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B5C771BF-44E2-4998-8F03-0AFCB87FD975}" xr6:coauthVersionLast="47" xr6:coauthVersionMax="47" xr10:uidLastSave="{00000000-0000-0000-0000-000000000000}"/>
  <bookViews>
    <workbookView xWindow="28680" yWindow="-240" windowWidth="29040" windowHeight="15840" tabRatio="629" xr2:uid="{00000000-000D-0000-FFFF-FFFF00000000}"/>
  </bookViews>
  <sheets>
    <sheet name="Invoice" sheetId="1" r:id="rId1"/>
    <sheet name="Shipping Invoice" sheetId="4" r:id="rId2"/>
    <sheet name="50% Low" sheetId="3" r:id="rId3"/>
    <sheet name="Tax Invoice" sheetId="2" r:id="rId4"/>
  </sheets>
  <externalReferences>
    <externalReference r:id="rId5"/>
    <externalReference r:id="rId6"/>
  </externalReferences>
  <definedNames>
    <definedName name="_xlnm.Print_Area" localSheetId="2">'50% Low'!$A$1:$J$1009</definedName>
    <definedName name="_xlnm.Print_Area" localSheetId="0">Invoice!$A$1:$I$1009</definedName>
    <definedName name="_xlnm.Print_Area" localSheetId="1">'Shipping Invoice'!$A$1:$I$1009</definedName>
    <definedName name="_xlnm.Print_Area" localSheetId="3">'Tax Invoice'!$A$1:$G$1012</definedName>
    <definedName name="_xlnm.Print_Titles" localSheetId="2">'50% Low'!$1:$19</definedName>
    <definedName name="_xlnm.Print_Titles" localSheetId="0">Invoice!$1:$19</definedName>
    <definedName name="_xlnm.Print_Titles" localSheetId="1">'Shipping Invoice'!$1:$19</definedName>
    <definedName name="_xlnm.Print_Titles" localSheetId="3">'Tax Invoice'!$1:$17</definedName>
    <definedName name="RMBrate" localSheetId="2">'50% Low'!#REF!</definedName>
    <definedName name="RMBrate" localSheetId="1">'Shipping Invoice'!#REF!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4" i="4" l="1"/>
  <c r="H1003" i="4"/>
  <c r="G1003" i="4"/>
  <c r="H1002" i="4"/>
  <c r="H1001" i="4"/>
  <c r="G1001" i="4"/>
  <c r="H1000" i="4"/>
  <c r="G1000" i="4"/>
  <c r="F1000" i="4"/>
  <c r="H999" i="4"/>
  <c r="G999" i="4"/>
  <c r="F999" i="4"/>
  <c r="H998" i="4"/>
  <c r="G998" i="4"/>
  <c r="F998" i="4"/>
  <c r="H997" i="4"/>
  <c r="G997" i="4"/>
  <c r="F997" i="4"/>
  <c r="H996" i="4"/>
  <c r="G996" i="4"/>
  <c r="F996" i="4"/>
  <c r="H995" i="4"/>
  <c r="G995" i="4"/>
  <c r="F995" i="4"/>
  <c r="H994" i="4"/>
  <c r="G994" i="4"/>
  <c r="F994" i="4"/>
  <c r="H993" i="4"/>
  <c r="G993" i="4"/>
  <c r="F993" i="4"/>
  <c r="H992" i="4"/>
  <c r="G992" i="4"/>
  <c r="F992" i="4"/>
  <c r="H991" i="4"/>
  <c r="G991" i="4"/>
  <c r="F991" i="4"/>
  <c r="H990" i="4"/>
  <c r="G990" i="4"/>
  <c r="F990" i="4"/>
  <c r="H989" i="4"/>
  <c r="G989" i="4"/>
  <c r="F989" i="4"/>
  <c r="H988" i="4"/>
  <c r="G988" i="4"/>
  <c r="F988" i="4"/>
  <c r="H987" i="4"/>
  <c r="G987" i="4"/>
  <c r="F987" i="4"/>
  <c r="H986" i="4"/>
  <c r="G986" i="4"/>
  <c r="F986" i="4"/>
  <c r="H985" i="4"/>
  <c r="G985" i="4"/>
  <c r="F985" i="4"/>
  <c r="H984" i="4"/>
  <c r="G984" i="4"/>
  <c r="F984" i="4"/>
  <c r="H983" i="4"/>
  <c r="G983" i="4"/>
  <c r="F983" i="4"/>
  <c r="H982" i="4"/>
  <c r="G982" i="4"/>
  <c r="F982" i="4"/>
  <c r="H981" i="4"/>
  <c r="G981" i="4"/>
  <c r="F981" i="4"/>
  <c r="H980" i="4"/>
  <c r="G980" i="4"/>
  <c r="F980" i="4"/>
  <c r="H979" i="4"/>
  <c r="G979" i="4"/>
  <c r="F979" i="4"/>
  <c r="H978" i="4"/>
  <c r="G978" i="4"/>
  <c r="F978" i="4"/>
  <c r="H977" i="4"/>
  <c r="G977" i="4"/>
  <c r="F977" i="4"/>
  <c r="H976" i="4"/>
  <c r="G976" i="4"/>
  <c r="F976" i="4"/>
  <c r="H975" i="4"/>
  <c r="G975" i="4"/>
  <c r="F975" i="4"/>
  <c r="H974" i="4"/>
  <c r="G974" i="4"/>
  <c r="F974" i="4"/>
  <c r="H973" i="4"/>
  <c r="G973" i="4"/>
  <c r="F973" i="4"/>
  <c r="H972" i="4"/>
  <c r="G972" i="4"/>
  <c r="F972" i="4"/>
  <c r="H971" i="4"/>
  <c r="G971" i="4"/>
  <c r="F971" i="4"/>
  <c r="H970" i="4"/>
  <c r="G970" i="4"/>
  <c r="F970" i="4"/>
  <c r="H969" i="4"/>
  <c r="G969" i="4"/>
  <c r="F969" i="4"/>
  <c r="H968" i="4"/>
  <c r="G968" i="4"/>
  <c r="F968" i="4"/>
  <c r="H967" i="4"/>
  <c r="G967" i="4"/>
  <c r="F967" i="4"/>
  <c r="H966" i="4"/>
  <c r="G966" i="4"/>
  <c r="F966" i="4"/>
  <c r="H965" i="4"/>
  <c r="G965" i="4"/>
  <c r="F965" i="4"/>
  <c r="H964" i="4"/>
  <c r="G964" i="4"/>
  <c r="F964" i="4"/>
  <c r="H963" i="4"/>
  <c r="G963" i="4"/>
  <c r="F963" i="4"/>
  <c r="H962" i="4"/>
  <c r="G962" i="4"/>
  <c r="F962" i="4"/>
  <c r="H961" i="4"/>
  <c r="G961" i="4"/>
  <c r="F961" i="4"/>
  <c r="H960" i="4"/>
  <c r="G960" i="4"/>
  <c r="F960" i="4"/>
  <c r="H959" i="4"/>
  <c r="G959" i="4"/>
  <c r="F959" i="4"/>
  <c r="H958" i="4"/>
  <c r="G958" i="4"/>
  <c r="F958" i="4"/>
  <c r="H957" i="4"/>
  <c r="G957" i="4"/>
  <c r="F957" i="4"/>
  <c r="H956" i="4"/>
  <c r="G956" i="4"/>
  <c r="F956" i="4"/>
  <c r="H955" i="4"/>
  <c r="G955" i="4"/>
  <c r="F955" i="4"/>
  <c r="H954" i="4"/>
  <c r="G954" i="4"/>
  <c r="F954" i="4"/>
  <c r="H953" i="4"/>
  <c r="G953" i="4"/>
  <c r="F953" i="4"/>
  <c r="H952" i="4"/>
  <c r="G952" i="4"/>
  <c r="F952" i="4"/>
  <c r="H951" i="4"/>
  <c r="G951" i="4"/>
  <c r="F951" i="4"/>
  <c r="H950" i="4"/>
  <c r="G950" i="4"/>
  <c r="F950" i="4"/>
  <c r="H949" i="4"/>
  <c r="G949" i="4"/>
  <c r="F949" i="4"/>
  <c r="H948" i="4"/>
  <c r="G948" i="4"/>
  <c r="F948" i="4"/>
  <c r="H947" i="4"/>
  <c r="G947" i="4"/>
  <c r="F947" i="4"/>
  <c r="H946" i="4"/>
  <c r="G946" i="4"/>
  <c r="F946" i="4"/>
  <c r="H945" i="4"/>
  <c r="G945" i="4"/>
  <c r="F945" i="4"/>
  <c r="H944" i="4"/>
  <c r="G944" i="4"/>
  <c r="F944" i="4"/>
  <c r="H943" i="4"/>
  <c r="G943" i="4"/>
  <c r="F943" i="4"/>
  <c r="H942" i="4"/>
  <c r="G942" i="4"/>
  <c r="F942" i="4"/>
  <c r="H941" i="4"/>
  <c r="G941" i="4"/>
  <c r="F941" i="4"/>
  <c r="H940" i="4"/>
  <c r="G940" i="4"/>
  <c r="F940" i="4"/>
  <c r="H939" i="4"/>
  <c r="G939" i="4"/>
  <c r="F939" i="4"/>
  <c r="H938" i="4"/>
  <c r="G938" i="4"/>
  <c r="F938" i="4"/>
  <c r="H937" i="4"/>
  <c r="G937" i="4"/>
  <c r="F937" i="4"/>
  <c r="H936" i="4"/>
  <c r="G936" i="4"/>
  <c r="F936" i="4"/>
  <c r="H935" i="4"/>
  <c r="G935" i="4"/>
  <c r="F935" i="4"/>
  <c r="H934" i="4"/>
  <c r="G934" i="4"/>
  <c r="F934" i="4"/>
  <c r="H933" i="4"/>
  <c r="G933" i="4"/>
  <c r="F933" i="4"/>
  <c r="H932" i="4"/>
  <c r="G932" i="4"/>
  <c r="F932" i="4"/>
  <c r="H931" i="4"/>
  <c r="G931" i="4"/>
  <c r="F931" i="4"/>
  <c r="H930" i="4"/>
  <c r="G930" i="4"/>
  <c r="F930" i="4"/>
  <c r="H929" i="4"/>
  <c r="G929" i="4"/>
  <c r="F929" i="4"/>
  <c r="H928" i="4"/>
  <c r="G928" i="4"/>
  <c r="F928" i="4"/>
  <c r="H927" i="4"/>
  <c r="G927" i="4"/>
  <c r="F927" i="4"/>
  <c r="H926" i="4"/>
  <c r="G926" i="4"/>
  <c r="F926" i="4"/>
  <c r="H925" i="4"/>
  <c r="G925" i="4"/>
  <c r="F925" i="4"/>
  <c r="H924" i="4"/>
  <c r="G924" i="4"/>
  <c r="F924" i="4"/>
  <c r="H923" i="4"/>
  <c r="G923" i="4"/>
  <c r="F923" i="4"/>
  <c r="H922" i="4"/>
  <c r="G922" i="4"/>
  <c r="F922" i="4"/>
  <c r="H921" i="4"/>
  <c r="G921" i="4"/>
  <c r="F921" i="4"/>
  <c r="H920" i="4"/>
  <c r="G920" i="4"/>
  <c r="F920" i="4"/>
  <c r="H919" i="4"/>
  <c r="G919" i="4"/>
  <c r="F919" i="4"/>
  <c r="H918" i="4"/>
  <c r="G918" i="4"/>
  <c r="F918" i="4"/>
  <c r="H917" i="4"/>
  <c r="G917" i="4"/>
  <c r="F917" i="4"/>
  <c r="H916" i="4"/>
  <c r="G916" i="4"/>
  <c r="F916" i="4"/>
  <c r="H915" i="4"/>
  <c r="G915" i="4"/>
  <c r="F915" i="4"/>
  <c r="H914" i="4"/>
  <c r="G914" i="4"/>
  <c r="F914" i="4"/>
  <c r="H913" i="4"/>
  <c r="G913" i="4"/>
  <c r="F913" i="4"/>
  <c r="H912" i="4"/>
  <c r="G912" i="4"/>
  <c r="F912" i="4"/>
  <c r="H911" i="4"/>
  <c r="G911" i="4"/>
  <c r="F911" i="4"/>
  <c r="H910" i="4"/>
  <c r="G910" i="4"/>
  <c r="F910" i="4"/>
  <c r="H909" i="4"/>
  <c r="G909" i="4"/>
  <c r="F909" i="4"/>
  <c r="H908" i="4"/>
  <c r="G908" i="4"/>
  <c r="F908" i="4"/>
  <c r="H907" i="4"/>
  <c r="G907" i="4"/>
  <c r="F907" i="4"/>
  <c r="H906" i="4"/>
  <c r="G906" i="4"/>
  <c r="F906" i="4"/>
  <c r="H905" i="4"/>
  <c r="G905" i="4"/>
  <c r="F905" i="4"/>
  <c r="H904" i="4"/>
  <c r="G904" i="4"/>
  <c r="F904" i="4"/>
  <c r="H903" i="4"/>
  <c r="G903" i="4"/>
  <c r="F903" i="4"/>
  <c r="H902" i="4"/>
  <c r="G902" i="4"/>
  <c r="F902" i="4"/>
  <c r="H901" i="4"/>
  <c r="G901" i="4"/>
  <c r="F901" i="4"/>
  <c r="H900" i="4"/>
  <c r="G900" i="4"/>
  <c r="F900" i="4"/>
  <c r="H899" i="4"/>
  <c r="G899" i="4"/>
  <c r="F899" i="4"/>
  <c r="H898" i="4"/>
  <c r="G898" i="4"/>
  <c r="F898" i="4"/>
  <c r="H897" i="4"/>
  <c r="G897" i="4"/>
  <c r="F897" i="4"/>
  <c r="H896" i="4"/>
  <c r="G896" i="4"/>
  <c r="F896" i="4"/>
  <c r="H895" i="4"/>
  <c r="G895" i="4"/>
  <c r="F895" i="4"/>
  <c r="H894" i="4"/>
  <c r="G894" i="4"/>
  <c r="F894" i="4"/>
  <c r="H893" i="4"/>
  <c r="G893" i="4"/>
  <c r="F893" i="4"/>
  <c r="H892" i="4"/>
  <c r="G892" i="4"/>
  <c r="F892" i="4"/>
  <c r="H891" i="4"/>
  <c r="G891" i="4"/>
  <c r="F891" i="4"/>
  <c r="H890" i="4"/>
  <c r="G890" i="4"/>
  <c r="F890" i="4"/>
  <c r="H889" i="4"/>
  <c r="G889" i="4"/>
  <c r="F889" i="4"/>
  <c r="H888" i="4"/>
  <c r="G888" i="4"/>
  <c r="F888" i="4"/>
  <c r="H887" i="4"/>
  <c r="G887" i="4"/>
  <c r="F887" i="4"/>
  <c r="H886" i="4"/>
  <c r="G886" i="4"/>
  <c r="F886" i="4"/>
  <c r="H885" i="4"/>
  <c r="G885" i="4"/>
  <c r="F885" i="4"/>
  <c r="H884" i="4"/>
  <c r="G884" i="4"/>
  <c r="F884" i="4"/>
  <c r="H883" i="4"/>
  <c r="G883" i="4"/>
  <c r="F883" i="4"/>
  <c r="H882" i="4"/>
  <c r="G882" i="4"/>
  <c r="F882" i="4"/>
  <c r="H881" i="4"/>
  <c r="G881" i="4"/>
  <c r="F881" i="4"/>
  <c r="H880" i="4"/>
  <c r="G880" i="4"/>
  <c r="F880" i="4"/>
  <c r="H879" i="4"/>
  <c r="G879" i="4"/>
  <c r="F879" i="4"/>
  <c r="H878" i="4"/>
  <c r="G878" i="4"/>
  <c r="F878" i="4"/>
  <c r="H877" i="4"/>
  <c r="G877" i="4"/>
  <c r="F877" i="4"/>
  <c r="H876" i="4"/>
  <c r="G876" i="4"/>
  <c r="F876" i="4"/>
  <c r="H875" i="4"/>
  <c r="G875" i="4"/>
  <c r="F875" i="4"/>
  <c r="H874" i="4"/>
  <c r="G874" i="4"/>
  <c r="F874" i="4"/>
  <c r="H873" i="4"/>
  <c r="G873" i="4"/>
  <c r="F873" i="4"/>
  <c r="H872" i="4"/>
  <c r="G872" i="4"/>
  <c r="F872" i="4"/>
  <c r="H871" i="4"/>
  <c r="G871" i="4"/>
  <c r="F871" i="4"/>
  <c r="H870" i="4"/>
  <c r="G870" i="4"/>
  <c r="F870" i="4"/>
  <c r="H869" i="4"/>
  <c r="G869" i="4"/>
  <c r="F869" i="4"/>
  <c r="H868" i="4"/>
  <c r="G868" i="4"/>
  <c r="F868" i="4"/>
  <c r="H867" i="4"/>
  <c r="G867" i="4"/>
  <c r="F867" i="4"/>
  <c r="H866" i="4"/>
  <c r="G866" i="4"/>
  <c r="F866" i="4"/>
  <c r="H865" i="4"/>
  <c r="G865" i="4"/>
  <c r="F865" i="4"/>
  <c r="H864" i="4"/>
  <c r="G864" i="4"/>
  <c r="F864" i="4"/>
  <c r="H863" i="4"/>
  <c r="G863" i="4"/>
  <c r="F863" i="4"/>
  <c r="H862" i="4"/>
  <c r="G862" i="4"/>
  <c r="F862" i="4"/>
  <c r="H861" i="4"/>
  <c r="G861" i="4"/>
  <c r="F861" i="4"/>
  <c r="H860" i="4"/>
  <c r="G860" i="4"/>
  <c r="F860" i="4"/>
  <c r="H859" i="4"/>
  <c r="G859" i="4"/>
  <c r="F859" i="4"/>
  <c r="H858" i="4"/>
  <c r="G858" i="4"/>
  <c r="F858" i="4"/>
  <c r="H857" i="4"/>
  <c r="G857" i="4"/>
  <c r="F857" i="4"/>
  <c r="H856" i="4"/>
  <c r="G856" i="4"/>
  <c r="F856" i="4"/>
  <c r="H855" i="4"/>
  <c r="G855" i="4"/>
  <c r="F855" i="4"/>
  <c r="H854" i="4"/>
  <c r="G854" i="4"/>
  <c r="F854" i="4"/>
  <c r="H853" i="4"/>
  <c r="G853" i="4"/>
  <c r="F853" i="4"/>
  <c r="H852" i="4"/>
  <c r="G852" i="4"/>
  <c r="F852" i="4"/>
  <c r="H851" i="4"/>
  <c r="G851" i="4"/>
  <c r="F851" i="4"/>
  <c r="H850" i="4"/>
  <c r="G850" i="4"/>
  <c r="F850" i="4"/>
  <c r="H849" i="4"/>
  <c r="G849" i="4"/>
  <c r="F849" i="4"/>
  <c r="H848" i="4"/>
  <c r="G848" i="4"/>
  <c r="F848" i="4"/>
  <c r="H847" i="4"/>
  <c r="G847" i="4"/>
  <c r="F847" i="4"/>
  <c r="H846" i="4"/>
  <c r="G846" i="4"/>
  <c r="F846" i="4"/>
  <c r="H845" i="4"/>
  <c r="G845" i="4"/>
  <c r="F845" i="4"/>
  <c r="H844" i="4"/>
  <c r="G844" i="4"/>
  <c r="F844" i="4"/>
  <c r="H843" i="4"/>
  <c r="G843" i="4"/>
  <c r="F843" i="4"/>
  <c r="H842" i="4"/>
  <c r="G842" i="4"/>
  <c r="F842" i="4"/>
  <c r="H841" i="4"/>
  <c r="G841" i="4"/>
  <c r="F841" i="4"/>
  <c r="H840" i="4"/>
  <c r="G840" i="4"/>
  <c r="F840" i="4"/>
  <c r="H839" i="4"/>
  <c r="G839" i="4"/>
  <c r="F839" i="4"/>
  <c r="H838" i="4"/>
  <c r="G838" i="4"/>
  <c r="F838" i="4"/>
  <c r="H837" i="4"/>
  <c r="G837" i="4"/>
  <c r="F837" i="4"/>
  <c r="H836" i="4"/>
  <c r="G836" i="4"/>
  <c r="F836" i="4"/>
  <c r="H835" i="4"/>
  <c r="G835" i="4"/>
  <c r="F835" i="4"/>
  <c r="H834" i="4"/>
  <c r="G834" i="4"/>
  <c r="F834" i="4"/>
  <c r="H833" i="4"/>
  <c r="G833" i="4"/>
  <c r="F833" i="4"/>
  <c r="H832" i="4"/>
  <c r="G832" i="4"/>
  <c r="F832" i="4"/>
  <c r="H831" i="4"/>
  <c r="G831" i="4"/>
  <c r="F831" i="4"/>
  <c r="H830" i="4"/>
  <c r="G830" i="4"/>
  <c r="F830" i="4"/>
  <c r="H829" i="4"/>
  <c r="G829" i="4"/>
  <c r="F829" i="4"/>
  <c r="H828" i="4"/>
  <c r="G828" i="4"/>
  <c r="F828" i="4"/>
  <c r="H827" i="4"/>
  <c r="G827" i="4"/>
  <c r="F827" i="4"/>
  <c r="H826" i="4"/>
  <c r="G826" i="4"/>
  <c r="F826" i="4"/>
  <c r="H825" i="4"/>
  <c r="G825" i="4"/>
  <c r="F825" i="4"/>
  <c r="H824" i="4"/>
  <c r="G824" i="4"/>
  <c r="F824" i="4"/>
  <c r="H823" i="4"/>
  <c r="G823" i="4"/>
  <c r="F823" i="4"/>
  <c r="H822" i="4"/>
  <c r="G822" i="4"/>
  <c r="F822" i="4"/>
  <c r="H821" i="4"/>
  <c r="G821" i="4"/>
  <c r="F821" i="4"/>
  <c r="H820" i="4"/>
  <c r="G820" i="4"/>
  <c r="F820" i="4"/>
  <c r="H819" i="4"/>
  <c r="G819" i="4"/>
  <c r="F819" i="4"/>
  <c r="H818" i="4"/>
  <c r="G818" i="4"/>
  <c r="F818" i="4"/>
  <c r="H817" i="4"/>
  <c r="G817" i="4"/>
  <c r="F817" i="4"/>
  <c r="H816" i="4"/>
  <c r="G816" i="4"/>
  <c r="F816" i="4"/>
  <c r="H815" i="4"/>
  <c r="G815" i="4"/>
  <c r="F815" i="4"/>
  <c r="H814" i="4"/>
  <c r="G814" i="4"/>
  <c r="F814" i="4"/>
  <c r="H813" i="4"/>
  <c r="G813" i="4"/>
  <c r="F813" i="4"/>
  <c r="H812" i="4"/>
  <c r="G812" i="4"/>
  <c r="F812" i="4"/>
  <c r="H811" i="4"/>
  <c r="G811" i="4"/>
  <c r="F811" i="4"/>
  <c r="H810" i="4"/>
  <c r="G810" i="4"/>
  <c r="F810" i="4"/>
  <c r="H809" i="4"/>
  <c r="G809" i="4"/>
  <c r="F809" i="4"/>
  <c r="H808" i="4"/>
  <c r="G808" i="4"/>
  <c r="F808" i="4"/>
  <c r="H807" i="4"/>
  <c r="G807" i="4"/>
  <c r="F807" i="4"/>
  <c r="H806" i="4"/>
  <c r="G806" i="4"/>
  <c r="F806" i="4"/>
  <c r="H805" i="4"/>
  <c r="G805" i="4"/>
  <c r="F805" i="4"/>
  <c r="H804" i="4"/>
  <c r="G804" i="4"/>
  <c r="F804" i="4"/>
  <c r="H803" i="4"/>
  <c r="G803" i="4"/>
  <c r="F803" i="4"/>
  <c r="H802" i="4"/>
  <c r="G802" i="4"/>
  <c r="F802" i="4"/>
  <c r="H801" i="4"/>
  <c r="G801" i="4"/>
  <c r="F801" i="4"/>
  <c r="H800" i="4"/>
  <c r="G800" i="4"/>
  <c r="F800" i="4"/>
  <c r="H799" i="4"/>
  <c r="G799" i="4"/>
  <c r="F799" i="4"/>
  <c r="H798" i="4"/>
  <c r="G798" i="4"/>
  <c r="F798" i="4"/>
  <c r="H797" i="4"/>
  <c r="G797" i="4"/>
  <c r="F797" i="4"/>
  <c r="H796" i="4"/>
  <c r="G796" i="4"/>
  <c r="F796" i="4"/>
  <c r="H795" i="4"/>
  <c r="G795" i="4"/>
  <c r="F795" i="4"/>
  <c r="H794" i="4"/>
  <c r="G794" i="4"/>
  <c r="F794" i="4"/>
  <c r="H793" i="4"/>
  <c r="G793" i="4"/>
  <c r="F793" i="4"/>
  <c r="H792" i="4"/>
  <c r="G792" i="4"/>
  <c r="F792" i="4"/>
  <c r="H791" i="4"/>
  <c r="G791" i="4"/>
  <c r="F791" i="4"/>
  <c r="H790" i="4"/>
  <c r="G790" i="4"/>
  <c r="F790" i="4"/>
  <c r="H789" i="4"/>
  <c r="G789" i="4"/>
  <c r="F789" i="4"/>
  <c r="H788" i="4"/>
  <c r="G788" i="4"/>
  <c r="F788" i="4"/>
  <c r="H787" i="4"/>
  <c r="G787" i="4"/>
  <c r="F787" i="4"/>
  <c r="H786" i="4"/>
  <c r="G786" i="4"/>
  <c r="F786" i="4"/>
  <c r="H785" i="4"/>
  <c r="G785" i="4"/>
  <c r="F785" i="4"/>
  <c r="H784" i="4"/>
  <c r="G784" i="4"/>
  <c r="F784" i="4"/>
  <c r="H783" i="4"/>
  <c r="G783" i="4"/>
  <c r="F783" i="4"/>
  <c r="H782" i="4"/>
  <c r="G782" i="4"/>
  <c r="F782" i="4"/>
  <c r="H781" i="4"/>
  <c r="G781" i="4"/>
  <c r="F781" i="4"/>
  <c r="H780" i="4"/>
  <c r="G780" i="4"/>
  <c r="F780" i="4"/>
  <c r="H779" i="4"/>
  <c r="G779" i="4"/>
  <c r="F779" i="4"/>
  <c r="H778" i="4"/>
  <c r="G778" i="4"/>
  <c r="F778" i="4"/>
  <c r="H777" i="4"/>
  <c r="G777" i="4"/>
  <c r="F777" i="4"/>
  <c r="H776" i="4"/>
  <c r="G776" i="4"/>
  <c r="F776" i="4"/>
  <c r="H775" i="4"/>
  <c r="G775" i="4"/>
  <c r="F775" i="4"/>
  <c r="H774" i="4"/>
  <c r="G774" i="4"/>
  <c r="F774" i="4"/>
  <c r="H773" i="4"/>
  <c r="G773" i="4"/>
  <c r="F773" i="4"/>
  <c r="H772" i="4"/>
  <c r="G772" i="4"/>
  <c r="F772" i="4"/>
  <c r="H771" i="4"/>
  <c r="G771" i="4"/>
  <c r="F771" i="4"/>
  <c r="H770" i="4"/>
  <c r="G770" i="4"/>
  <c r="F770" i="4"/>
  <c r="H769" i="4"/>
  <c r="G769" i="4"/>
  <c r="F769" i="4"/>
  <c r="H768" i="4"/>
  <c r="G768" i="4"/>
  <c r="F768" i="4"/>
  <c r="H767" i="4"/>
  <c r="G767" i="4"/>
  <c r="F767" i="4"/>
  <c r="H766" i="4"/>
  <c r="G766" i="4"/>
  <c r="F766" i="4"/>
  <c r="H765" i="4"/>
  <c r="G765" i="4"/>
  <c r="F765" i="4"/>
  <c r="H764" i="4"/>
  <c r="G764" i="4"/>
  <c r="F764" i="4"/>
  <c r="H763" i="4"/>
  <c r="G763" i="4"/>
  <c r="F763" i="4"/>
  <c r="H762" i="4"/>
  <c r="G762" i="4"/>
  <c r="F762" i="4"/>
  <c r="H761" i="4"/>
  <c r="G761" i="4"/>
  <c r="F761" i="4"/>
  <c r="H760" i="4"/>
  <c r="G760" i="4"/>
  <c r="F760" i="4"/>
  <c r="H759" i="4"/>
  <c r="G759" i="4"/>
  <c r="F759" i="4"/>
  <c r="H758" i="4"/>
  <c r="G758" i="4"/>
  <c r="F758" i="4"/>
  <c r="H757" i="4"/>
  <c r="G757" i="4"/>
  <c r="F757" i="4"/>
  <c r="H756" i="4"/>
  <c r="G756" i="4"/>
  <c r="F756" i="4"/>
  <c r="H755" i="4"/>
  <c r="G755" i="4"/>
  <c r="F755" i="4"/>
  <c r="H754" i="4"/>
  <c r="G754" i="4"/>
  <c r="F754" i="4"/>
  <c r="H753" i="4"/>
  <c r="G753" i="4"/>
  <c r="F753" i="4"/>
  <c r="H752" i="4"/>
  <c r="G752" i="4"/>
  <c r="F752" i="4"/>
  <c r="H751" i="4"/>
  <c r="G751" i="4"/>
  <c r="F751" i="4"/>
  <c r="H750" i="4"/>
  <c r="G750" i="4"/>
  <c r="F750" i="4"/>
  <c r="H749" i="4"/>
  <c r="G749" i="4"/>
  <c r="F749" i="4"/>
  <c r="H748" i="4"/>
  <c r="G748" i="4"/>
  <c r="F748" i="4"/>
  <c r="H747" i="4"/>
  <c r="G747" i="4"/>
  <c r="F747" i="4"/>
  <c r="H746" i="4"/>
  <c r="G746" i="4"/>
  <c r="F746" i="4"/>
  <c r="H745" i="4"/>
  <c r="G745" i="4"/>
  <c r="F745" i="4"/>
  <c r="H744" i="4"/>
  <c r="G744" i="4"/>
  <c r="F744" i="4"/>
  <c r="H743" i="4"/>
  <c r="G743" i="4"/>
  <c r="F743" i="4"/>
  <c r="H742" i="4"/>
  <c r="G742" i="4"/>
  <c r="F742" i="4"/>
  <c r="H741" i="4"/>
  <c r="G741" i="4"/>
  <c r="F741" i="4"/>
  <c r="H740" i="4"/>
  <c r="G740" i="4"/>
  <c r="F740" i="4"/>
  <c r="H739" i="4"/>
  <c r="G739" i="4"/>
  <c r="F739" i="4"/>
  <c r="H738" i="4"/>
  <c r="G738" i="4"/>
  <c r="F738" i="4"/>
  <c r="H737" i="4"/>
  <c r="G737" i="4"/>
  <c r="F737" i="4"/>
  <c r="H736" i="4"/>
  <c r="G736" i="4"/>
  <c r="F736" i="4"/>
  <c r="H735" i="4"/>
  <c r="G735" i="4"/>
  <c r="F735" i="4"/>
  <c r="H734" i="4"/>
  <c r="G734" i="4"/>
  <c r="F734" i="4"/>
  <c r="H733" i="4"/>
  <c r="G733" i="4"/>
  <c r="F733" i="4"/>
  <c r="H732" i="4"/>
  <c r="G732" i="4"/>
  <c r="F732" i="4"/>
  <c r="H731" i="4"/>
  <c r="G731" i="4"/>
  <c r="F731" i="4"/>
  <c r="H730" i="4"/>
  <c r="G730" i="4"/>
  <c r="F730" i="4"/>
  <c r="H729" i="4"/>
  <c r="G729" i="4"/>
  <c r="F729" i="4"/>
  <c r="H728" i="4"/>
  <c r="G728" i="4"/>
  <c r="F728" i="4"/>
  <c r="H727" i="4"/>
  <c r="G727" i="4"/>
  <c r="F727" i="4"/>
  <c r="H726" i="4"/>
  <c r="G726" i="4"/>
  <c r="F726" i="4"/>
  <c r="H725" i="4"/>
  <c r="G725" i="4"/>
  <c r="F725" i="4"/>
  <c r="H724" i="4"/>
  <c r="G724" i="4"/>
  <c r="F724" i="4"/>
  <c r="H723" i="4"/>
  <c r="G723" i="4"/>
  <c r="F723" i="4"/>
  <c r="H722" i="4"/>
  <c r="G722" i="4"/>
  <c r="F722" i="4"/>
  <c r="H721" i="4"/>
  <c r="G721" i="4"/>
  <c r="F721" i="4"/>
  <c r="H720" i="4"/>
  <c r="G720" i="4"/>
  <c r="F720" i="4"/>
  <c r="H719" i="4"/>
  <c r="G719" i="4"/>
  <c r="F719" i="4"/>
  <c r="H718" i="4"/>
  <c r="G718" i="4"/>
  <c r="F718" i="4"/>
  <c r="H717" i="4"/>
  <c r="G717" i="4"/>
  <c r="F717" i="4"/>
  <c r="H716" i="4"/>
  <c r="G716" i="4"/>
  <c r="F716" i="4"/>
  <c r="H715" i="4"/>
  <c r="G715" i="4"/>
  <c r="F715" i="4"/>
  <c r="H714" i="4"/>
  <c r="G714" i="4"/>
  <c r="F714" i="4"/>
  <c r="H713" i="4"/>
  <c r="G713" i="4"/>
  <c r="F713" i="4"/>
  <c r="H712" i="4"/>
  <c r="G712" i="4"/>
  <c r="F712" i="4"/>
  <c r="H711" i="4"/>
  <c r="G711" i="4"/>
  <c r="F711" i="4"/>
  <c r="H710" i="4"/>
  <c r="G710" i="4"/>
  <c r="F710" i="4"/>
  <c r="H709" i="4"/>
  <c r="G709" i="4"/>
  <c r="F709" i="4"/>
  <c r="H708" i="4"/>
  <c r="G708" i="4"/>
  <c r="F708" i="4"/>
  <c r="H707" i="4"/>
  <c r="G707" i="4"/>
  <c r="F707" i="4"/>
  <c r="H706" i="4"/>
  <c r="G706" i="4"/>
  <c r="F706" i="4"/>
  <c r="H705" i="4"/>
  <c r="G705" i="4"/>
  <c r="F705" i="4"/>
  <c r="H704" i="4"/>
  <c r="G704" i="4"/>
  <c r="F704" i="4"/>
  <c r="H703" i="4"/>
  <c r="G703" i="4"/>
  <c r="F703" i="4"/>
  <c r="H702" i="4"/>
  <c r="G702" i="4"/>
  <c r="F702" i="4"/>
  <c r="H701" i="4"/>
  <c r="G701" i="4"/>
  <c r="F701" i="4"/>
  <c r="H700" i="4"/>
  <c r="G700" i="4"/>
  <c r="F700" i="4"/>
  <c r="H699" i="4"/>
  <c r="G699" i="4"/>
  <c r="F699" i="4"/>
  <c r="H698" i="4"/>
  <c r="G698" i="4"/>
  <c r="F698" i="4"/>
  <c r="H697" i="4"/>
  <c r="G697" i="4"/>
  <c r="F697" i="4"/>
  <c r="H696" i="4"/>
  <c r="G696" i="4"/>
  <c r="F696" i="4"/>
  <c r="H695" i="4"/>
  <c r="G695" i="4"/>
  <c r="F695" i="4"/>
  <c r="H694" i="4"/>
  <c r="G694" i="4"/>
  <c r="F694" i="4"/>
  <c r="H693" i="4"/>
  <c r="G693" i="4"/>
  <c r="F693" i="4"/>
  <c r="H692" i="4"/>
  <c r="G692" i="4"/>
  <c r="F692" i="4"/>
  <c r="H691" i="4"/>
  <c r="G691" i="4"/>
  <c r="F691" i="4"/>
  <c r="H690" i="4"/>
  <c r="G690" i="4"/>
  <c r="F690" i="4"/>
  <c r="H689" i="4"/>
  <c r="G689" i="4"/>
  <c r="F689" i="4"/>
  <c r="H688" i="4"/>
  <c r="G688" i="4"/>
  <c r="F688" i="4"/>
  <c r="H687" i="4"/>
  <c r="G687" i="4"/>
  <c r="F687" i="4"/>
  <c r="H686" i="4"/>
  <c r="G686" i="4"/>
  <c r="F686" i="4"/>
  <c r="H685" i="4"/>
  <c r="G685" i="4"/>
  <c r="F685" i="4"/>
  <c r="H684" i="4"/>
  <c r="G684" i="4"/>
  <c r="F684" i="4"/>
  <c r="H683" i="4"/>
  <c r="G683" i="4"/>
  <c r="F683" i="4"/>
  <c r="H682" i="4"/>
  <c r="G682" i="4"/>
  <c r="F682" i="4"/>
  <c r="H681" i="4"/>
  <c r="G681" i="4"/>
  <c r="F681" i="4"/>
  <c r="H680" i="4"/>
  <c r="G680" i="4"/>
  <c r="F680" i="4"/>
  <c r="H679" i="4"/>
  <c r="G679" i="4"/>
  <c r="F679" i="4"/>
  <c r="H678" i="4"/>
  <c r="G678" i="4"/>
  <c r="F678" i="4"/>
  <c r="H677" i="4"/>
  <c r="G677" i="4"/>
  <c r="F677" i="4"/>
  <c r="H676" i="4"/>
  <c r="G676" i="4"/>
  <c r="F676" i="4"/>
  <c r="H675" i="4"/>
  <c r="G675" i="4"/>
  <c r="F675" i="4"/>
  <c r="H674" i="4"/>
  <c r="G674" i="4"/>
  <c r="F674" i="4"/>
  <c r="H673" i="4"/>
  <c r="G673" i="4"/>
  <c r="F673" i="4"/>
  <c r="H672" i="4"/>
  <c r="G672" i="4"/>
  <c r="F672" i="4"/>
  <c r="H671" i="4"/>
  <c r="G671" i="4"/>
  <c r="F671" i="4"/>
  <c r="H670" i="4"/>
  <c r="G670" i="4"/>
  <c r="F670" i="4"/>
  <c r="H669" i="4"/>
  <c r="G669" i="4"/>
  <c r="F669" i="4"/>
  <c r="H668" i="4"/>
  <c r="G668" i="4"/>
  <c r="F668" i="4"/>
  <c r="H667" i="4"/>
  <c r="G667" i="4"/>
  <c r="F667" i="4"/>
  <c r="H666" i="4"/>
  <c r="G666" i="4"/>
  <c r="F666" i="4"/>
  <c r="H665" i="4"/>
  <c r="G665" i="4"/>
  <c r="F665" i="4"/>
  <c r="H664" i="4"/>
  <c r="G664" i="4"/>
  <c r="F664" i="4"/>
  <c r="H663" i="4"/>
  <c r="G663" i="4"/>
  <c r="F663" i="4"/>
  <c r="H662" i="4"/>
  <c r="G662" i="4"/>
  <c r="F662" i="4"/>
  <c r="H661" i="4"/>
  <c r="G661" i="4"/>
  <c r="F661" i="4"/>
  <c r="H660" i="4"/>
  <c r="G660" i="4"/>
  <c r="F660" i="4"/>
  <c r="H659" i="4"/>
  <c r="G659" i="4"/>
  <c r="F659" i="4"/>
  <c r="H658" i="4"/>
  <c r="G658" i="4"/>
  <c r="F658" i="4"/>
  <c r="H657" i="4"/>
  <c r="G657" i="4"/>
  <c r="F657" i="4"/>
  <c r="H656" i="4"/>
  <c r="G656" i="4"/>
  <c r="F656" i="4"/>
  <c r="H655" i="4"/>
  <c r="G655" i="4"/>
  <c r="F655" i="4"/>
  <c r="H654" i="4"/>
  <c r="G654" i="4"/>
  <c r="F654" i="4"/>
  <c r="H653" i="4"/>
  <c r="G653" i="4"/>
  <c r="F653" i="4"/>
  <c r="H652" i="4"/>
  <c r="G652" i="4"/>
  <c r="F652" i="4"/>
  <c r="H651" i="4"/>
  <c r="G651" i="4"/>
  <c r="F651" i="4"/>
  <c r="H650" i="4"/>
  <c r="G650" i="4"/>
  <c r="F650" i="4"/>
  <c r="H649" i="4"/>
  <c r="G649" i="4"/>
  <c r="F649" i="4"/>
  <c r="H648" i="4"/>
  <c r="G648" i="4"/>
  <c r="F648" i="4"/>
  <c r="H647" i="4"/>
  <c r="G647" i="4"/>
  <c r="F647" i="4"/>
  <c r="H646" i="4"/>
  <c r="G646" i="4"/>
  <c r="F646" i="4"/>
  <c r="H645" i="4"/>
  <c r="G645" i="4"/>
  <c r="F645" i="4"/>
  <c r="H644" i="4"/>
  <c r="G644" i="4"/>
  <c r="F644" i="4"/>
  <c r="H643" i="4"/>
  <c r="G643" i="4"/>
  <c r="F643" i="4"/>
  <c r="H642" i="4"/>
  <c r="G642" i="4"/>
  <c r="F642" i="4"/>
  <c r="H641" i="4"/>
  <c r="G641" i="4"/>
  <c r="F641" i="4"/>
  <c r="H640" i="4"/>
  <c r="G640" i="4"/>
  <c r="F640" i="4"/>
  <c r="H639" i="4"/>
  <c r="G639" i="4"/>
  <c r="F639" i="4"/>
  <c r="H638" i="4"/>
  <c r="G638" i="4"/>
  <c r="F638" i="4"/>
  <c r="H637" i="4"/>
  <c r="G637" i="4"/>
  <c r="F637" i="4"/>
  <c r="H636" i="4"/>
  <c r="G636" i="4"/>
  <c r="F636" i="4"/>
  <c r="H635" i="4"/>
  <c r="G635" i="4"/>
  <c r="F635" i="4"/>
  <c r="H634" i="4"/>
  <c r="G634" i="4"/>
  <c r="F634" i="4"/>
  <c r="H633" i="4"/>
  <c r="G633" i="4"/>
  <c r="F633" i="4"/>
  <c r="H632" i="4"/>
  <c r="G632" i="4"/>
  <c r="F632" i="4"/>
  <c r="H631" i="4"/>
  <c r="G631" i="4"/>
  <c r="F631" i="4"/>
  <c r="H630" i="4"/>
  <c r="G630" i="4"/>
  <c r="F630" i="4"/>
  <c r="H629" i="4"/>
  <c r="G629" i="4"/>
  <c r="F629" i="4"/>
  <c r="H628" i="4"/>
  <c r="G628" i="4"/>
  <c r="F628" i="4"/>
  <c r="H627" i="4"/>
  <c r="G627" i="4"/>
  <c r="F627" i="4"/>
  <c r="H626" i="4"/>
  <c r="G626" i="4"/>
  <c r="F626" i="4"/>
  <c r="H625" i="4"/>
  <c r="G625" i="4"/>
  <c r="F625" i="4"/>
  <c r="H624" i="4"/>
  <c r="G624" i="4"/>
  <c r="F624" i="4"/>
  <c r="H623" i="4"/>
  <c r="G623" i="4"/>
  <c r="F623" i="4"/>
  <c r="H622" i="4"/>
  <c r="G622" i="4"/>
  <c r="F622" i="4"/>
  <c r="H621" i="4"/>
  <c r="G621" i="4"/>
  <c r="F621" i="4"/>
  <c r="H620" i="4"/>
  <c r="G620" i="4"/>
  <c r="F620" i="4"/>
  <c r="H619" i="4"/>
  <c r="G619" i="4"/>
  <c r="F619" i="4"/>
  <c r="H618" i="4"/>
  <c r="G618" i="4"/>
  <c r="F618" i="4"/>
  <c r="H617" i="4"/>
  <c r="G617" i="4"/>
  <c r="F617" i="4"/>
  <c r="H616" i="4"/>
  <c r="G616" i="4"/>
  <c r="F616" i="4"/>
  <c r="H615" i="4"/>
  <c r="G615" i="4"/>
  <c r="F615" i="4"/>
  <c r="H614" i="4"/>
  <c r="G614" i="4"/>
  <c r="F614" i="4"/>
  <c r="H613" i="4"/>
  <c r="G613" i="4"/>
  <c r="F613" i="4"/>
  <c r="H612" i="4"/>
  <c r="G612" i="4"/>
  <c r="F612" i="4"/>
  <c r="H611" i="4"/>
  <c r="G611" i="4"/>
  <c r="F611" i="4"/>
  <c r="H610" i="4"/>
  <c r="G610" i="4"/>
  <c r="F610" i="4"/>
  <c r="H609" i="4"/>
  <c r="G609" i="4"/>
  <c r="F609" i="4"/>
  <c r="H608" i="4"/>
  <c r="G608" i="4"/>
  <c r="F608" i="4"/>
  <c r="H607" i="4"/>
  <c r="G607" i="4"/>
  <c r="F607" i="4"/>
  <c r="H606" i="4"/>
  <c r="G606" i="4"/>
  <c r="F606" i="4"/>
  <c r="H605" i="4"/>
  <c r="G605" i="4"/>
  <c r="F605" i="4"/>
  <c r="H604" i="4"/>
  <c r="G604" i="4"/>
  <c r="F604" i="4"/>
  <c r="H603" i="4"/>
  <c r="G603" i="4"/>
  <c r="F603" i="4"/>
  <c r="H602" i="4"/>
  <c r="G602" i="4"/>
  <c r="F602" i="4"/>
  <c r="H601" i="4"/>
  <c r="G601" i="4"/>
  <c r="F601" i="4"/>
  <c r="H600" i="4"/>
  <c r="G600" i="4"/>
  <c r="F600" i="4"/>
  <c r="H599" i="4"/>
  <c r="G599" i="4"/>
  <c r="F599" i="4"/>
  <c r="H598" i="4"/>
  <c r="G598" i="4"/>
  <c r="F598" i="4"/>
  <c r="H597" i="4"/>
  <c r="G597" i="4"/>
  <c r="F597" i="4"/>
  <c r="H596" i="4"/>
  <c r="G596" i="4"/>
  <c r="F596" i="4"/>
  <c r="H595" i="4"/>
  <c r="G595" i="4"/>
  <c r="F595" i="4"/>
  <c r="H594" i="4"/>
  <c r="G594" i="4"/>
  <c r="F594" i="4"/>
  <c r="H593" i="4"/>
  <c r="G593" i="4"/>
  <c r="F593" i="4"/>
  <c r="H592" i="4"/>
  <c r="G592" i="4"/>
  <c r="F592" i="4"/>
  <c r="H591" i="4"/>
  <c r="G591" i="4"/>
  <c r="F591" i="4"/>
  <c r="H590" i="4"/>
  <c r="G590" i="4"/>
  <c r="F590" i="4"/>
  <c r="H589" i="4"/>
  <c r="G589" i="4"/>
  <c r="F589" i="4"/>
  <c r="H588" i="4"/>
  <c r="G588" i="4"/>
  <c r="F588" i="4"/>
  <c r="H587" i="4"/>
  <c r="G587" i="4"/>
  <c r="F587" i="4"/>
  <c r="H586" i="4"/>
  <c r="G586" i="4"/>
  <c r="F586" i="4"/>
  <c r="H585" i="4"/>
  <c r="G585" i="4"/>
  <c r="F585" i="4"/>
  <c r="H584" i="4"/>
  <c r="G584" i="4"/>
  <c r="F584" i="4"/>
  <c r="H583" i="4"/>
  <c r="G583" i="4"/>
  <c r="F583" i="4"/>
  <c r="H582" i="4"/>
  <c r="G582" i="4"/>
  <c r="F582" i="4"/>
  <c r="H581" i="4"/>
  <c r="G581" i="4"/>
  <c r="F581" i="4"/>
  <c r="H580" i="4"/>
  <c r="G580" i="4"/>
  <c r="F580" i="4"/>
  <c r="H579" i="4"/>
  <c r="G579" i="4"/>
  <c r="F579" i="4"/>
  <c r="H578" i="4"/>
  <c r="G578" i="4"/>
  <c r="F578" i="4"/>
  <c r="H577" i="4"/>
  <c r="G577" i="4"/>
  <c r="F577" i="4"/>
  <c r="H576" i="4"/>
  <c r="G576" i="4"/>
  <c r="F576" i="4"/>
  <c r="H575" i="4"/>
  <c r="G575" i="4"/>
  <c r="F575" i="4"/>
  <c r="H574" i="4"/>
  <c r="G574" i="4"/>
  <c r="F574" i="4"/>
  <c r="H573" i="4"/>
  <c r="G573" i="4"/>
  <c r="F573" i="4"/>
  <c r="H572" i="4"/>
  <c r="G572" i="4"/>
  <c r="F572" i="4"/>
  <c r="H571" i="4"/>
  <c r="G571" i="4"/>
  <c r="F571" i="4"/>
  <c r="H570" i="4"/>
  <c r="G570" i="4"/>
  <c r="F570" i="4"/>
  <c r="H569" i="4"/>
  <c r="G569" i="4"/>
  <c r="F569" i="4"/>
  <c r="H568" i="4"/>
  <c r="G568" i="4"/>
  <c r="F568" i="4"/>
  <c r="H567" i="4"/>
  <c r="G567" i="4"/>
  <c r="F567" i="4"/>
  <c r="H566" i="4"/>
  <c r="G566" i="4"/>
  <c r="F566" i="4"/>
  <c r="H565" i="4"/>
  <c r="G565" i="4"/>
  <c r="F565" i="4"/>
  <c r="H564" i="4"/>
  <c r="G564" i="4"/>
  <c r="F564" i="4"/>
  <c r="H563" i="4"/>
  <c r="G563" i="4"/>
  <c r="F563" i="4"/>
  <c r="H562" i="4"/>
  <c r="G562" i="4"/>
  <c r="F562" i="4"/>
  <c r="H561" i="4"/>
  <c r="G561" i="4"/>
  <c r="F561" i="4"/>
  <c r="H560" i="4"/>
  <c r="G560" i="4"/>
  <c r="F560" i="4"/>
  <c r="H559" i="4"/>
  <c r="G559" i="4"/>
  <c r="F559" i="4"/>
  <c r="H558" i="4"/>
  <c r="G558" i="4"/>
  <c r="F558" i="4"/>
  <c r="H557" i="4"/>
  <c r="G557" i="4"/>
  <c r="F557" i="4"/>
  <c r="H556" i="4"/>
  <c r="G556" i="4"/>
  <c r="F556" i="4"/>
  <c r="H555" i="4"/>
  <c r="G555" i="4"/>
  <c r="F555" i="4"/>
  <c r="H554" i="4"/>
  <c r="G554" i="4"/>
  <c r="F554" i="4"/>
  <c r="H553" i="4"/>
  <c r="G553" i="4"/>
  <c r="F553" i="4"/>
  <c r="H552" i="4"/>
  <c r="G552" i="4"/>
  <c r="F552" i="4"/>
  <c r="H551" i="4"/>
  <c r="G551" i="4"/>
  <c r="F551" i="4"/>
  <c r="H550" i="4"/>
  <c r="G550" i="4"/>
  <c r="F550" i="4"/>
  <c r="H549" i="4"/>
  <c r="G549" i="4"/>
  <c r="F549" i="4"/>
  <c r="H548" i="4"/>
  <c r="G548" i="4"/>
  <c r="F548" i="4"/>
  <c r="H547" i="4"/>
  <c r="G547" i="4"/>
  <c r="F547" i="4"/>
  <c r="H546" i="4"/>
  <c r="G546" i="4"/>
  <c r="F546" i="4"/>
  <c r="H545" i="4"/>
  <c r="G545" i="4"/>
  <c r="F545" i="4"/>
  <c r="H544" i="4"/>
  <c r="G544" i="4"/>
  <c r="F544" i="4"/>
  <c r="H543" i="4"/>
  <c r="G543" i="4"/>
  <c r="F543" i="4"/>
  <c r="H542" i="4"/>
  <c r="G542" i="4"/>
  <c r="F542" i="4"/>
  <c r="H541" i="4"/>
  <c r="G541" i="4"/>
  <c r="F541" i="4"/>
  <c r="H540" i="4"/>
  <c r="G540" i="4"/>
  <c r="F540" i="4"/>
  <c r="H539" i="4"/>
  <c r="G539" i="4"/>
  <c r="F539" i="4"/>
  <c r="H538" i="4"/>
  <c r="G538" i="4"/>
  <c r="F538" i="4"/>
  <c r="H537" i="4"/>
  <c r="G537" i="4"/>
  <c r="F537" i="4"/>
  <c r="H536" i="4"/>
  <c r="G536" i="4"/>
  <c r="F536" i="4"/>
  <c r="H535" i="4"/>
  <c r="G535" i="4"/>
  <c r="F535" i="4"/>
  <c r="H534" i="4"/>
  <c r="G534" i="4"/>
  <c r="F534" i="4"/>
  <c r="H533" i="4"/>
  <c r="G533" i="4"/>
  <c r="F533" i="4"/>
  <c r="H532" i="4"/>
  <c r="G532" i="4"/>
  <c r="F532" i="4"/>
  <c r="H531" i="4"/>
  <c r="G531" i="4"/>
  <c r="F531" i="4"/>
  <c r="H530" i="4"/>
  <c r="G530" i="4"/>
  <c r="F530" i="4"/>
  <c r="H529" i="4"/>
  <c r="G529" i="4"/>
  <c r="F529" i="4"/>
  <c r="H528" i="4"/>
  <c r="G528" i="4"/>
  <c r="F528" i="4"/>
  <c r="H527" i="4"/>
  <c r="G527" i="4"/>
  <c r="F527" i="4"/>
  <c r="H526" i="4"/>
  <c r="G526" i="4"/>
  <c r="F526" i="4"/>
  <c r="H525" i="4"/>
  <c r="G525" i="4"/>
  <c r="F525" i="4"/>
  <c r="H524" i="4"/>
  <c r="G524" i="4"/>
  <c r="F524" i="4"/>
  <c r="H523" i="4"/>
  <c r="G523" i="4"/>
  <c r="F523" i="4"/>
  <c r="H522" i="4"/>
  <c r="G522" i="4"/>
  <c r="F522" i="4"/>
  <c r="H521" i="4"/>
  <c r="G521" i="4"/>
  <c r="F521" i="4"/>
  <c r="H520" i="4"/>
  <c r="G520" i="4"/>
  <c r="F520" i="4"/>
  <c r="H519" i="4"/>
  <c r="G519" i="4"/>
  <c r="F519" i="4"/>
  <c r="H518" i="4"/>
  <c r="G518" i="4"/>
  <c r="F518" i="4"/>
  <c r="H517" i="4"/>
  <c r="G517" i="4"/>
  <c r="F517" i="4"/>
  <c r="H516" i="4"/>
  <c r="G516" i="4"/>
  <c r="F516" i="4"/>
  <c r="H515" i="4"/>
  <c r="G515" i="4"/>
  <c r="F515" i="4"/>
  <c r="H514" i="4"/>
  <c r="G514" i="4"/>
  <c r="F514" i="4"/>
  <c r="H513" i="4"/>
  <c r="G513" i="4"/>
  <c r="F513" i="4"/>
  <c r="H512" i="4"/>
  <c r="G512" i="4"/>
  <c r="F512" i="4"/>
  <c r="H511" i="4"/>
  <c r="G511" i="4"/>
  <c r="F511" i="4"/>
  <c r="H510" i="4"/>
  <c r="G510" i="4"/>
  <c r="F510" i="4"/>
  <c r="H509" i="4"/>
  <c r="G509" i="4"/>
  <c r="F509" i="4"/>
  <c r="H508" i="4"/>
  <c r="G508" i="4"/>
  <c r="F508" i="4"/>
  <c r="H507" i="4"/>
  <c r="G507" i="4"/>
  <c r="F507" i="4"/>
  <c r="H506" i="4"/>
  <c r="G506" i="4"/>
  <c r="F506" i="4"/>
  <c r="H505" i="4"/>
  <c r="G505" i="4"/>
  <c r="F505" i="4"/>
  <c r="H504" i="4"/>
  <c r="G504" i="4"/>
  <c r="F504" i="4"/>
  <c r="H503" i="4"/>
  <c r="G503" i="4"/>
  <c r="F503" i="4"/>
  <c r="H502" i="4"/>
  <c r="G502" i="4"/>
  <c r="F502" i="4"/>
  <c r="H501" i="4"/>
  <c r="G501" i="4"/>
  <c r="F501" i="4"/>
  <c r="H500" i="4"/>
  <c r="G500" i="4"/>
  <c r="F500" i="4"/>
  <c r="H499" i="4"/>
  <c r="G499" i="4"/>
  <c r="F499" i="4"/>
  <c r="H498" i="4"/>
  <c r="G498" i="4"/>
  <c r="F498" i="4"/>
  <c r="H497" i="4"/>
  <c r="G497" i="4"/>
  <c r="F497" i="4"/>
  <c r="H496" i="4"/>
  <c r="G496" i="4"/>
  <c r="F496" i="4"/>
  <c r="H495" i="4"/>
  <c r="G495" i="4"/>
  <c r="F495" i="4"/>
  <c r="H494" i="4"/>
  <c r="G494" i="4"/>
  <c r="F494" i="4"/>
  <c r="H493" i="4"/>
  <c r="G493" i="4"/>
  <c r="F493" i="4"/>
  <c r="H492" i="4"/>
  <c r="G492" i="4"/>
  <c r="F492" i="4"/>
  <c r="H491" i="4"/>
  <c r="G491" i="4"/>
  <c r="F491" i="4"/>
  <c r="H490" i="4"/>
  <c r="G490" i="4"/>
  <c r="F490" i="4"/>
  <c r="H489" i="4"/>
  <c r="G489" i="4"/>
  <c r="F489" i="4"/>
  <c r="H488" i="4"/>
  <c r="G488" i="4"/>
  <c r="F488" i="4"/>
  <c r="H487" i="4"/>
  <c r="G487" i="4"/>
  <c r="F487" i="4"/>
  <c r="H486" i="4"/>
  <c r="G486" i="4"/>
  <c r="F486" i="4"/>
  <c r="H485" i="4"/>
  <c r="G485" i="4"/>
  <c r="F485" i="4"/>
  <c r="H484" i="4"/>
  <c r="G484" i="4"/>
  <c r="F484" i="4"/>
  <c r="H483" i="4"/>
  <c r="G483" i="4"/>
  <c r="F483" i="4"/>
  <c r="H482" i="4"/>
  <c r="G482" i="4"/>
  <c r="F482" i="4"/>
  <c r="H481" i="4"/>
  <c r="G481" i="4"/>
  <c r="F481" i="4"/>
  <c r="H480" i="4"/>
  <c r="G480" i="4"/>
  <c r="F480" i="4"/>
  <c r="H479" i="4"/>
  <c r="G479" i="4"/>
  <c r="F479" i="4"/>
  <c r="H478" i="4"/>
  <c r="G478" i="4"/>
  <c r="F478" i="4"/>
  <c r="H477" i="4"/>
  <c r="G477" i="4"/>
  <c r="F477" i="4"/>
  <c r="H476" i="4"/>
  <c r="G476" i="4"/>
  <c r="F476" i="4"/>
  <c r="H475" i="4"/>
  <c r="G475" i="4"/>
  <c r="F475" i="4"/>
  <c r="H474" i="4"/>
  <c r="G474" i="4"/>
  <c r="F474" i="4"/>
  <c r="H473" i="4"/>
  <c r="G473" i="4"/>
  <c r="F473" i="4"/>
  <c r="H472" i="4"/>
  <c r="G472" i="4"/>
  <c r="F472" i="4"/>
  <c r="H471" i="4"/>
  <c r="G471" i="4"/>
  <c r="F471" i="4"/>
  <c r="H470" i="4"/>
  <c r="G470" i="4"/>
  <c r="F470" i="4"/>
  <c r="H469" i="4"/>
  <c r="G469" i="4"/>
  <c r="F469" i="4"/>
  <c r="H468" i="4"/>
  <c r="G468" i="4"/>
  <c r="F468" i="4"/>
  <c r="H467" i="4"/>
  <c r="G467" i="4"/>
  <c r="F467" i="4"/>
  <c r="H466" i="4"/>
  <c r="G466" i="4"/>
  <c r="F466" i="4"/>
  <c r="H465" i="4"/>
  <c r="G465" i="4"/>
  <c r="F465" i="4"/>
  <c r="H464" i="4"/>
  <c r="G464" i="4"/>
  <c r="F464" i="4"/>
  <c r="H463" i="4"/>
  <c r="G463" i="4"/>
  <c r="F463" i="4"/>
  <c r="H462" i="4"/>
  <c r="G462" i="4"/>
  <c r="F462" i="4"/>
  <c r="H461" i="4"/>
  <c r="G461" i="4"/>
  <c r="F461" i="4"/>
  <c r="H460" i="4"/>
  <c r="G460" i="4"/>
  <c r="F460" i="4"/>
  <c r="H459" i="4"/>
  <c r="G459" i="4"/>
  <c r="F459" i="4"/>
  <c r="H458" i="4"/>
  <c r="G458" i="4"/>
  <c r="F458" i="4"/>
  <c r="H457" i="4"/>
  <c r="G457" i="4"/>
  <c r="F457" i="4"/>
  <c r="H456" i="4"/>
  <c r="G456" i="4"/>
  <c r="F456" i="4"/>
  <c r="H455" i="4"/>
  <c r="G455" i="4"/>
  <c r="F455" i="4"/>
  <c r="H454" i="4"/>
  <c r="G454" i="4"/>
  <c r="F454" i="4"/>
  <c r="H453" i="4"/>
  <c r="G453" i="4"/>
  <c r="F453" i="4"/>
  <c r="H452" i="4"/>
  <c r="G452" i="4"/>
  <c r="F452" i="4"/>
  <c r="H451" i="4"/>
  <c r="G451" i="4"/>
  <c r="F451" i="4"/>
  <c r="H450" i="4"/>
  <c r="G450" i="4"/>
  <c r="F450" i="4"/>
  <c r="H449" i="4"/>
  <c r="G449" i="4"/>
  <c r="F449" i="4"/>
  <c r="H448" i="4"/>
  <c r="G448" i="4"/>
  <c r="F448" i="4"/>
  <c r="H447" i="4"/>
  <c r="G447" i="4"/>
  <c r="F447" i="4"/>
  <c r="H446" i="4"/>
  <c r="G446" i="4"/>
  <c r="F446" i="4"/>
  <c r="H445" i="4"/>
  <c r="G445" i="4"/>
  <c r="F445" i="4"/>
  <c r="H444" i="4"/>
  <c r="G444" i="4"/>
  <c r="F444" i="4"/>
  <c r="H443" i="4"/>
  <c r="G443" i="4"/>
  <c r="F443" i="4"/>
  <c r="H442" i="4"/>
  <c r="G442" i="4"/>
  <c r="F442" i="4"/>
  <c r="H441" i="4"/>
  <c r="G441" i="4"/>
  <c r="F441" i="4"/>
  <c r="H440" i="4"/>
  <c r="G440" i="4"/>
  <c r="F440" i="4"/>
  <c r="H439" i="4"/>
  <c r="G439" i="4"/>
  <c r="F439" i="4"/>
  <c r="H438" i="4"/>
  <c r="G438" i="4"/>
  <c r="F438" i="4"/>
  <c r="H437" i="4"/>
  <c r="G437" i="4"/>
  <c r="F437" i="4"/>
  <c r="H436" i="4"/>
  <c r="G436" i="4"/>
  <c r="F436" i="4"/>
  <c r="H435" i="4"/>
  <c r="G435" i="4"/>
  <c r="F435" i="4"/>
  <c r="H434" i="4"/>
  <c r="G434" i="4"/>
  <c r="F434" i="4"/>
  <c r="H433" i="4"/>
  <c r="G433" i="4"/>
  <c r="F433" i="4"/>
  <c r="H432" i="4"/>
  <c r="G432" i="4"/>
  <c r="F432" i="4"/>
  <c r="H431" i="4"/>
  <c r="G431" i="4"/>
  <c r="F431" i="4"/>
  <c r="H430" i="4"/>
  <c r="G430" i="4"/>
  <c r="F430" i="4"/>
  <c r="H429" i="4"/>
  <c r="G429" i="4"/>
  <c r="F429" i="4"/>
  <c r="H428" i="4"/>
  <c r="G428" i="4"/>
  <c r="F428" i="4"/>
  <c r="H427" i="4"/>
  <c r="G427" i="4"/>
  <c r="F427" i="4"/>
  <c r="H426" i="4"/>
  <c r="G426" i="4"/>
  <c r="F426" i="4"/>
  <c r="H425" i="4"/>
  <c r="G425" i="4"/>
  <c r="F425" i="4"/>
  <c r="H424" i="4"/>
  <c r="G424" i="4"/>
  <c r="F424" i="4"/>
  <c r="H423" i="4"/>
  <c r="G423" i="4"/>
  <c r="F423" i="4"/>
  <c r="H422" i="4"/>
  <c r="G422" i="4"/>
  <c r="F422" i="4"/>
  <c r="H421" i="4"/>
  <c r="G421" i="4"/>
  <c r="F421" i="4"/>
  <c r="H420" i="4"/>
  <c r="G420" i="4"/>
  <c r="F420" i="4"/>
  <c r="H419" i="4"/>
  <c r="G419" i="4"/>
  <c r="F419" i="4"/>
  <c r="H418" i="4"/>
  <c r="G418" i="4"/>
  <c r="F418" i="4"/>
  <c r="H417" i="4"/>
  <c r="G417" i="4"/>
  <c r="F417" i="4"/>
  <c r="H416" i="4"/>
  <c r="G416" i="4"/>
  <c r="F416" i="4"/>
  <c r="H415" i="4"/>
  <c r="G415" i="4"/>
  <c r="F415" i="4"/>
  <c r="H414" i="4"/>
  <c r="G414" i="4"/>
  <c r="F414" i="4"/>
  <c r="H413" i="4"/>
  <c r="G413" i="4"/>
  <c r="F413" i="4"/>
  <c r="H412" i="4"/>
  <c r="G412" i="4"/>
  <c r="F412" i="4"/>
  <c r="H411" i="4"/>
  <c r="G411" i="4"/>
  <c r="F411" i="4"/>
  <c r="H410" i="4"/>
  <c r="G410" i="4"/>
  <c r="F410" i="4"/>
  <c r="H409" i="4"/>
  <c r="G409" i="4"/>
  <c r="F409" i="4"/>
  <c r="H408" i="4"/>
  <c r="G408" i="4"/>
  <c r="F408" i="4"/>
  <c r="H407" i="4"/>
  <c r="G407" i="4"/>
  <c r="F407" i="4"/>
  <c r="H406" i="4"/>
  <c r="G406" i="4"/>
  <c r="F406" i="4"/>
  <c r="H405" i="4"/>
  <c r="G405" i="4"/>
  <c r="F405" i="4"/>
  <c r="H404" i="4"/>
  <c r="G404" i="4"/>
  <c r="F404" i="4"/>
  <c r="H403" i="4"/>
  <c r="G403" i="4"/>
  <c r="F403" i="4"/>
  <c r="H402" i="4"/>
  <c r="G402" i="4"/>
  <c r="F402" i="4"/>
  <c r="H401" i="4"/>
  <c r="G401" i="4"/>
  <c r="F401" i="4"/>
  <c r="H400" i="4"/>
  <c r="G400" i="4"/>
  <c r="F400" i="4"/>
  <c r="H399" i="4"/>
  <c r="G399" i="4"/>
  <c r="F399" i="4"/>
  <c r="H398" i="4"/>
  <c r="G398" i="4"/>
  <c r="F398" i="4"/>
  <c r="H397" i="4"/>
  <c r="G397" i="4"/>
  <c r="F397" i="4"/>
  <c r="H396" i="4"/>
  <c r="G396" i="4"/>
  <c r="F396" i="4"/>
  <c r="H395" i="4"/>
  <c r="G395" i="4"/>
  <c r="F395" i="4"/>
  <c r="H394" i="4"/>
  <c r="G394" i="4"/>
  <c r="F394" i="4"/>
  <c r="H393" i="4"/>
  <c r="G393" i="4"/>
  <c r="F393" i="4"/>
  <c r="H392" i="4"/>
  <c r="G392" i="4"/>
  <c r="F392" i="4"/>
  <c r="H391" i="4"/>
  <c r="G391" i="4"/>
  <c r="F391" i="4"/>
  <c r="H390" i="4"/>
  <c r="G390" i="4"/>
  <c r="F390" i="4"/>
  <c r="H389" i="4"/>
  <c r="G389" i="4"/>
  <c r="F389" i="4"/>
  <c r="H388" i="4"/>
  <c r="G388" i="4"/>
  <c r="F388" i="4"/>
  <c r="H387" i="4"/>
  <c r="G387" i="4"/>
  <c r="F387" i="4"/>
  <c r="H386" i="4"/>
  <c r="G386" i="4"/>
  <c r="F386" i="4"/>
  <c r="H385" i="4"/>
  <c r="G385" i="4"/>
  <c r="F385" i="4"/>
  <c r="H384" i="4"/>
  <c r="G384" i="4"/>
  <c r="F384" i="4"/>
  <c r="H383" i="4"/>
  <c r="G383" i="4"/>
  <c r="F383" i="4"/>
  <c r="H382" i="4"/>
  <c r="G382" i="4"/>
  <c r="F382" i="4"/>
  <c r="H381" i="4"/>
  <c r="G381" i="4"/>
  <c r="F381" i="4"/>
  <c r="H380" i="4"/>
  <c r="G380" i="4"/>
  <c r="F380" i="4"/>
  <c r="H379" i="4"/>
  <c r="G379" i="4"/>
  <c r="F379" i="4"/>
  <c r="H378" i="4"/>
  <c r="G378" i="4"/>
  <c r="F378" i="4"/>
  <c r="H377" i="4"/>
  <c r="G377" i="4"/>
  <c r="F377" i="4"/>
  <c r="H376" i="4"/>
  <c r="G376" i="4"/>
  <c r="F376" i="4"/>
  <c r="H375" i="4"/>
  <c r="G375" i="4"/>
  <c r="F375" i="4"/>
  <c r="H374" i="4"/>
  <c r="G374" i="4"/>
  <c r="F374" i="4"/>
  <c r="H373" i="4"/>
  <c r="G373" i="4"/>
  <c r="F373" i="4"/>
  <c r="H372" i="4"/>
  <c r="G372" i="4"/>
  <c r="F372" i="4"/>
  <c r="H371" i="4"/>
  <c r="G371" i="4"/>
  <c r="F371" i="4"/>
  <c r="H370" i="4"/>
  <c r="G370" i="4"/>
  <c r="F370" i="4"/>
  <c r="H369" i="4"/>
  <c r="G369" i="4"/>
  <c r="F369" i="4"/>
  <c r="H368" i="4"/>
  <c r="G368" i="4"/>
  <c r="F368" i="4"/>
  <c r="H367" i="4"/>
  <c r="G367" i="4"/>
  <c r="F367" i="4"/>
  <c r="H366" i="4"/>
  <c r="G366" i="4"/>
  <c r="F366" i="4"/>
  <c r="H365" i="4"/>
  <c r="G365" i="4"/>
  <c r="F365" i="4"/>
  <c r="H364" i="4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G27" i="4"/>
  <c r="H27" i="4" s="1"/>
  <c r="F27" i="4"/>
  <c r="F26" i="4"/>
  <c r="G25" i="4"/>
  <c r="H25" i="4" s="1"/>
  <c r="F25" i="4"/>
  <c r="F24" i="4"/>
  <c r="F23" i="4"/>
  <c r="F22" i="4"/>
  <c r="G21" i="4"/>
  <c r="H21" i="4" s="1"/>
  <c r="F21" i="4"/>
  <c r="G20" i="4"/>
  <c r="H20" i="4" s="1"/>
  <c r="F20" i="4"/>
  <c r="L14" i="4"/>
  <c r="G103" i="4" s="1"/>
  <c r="H103" i="4" s="1"/>
  <c r="G92" i="3"/>
  <c r="G93" i="3"/>
  <c r="G94" i="3"/>
  <c r="G95" i="3"/>
  <c r="G96" i="3"/>
  <c r="I96" i="3" s="1"/>
  <c r="G97" i="3"/>
  <c r="G98" i="3"/>
  <c r="G99" i="3"/>
  <c r="I99" i="3" s="1"/>
  <c r="G100" i="3"/>
  <c r="G101" i="3"/>
  <c r="I101" i="3" s="1"/>
  <c r="G102" i="3"/>
  <c r="I102" i="3" s="1"/>
  <c r="G103" i="3"/>
  <c r="G104" i="3"/>
  <c r="G105" i="3"/>
  <c r="G106" i="3"/>
  <c r="I106" i="3" s="1"/>
  <c r="I95" i="3"/>
  <c r="G91" i="3"/>
  <c r="I91" i="3" s="1"/>
  <c r="G21" i="3"/>
  <c r="G22" i="3"/>
  <c r="I22" i="3" s="1"/>
  <c r="G23" i="3"/>
  <c r="G24" i="3"/>
  <c r="G25" i="3"/>
  <c r="I25" i="3" s="1"/>
  <c r="G26" i="3"/>
  <c r="I26" i="3" s="1"/>
  <c r="G27" i="3"/>
  <c r="I27" i="3" s="1"/>
  <c r="G28" i="3"/>
  <c r="I28" i="3" s="1"/>
  <c r="G29" i="3"/>
  <c r="G30" i="3"/>
  <c r="G31" i="3"/>
  <c r="G32" i="3"/>
  <c r="I32" i="3" s="1"/>
  <c r="G33" i="3"/>
  <c r="I33" i="3" s="1"/>
  <c r="G34" i="3"/>
  <c r="I34" i="3" s="1"/>
  <c r="G35" i="3"/>
  <c r="G36" i="3"/>
  <c r="G37" i="3"/>
  <c r="I37" i="3" s="1"/>
  <c r="G38" i="3"/>
  <c r="I38" i="3" s="1"/>
  <c r="G39" i="3"/>
  <c r="G40" i="3"/>
  <c r="I40" i="3" s="1"/>
  <c r="G41" i="3"/>
  <c r="G42" i="3"/>
  <c r="G43" i="3"/>
  <c r="G44" i="3"/>
  <c r="I44" i="3" s="1"/>
  <c r="G45" i="3"/>
  <c r="I45" i="3" s="1"/>
  <c r="G46" i="3"/>
  <c r="I46" i="3" s="1"/>
  <c r="G47" i="3"/>
  <c r="G48" i="3"/>
  <c r="G49" i="3"/>
  <c r="G50" i="3"/>
  <c r="I50" i="3" s="1"/>
  <c r="G51" i="3"/>
  <c r="I51" i="3" s="1"/>
  <c r="G52" i="3"/>
  <c r="I52" i="3" s="1"/>
  <c r="G53" i="3"/>
  <c r="G54" i="3"/>
  <c r="G55" i="3"/>
  <c r="I55" i="3" s="1"/>
  <c r="G56" i="3"/>
  <c r="G57" i="3"/>
  <c r="I57" i="3" s="1"/>
  <c r="G58" i="3"/>
  <c r="I58" i="3" s="1"/>
  <c r="G59" i="3"/>
  <c r="G60" i="3"/>
  <c r="G61" i="3"/>
  <c r="I61" i="3" s="1"/>
  <c r="G62" i="3"/>
  <c r="I62" i="3" s="1"/>
  <c r="G63" i="3"/>
  <c r="G64" i="3"/>
  <c r="I64" i="3" s="1"/>
  <c r="G65" i="3"/>
  <c r="I65" i="3" s="1"/>
  <c r="G66" i="3"/>
  <c r="G67" i="3"/>
  <c r="G68" i="3"/>
  <c r="I68" i="3" s="1"/>
  <c r="G69" i="3"/>
  <c r="I69" i="3" s="1"/>
  <c r="G70" i="3"/>
  <c r="I70" i="3" s="1"/>
  <c r="G71" i="3"/>
  <c r="G72" i="3"/>
  <c r="G73" i="3"/>
  <c r="I73" i="3" s="1"/>
  <c r="G74" i="3"/>
  <c r="I74" i="3" s="1"/>
  <c r="G75" i="3"/>
  <c r="G76" i="3"/>
  <c r="I76" i="3" s="1"/>
  <c r="G77" i="3"/>
  <c r="I77" i="3" s="1"/>
  <c r="G78" i="3"/>
  <c r="G79" i="3"/>
  <c r="G80" i="3"/>
  <c r="I80" i="3" s="1"/>
  <c r="G81" i="3"/>
  <c r="I81" i="3" s="1"/>
  <c r="G82" i="3"/>
  <c r="I82" i="3" s="1"/>
  <c r="G83" i="3"/>
  <c r="G84" i="3"/>
  <c r="G85" i="3"/>
  <c r="I85" i="3" s="1"/>
  <c r="G86" i="3"/>
  <c r="I86" i="3" s="1"/>
  <c r="G87" i="3"/>
  <c r="G88" i="3"/>
  <c r="I88" i="3" s="1"/>
  <c r="G89" i="3"/>
  <c r="I89" i="3" s="1"/>
  <c r="I31" i="3"/>
  <c r="I43" i="3"/>
  <c r="I49" i="3"/>
  <c r="I67" i="3"/>
  <c r="I79" i="3"/>
  <c r="I83" i="3"/>
  <c r="G20" i="3"/>
  <c r="I1003" i="3"/>
  <c r="G1003" i="3"/>
  <c r="I1002" i="3"/>
  <c r="I1001" i="3"/>
  <c r="G1001" i="3"/>
  <c r="I1000" i="3"/>
  <c r="G1000" i="3"/>
  <c r="F1000" i="3"/>
  <c r="I999" i="3"/>
  <c r="G999" i="3"/>
  <c r="F999" i="3"/>
  <c r="I998" i="3"/>
  <c r="G998" i="3"/>
  <c r="F998" i="3"/>
  <c r="I997" i="3"/>
  <c r="G997" i="3"/>
  <c r="F997" i="3"/>
  <c r="I996" i="3"/>
  <c r="G996" i="3"/>
  <c r="F996" i="3"/>
  <c r="I995" i="3"/>
  <c r="G995" i="3"/>
  <c r="F995" i="3"/>
  <c r="I994" i="3"/>
  <c r="G994" i="3"/>
  <c r="F994" i="3"/>
  <c r="I993" i="3"/>
  <c r="G993" i="3"/>
  <c r="F993" i="3"/>
  <c r="I992" i="3"/>
  <c r="G992" i="3"/>
  <c r="F992" i="3"/>
  <c r="I991" i="3"/>
  <c r="G991" i="3"/>
  <c r="F991" i="3"/>
  <c r="I990" i="3"/>
  <c r="G990" i="3"/>
  <c r="F990" i="3"/>
  <c r="I989" i="3"/>
  <c r="G989" i="3"/>
  <c r="F989" i="3"/>
  <c r="I988" i="3"/>
  <c r="G988" i="3"/>
  <c r="F988" i="3"/>
  <c r="I987" i="3"/>
  <c r="G987" i="3"/>
  <c r="F987" i="3"/>
  <c r="I986" i="3"/>
  <c r="G986" i="3"/>
  <c r="F986" i="3"/>
  <c r="I985" i="3"/>
  <c r="G985" i="3"/>
  <c r="F985" i="3"/>
  <c r="I984" i="3"/>
  <c r="G984" i="3"/>
  <c r="F984" i="3"/>
  <c r="I983" i="3"/>
  <c r="G983" i="3"/>
  <c r="F983" i="3"/>
  <c r="I982" i="3"/>
  <c r="G982" i="3"/>
  <c r="F982" i="3"/>
  <c r="I981" i="3"/>
  <c r="G981" i="3"/>
  <c r="F981" i="3"/>
  <c r="I980" i="3"/>
  <c r="G980" i="3"/>
  <c r="F980" i="3"/>
  <c r="I979" i="3"/>
  <c r="G979" i="3"/>
  <c r="F979" i="3"/>
  <c r="I978" i="3"/>
  <c r="G978" i="3"/>
  <c r="F978" i="3"/>
  <c r="I977" i="3"/>
  <c r="G977" i="3"/>
  <c r="F977" i="3"/>
  <c r="I976" i="3"/>
  <c r="G976" i="3"/>
  <c r="F976" i="3"/>
  <c r="I975" i="3"/>
  <c r="G975" i="3"/>
  <c r="F975" i="3"/>
  <c r="I974" i="3"/>
  <c r="G974" i="3"/>
  <c r="F974" i="3"/>
  <c r="I973" i="3"/>
  <c r="G973" i="3"/>
  <c r="F973" i="3"/>
  <c r="I972" i="3"/>
  <c r="G972" i="3"/>
  <c r="F972" i="3"/>
  <c r="I971" i="3"/>
  <c r="G971" i="3"/>
  <c r="F971" i="3"/>
  <c r="I970" i="3"/>
  <c r="G970" i="3"/>
  <c r="F970" i="3"/>
  <c r="I969" i="3"/>
  <c r="G969" i="3"/>
  <c r="F969" i="3"/>
  <c r="I968" i="3"/>
  <c r="G968" i="3"/>
  <c r="F968" i="3"/>
  <c r="I967" i="3"/>
  <c r="G967" i="3"/>
  <c r="F967" i="3"/>
  <c r="I966" i="3"/>
  <c r="G966" i="3"/>
  <c r="F966" i="3"/>
  <c r="I965" i="3"/>
  <c r="G965" i="3"/>
  <c r="F965" i="3"/>
  <c r="I964" i="3"/>
  <c r="G964" i="3"/>
  <c r="F964" i="3"/>
  <c r="I963" i="3"/>
  <c r="G963" i="3"/>
  <c r="F963" i="3"/>
  <c r="I962" i="3"/>
  <c r="G962" i="3"/>
  <c r="F962" i="3"/>
  <c r="I961" i="3"/>
  <c r="G961" i="3"/>
  <c r="F961" i="3"/>
  <c r="I960" i="3"/>
  <c r="G960" i="3"/>
  <c r="F960" i="3"/>
  <c r="I959" i="3"/>
  <c r="G959" i="3"/>
  <c r="F959" i="3"/>
  <c r="I958" i="3"/>
  <c r="G958" i="3"/>
  <c r="F958" i="3"/>
  <c r="I957" i="3"/>
  <c r="G957" i="3"/>
  <c r="F957" i="3"/>
  <c r="I956" i="3"/>
  <c r="G956" i="3"/>
  <c r="F956" i="3"/>
  <c r="I955" i="3"/>
  <c r="G955" i="3"/>
  <c r="F955" i="3"/>
  <c r="I954" i="3"/>
  <c r="G954" i="3"/>
  <c r="F954" i="3"/>
  <c r="I953" i="3"/>
  <c r="G953" i="3"/>
  <c r="F953" i="3"/>
  <c r="I952" i="3"/>
  <c r="G952" i="3"/>
  <c r="F952" i="3"/>
  <c r="I951" i="3"/>
  <c r="G951" i="3"/>
  <c r="F951" i="3"/>
  <c r="I950" i="3"/>
  <c r="G950" i="3"/>
  <c r="F950" i="3"/>
  <c r="I949" i="3"/>
  <c r="G949" i="3"/>
  <c r="F949" i="3"/>
  <c r="I948" i="3"/>
  <c r="G948" i="3"/>
  <c r="F948" i="3"/>
  <c r="I947" i="3"/>
  <c r="G947" i="3"/>
  <c r="F947" i="3"/>
  <c r="I946" i="3"/>
  <c r="G946" i="3"/>
  <c r="F946" i="3"/>
  <c r="I945" i="3"/>
  <c r="G945" i="3"/>
  <c r="F945" i="3"/>
  <c r="I944" i="3"/>
  <c r="G944" i="3"/>
  <c r="F944" i="3"/>
  <c r="I943" i="3"/>
  <c r="G943" i="3"/>
  <c r="F943" i="3"/>
  <c r="I942" i="3"/>
  <c r="G942" i="3"/>
  <c r="F942" i="3"/>
  <c r="I941" i="3"/>
  <c r="G941" i="3"/>
  <c r="F941" i="3"/>
  <c r="I940" i="3"/>
  <c r="G940" i="3"/>
  <c r="F940" i="3"/>
  <c r="I939" i="3"/>
  <c r="G939" i="3"/>
  <c r="F939" i="3"/>
  <c r="I938" i="3"/>
  <c r="G938" i="3"/>
  <c r="F938" i="3"/>
  <c r="I937" i="3"/>
  <c r="G937" i="3"/>
  <c r="F937" i="3"/>
  <c r="I936" i="3"/>
  <c r="G936" i="3"/>
  <c r="F936" i="3"/>
  <c r="I935" i="3"/>
  <c r="G935" i="3"/>
  <c r="F935" i="3"/>
  <c r="I934" i="3"/>
  <c r="G934" i="3"/>
  <c r="F934" i="3"/>
  <c r="I933" i="3"/>
  <c r="G933" i="3"/>
  <c r="F933" i="3"/>
  <c r="I932" i="3"/>
  <c r="G932" i="3"/>
  <c r="F932" i="3"/>
  <c r="I931" i="3"/>
  <c r="G931" i="3"/>
  <c r="F931" i="3"/>
  <c r="I930" i="3"/>
  <c r="G930" i="3"/>
  <c r="F930" i="3"/>
  <c r="I929" i="3"/>
  <c r="G929" i="3"/>
  <c r="F929" i="3"/>
  <c r="I928" i="3"/>
  <c r="G928" i="3"/>
  <c r="F928" i="3"/>
  <c r="I927" i="3"/>
  <c r="G927" i="3"/>
  <c r="F927" i="3"/>
  <c r="I926" i="3"/>
  <c r="G926" i="3"/>
  <c r="F926" i="3"/>
  <c r="I925" i="3"/>
  <c r="G925" i="3"/>
  <c r="F925" i="3"/>
  <c r="I924" i="3"/>
  <c r="G924" i="3"/>
  <c r="F924" i="3"/>
  <c r="I923" i="3"/>
  <c r="G923" i="3"/>
  <c r="F923" i="3"/>
  <c r="I922" i="3"/>
  <c r="G922" i="3"/>
  <c r="F922" i="3"/>
  <c r="I921" i="3"/>
  <c r="G921" i="3"/>
  <c r="F921" i="3"/>
  <c r="I920" i="3"/>
  <c r="G920" i="3"/>
  <c r="F920" i="3"/>
  <c r="I919" i="3"/>
  <c r="G919" i="3"/>
  <c r="F919" i="3"/>
  <c r="I918" i="3"/>
  <c r="G918" i="3"/>
  <c r="F918" i="3"/>
  <c r="I917" i="3"/>
  <c r="G917" i="3"/>
  <c r="F917" i="3"/>
  <c r="I916" i="3"/>
  <c r="G916" i="3"/>
  <c r="F916" i="3"/>
  <c r="I915" i="3"/>
  <c r="G915" i="3"/>
  <c r="F915" i="3"/>
  <c r="I914" i="3"/>
  <c r="G914" i="3"/>
  <c r="F914" i="3"/>
  <c r="I913" i="3"/>
  <c r="G913" i="3"/>
  <c r="F913" i="3"/>
  <c r="I912" i="3"/>
  <c r="G912" i="3"/>
  <c r="F912" i="3"/>
  <c r="I911" i="3"/>
  <c r="G911" i="3"/>
  <c r="F911" i="3"/>
  <c r="I910" i="3"/>
  <c r="G910" i="3"/>
  <c r="F910" i="3"/>
  <c r="I909" i="3"/>
  <c r="G909" i="3"/>
  <c r="F909" i="3"/>
  <c r="I908" i="3"/>
  <c r="G908" i="3"/>
  <c r="F908" i="3"/>
  <c r="I907" i="3"/>
  <c r="G907" i="3"/>
  <c r="F907" i="3"/>
  <c r="I906" i="3"/>
  <c r="G906" i="3"/>
  <c r="F906" i="3"/>
  <c r="I905" i="3"/>
  <c r="G905" i="3"/>
  <c r="F905" i="3"/>
  <c r="I904" i="3"/>
  <c r="G904" i="3"/>
  <c r="F904" i="3"/>
  <c r="I903" i="3"/>
  <c r="G903" i="3"/>
  <c r="F903" i="3"/>
  <c r="I902" i="3"/>
  <c r="G902" i="3"/>
  <c r="F902" i="3"/>
  <c r="I901" i="3"/>
  <c r="G901" i="3"/>
  <c r="F901" i="3"/>
  <c r="I900" i="3"/>
  <c r="G900" i="3"/>
  <c r="F900" i="3"/>
  <c r="I899" i="3"/>
  <c r="G899" i="3"/>
  <c r="F899" i="3"/>
  <c r="I898" i="3"/>
  <c r="G898" i="3"/>
  <c r="F898" i="3"/>
  <c r="I897" i="3"/>
  <c r="G897" i="3"/>
  <c r="F897" i="3"/>
  <c r="I896" i="3"/>
  <c r="G896" i="3"/>
  <c r="F896" i="3"/>
  <c r="I895" i="3"/>
  <c r="G895" i="3"/>
  <c r="F895" i="3"/>
  <c r="I894" i="3"/>
  <c r="G894" i="3"/>
  <c r="F894" i="3"/>
  <c r="I893" i="3"/>
  <c r="G893" i="3"/>
  <c r="F893" i="3"/>
  <c r="I892" i="3"/>
  <c r="G892" i="3"/>
  <c r="F892" i="3"/>
  <c r="I891" i="3"/>
  <c r="G891" i="3"/>
  <c r="F891" i="3"/>
  <c r="I890" i="3"/>
  <c r="G890" i="3"/>
  <c r="F890" i="3"/>
  <c r="I889" i="3"/>
  <c r="G889" i="3"/>
  <c r="F889" i="3"/>
  <c r="I888" i="3"/>
  <c r="G888" i="3"/>
  <c r="F888" i="3"/>
  <c r="I887" i="3"/>
  <c r="G887" i="3"/>
  <c r="F887" i="3"/>
  <c r="I886" i="3"/>
  <c r="G886" i="3"/>
  <c r="F886" i="3"/>
  <c r="I885" i="3"/>
  <c r="G885" i="3"/>
  <c r="F885" i="3"/>
  <c r="I884" i="3"/>
  <c r="G884" i="3"/>
  <c r="F884" i="3"/>
  <c r="I883" i="3"/>
  <c r="G883" i="3"/>
  <c r="F883" i="3"/>
  <c r="I882" i="3"/>
  <c r="G882" i="3"/>
  <c r="F882" i="3"/>
  <c r="I881" i="3"/>
  <c r="G881" i="3"/>
  <c r="F881" i="3"/>
  <c r="I880" i="3"/>
  <c r="G880" i="3"/>
  <c r="F880" i="3"/>
  <c r="I879" i="3"/>
  <c r="G879" i="3"/>
  <c r="F879" i="3"/>
  <c r="I878" i="3"/>
  <c r="G878" i="3"/>
  <c r="F878" i="3"/>
  <c r="I877" i="3"/>
  <c r="G877" i="3"/>
  <c r="F877" i="3"/>
  <c r="I876" i="3"/>
  <c r="G876" i="3"/>
  <c r="F876" i="3"/>
  <c r="I875" i="3"/>
  <c r="G875" i="3"/>
  <c r="F875" i="3"/>
  <c r="I874" i="3"/>
  <c r="G874" i="3"/>
  <c r="F874" i="3"/>
  <c r="I873" i="3"/>
  <c r="G873" i="3"/>
  <c r="F873" i="3"/>
  <c r="I872" i="3"/>
  <c r="G872" i="3"/>
  <c r="F872" i="3"/>
  <c r="I871" i="3"/>
  <c r="G871" i="3"/>
  <c r="F871" i="3"/>
  <c r="I870" i="3"/>
  <c r="G870" i="3"/>
  <c r="F870" i="3"/>
  <c r="I869" i="3"/>
  <c r="G869" i="3"/>
  <c r="F869" i="3"/>
  <c r="I868" i="3"/>
  <c r="G868" i="3"/>
  <c r="F868" i="3"/>
  <c r="I867" i="3"/>
  <c r="G867" i="3"/>
  <c r="F867" i="3"/>
  <c r="I866" i="3"/>
  <c r="G866" i="3"/>
  <c r="F866" i="3"/>
  <c r="I865" i="3"/>
  <c r="G865" i="3"/>
  <c r="F865" i="3"/>
  <c r="I864" i="3"/>
  <c r="G864" i="3"/>
  <c r="F864" i="3"/>
  <c r="I863" i="3"/>
  <c r="G863" i="3"/>
  <c r="F863" i="3"/>
  <c r="I862" i="3"/>
  <c r="G862" i="3"/>
  <c r="F862" i="3"/>
  <c r="I861" i="3"/>
  <c r="G861" i="3"/>
  <c r="F861" i="3"/>
  <c r="I860" i="3"/>
  <c r="G860" i="3"/>
  <c r="F860" i="3"/>
  <c r="I859" i="3"/>
  <c r="G859" i="3"/>
  <c r="F859" i="3"/>
  <c r="I858" i="3"/>
  <c r="G858" i="3"/>
  <c r="F858" i="3"/>
  <c r="I857" i="3"/>
  <c r="G857" i="3"/>
  <c r="F857" i="3"/>
  <c r="I856" i="3"/>
  <c r="G856" i="3"/>
  <c r="F856" i="3"/>
  <c r="I855" i="3"/>
  <c r="G855" i="3"/>
  <c r="F855" i="3"/>
  <c r="I854" i="3"/>
  <c r="G854" i="3"/>
  <c r="F854" i="3"/>
  <c r="I853" i="3"/>
  <c r="G853" i="3"/>
  <c r="F853" i="3"/>
  <c r="I852" i="3"/>
  <c r="G852" i="3"/>
  <c r="F852" i="3"/>
  <c r="I851" i="3"/>
  <c r="G851" i="3"/>
  <c r="F851" i="3"/>
  <c r="I850" i="3"/>
  <c r="G850" i="3"/>
  <c r="F850" i="3"/>
  <c r="I849" i="3"/>
  <c r="G849" i="3"/>
  <c r="F849" i="3"/>
  <c r="I848" i="3"/>
  <c r="G848" i="3"/>
  <c r="F848" i="3"/>
  <c r="I847" i="3"/>
  <c r="G847" i="3"/>
  <c r="F847" i="3"/>
  <c r="I846" i="3"/>
  <c r="G846" i="3"/>
  <c r="F846" i="3"/>
  <c r="I845" i="3"/>
  <c r="G845" i="3"/>
  <c r="F845" i="3"/>
  <c r="I844" i="3"/>
  <c r="G844" i="3"/>
  <c r="F844" i="3"/>
  <c r="I843" i="3"/>
  <c r="G843" i="3"/>
  <c r="F843" i="3"/>
  <c r="I842" i="3"/>
  <c r="G842" i="3"/>
  <c r="F842" i="3"/>
  <c r="I841" i="3"/>
  <c r="G841" i="3"/>
  <c r="F841" i="3"/>
  <c r="I840" i="3"/>
  <c r="G840" i="3"/>
  <c r="F840" i="3"/>
  <c r="I839" i="3"/>
  <c r="G839" i="3"/>
  <c r="F839" i="3"/>
  <c r="I838" i="3"/>
  <c r="G838" i="3"/>
  <c r="F838" i="3"/>
  <c r="I837" i="3"/>
  <c r="G837" i="3"/>
  <c r="F837" i="3"/>
  <c r="I836" i="3"/>
  <c r="G836" i="3"/>
  <c r="F836" i="3"/>
  <c r="I835" i="3"/>
  <c r="G835" i="3"/>
  <c r="F835" i="3"/>
  <c r="I834" i="3"/>
  <c r="G834" i="3"/>
  <c r="F834" i="3"/>
  <c r="I833" i="3"/>
  <c r="G833" i="3"/>
  <c r="F833" i="3"/>
  <c r="I832" i="3"/>
  <c r="G832" i="3"/>
  <c r="F832" i="3"/>
  <c r="I831" i="3"/>
  <c r="G831" i="3"/>
  <c r="F831" i="3"/>
  <c r="I830" i="3"/>
  <c r="G830" i="3"/>
  <c r="F830" i="3"/>
  <c r="I829" i="3"/>
  <c r="G829" i="3"/>
  <c r="F829" i="3"/>
  <c r="I828" i="3"/>
  <c r="G828" i="3"/>
  <c r="F828" i="3"/>
  <c r="I827" i="3"/>
  <c r="G827" i="3"/>
  <c r="F827" i="3"/>
  <c r="I826" i="3"/>
  <c r="G826" i="3"/>
  <c r="F826" i="3"/>
  <c r="I825" i="3"/>
  <c r="G825" i="3"/>
  <c r="F825" i="3"/>
  <c r="I824" i="3"/>
  <c r="G824" i="3"/>
  <c r="F824" i="3"/>
  <c r="I823" i="3"/>
  <c r="G823" i="3"/>
  <c r="F823" i="3"/>
  <c r="I822" i="3"/>
  <c r="G822" i="3"/>
  <c r="F822" i="3"/>
  <c r="I821" i="3"/>
  <c r="G821" i="3"/>
  <c r="F821" i="3"/>
  <c r="I820" i="3"/>
  <c r="G820" i="3"/>
  <c r="F820" i="3"/>
  <c r="I819" i="3"/>
  <c r="G819" i="3"/>
  <c r="F819" i="3"/>
  <c r="I818" i="3"/>
  <c r="G818" i="3"/>
  <c r="F818" i="3"/>
  <c r="I817" i="3"/>
  <c r="G817" i="3"/>
  <c r="F817" i="3"/>
  <c r="I816" i="3"/>
  <c r="G816" i="3"/>
  <c r="F816" i="3"/>
  <c r="I815" i="3"/>
  <c r="G815" i="3"/>
  <c r="F815" i="3"/>
  <c r="I814" i="3"/>
  <c r="G814" i="3"/>
  <c r="F814" i="3"/>
  <c r="I813" i="3"/>
  <c r="G813" i="3"/>
  <c r="F813" i="3"/>
  <c r="I812" i="3"/>
  <c r="G812" i="3"/>
  <c r="F812" i="3"/>
  <c r="I811" i="3"/>
  <c r="G811" i="3"/>
  <c r="F811" i="3"/>
  <c r="I810" i="3"/>
  <c r="G810" i="3"/>
  <c r="F810" i="3"/>
  <c r="I809" i="3"/>
  <c r="G809" i="3"/>
  <c r="F809" i="3"/>
  <c r="I808" i="3"/>
  <c r="G808" i="3"/>
  <c r="F808" i="3"/>
  <c r="I807" i="3"/>
  <c r="G807" i="3"/>
  <c r="F807" i="3"/>
  <c r="I806" i="3"/>
  <c r="G806" i="3"/>
  <c r="F806" i="3"/>
  <c r="I805" i="3"/>
  <c r="G805" i="3"/>
  <c r="F805" i="3"/>
  <c r="I804" i="3"/>
  <c r="G804" i="3"/>
  <c r="F804" i="3"/>
  <c r="I803" i="3"/>
  <c r="G803" i="3"/>
  <c r="F803" i="3"/>
  <c r="I802" i="3"/>
  <c r="G802" i="3"/>
  <c r="F802" i="3"/>
  <c r="I801" i="3"/>
  <c r="G801" i="3"/>
  <c r="F801" i="3"/>
  <c r="I800" i="3"/>
  <c r="G800" i="3"/>
  <c r="F800" i="3"/>
  <c r="I799" i="3"/>
  <c r="G799" i="3"/>
  <c r="F799" i="3"/>
  <c r="I798" i="3"/>
  <c r="G798" i="3"/>
  <c r="F798" i="3"/>
  <c r="I797" i="3"/>
  <c r="G797" i="3"/>
  <c r="F797" i="3"/>
  <c r="I796" i="3"/>
  <c r="G796" i="3"/>
  <c r="F796" i="3"/>
  <c r="I795" i="3"/>
  <c r="G795" i="3"/>
  <c r="F795" i="3"/>
  <c r="I794" i="3"/>
  <c r="G794" i="3"/>
  <c r="F794" i="3"/>
  <c r="I793" i="3"/>
  <c r="G793" i="3"/>
  <c r="F793" i="3"/>
  <c r="I792" i="3"/>
  <c r="G792" i="3"/>
  <c r="F792" i="3"/>
  <c r="I791" i="3"/>
  <c r="G791" i="3"/>
  <c r="F791" i="3"/>
  <c r="I790" i="3"/>
  <c r="G790" i="3"/>
  <c r="F790" i="3"/>
  <c r="I789" i="3"/>
  <c r="G789" i="3"/>
  <c r="F789" i="3"/>
  <c r="I788" i="3"/>
  <c r="G788" i="3"/>
  <c r="F788" i="3"/>
  <c r="I787" i="3"/>
  <c r="G787" i="3"/>
  <c r="F787" i="3"/>
  <c r="I786" i="3"/>
  <c r="G786" i="3"/>
  <c r="F786" i="3"/>
  <c r="I785" i="3"/>
  <c r="G785" i="3"/>
  <c r="F785" i="3"/>
  <c r="I784" i="3"/>
  <c r="G784" i="3"/>
  <c r="F784" i="3"/>
  <c r="I783" i="3"/>
  <c r="G783" i="3"/>
  <c r="F783" i="3"/>
  <c r="I782" i="3"/>
  <c r="G782" i="3"/>
  <c r="F782" i="3"/>
  <c r="I781" i="3"/>
  <c r="G781" i="3"/>
  <c r="F781" i="3"/>
  <c r="I780" i="3"/>
  <c r="G780" i="3"/>
  <c r="F780" i="3"/>
  <c r="I779" i="3"/>
  <c r="G779" i="3"/>
  <c r="F779" i="3"/>
  <c r="I778" i="3"/>
  <c r="G778" i="3"/>
  <c r="F778" i="3"/>
  <c r="I777" i="3"/>
  <c r="G777" i="3"/>
  <c r="F777" i="3"/>
  <c r="I776" i="3"/>
  <c r="G776" i="3"/>
  <c r="F776" i="3"/>
  <c r="I775" i="3"/>
  <c r="G775" i="3"/>
  <c r="F775" i="3"/>
  <c r="I774" i="3"/>
  <c r="G774" i="3"/>
  <c r="F774" i="3"/>
  <c r="I773" i="3"/>
  <c r="G773" i="3"/>
  <c r="F773" i="3"/>
  <c r="I772" i="3"/>
  <c r="G772" i="3"/>
  <c r="F772" i="3"/>
  <c r="I771" i="3"/>
  <c r="G771" i="3"/>
  <c r="F771" i="3"/>
  <c r="I770" i="3"/>
  <c r="G770" i="3"/>
  <c r="F770" i="3"/>
  <c r="I769" i="3"/>
  <c r="G769" i="3"/>
  <c r="F769" i="3"/>
  <c r="I768" i="3"/>
  <c r="G768" i="3"/>
  <c r="F768" i="3"/>
  <c r="I767" i="3"/>
  <c r="G767" i="3"/>
  <c r="F767" i="3"/>
  <c r="I766" i="3"/>
  <c r="G766" i="3"/>
  <c r="F766" i="3"/>
  <c r="I765" i="3"/>
  <c r="G765" i="3"/>
  <c r="F765" i="3"/>
  <c r="I764" i="3"/>
  <c r="G764" i="3"/>
  <c r="F764" i="3"/>
  <c r="I763" i="3"/>
  <c r="G763" i="3"/>
  <c r="F763" i="3"/>
  <c r="I762" i="3"/>
  <c r="G762" i="3"/>
  <c r="F762" i="3"/>
  <c r="I761" i="3"/>
  <c r="G761" i="3"/>
  <c r="F761" i="3"/>
  <c r="I760" i="3"/>
  <c r="G760" i="3"/>
  <c r="F760" i="3"/>
  <c r="I759" i="3"/>
  <c r="G759" i="3"/>
  <c r="F759" i="3"/>
  <c r="I758" i="3"/>
  <c r="G758" i="3"/>
  <c r="F758" i="3"/>
  <c r="I757" i="3"/>
  <c r="G757" i="3"/>
  <c r="F757" i="3"/>
  <c r="I756" i="3"/>
  <c r="G756" i="3"/>
  <c r="F756" i="3"/>
  <c r="I755" i="3"/>
  <c r="G755" i="3"/>
  <c r="F755" i="3"/>
  <c r="I754" i="3"/>
  <c r="G754" i="3"/>
  <c r="F754" i="3"/>
  <c r="I753" i="3"/>
  <c r="G753" i="3"/>
  <c r="F753" i="3"/>
  <c r="I752" i="3"/>
  <c r="G752" i="3"/>
  <c r="F752" i="3"/>
  <c r="I751" i="3"/>
  <c r="G751" i="3"/>
  <c r="F751" i="3"/>
  <c r="I750" i="3"/>
  <c r="G750" i="3"/>
  <c r="F750" i="3"/>
  <c r="I749" i="3"/>
  <c r="G749" i="3"/>
  <c r="F749" i="3"/>
  <c r="I748" i="3"/>
  <c r="G748" i="3"/>
  <c r="F748" i="3"/>
  <c r="I747" i="3"/>
  <c r="G747" i="3"/>
  <c r="F747" i="3"/>
  <c r="I746" i="3"/>
  <c r="G746" i="3"/>
  <c r="F746" i="3"/>
  <c r="I745" i="3"/>
  <c r="G745" i="3"/>
  <c r="F745" i="3"/>
  <c r="I744" i="3"/>
  <c r="G744" i="3"/>
  <c r="F744" i="3"/>
  <c r="I743" i="3"/>
  <c r="G743" i="3"/>
  <c r="F743" i="3"/>
  <c r="I742" i="3"/>
  <c r="G742" i="3"/>
  <c r="F742" i="3"/>
  <c r="I741" i="3"/>
  <c r="G741" i="3"/>
  <c r="F741" i="3"/>
  <c r="I740" i="3"/>
  <c r="G740" i="3"/>
  <c r="F740" i="3"/>
  <c r="I739" i="3"/>
  <c r="G739" i="3"/>
  <c r="F739" i="3"/>
  <c r="I738" i="3"/>
  <c r="G738" i="3"/>
  <c r="F738" i="3"/>
  <c r="I737" i="3"/>
  <c r="G737" i="3"/>
  <c r="F737" i="3"/>
  <c r="I736" i="3"/>
  <c r="G736" i="3"/>
  <c r="F736" i="3"/>
  <c r="I735" i="3"/>
  <c r="G735" i="3"/>
  <c r="F735" i="3"/>
  <c r="I734" i="3"/>
  <c r="G734" i="3"/>
  <c r="F734" i="3"/>
  <c r="I733" i="3"/>
  <c r="G733" i="3"/>
  <c r="F733" i="3"/>
  <c r="I732" i="3"/>
  <c r="G732" i="3"/>
  <c r="F732" i="3"/>
  <c r="I731" i="3"/>
  <c r="G731" i="3"/>
  <c r="F731" i="3"/>
  <c r="I730" i="3"/>
  <c r="G730" i="3"/>
  <c r="F730" i="3"/>
  <c r="I729" i="3"/>
  <c r="G729" i="3"/>
  <c r="F729" i="3"/>
  <c r="I728" i="3"/>
  <c r="G728" i="3"/>
  <c r="F728" i="3"/>
  <c r="I727" i="3"/>
  <c r="G727" i="3"/>
  <c r="F727" i="3"/>
  <c r="I726" i="3"/>
  <c r="G726" i="3"/>
  <c r="F726" i="3"/>
  <c r="I725" i="3"/>
  <c r="G725" i="3"/>
  <c r="F725" i="3"/>
  <c r="I724" i="3"/>
  <c r="G724" i="3"/>
  <c r="F724" i="3"/>
  <c r="I723" i="3"/>
  <c r="G723" i="3"/>
  <c r="F723" i="3"/>
  <c r="I722" i="3"/>
  <c r="G722" i="3"/>
  <c r="F722" i="3"/>
  <c r="I721" i="3"/>
  <c r="G721" i="3"/>
  <c r="F721" i="3"/>
  <c r="I720" i="3"/>
  <c r="G720" i="3"/>
  <c r="F720" i="3"/>
  <c r="I719" i="3"/>
  <c r="G719" i="3"/>
  <c r="F719" i="3"/>
  <c r="I718" i="3"/>
  <c r="G718" i="3"/>
  <c r="F718" i="3"/>
  <c r="I717" i="3"/>
  <c r="G717" i="3"/>
  <c r="F717" i="3"/>
  <c r="I716" i="3"/>
  <c r="G716" i="3"/>
  <c r="F716" i="3"/>
  <c r="I715" i="3"/>
  <c r="G715" i="3"/>
  <c r="F715" i="3"/>
  <c r="I714" i="3"/>
  <c r="G714" i="3"/>
  <c r="F714" i="3"/>
  <c r="I713" i="3"/>
  <c r="G713" i="3"/>
  <c r="F713" i="3"/>
  <c r="I712" i="3"/>
  <c r="G712" i="3"/>
  <c r="F712" i="3"/>
  <c r="I711" i="3"/>
  <c r="G711" i="3"/>
  <c r="F711" i="3"/>
  <c r="I710" i="3"/>
  <c r="G710" i="3"/>
  <c r="F710" i="3"/>
  <c r="I709" i="3"/>
  <c r="G709" i="3"/>
  <c r="F709" i="3"/>
  <c r="I708" i="3"/>
  <c r="G708" i="3"/>
  <c r="F708" i="3"/>
  <c r="I707" i="3"/>
  <c r="G707" i="3"/>
  <c r="F707" i="3"/>
  <c r="I706" i="3"/>
  <c r="G706" i="3"/>
  <c r="F706" i="3"/>
  <c r="I705" i="3"/>
  <c r="G705" i="3"/>
  <c r="F705" i="3"/>
  <c r="I704" i="3"/>
  <c r="G704" i="3"/>
  <c r="F704" i="3"/>
  <c r="I703" i="3"/>
  <c r="G703" i="3"/>
  <c r="F703" i="3"/>
  <c r="I702" i="3"/>
  <c r="G702" i="3"/>
  <c r="F702" i="3"/>
  <c r="I701" i="3"/>
  <c r="G701" i="3"/>
  <c r="F701" i="3"/>
  <c r="I700" i="3"/>
  <c r="G700" i="3"/>
  <c r="F700" i="3"/>
  <c r="I699" i="3"/>
  <c r="G699" i="3"/>
  <c r="F699" i="3"/>
  <c r="I698" i="3"/>
  <c r="G698" i="3"/>
  <c r="F698" i="3"/>
  <c r="I697" i="3"/>
  <c r="G697" i="3"/>
  <c r="F697" i="3"/>
  <c r="I696" i="3"/>
  <c r="G696" i="3"/>
  <c r="F696" i="3"/>
  <c r="I695" i="3"/>
  <c r="G695" i="3"/>
  <c r="F695" i="3"/>
  <c r="I694" i="3"/>
  <c r="G694" i="3"/>
  <c r="F694" i="3"/>
  <c r="I693" i="3"/>
  <c r="G693" i="3"/>
  <c r="F693" i="3"/>
  <c r="I692" i="3"/>
  <c r="G692" i="3"/>
  <c r="F692" i="3"/>
  <c r="I691" i="3"/>
  <c r="G691" i="3"/>
  <c r="F691" i="3"/>
  <c r="I690" i="3"/>
  <c r="G690" i="3"/>
  <c r="F690" i="3"/>
  <c r="I689" i="3"/>
  <c r="G689" i="3"/>
  <c r="F689" i="3"/>
  <c r="I688" i="3"/>
  <c r="G688" i="3"/>
  <c r="F688" i="3"/>
  <c r="I687" i="3"/>
  <c r="G687" i="3"/>
  <c r="F687" i="3"/>
  <c r="I686" i="3"/>
  <c r="G686" i="3"/>
  <c r="F686" i="3"/>
  <c r="I685" i="3"/>
  <c r="G685" i="3"/>
  <c r="F685" i="3"/>
  <c r="I684" i="3"/>
  <c r="G684" i="3"/>
  <c r="F684" i="3"/>
  <c r="I683" i="3"/>
  <c r="G683" i="3"/>
  <c r="F683" i="3"/>
  <c r="I682" i="3"/>
  <c r="G682" i="3"/>
  <c r="F682" i="3"/>
  <c r="I681" i="3"/>
  <c r="G681" i="3"/>
  <c r="F681" i="3"/>
  <c r="I680" i="3"/>
  <c r="G680" i="3"/>
  <c r="F680" i="3"/>
  <c r="I679" i="3"/>
  <c r="G679" i="3"/>
  <c r="F679" i="3"/>
  <c r="I678" i="3"/>
  <c r="G678" i="3"/>
  <c r="F678" i="3"/>
  <c r="I677" i="3"/>
  <c r="G677" i="3"/>
  <c r="F677" i="3"/>
  <c r="I676" i="3"/>
  <c r="G676" i="3"/>
  <c r="F676" i="3"/>
  <c r="I675" i="3"/>
  <c r="G675" i="3"/>
  <c r="F675" i="3"/>
  <c r="I674" i="3"/>
  <c r="G674" i="3"/>
  <c r="F674" i="3"/>
  <c r="I673" i="3"/>
  <c r="G673" i="3"/>
  <c r="F673" i="3"/>
  <c r="I672" i="3"/>
  <c r="G672" i="3"/>
  <c r="F672" i="3"/>
  <c r="I671" i="3"/>
  <c r="G671" i="3"/>
  <c r="F671" i="3"/>
  <c r="I670" i="3"/>
  <c r="G670" i="3"/>
  <c r="F670" i="3"/>
  <c r="I669" i="3"/>
  <c r="G669" i="3"/>
  <c r="F669" i="3"/>
  <c r="I668" i="3"/>
  <c r="G668" i="3"/>
  <c r="F668" i="3"/>
  <c r="I667" i="3"/>
  <c r="G667" i="3"/>
  <c r="F667" i="3"/>
  <c r="I666" i="3"/>
  <c r="G666" i="3"/>
  <c r="F666" i="3"/>
  <c r="I665" i="3"/>
  <c r="G665" i="3"/>
  <c r="F665" i="3"/>
  <c r="I664" i="3"/>
  <c r="G664" i="3"/>
  <c r="F664" i="3"/>
  <c r="I663" i="3"/>
  <c r="G663" i="3"/>
  <c r="F663" i="3"/>
  <c r="I662" i="3"/>
  <c r="G662" i="3"/>
  <c r="F662" i="3"/>
  <c r="I661" i="3"/>
  <c r="G661" i="3"/>
  <c r="F661" i="3"/>
  <c r="I660" i="3"/>
  <c r="G660" i="3"/>
  <c r="F660" i="3"/>
  <c r="I659" i="3"/>
  <c r="G659" i="3"/>
  <c r="F659" i="3"/>
  <c r="I658" i="3"/>
  <c r="G658" i="3"/>
  <c r="F658" i="3"/>
  <c r="I657" i="3"/>
  <c r="G657" i="3"/>
  <c r="F657" i="3"/>
  <c r="I656" i="3"/>
  <c r="G656" i="3"/>
  <c r="F656" i="3"/>
  <c r="I655" i="3"/>
  <c r="G655" i="3"/>
  <c r="F655" i="3"/>
  <c r="I654" i="3"/>
  <c r="G654" i="3"/>
  <c r="F654" i="3"/>
  <c r="I653" i="3"/>
  <c r="G653" i="3"/>
  <c r="F653" i="3"/>
  <c r="I652" i="3"/>
  <c r="G652" i="3"/>
  <c r="F652" i="3"/>
  <c r="I651" i="3"/>
  <c r="G651" i="3"/>
  <c r="F651" i="3"/>
  <c r="I650" i="3"/>
  <c r="G650" i="3"/>
  <c r="F650" i="3"/>
  <c r="I649" i="3"/>
  <c r="G649" i="3"/>
  <c r="F649" i="3"/>
  <c r="I648" i="3"/>
  <c r="G648" i="3"/>
  <c r="F648" i="3"/>
  <c r="I647" i="3"/>
  <c r="G647" i="3"/>
  <c r="F647" i="3"/>
  <c r="I646" i="3"/>
  <c r="G646" i="3"/>
  <c r="F646" i="3"/>
  <c r="I645" i="3"/>
  <c r="G645" i="3"/>
  <c r="F645" i="3"/>
  <c r="I644" i="3"/>
  <c r="G644" i="3"/>
  <c r="F644" i="3"/>
  <c r="I643" i="3"/>
  <c r="G643" i="3"/>
  <c r="F643" i="3"/>
  <c r="I642" i="3"/>
  <c r="G642" i="3"/>
  <c r="F642" i="3"/>
  <c r="I641" i="3"/>
  <c r="G641" i="3"/>
  <c r="F641" i="3"/>
  <c r="I640" i="3"/>
  <c r="G640" i="3"/>
  <c r="F640" i="3"/>
  <c r="I639" i="3"/>
  <c r="G639" i="3"/>
  <c r="F639" i="3"/>
  <c r="I638" i="3"/>
  <c r="G638" i="3"/>
  <c r="F638" i="3"/>
  <c r="I637" i="3"/>
  <c r="G637" i="3"/>
  <c r="F637" i="3"/>
  <c r="I636" i="3"/>
  <c r="G636" i="3"/>
  <c r="F636" i="3"/>
  <c r="I635" i="3"/>
  <c r="G635" i="3"/>
  <c r="F635" i="3"/>
  <c r="I634" i="3"/>
  <c r="G634" i="3"/>
  <c r="F634" i="3"/>
  <c r="I633" i="3"/>
  <c r="G633" i="3"/>
  <c r="F633" i="3"/>
  <c r="I632" i="3"/>
  <c r="G632" i="3"/>
  <c r="F632" i="3"/>
  <c r="I631" i="3"/>
  <c r="G631" i="3"/>
  <c r="F631" i="3"/>
  <c r="I630" i="3"/>
  <c r="G630" i="3"/>
  <c r="F630" i="3"/>
  <c r="I629" i="3"/>
  <c r="G629" i="3"/>
  <c r="F629" i="3"/>
  <c r="I628" i="3"/>
  <c r="G628" i="3"/>
  <c r="F628" i="3"/>
  <c r="I627" i="3"/>
  <c r="G627" i="3"/>
  <c r="F627" i="3"/>
  <c r="I626" i="3"/>
  <c r="G626" i="3"/>
  <c r="F626" i="3"/>
  <c r="I625" i="3"/>
  <c r="G625" i="3"/>
  <c r="F625" i="3"/>
  <c r="I624" i="3"/>
  <c r="G624" i="3"/>
  <c r="F624" i="3"/>
  <c r="I623" i="3"/>
  <c r="G623" i="3"/>
  <c r="F623" i="3"/>
  <c r="I622" i="3"/>
  <c r="G622" i="3"/>
  <c r="F622" i="3"/>
  <c r="I621" i="3"/>
  <c r="G621" i="3"/>
  <c r="F621" i="3"/>
  <c r="I620" i="3"/>
  <c r="G620" i="3"/>
  <c r="F620" i="3"/>
  <c r="I619" i="3"/>
  <c r="G619" i="3"/>
  <c r="F619" i="3"/>
  <c r="I618" i="3"/>
  <c r="G618" i="3"/>
  <c r="F618" i="3"/>
  <c r="I617" i="3"/>
  <c r="G617" i="3"/>
  <c r="F617" i="3"/>
  <c r="I616" i="3"/>
  <c r="G616" i="3"/>
  <c r="F616" i="3"/>
  <c r="I615" i="3"/>
  <c r="G615" i="3"/>
  <c r="F615" i="3"/>
  <c r="I614" i="3"/>
  <c r="G614" i="3"/>
  <c r="F614" i="3"/>
  <c r="I613" i="3"/>
  <c r="G613" i="3"/>
  <c r="F613" i="3"/>
  <c r="I612" i="3"/>
  <c r="G612" i="3"/>
  <c r="F612" i="3"/>
  <c r="I611" i="3"/>
  <c r="G611" i="3"/>
  <c r="F611" i="3"/>
  <c r="I610" i="3"/>
  <c r="G610" i="3"/>
  <c r="F610" i="3"/>
  <c r="I609" i="3"/>
  <c r="G609" i="3"/>
  <c r="F609" i="3"/>
  <c r="I608" i="3"/>
  <c r="G608" i="3"/>
  <c r="F608" i="3"/>
  <c r="I607" i="3"/>
  <c r="G607" i="3"/>
  <c r="F607" i="3"/>
  <c r="I606" i="3"/>
  <c r="G606" i="3"/>
  <c r="F606" i="3"/>
  <c r="I605" i="3"/>
  <c r="G605" i="3"/>
  <c r="F605" i="3"/>
  <c r="I604" i="3"/>
  <c r="G604" i="3"/>
  <c r="F604" i="3"/>
  <c r="I603" i="3"/>
  <c r="G603" i="3"/>
  <c r="F603" i="3"/>
  <c r="I602" i="3"/>
  <c r="G602" i="3"/>
  <c r="F602" i="3"/>
  <c r="I601" i="3"/>
  <c r="G601" i="3"/>
  <c r="F601" i="3"/>
  <c r="I600" i="3"/>
  <c r="G600" i="3"/>
  <c r="F600" i="3"/>
  <c r="I599" i="3"/>
  <c r="G599" i="3"/>
  <c r="F599" i="3"/>
  <c r="I598" i="3"/>
  <c r="G598" i="3"/>
  <c r="F598" i="3"/>
  <c r="I597" i="3"/>
  <c r="G597" i="3"/>
  <c r="F597" i="3"/>
  <c r="I596" i="3"/>
  <c r="G596" i="3"/>
  <c r="F596" i="3"/>
  <c r="I595" i="3"/>
  <c r="G595" i="3"/>
  <c r="F595" i="3"/>
  <c r="I594" i="3"/>
  <c r="G594" i="3"/>
  <c r="F594" i="3"/>
  <c r="I593" i="3"/>
  <c r="G593" i="3"/>
  <c r="F593" i="3"/>
  <c r="I592" i="3"/>
  <c r="G592" i="3"/>
  <c r="F592" i="3"/>
  <c r="I591" i="3"/>
  <c r="G591" i="3"/>
  <c r="F591" i="3"/>
  <c r="I590" i="3"/>
  <c r="G590" i="3"/>
  <c r="F590" i="3"/>
  <c r="I589" i="3"/>
  <c r="G589" i="3"/>
  <c r="F589" i="3"/>
  <c r="I588" i="3"/>
  <c r="G588" i="3"/>
  <c r="F588" i="3"/>
  <c r="I587" i="3"/>
  <c r="G587" i="3"/>
  <c r="F587" i="3"/>
  <c r="I586" i="3"/>
  <c r="G586" i="3"/>
  <c r="F586" i="3"/>
  <c r="I585" i="3"/>
  <c r="G585" i="3"/>
  <c r="F585" i="3"/>
  <c r="I584" i="3"/>
  <c r="G584" i="3"/>
  <c r="F584" i="3"/>
  <c r="I583" i="3"/>
  <c r="G583" i="3"/>
  <c r="F583" i="3"/>
  <c r="I582" i="3"/>
  <c r="G582" i="3"/>
  <c r="F582" i="3"/>
  <c r="I581" i="3"/>
  <c r="G581" i="3"/>
  <c r="F581" i="3"/>
  <c r="I580" i="3"/>
  <c r="G580" i="3"/>
  <c r="F580" i="3"/>
  <c r="I579" i="3"/>
  <c r="G579" i="3"/>
  <c r="F579" i="3"/>
  <c r="I578" i="3"/>
  <c r="G578" i="3"/>
  <c r="F578" i="3"/>
  <c r="I577" i="3"/>
  <c r="G577" i="3"/>
  <c r="F577" i="3"/>
  <c r="I576" i="3"/>
  <c r="G576" i="3"/>
  <c r="F576" i="3"/>
  <c r="I575" i="3"/>
  <c r="G575" i="3"/>
  <c r="F575" i="3"/>
  <c r="I574" i="3"/>
  <c r="G574" i="3"/>
  <c r="F574" i="3"/>
  <c r="I573" i="3"/>
  <c r="G573" i="3"/>
  <c r="F573" i="3"/>
  <c r="I572" i="3"/>
  <c r="G572" i="3"/>
  <c r="F572" i="3"/>
  <c r="I571" i="3"/>
  <c r="G571" i="3"/>
  <c r="F571" i="3"/>
  <c r="I570" i="3"/>
  <c r="G570" i="3"/>
  <c r="F570" i="3"/>
  <c r="I569" i="3"/>
  <c r="G569" i="3"/>
  <c r="F569" i="3"/>
  <c r="I568" i="3"/>
  <c r="G568" i="3"/>
  <c r="F568" i="3"/>
  <c r="I567" i="3"/>
  <c r="G567" i="3"/>
  <c r="F567" i="3"/>
  <c r="I566" i="3"/>
  <c r="G566" i="3"/>
  <c r="F566" i="3"/>
  <c r="I565" i="3"/>
  <c r="G565" i="3"/>
  <c r="F565" i="3"/>
  <c r="I564" i="3"/>
  <c r="G564" i="3"/>
  <c r="F564" i="3"/>
  <c r="I563" i="3"/>
  <c r="G563" i="3"/>
  <c r="F563" i="3"/>
  <c r="I562" i="3"/>
  <c r="G562" i="3"/>
  <c r="F562" i="3"/>
  <c r="I561" i="3"/>
  <c r="G561" i="3"/>
  <c r="F561" i="3"/>
  <c r="I560" i="3"/>
  <c r="G560" i="3"/>
  <c r="F560" i="3"/>
  <c r="I559" i="3"/>
  <c r="G559" i="3"/>
  <c r="F559" i="3"/>
  <c r="I558" i="3"/>
  <c r="G558" i="3"/>
  <c r="F558" i="3"/>
  <c r="I557" i="3"/>
  <c r="G557" i="3"/>
  <c r="F557" i="3"/>
  <c r="I556" i="3"/>
  <c r="G556" i="3"/>
  <c r="F556" i="3"/>
  <c r="I555" i="3"/>
  <c r="G555" i="3"/>
  <c r="F555" i="3"/>
  <c r="I554" i="3"/>
  <c r="G554" i="3"/>
  <c r="F554" i="3"/>
  <c r="I553" i="3"/>
  <c r="G553" i="3"/>
  <c r="F553" i="3"/>
  <c r="I552" i="3"/>
  <c r="G552" i="3"/>
  <c r="F552" i="3"/>
  <c r="I551" i="3"/>
  <c r="G551" i="3"/>
  <c r="F551" i="3"/>
  <c r="I550" i="3"/>
  <c r="G550" i="3"/>
  <c r="F550" i="3"/>
  <c r="I549" i="3"/>
  <c r="G549" i="3"/>
  <c r="F549" i="3"/>
  <c r="I548" i="3"/>
  <c r="G548" i="3"/>
  <c r="F548" i="3"/>
  <c r="I547" i="3"/>
  <c r="G547" i="3"/>
  <c r="F547" i="3"/>
  <c r="I546" i="3"/>
  <c r="G546" i="3"/>
  <c r="F546" i="3"/>
  <c r="I545" i="3"/>
  <c r="G545" i="3"/>
  <c r="F545" i="3"/>
  <c r="I544" i="3"/>
  <c r="G544" i="3"/>
  <c r="F544" i="3"/>
  <c r="I543" i="3"/>
  <c r="G543" i="3"/>
  <c r="F543" i="3"/>
  <c r="I542" i="3"/>
  <c r="G542" i="3"/>
  <c r="F542" i="3"/>
  <c r="I541" i="3"/>
  <c r="G541" i="3"/>
  <c r="F541" i="3"/>
  <c r="I540" i="3"/>
  <c r="G540" i="3"/>
  <c r="F540" i="3"/>
  <c r="I539" i="3"/>
  <c r="G539" i="3"/>
  <c r="F539" i="3"/>
  <c r="I538" i="3"/>
  <c r="G538" i="3"/>
  <c r="F538" i="3"/>
  <c r="I537" i="3"/>
  <c r="G537" i="3"/>
  <c r="F537" i="3"/>
  <c r="I536" i="3"/>
  <c r="G536" i="3"/>
  <c r="F536" i="3"/>
  <c r="I535" i="3"/>
  <c r="G535" i="3"/>
  <c r="F535" i="3"/>
  <c r="I534" i="3"/>
  <c r="G534" i="3"/>
  <c r="F534" i="3"/>
  <c r="I533" i="3"/>
  <c r="G533" i="3"/>
  <c r="F533" i="3"/>
  <c r="I532" i="3"/>
  <c r="G532" i="3"/>
  <c r="F532" i="3"/>
  <c r="I531" i="3"/>
  <c r="G531" i="3"/>
  <c r="F531" i="3"/>
  <c r="I530" i="3"/>
  <c r="G530" i="3"/>
  <c r="F530" i="3"/>
  <c r="I529" i="3"/>
  <c r="G529" i="3"/>
  <c r="F529" i="3"/>
  <c r="I528" i="3"/>
  <c r="G528" i="3"/>
  <c r="F528" i="3"/>
  <c r="I527" i="3"/>
  <c r="G527" i="3"/>
  <c r="F527" i="3"/>
  <c r="I526" i="3"/>
  <c r="G526" i="3"/>
  <c r="F526" i="3"/>
  <c r="I525" i="3"/>
  <c r="G525" i="3"/>
  <c r="F525" i="3"/>
  <c r="I524" i="3"/>
  <c r="G524" i="3"/>
  <c r="F524" i="3"/>
  <c r="I523" i="3"/>
  <c r="G523" i="3"/>
  <c r="F523" i="3"/>
  <c r="I522" i="3"/>
  <c r="G522" i="3"/>
  <c r="F522" i="3"/>
  <c r="I521" i="3"/>
  <c r="G521" i="3"/>
  <c r="F521" i="3"/>
  <c r="I520" i="3"/>
  <c r="G520" i="3"/>
  <c r="F520" i="3"/>
  <c r="I519" i="3"/>
  <c r="G519" i="3"/>
  <c r="F519" i="3"/>
  <c r="I518" i="3"/>
  <c r="G518" i="3"/>
  <c r="F518" i="3"/>
  <c r="I517" i="3"/>
  <c r="G517" i="3"/>
  <c r="F517" i="3"/>
  <c r="I516" i="3"/>
  <c r="G516" i="3"/>
  <c r="F516" i="3"/>
  <c r="I515" i="3"/>
  <c r="G515" i="3"/>
  <c r="F515" i="3"/>
  <c r="I514" i="3"/>
  <c r="G514" i="3"/>
  <c r="F514" i="3"/>
  <c r="I513" i="3"/>
  <c r="G513" i="3"/>
  <c r="F513" i="3"/>
  <c r="I512" i="3"/>
  <c r="G512" i="3"/>
  <c r="F512" i="3"/>
  <c r="I511" i="3"/>
  <c r="G511" i="3"/>
  <c r="F511" i="3"/>
  <c r="I510" i="3"/>
  <c r="G510" i="3"/>
  <c r="F510" i="3"/>
  <c r="I509" i="3"/>
  <c r="G509" i="3"/>
  <c r="F509" i="3"/>
  <c r="I508" i="3"/>
  <c r="G508" i="3"/>
  <c r="F508" i="3"/>
  <c r="I507" i="3"/>
  <c r="G507" i="3"/>
  <c r="F507" i="3"/>
  <c r="I506" i="3"/>
  <c r="G506" i="3"/>
  <c r="F506" i="3"/>
  <c r="I505" i="3"/>
  <c r="G505" i="3"/>
  <c r="F505" i="3"/>
  <c r="I504" i="3"/>
  <c r="G504" i="3"/>
  <c r="F504" i="3"/>
  <c r="I503" i="3"/>
  <c r="G503" i="3"/>
  <c r="F503" i="3"/>
  <c r="I502" i="3"/>
  <c r="G502" i="3"/>
  <c r="F502" i="3"/>
  <c r="I501" i="3"/>
  <c r="G501" i="3"/>
  <c r="F501" i="3"/>
  <c r="I500" i="3"/>
  <c r="G500" i="3"/>
  <c r="F500" i="3"/>
  <c r="I499" i="3"/>
  <c r="G499" i="3"/>
  <c r="F499" i="3"/>
  <c r="I498" i="3"/>
  <c r="G498" i="3"/>
  <c r="F498" i="3"/>
  <c r="I497" i="3"/>
  <c r="G497" i="3"/>
  <c r="F497" i="3"/>
  <c r="I496" i="3"/>
  <c r="G496" i="3"/>
  <c r="F496" i="3"/>
  <c r="I495" i="3"/>
  <c r="G495" i="3"/>
  <c r="F495" i="3"/>
  <c r="I494" i="3"/>
  <c r="G494" i="3"/>
  <c r="F494" i="3"/>
  <c r="I493" i="3"/>
  <c r="G493" i="3"/>
  <c r="F493" i="3"/>
  <c r="I492" i="3"/>
  <c r="G492" i="3"/>
  <c r="F492" i="3"/>
  <c r="I491" i="3"/>
  <c r="G491" i="3"/>
  <c r="F491" i="3"/>
  <c r="I490" i="3"/>
  <c r="G490" i="3"/>
  <c r="F490" i="3"/>
  <c r="I489" i="3"/>
  <c r="G489" i="3"/>
  <c r="F489" i="3"/>
  <c r="I488" i="3"/>
  <c r="G488" i="3"/>
  <c r="F488" i="3"/>
  <c r="I487" i="3"/>
  <c r="G487" i="3"/>
  <c r="F487" i="3"/>
  <c r="I486" i="3"/>
  <c r="G486" i="3"/>
  <c r="F486" i="3"/>
  <c r="I485" i="3"/>
  <c r="G485" i="3"/>
  <c r="F485" i="3"/>
  <c r="I484" i="3"/>
  <c r="G484" i="3"/>
  <c r="F484" i="3"/>
  <c r="I483" i="3"/>
  <c r="G483" i="3"/>
  <c r="F483" i="3"/>
  <c r="I482" i="3"/>
  <c r="G482" i="3"/>
  <c r="F482" i="3"/>
  <c r="I481" i="3"/>
  <c r="G481" i="3"/>
  <c r="F481" i="3"/>
  <c r="I480" i="3"/>
  <c r="G480" i="3"/>
  <c r="F480" i="3"/>
  <c r="I479" i="3"/>
  <c r="G479" i="3"/>
  <c r="F479" i="3"/>
  <c r="I478" i="3"/>
  <c r="G478" i="3"/>
  <c r="F478" i="3"/>
  <c r="I477" i="3"/>
  <c r="G477" i="3"/>
  <c r="F477" i="3"/>
  <c r="I476" i="3"/>
  <c r="G476" i="3"/>
  <c r="F476" i="3"/>
  <c r="I475" i="3"/>
  <c r="G475" i="3"/>
  <c r="F475" i="3"/>
  <c r="I474" i="3"/>
  <c r="G474" i="3"/>
  <c r="F474" i="3"/>
  <c r="I473" i="3"/>
  <c r="G473" i="3"/>
  <c r="F473" i="3"/>
  <c r="I472" i="3"/>
  <c r="G472" i="3"/>
  <c r="F472" i="3"/>
  <c r="I471" i="3"/>
  <c r="G471" i="3"/>
  <c r="F471" i="3"/>
  <c r="I470" i="3"/>
  <c r="G470" i="3"/>
  <c r="F470" i="3"/>
  <c r="I469" i="3"/>
  <c r="G469" i="3"/>
  <c r="F469" i="3"/>
  <c r="I468" i="3"/>
  <c r="G468" i="3"/>
  <c r="F468" i="3"/>
  <c r="I467" i="3"/>
  <c r="G467" i="3"/>
  <c r="F467" i="3"/>
  <c r="I466" i="3"/>
  <c r="G466" i="3"/>
  <c r="F466" i="3"/>
  <c r="I465" i="3"/>
  <c r="G465" i="3"/>
  <c r="F465" i="3"/>
  <c r="I464" i="3"/>
  <c r="G464" i="3"/>
  <c r="F464" i="3"/>
  <c r="I463" i="3"/>
  <c r="G463" i="3"/>
  <c r="F463" i="3"/>
  <c r="I462" i="3"/>
  <c r="G462" i="3"/>
  <c r="F462" i="3"/>
  <c r="I461" i="3"/>
  <c r="G461" i="3"/>
  <c r="F461" i="3"/>
  <c r="I460" i="3"/>
  <c r="G460" i="3"/>
  <c r="F460" i="3"/>
  <c r="I459" i="3"/>
  <c r="G459" i="3"/>
  <c r="F459" i="3"/>
  <c r="I458" i="3"/>
  <c r="G458" i="3"/>
  <c r="F458" i="3"/>
  <c r="I457" i="3"/>
  <c r="G457" i="3"/>
  <c r="F457" i="3"/>
  <c r="I456" i="3"/>
  <c r="G456" i="3"/>
  <c r="F456" i="3"/>
  <c r="I455" i="3"/>
  <c r="G455" i="3"/>
  <c r="F455" i="3"/>
  <c r="I454" i="3"/>
  <c r="G454" i="3"/>
  <c r="F454" i="3"/>
  <c r="I453" i="3"/>
  <c r="G453" i="3"/>
  <c r="F453" i="3"/>
  <c r="I452" i="3"/>
  <c r="G452" i="3"/>
  <c r="F452" i="3"/>
  <c r="I451" i="3"/>
  <c r="G451" i="3"/>
  <c r="F451" i="3"/>
  <c r="I450" i="3"/>
  <c r="G450" i="3"/>
  <c r="F450" i="3"/>
  <c r="I449" i="3"/>
  <c r="G449" i="3"/>
  <c r="F449" i="3"/>
  <c r="I448" i="3"/>
  <c r="G448" i="3"/>
  <c r="F448" i="3"/>
  <c r="I447" i="3"/>
  <c r="G447" i="3"/>
  <c r="F447" i="3"/>
  <c r="I446" i="3"/>
  <c r="G446" i="3"/>
  <c r="F446" i="3"/>
  <c r="I445" i="3"/>
  <c r="G445" i="3"/>
  <c r="F445" i="3"/>
  <c r="I444" i="3"/>
  <c r="G444" i="3"/>
  <c r="F444" i="3"/>
  <c r="I443" i="3"/>
  <c r="G443" i="3"/>
  <c r="F443" i="3"/>
  <c r="I442" i="3"/>
  <c r="G442" i="3"/>
  <c r="F442" i="3"/>
  <c r="I441" i="3"/>
  <c r="G441" i="3"/>
  <c r="F441" i="3"/>
  <c r="I440" i="3"/>
  <c r="G440" i="3"/>
  <c r="F440" i="3"/>
  <c r="I439" i="3"/>
  <c r="G439" i="3"/>
  <c r="F439" i="3"/>
  <c r="I438" i="3"/>
  <c r="G438" i="3"/>
  <c r="F438" i="3"/>
  <c r="I437" i="3"/>
  <c r="G437" i="3"/>
  <c r="F437" i="3"/>
  <c r="I436" i="3"/>
  <c r="G436" i="3"/>
  <c r="F436" i="3"/>
  <c r="I435" i="3"/>
  <c r="G435" i="3"/>
  <c r="F435" i="3"/>
  <c r="I434" i="3"/>
  <c r="G434" i="3"/>
  <c r="F434" i="3"/>
  <c r="I433" i="3"/>
  <c r="G433" i="3"/>
  <c r="F433" i="3"/>
  <c r="I432" i="3"/>
  <c r="G432" i="3"/>
  <c r="F432" i="3"/>
  <c r="I431" i="3"/>
  <c r="G431" i="3"/>
  <c r="F431" i="3"/>
  <c r="I430" i="3"/>
  <c r="G430" i="3"/>
  <c r="F430" i="3"/>
  <c r="I429" i="3"/>
  <c r="G429" i="3"/>
  <c r="F429" i="3"/>
  <c r="I428" i="3"/>
  <c r="G428" i="3"/>
  <c r="F428" i="3"/>
  <c r="I427" i="3"/>
  <c r="G427" i="3"/>
  <c r="F427" i="3"/>
  <c r="I426" i="3"/>
  <c r="G426" i="3"/>
  <c r="F426" i="3"/>
  <c r="I425" i="3"/>
  <c r="G425" i="3"/>
  <c r="F425" i="3"/>
  <c r="I424" i="3"/>
  <c r="G424" i="3"/>
  <c r="F424" i="3"/>
  <c r="I423" i="3"/>
  <c r="G423" i="3"/>
  <c r="F423" i="3"/>
  <c r="I422" i="3"/>
  <c r="G422" i="3"/>
  <c r="F422" i="3"/>
  <c r="I421" i="3"/>
  <c r="G421" i="3"/>
  <c r="F421" i="3"/>
  <c r="I420" i="3"/>
  <c r="G420" i="3"/>
  <c r="F420" i="3"/>
  <c r="I419" i="3"/>
  <c r="G419" i="3"/>
  <c r="F419" i="3"/>
  <c r="I418" i="3"/>
  <c r="G418" i="3"/>
  <c r="F418" i="3"/>
  <c r="I417" i="3"/>
  <c r="G417" i="3"/>
  <c r="F417" i="3"/>
  <c r="I416" i="3"/>
  <c r="G416" i="3"/>
  <c r="F416" i="3"/>
  <c r="I415" i="3"/>
  <c r="G415" i="3"/>
  <c r="F415" i="3"/>
  <c r="I414" i="3"/>
  <c r="G414" i="3"/>
  <c r="F414" i="3"/>
  <c r="I413" i="3"/>
  <c r="G413" i="3"/>
  <c r="F413" i="3"/>
  <c r="I412" i="3"/>
  <c r="G412" i="3"/>
  <c r="F412" i="3"/>
  <c r="I411" i="3"/>
  <c r="G411" i="3"/>
  <c r="F411" i="3"/>
  <c r="I410" i="3"/>
  <c r="G410" i="3"/>
  <c r="F410" i="3"/>
  <c r="I409" i="3"/>
  <c r="G409" i="3"/>
  <c r="F409" i="3"/>
  <c r="I408" i="3"/>
  <c r="G408" i="3"/>
  <c r="F408" i="3"/>
  <c r="I407" i="3"/>
  <c r="G407" i="3"/>
  <c r="F407" i="3"/>
  <c r="I406" i="3"/>
  <c r="G406" i="3"/>
  <c r="F406" i="3"/>
  <c r="I405" i="3"/>
  <c r="G405" i="3"/>
  <c r="F405" i="3"/>
  <c r="I404" i="3"/>
  <c r="G404" i="3"/>
  <c r="F404" i="3"/>
  <c r="I403" i="3"/>
  <c r="G403" i="3"/>
  <c r="F403" i="3"/>
  <c r="I402" i="3"/>
  <c r="G402" i="3"/>
  <c r="F402" i="3"/>
  <c r="I401" i="3"/>
  <c r="G401" i="3"/>
  <c r="F401" i="3"/>
  <c r="I400" i="3"/>
  <c r="G400" i="3"/>
  <c r="F400" i="3"/>
  <c r="I399" i="3"/>
  <c r="G399" i="3"/>
  <c r="F399" i="3"/>
  <c r="I398" i="3"/>
  <c r="G398" i="3"/>
  <c r="F398" i="3"/>
  <c r="I397" i="3"/>
  <c r="G397" i="3"/>
  <c r="F397" i="3"/>
  <c r="I396" i="3"/>
  <c r="G396" i="3"/>
  <c r="F396" i="3"/>
  <c r="I395" i="3"/>
  <c r="G395" i="3"/>
  <c r="F395" i="3"/>
  <c r="I394" i="3"/>
  <c r="G394" i="3"/>
  <c r="F394" i="3"/>
  <c r="I393" i="3"/>
  <c r="G393" i="3"/>
  <c r="F393" i="3"/>
  <c r="I392" i="3"/>
  <c r="G392" i="3"/>
  <c r="F392" i="3"/>
  <c r="I391" i="3"/>
  <c r="G391" i="3"/>
  <c r="F391" i="3"/>
  <c r="I390" i="3"/>
  <c r="G390" i="3"/>
  <c r="F390" i="3"/>
  <c r="I389" i="3"/>
  <c r="G389" i="3"/>
  <c r="F389" i="3"/>
  <c r="I388" i="3"/>
  <c r="G388" i="3"/>
  <c r="F388" i="3"/>
  <c r="I387" i="3"/>
  <c r="G387" i="3"/>
  <c r="F387" i="3"/>
  <c r="I386" i="3"/>
  <c r="G386" i="3"/>
  <c r="F386" i="3"/>
  <c r="I385" i="3"/>
  <c r="G385" i="3"/>
  <c r="F385" i="3"/>
  <c r="I384" i="3"/>
  <c r="G384" i="3"/>
  <c r="F384" i="3"/>
  <c r="I383" i="3"/>
  <c r="G383" i="3"/>
  <c r="F383" i="3"/>
  <c r="I382" i="3"/>
  <c r="G382" i="3"/>
  <c r="F382" i="3"/>
  <c r="I381" i="3"/>
  <c r="G381" i="3"/>
  <c r="F381" i="3"/>
  <c r="I380" i="3"/>
  <c r="G380" i="3"/>
  <c r="F380" i="3"/>
  <c r="I379" i="3"/>
  <c r="G379" i="3"/>
  <c r="F379" i="3"/>
  <c r="I378" i="3"/>
  <c r="G378" i="3"/>
  <c r="F378" i="3"/>
  <c r="I377" i="3"/>
  <c r="G377" i="3"/>
  <c r="F377" i="3"/>
  <c r="I376" i="3"/>
  <c r="G376" i="3"/>
  <c r="F376" i="3"/>
  <c r="I375" i="3"/>
  <c r="G375" i="3"/>
  <c r="F375" i="3"/>
  <c r="I374" i="3"/>
  <c r="G374" i="3"/>
  <c r="F374" i="3"/>
  <c r="I373" i="3"/>
  <c r="G373" i="3"/>
  <c r="F373" i="3"/>
  <c r="I372" i="3"/>
  <c r="G372" i="3"/>
  <c r="F372" i="3"/>
  <c r="I371" i="3"/>
  <c r="G371" i="3"/>
  <c r="F371" i="3"/>
  <c r="I370" i="3"/>
  <c r="G370" i="3"/>
  <c r="F370" i="3"/>
  <c r="I369" i="3"/>
  <c r="G369" i="3"/>
  <c r="F369" i="3"/>
  <c r="I368" i="3"/>
  <c r="G368" i="3"/>
  <c r="F368" i="3"/>
  <c r="I367" i="3"/>
  <c r="G367" i="3"/>
  <c r="F367" i="3"/>
  <c r="I366" i="3"/>
  <c r="G366" i="3"/>
  <c r="F366" i="3"/>
  <c r="I365" i="3"/>
  <c r="G365" i="3"/>
  <c r="F365" i="3"/>
  <c r="I364" i="3"/>
  <c r="G364" i="3"/>
  <c r="F364" i="3"/>
  <c r="I363" i="3"/>
  <c r="G363" i="3"/>
  <c r="F363" i="3"/>
  <c r="I362" i="3"/>
  <c r="G362" i="3"/>
  <c r="F362" i="3"/>
  <c r="I361" i="3"/>
  <c r="G361" i="3"/>
  <c r="F361" i="3"/>
  <c r="I360" i="3"/>
  <c r="G360" i="3"/>
  <c r="F360" i="3"/>
  <c r="I359" i="3"/>
  <c r="G359" i="3"/>
  <c r="F359" i="3"/>
  <c r="I358" i="3"/>
  <c r="G358" i="3"/>
  <c r="F358" i="3"/>
  <c r="I357" i="3"/>
  <c r="G357" i="3"/>
  <c r="F357" i="3"/>
  <c r="I356" i="3"/>
  <c r="G356" i="3"/>
  <c r="F356" i="3"/>
  <c r="I355" i="3"/>
  <c r="G355" i="3"/>
  <c r="F355" i="3"/>
  <c r="I354" i="3"/>
  <c r="G354" i="3"/>
  <c r="F354" i="3"/>
  <c r="I353" i="3"/>
  <c r="G353" i="3"/>
  <c r="F353" i="3"/>
  <c r="I352" i="3"/>
  <c r="G352" i="3"/>
  <c r="F352" i="3"/>
  <c r="I351" i="3"/>
  <c r="G351" i="3"/>
  <c r="F351" i="3"/>
  <c r="I350" i="3"/>
  <c r="G350" i="3"/>
  <c r="F350" i="3"/>
  <c r="I349" i="3"/>
  <c r="G349" i="3"/>
  <c r="F349" i="3"/>
  <c r="I348" i="3"/>
  <c r="G348" i="3"/>
  <c r="F348" i="3"/>
  <c r="I347" i="3"/>
  <c r="G347" i="3"/>
  <c r="F347" i="3"/>
  <c r="I346" i="3"/>
  <c r="G346" i="3"/>
  <c r="F346" i="3"/>
  <c r="I345" i="3"/>
  <c r="G345" i="3"/>
  <c r="F345" i="3"/>
  <c r="I344" i="3"/>
  <c r="G344" i="3"/>
  <c r="F344" i="3"/>
  <c r="I343" i="3"/>
  <c r="G343" i="3"/>
  <c r="F343" i="3"/>
  <c r="I342" i="3"/>
  <c r="G342" i="3"/>
  <c r="F342" i="3"/>
  <c r="I341" i="3"/>
  <c r="G341" i="3"/>
  <c r="F341" i="3"/>
  <c r="I340" i="3"/>
  <c r="G340" i="3"/>
  <c r="F340" i="3"/>
  <c r="I339" i="3"/>
  <c r="G339" i="3"/>
  <c r="F339" i="3"/>
  <c r="I338" i="3"/>
  <c r="G338" i="3"/>
  <c r="F338" i="3"/>
  <c r="I337" i="3"/>
  <c r="G337" i="3"/>
  <c r="F337" i="3"/>
  <c r="I336" i="3"/>
  <c r="G336" i="3"/>
  <c r="F336" i="3"/>
  <c r="I335" i="3"/>
  <c r="G335" i="3"/>
  <c r="F335" i="3"/>
  <c r="I334" i="3"/>
  <c r="G334" i="3"/>
  <c r="F334" i="3"/>
  <c r="I333" i="3"/>
  <c r="G333" i="3"/>
  <c r="F333" i="3"/>
  <c r="I332" i="3"/>
  <c r="G332" i="3"/>
  <c r="F332" i="3"/>
  <c r="I331" i="3"/>
  <c r="G331" i="3"/>
  <c r="F331" i="3"/>
  <c r="I330" i="3"/>
  <c r="G330" i="3"/>
  <c r="F330" i="3"/>
  <c r="I329" i="3"/>
  <c r="G329" i="3"/>
  <c r="F329" i="3"/>
  <c r="I328" i="3"/>
  <c r="G328" i="3"/>
  <c r="F328" i="3"/>
  <c r="I327" i="3"/>
  <c r="G327" i="3"/>
  <c r="F327" i="3"/>
  <c r="I326" i="3"/>
  <c r="G326" i="3"/>
  <c r="F326" i="3"/>
  <c r="I325" i="3"/>
  <c r="G325" i="3"/>
  <c r="F325" i="3"/>
  <c r="I324" i="3"/>
  <c r="G324" i="3"/>
  <c r="F324" i="3"/>
  <c r="I323" i="3"/>
  <c r="G323" i="3"/>
  <c r="F323" i="3"/>
  <c r="I322" i="3"/>
  <c r="G322" i="3"/>
  <c r="F322" i="3"/>
  <c r="I321" i="3"/>
  <c r="G321" i="3"/>
  <c r="F321" i="3"/>
  <c r="I320" i="3"/>
  <c r="G320" i="3"/>
  <c r="F320" i="3"/>
  <c r="I319" i="3"/>
  <c r="G319" i="3"/>
  <c r="F319" i="3"/>
  <c r="I318" i="3"/>
  <c r="G318" i="3"/>
  <c r="F318" i="3"/>
  <c r="I317" i="3"/>
  <c r="G317" i="3"/>
  <c r="F317" i="3"/>
  <c r="I316" i="3"/>
  <c r="G316" i="3"/>
  <c r="F316" i="3"/>
  <c r="I315" i="3"/>
  <c r="G315" i="3"/>
  <c r="F315" i="3"/>
  <c r="I314" i="3"/>
  <c r="G314" i="3"/>
  <c r="F314" i="3"/>
  <c r="I313" i="3"/>
  <c r="G313" i="3"/>
  <c r="F313" i="3"/>
  <c r="I312" i="3"/>
  <c r="G312" i="3"/>
  <c r="F312" i="3"/>
  <c r="I311" i="3"/>
  <c r="G311" i="3"/>
  <c r="F311" i="3"/>
  <c r="I310" i="3"/>
  <c r="G310" i="3"/>
  <c r="F310" i="3"/>
  <c r="I309" i="3"/>
  <c r="G309" i="3"/>
  <c r="F309" i="3"/>
  <c r="I308" i="3"/>
  <c r="G308" i="3"/>
  <c r="F308" i="3"/>
  <c r="I307" i="3"/>
  <c r="G307" i="3"/>
  <c r="F307" i="3"/>
  <c r="I306" i="3"/>
  <c r="G306" i="3"/>
  <c r="F306" i="3"/>
  <c r="I305" i="3"/>
  <c r="G305" i="3"/>
  <c r="F305" i="3"/>
  <c r="I304" i="3"/>
  <c r="G304" i="3"/>
  <c r="F304" i="3"/>
  <c r="I303" i="3"/>
  <c r="G303" i="3"/>
  <c r="F303" i="3"/>
  <c r="I302" i="3"/>
  <c r="G302" i="3"/>
  <c r="F302" i="3"/>
  <c r="I301" i="3"/>
  <c r="G301" i="3"/>
  <c r="F301" i="3"/>
  <c r="I300" i="3"/>
  <c r="G300" i="3"/>
  <c r="F300" i="3"/>
  <c r="I299" i="3"/>
  <c r="G299" i="3"/>
  <c r="F299" i="3"/>
  <c r="I298" i="3"/>
  <c r="G298" i="3"/>
  <c r="F298" i="3"/>
  <c r="I297" i="3"/>
  <c r="G297" i="3"/>
  <c r="F297" i="3"/>
  <c r="I296" i="3"/>
  <c r="G296" i="3"/>
  <c r="F296" i="3"/>
  <c r="I295" i="3"/>
  <c r="G295" i="3"/>
  <c r="F295" i="3"/>
  <c r="I294" i="3"/>
  <c r="G294" i="3"/>
  <c r="F294" i="3"/>
  <c r="I293" i="3"/>
  <c r="G293" i="3"/>
  <c r="F293" i="3"/>
  <c r="I292" i="3"/>
  <c r="G292" i="3"/>
  <c r="F292" i="3"/>
  <c r="I291" i="3"/>
  <c r="G291" i="3"/>
  <c r="F291" i="3"/>
  <c r="I290" i="3"/>
  <c r="G290" i="3"/>
  <c r="F290" i="3"/>
  <c r="I289" i="3"/>
  <c r="G289" i="3"/>
  <c r="F289" i="3"/>
  <c r="I288" i="3"/>
  <c r="G288" i="3"/>
  <c r="F288" i="3"/>
  <c r="I287" i="3"/>
  <c r="G287" i="3"/>
  <c r="F287" i="3"/>
  <c r="I286" i="3"/>
  <c r="G286" i="3"/>
  <c r="F286" i="3"/>
  <c r="I285" i="3"/>
  <c r="G285" i="3"/>
  <c r="F285" i="3"/>
  <c r="I284" i="3"/>
  <c r="G284" i="3"/>
  <c r="F284" i="3"/>
  <c r="I283" i="3"/>
  <c r="G283" i="3"/>
  <c r="F283" i="3"/>
  <c r="I282" i="3"/>
  <c r="G282" i="3"/>
  <c r="F282" i="3"/>
  <c r="I281" i="3"/>
  <c r="G281" i="3"/>
  <c r="F281" i="3"/>
  <c r="I280" i="3"/>
  <c r="G280" i="3"/>
  <c r="F280" i="3"/>
  <c r="I279" i="3"/>
  <c r="G279" i="3"/>
  <c r="F279" i="3"/>
  <c r="I278" i="3"/>
  <c r="G278" i="3"/>
  <c r="F278" i="3"/>
  <c r="I277" i="3"/>
  <c r="G277" i="3"/>
  <c r="F277" i="3"/>
  <c r="I276" i="3"/>
  <c r="G276" i="3"/>
  <c r="F276" i="3"/>
  <c r="I275" i="3"/>
  <c r="G275" i="3"/>
  <c r="F275" i="3"/>
  <c r="I274" i="3"/>
  <c r="G274" i="3"/>
  <c r="F274" i="3"/>
  <c r="I273" i="3"/>
  <c r="G273" i="3"/>
  <c r="F273" i="3"/>
  <c r="I272" i="3"/>
  <c r="G272" i="3"/>
  <c r="F272" i="3"/>
  <c r="I271" i="3"/>
  <c r="G271" i="3"/>
  <c r="F271" i="3"/>
  <c r="I270" i="3"/>
  <c r="G270" i="3"/>
  <c r="F270" i="3"/>
  <c r="I269" i="3"/>
  <c r="G269" i="3"/>
  <c r="F269" i="3"/>
  <c r="I268" i="3"/>
  <c r="G268" i="3"/>
  <c r="F268" i="3"/>
  <c r="I267" i="3"/>
  <c r="G267" i="3"/>
  <c r="F267" i="3"/>
  <c r="I266" i="3"/>
  <c r="G266" i="3"/>
  <c r="F266" i="3"/>
  <c r="I265" i="3"/>
  <c r="G265" i="3"/>
  <c r="F265" i="3"/>
  <c r="I264" i="3"/>
  <c r="G264" i="3"/>
  <c r="F264" i="3"/>
  <c r="I263" i="3"/>
  <c r="G263" i="3"/>
  <c r="F263" i="3"/>
  <c r="I262" i="3"/>
  <c r="G262" i="3"/>
  <c r="F262" i="3"/>
  <c r="I261" i="3"/>
  <c r="G261" i="3"/>
  <c r="F261" i="3"/>
  <c r="I260" i="3"/>
  <c r="G260" i="3"/>
  <c r="F260" i="3"/>
  <c r="I259" i="3"/>
  <c r="G259" i="3"/>
  <c r="F259" i="3"/>
  <c r="I258" i="3"/>
  <c r="G258" i="3"/>
  <c r="F258" i="3"/>
  <c r="I257" i="3"/>
  <c r="G257" i="3"/>
  <c r="F257" i="3"/>
  <c r="I256" i="3"/>
  <c r="G256" i="3"/>
  <c r="F256" i="3"/>
  <c r="I255" i="3"/>
  <c r="G255" i="3"/>
  <c r="F255" i="3"/>
  <c r="I254" i="3"/>
  <c r="G254" i="3"/>
  <c r="F254" i="3"/>
  <c r="I253" i="3"/>
  <c r="G253" i="3"/>
  <c r="F253" i="3"/>
  <c r="I252" i="3"/>
  <c r="G252" i="3"/>
  <c r="F252" i="3"/>
  <c r="I251" i="3"/>
  <c r="G251" i="3"/>
  <c r="F251" i="3"/>
  <c r="I250" i="3"/>
  <c r="G250" i="3"/>
  <c r="F250" i="3"/>
  <c r="I249" i="3"/>
  <c r="G249" i="3"/>
  <c r="F249" i="3"/>
  <c r="I248" i="3"/>
  <c r="G248" i="3"/>
  <c r="F248" i="3"/>
  <c r="I247" i="3"/>
  <c r="G247" i="3"/>
  <c r="F247" i="3"/>
  <c r="I246" i="3"/>
  <c r="G246" i="3"/>
  <c r="F246" i="3"/>
  <c r="I245" i="3"/>
  <c r="G245" i="3"/>
  <c r="F245" i="3"/>
  <c r="I244" i="3"/>
  <c r="G244" i="3"/>
  <c r="F244" i="3"/>
  <c r="I243" i="3"/>
  <c r="G243" i="3"/>
  <c r="F243" i="3"/>
  <c r="I242" i="3"/>
  <c r="G242" i="3"/>
  <c r="F242" i="3"/>
  <c r="I241" i="3"/>
  <c r="G241" i="3"/>
  <c r="F241" i="3"/>
  <c r="I240" i="3"/>
  <c r="G240" i="3"/>
  <c r="F240" i="3"/>
  <c r="I239" i="3"/>
  <c r="G239" i="3"/>
  <c r="F239" i="3"/>
  <c r="I238" i="3"/>
  <c r="G238" i="3"/>
  <c r="F238" i="3"/>
  <c r="I237" i="3"/>
  <c r="G237" i="3"/>
  <c r="F237" i="3"/>
  <c r="I236" i="3"/>
  <c r="G236" i="3"/>
  <c r="F236" i="3"/>
  <c r="I235" i="3"/>
  <c r="G235" i="3"/>
  <c r="F235" i="3"/>
  <c r="I234" i="3"/>
  <c r="G234" i="3"/>
  <c r="F234" i="3"/>
  <c r="I233" i="3"/>
  <c r="G233" i="3"/>
  <c r="F233" i="3"/>
  <c r="I232" i="3"/>
  <c r="G232" i="3"/>
  <c r="F232" i="3"/>
  <c r="I231" i="3"/>
  <c r="G231" i="3"/>
  <c r="F231" i="3"/>
  <c r="I230" i="3"/>
  <c r="G230" i="3"/>
  <c r="F230" i="3"/>
  <c r="I229" i="3"/>
  <c r="G229" i="3"/>
  <c r="F229" i="3"/>
  <c r="I228" i="3"/>
  <c r="G228" i="3"/>
  <c r="F228" i="3"/>
  <c r="I227" i="3"/>
  <c r="G227" i="3"/>
  <c r="F227" i="3"/>
  <c r="I226" i="3"/>
  <c r="G226" i="3"/>
  <c r="F226" i="3"/>
  <c r="I225" i="3"/>
  <c r="G225" i="3"/>
  <c r="F225" i="3"/>
  <c r="I224" i="3"/>
  <c r="G224" i="3"/>
  <c r="F224" i="3"/>
  <c r="I223" i="3"/>
  <c r="G223" i="3"/>
  <c r="F223" i="3"/>
  <c r="I222" i="3"/>
  <c r="G222" i="3"/>
  <c r="F222" i="3"/>
  <c r="I221" i="3"/>
  <c r="G221" i="3"/>
  <c r="F221" i="3"/>
  <c r="I220" i="3"/>
  <c r="G220" i="3"/>
  <c r="F220" i="3"/>
  <c r="I219" i="3"/>
  <c r="G219" i="3"/>
  <c r="F219" i="3"/>
  <c r="I218" i="3"/>
  <c r="G218" i="3"/>
  <c r="F218" i="3"/>
  <c r="I217" i="3"/>
  <c r="G217" i="3"/>
  <c r="F217" i="3"/>
  <c r="I216" i="3"/>
  <c r="G216" i="3"/>
  <c r="F216" i="3"/>
  <c r="I215" i="3"/>
  <c r="G215" i="3"/>
  <c r="F215" i="3"/>
  <c r="I214" i="3"/>
  <c r="G214" i="3"/>
  <c r="F214" i="3"/>
  <c r="I213" i="3"/>
  <c r="G213" i="3"/>
  <c r="F213" i="3"/>
  <c r="I212" i="3"/>
  <c r="G212" i="3"/>
  <c r="F212" i="3"/>
  <c r="I211" i="3"/>
  <c r="G211" i="3"/>
  <c r="F211" i="3"/>
  <c r="I210" i="3"/>
  <c r="G210" i="3"/>
  <c r="F210" i="3"/>
  <c r="I209" i="3"/>
  <c r="G209" i="3"/>
  <c r="F209" i="3"/>
  <c r="I208" i="3"/>
  <c r="G208" i="3"/>
  <c r="F208" i="3"/>
  <c r="I207" i="3"/>
  <c r="G207" i="3"/>
  <c r="F207" i="3"/>
  <c r="I206" i="3"/>
  <c r="G206" i="3"/>
  <c r="F206" i="3"/>
  <c r="I205" i="3"/>
  <c r="G205" i="3"/>
  <c r="F205" i="3"/>
  <c r="I204" i="3"/>
  <c r="G204" i="3"/>
  <c r="F204" i="3"/>
  <c r="I203" i="3"/>
  <c r="G203" i="3"/>
  <c r="F203" i="3"/>
  <c r="I202" i="3"/>
  <c r="G202" i="3"/>
  <c r="F202" i="3"/>
  <c r="I201" i="3"/>
  <c r="G201" i="3"/>
  <c r="F201" i="3"/>
  <c r="I200" i="3"/>
  <c r="G200" i="3"/>
  <c r="F200" i="3"/>
  <c r="I199" i="3"/>
  <c r="G199" i="3"/>
  <c r="F199" i="3"/>
  <c r="I198" i="3"/>
  <c r="G198" i="3"/>
  <c r="F198" i="3"/>
  <c r="I197" i="3"/>
  <c r="G197" i="3"/>
  <c r="F197" i="3"/>
  <c r="I196" i="3"/>
  <c r="G196" i="3"/>
  <c r="F196" i="3"/>
  <c r="I195" i="3"/>
  <c r="G195" i="3"/>
  <c r="F195" i="3"/>
  <c r="I194" i="3"/>
  <c r="G194" i="3"/>
  <c r="F194" i="3"/>
  <c r="I193" i="3"/>
  <c r="G193" i="3"/>
  <c r="F193" i="3"/>
  <c r="I192" i="3"/>
  <c r="G192" i="3"/>
  <c r="F192" i="3"/>
  <c r="I191" i="3"/>
  <c r="G191" i="3"/>
  <c r="F191" i="3"/>
  <c r="I190" i="3"/>
  <c r="G190" i="3"/>
  <c r="F190" i="3"/>
  <c r="I189" i="3"/>
  <c r="G189" i="3"/>
  <c r="F189" i="3"/>
  <c r="I188" i="3"/>
  <c r="G188" i="3"/>
  <c r="F188" i="3"/>
  <c r="I187" i="3"/>
  <c r="G187" i="3"/>
  <c r="F187" i="3"/>
  <c r="I186" i="3"/>
  <c r="G186" i="3"/>
  <c r="F186" i="3"/>
  <c r="I185" i="3"/>
  <c r="G185" i="3"/>
  <c r="F185" i="3"/>
  <c r="I184" i="3"/>
  <c r="G184" i="3"/>
  <c r="F184" i="3"/>
  <c r="I183" i="3"/>
  <c r="G183" i="3"/>
  <c r="F183" i="3"/>
  <c r="I182" i="3"/>
  <c r="G182" i="3"/>
  <c r="F182" i="3"/>
  <c r="I181" i="3"/>
  <c r="G181" i="3"/>
  <c r="F181" i="3"/>
  <c r="I180" i="3"/>
  <c r="G180" i="3"/>
  <c r="F180" i="3"/>
  <c r="I179" i="3"/>
  <c r="G179" i="3"/>
  <c r="F179" i="3"/>
  <c r="I178" i="3"/>
  <c r="G178" i="3"/>
  <c r="F178" i="3"/>
  <c r="I177" i="3"/>
  <c r="G177" i="3"/>
  <c r="F177" i="3"/>
  <c r="I176" i="3"/>
  <c r="G176" i="3"/>
  <c r="F176" i="3"/>
  <c r="I175" i="3"/>
  <c r="G175" i="3"/>
  <c r="F175" i="3"/>
  <c r="I174" i="3"/>
  <c r="G174" i="3"/>
  <c r="F174" i="3"/>
  <c r="I173" i="3"/>
  <c r="G173" i="3"/>
  <c r="F173" i="3"/>
  <c r="I172" i="3"/>
  <c r="G172" i="3"/>
  <c r="F172" i="3"/>
  <c r="I171" i="3"/>
  <c r="G171" i="3"/>
  <c r="F171" i="3"/>
  <c r="I170" i="3"/>
  <c r="G170" i="3"/>
  <c r="F170" i="3"/>
  <c r="I169" i="3"/>
  <c r="G169" i="3"/>
  <c r="F169" i="3"/>
  <c r="I168" i="3"/>
  <c r="G168" i="3"/>
  <c r="F168" i="3"/>
  <c r="I167" i="3"/>
  <c r="G167" i="3"/>
  <c r="F167" i="3"/>
  <c r="I166" i="3"/>
  <c r="G166" i="3"/>
  <c r="F166" i="3"/>
  <c r="I165" i="3"/>
  <c r="G165" i="3"/>
  <c r="F165" i="3"/>
  <c r="I164" i="3"/>
  <c r="G164" i="3"/>
  <c r="F164" i="3"/>
  <c r="I163" i="3"/>
  <c r="G163" i="3"/>
  <c r="F163" i="3"/>
  <c r="I162" i="3"/>
  <c r="G162" i="3"/>
  <c r="F162" i="3"/>
  <c r="I161" i="3"/>
  <c r="G161" i="3"/>
  <c r="F161" i="3"/>
  <c r="I160" i="3"/>
  <c r="G160" i="3"/>
  <c r="F160" i="3"/>
  <c r="I159" i="3"/>
  <c r="G159" i="3"/>
  <c r="F159" i="3"/>
  <c r="I158" i="3"/>
  <c r="G158" i="3"/>
  <c r="F158" i="3"/>
  <c r="I157" i="3"/>
  <c r="G157" i="3"/>
  <c r="F157" i="3"/>
  <c r="I156" i="3"/>
  <c r="G156" i="3"/>
  <c r="F156" i="3"/>
  <c r="I155" i="3"/>
  <c r="G155" i="3"/>
  <c r="F155" i="3"/>
  <c r="I154" i="3"/>
  <c r="G154" i="3"/>
  <c r="F154" i="3"/>
  <c r="I153" i="3"/>
  <c r="G153" i="3"/>
  <c r="F153" i="3"/>
  <c r="I152" i="3"/>
  <c r="G152" i="3"/>
  <c r="F152" i="3"/>
  <c r="I151" i="3"/>
  <c r="G151" i="3"/>
  <c r="F151" i="3"/>
  <c r="I150" i="3"/>
  <c r="G150" i="3"/>
  <c r="F150" i="3"/>
  <c r="I149" i="3"/>
  <c r="G149" i="3"/>
  <c r="F149" i="3"/>
  <c r="I148" i="3"/>
  <c r="G148" i="3"/>
  <c r="F148" i="3"/>
  <c r="I147" i="3"/>
  <c r="G147" i="3"/>
  <c r="F147" i="3"/>
  <c r="I146" i="3"/>
  <c r="G146" i="3"/>
  <c r="F146" i="3"/>
  <c r="I145" i="3"/>
  <c r="G145" i="3"/>
  <c r="F145" i="3"/>
  <c r="I144" i="3"/>
  <c r="G144" i="3"/>
  <c r="F144" i="3"/>
  <c r="I143" i="3"/>
  <c r="G143" i="3"/>
  <c r="F143" i="3"/>
  <c r="I142" i="3"/>
  <c r="G142" i="3"/>
  <c r="F142" i="3"/>
  <c r="I141" i="3"/>
  <c r="G141" i="3"/>
  <c r="F141" i="3"/>
  <c r="I140" i="3"/>
  <c r="G140" i="3"/>
  <c r="F140" i="3"/>
  <c r="I139" i="3"/>
  <c r="G139" i="3"/>
  <c r="F139" i="3"/>
  <c r="I138" i="3"/>
  <c r="G138" i="3"/>
  <c r="F138" i="3"/>
  <c r="I137" i="3"/>
  <c r="G137" i="3"/>
  <c r="F137" i="3"/>
  <c r="I136" i="3"/>
  <c r="G136" i="3"/>
  <c r="F136" i="3"/>
  <c r="I135" i="3"/>
  <c r="G135" i="3"/>
  <c r="F135" i="3"/>
  <c r="I134" i="3"/>
  <c r="G134" i="3"/>
  <c r="F134" i="3"/>
  <c r="I133" i="3"/>
  <c r="G133" i="3"/>
  <c r="F133" i="3"/>
  <c r="I132" i="3"/>
  <c r="G132" i="3"/>
  <c r="F132" i="3"/>
  <c r="I131" i="3"/>
  <c r="G131" i="3"/>
  <c r="F131" i="3"/>
  <c r="I130" i="3"/>
  <c r="G130" i="3"/>
  <c r="F130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F106" i="3"/>
  <c r="I105" i="3"/>
  <c r="F105" i="3"/>
  <c r="I104" i="3"/>
  <c r="F104" i="3"/>
  <c r="I103" i="3"/>
  <c r="F103" i="3"/>
  <c r="F102" i="3"/>
  <c r="F101" i="3"/>
  <c r="I100" i="3"/>
  <c r="F100" i="3"/>
  <c r="F99" i="3"/>
  <c r="I98" i="3"/>
  <c r="F98" i="3"/>
  <c r="I97" i="3"/>
  <c r="F97" i="3"/>
  <c r="F96" i="3"/>
  <c r="F95" i="3"/>
  <c r="I94" i="3"/>
  <c r="F94" i="3"/>
  <c r="I93" i="3"/>
  <c r="F93" i="3"/>
  <c r="I92" i="3"/>
  <c r="F92" i="3"/>
  <c r="F91" i="3"/>
  <c r="F89" i="3"/>
  <c r="F88" i="3"/>
  <c r="I87" i="3"/>
  <c r="F87" i="3"/>
  <c r="F86" i="3"/>
  <c r="F85" i="3"/>
  <c r="I84" i="3"/>
  <c r="F84" i="3"/>
  <c r="F83" i="3"/>
  <c r="F82" i="3"/>
  <c r="F81" i="3"/>
  <c r="F80" i="3"/>
  <c r="F79" i="3"/>
  <c r="I78" i="3"/>
  <c r="F78" i="3"/>
  <c r="F77" i="3"/>
  <c r="F76" i="3"/>
  <c r="I75" i="3"/>
  <c r="F75" i="3"/>
  <c r="F74" i="3"/>
  <c r="F73" i="3"/>
  <c r="I72" i="3"/>
  <c r="F72" i="3"/>
  <c r="I71" i="3"/>
  <c r="F71" i="3"/>
  <c r="F70" i="3"/>
  <c r="F69" i="3"/>
  <c r="F68" i="3"/>
  <c r="F67" i="3"/>
  <c r="I66" i="3"/>
  <c r="F66" i="3"/>
  <c r="F65" i="3"/>
  <c r="F64" i="3"/>
  <c r="I63" i="3"/>
  <c r="F63" i="3"/>
  <c r="F62" i="3"/>
  <c r="F61" i="3"/>
  <c r="I60" i="3"/>
  <c r="F60" i="3"/>
  <c r="I59" i="3"/>
  <c r="F59" i="3"/>
  <c r="F58" i="3"/>
  <c r="F57" i="3"/>
  <c r="I56" i="3"/>
  <c r="F56" i="3"/>
  <c r="F55" i="3"/>
  <c r="I54" i="3"/>
  <c r="F54" i="3"/>
  <c r="I53" i="3"/>
  <c r="F53" i="3"/>
  <c r="F52" i="3"/>
  <c r="F51" i="3"/>
  <c r="F50" i="3"/>
  <c r="F49" i="3"/>
  <c r="I48" i="3"/>
  <c r="F48" i="3"/>
  <c r="I47" i="3"/>
  <c r="F47" i="3"/>
  <c r="F46" i="3"/>
  <c r="F45" i="3"/>
  <c r="F44" i="3"/>
  <c r="F43" i="3"/>
  <c r="I42" i="3"/>
  <c r="F42" i="3"/>
  <c r="I41" i="3"/>
  <c r="F41" i="3"/>
  <c r="F40" i="3"/>
  <c r="I39" i="3"/>
  <c r="F39" i="3"/>
  <c r="F38" i="3"/>
  <c r="F37" i="3"/>
  <c r="I36" i="3"/>
  <c r="F36" i="3"/>
  <c r="I35" i="3"/>
  <c r="F35" i="3"/>
  <c r="F34" i="3"/>
  <c r="F33" i="3"/>
  <c r="F32" i="3"/>
  <c r="F31" i="3"/>
  <c r="I30" i="3"/>
  <c r="F30" i="3"/>
  <c r="I29" i="3"/>
  <c r="F29" i="3"/>
  <c r="F28" i="3"/>
  <c r="F27" i="3"/>
  <c r="F26" i="3"/>
  <c r="F25" i="3"/>
  <c r="I24" i="3"/>
  <c r="F24" i="3"/>
  <c r="I23" i="3"/>
  <c r="F23" i="3"/>
  <c r="F22" i="3"/>
  <c r="I21" i="3"/>
  <c r="F21" i="3"/>
  <c r="I20" i="3"/>
  <c r="F20" i="3"/>
  <c r="M14" i="3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G22" i="4" l="1"/>
  <c r="H22" i="4" s="1"/>
  <c r="H1005" i="4" s="1"/>
  <c r="G28" i="4"/>
  <c r="H28" i="4" s="1"/>
  <c r="G40" i="4"/>
  <c r="H40" i="4" s="1"/>
  <c r="G49" i="4"/>
  <c r="H49" i="4" s="1"/>
  <c r="G52" i="4"/>
  <c r="H52" i="4" s="1"/>
  <c r="G61" i="4"/>
  <c r="H61" i="4" s="1"/>
  <c r="G64" i="4"/>
  <c r="H64" i="4" s="1"/>
  <c r="G73" i="4"/>
  <c r="H73" i="4" s="1"/>
  <c r="G82" i="4"/>
  <c r="H82" i="4" s="1"/>
  <c r="G85" i="4"/>
  <c r="H85" i="4" s="1"/>
  <c r="G92" i="4"/>
  <c r="H92" i="4" s="1"/>
  <c r="G104" i="4"/>
  <c r="H104" i="4" s="1"/>
  <c r="G31" i="4"/>
  <c r="H31" i="4" s="1"/>
  <c r="G34" i="4"/>
  <c r="H34" i="4" s="1"/>
  <c r="G37" i="4"/>
  <c r="H37" i="4" s="1"/>
  <c r="G43" i="4"/>
  <c r="H43" i="4" s="1"/>
  <c r="G46" i="4"/>
  <c r="H46" i="4" s="1"/>
  <c r="G55" i="4"/>
  <c r="H55" i="4" s="1"/>
  <c r="G58" i="4"/>
  <c r="H58" i="4" s="1"/>
  <c r="G67" i="4"/>
  <c r="H67" i="4" s="1"/>
  <c r="G70" i="4"/>
  <c r="H70" i="4" s="1"/>
  <c r="G76" i="4"/>
  <c r="H76" i="4" s="1"/>
  <c r="G79" i="4"/>
  <c r="H79" i="4" s="1"/>
  <c r="G88" i="4"/>
  <c r="H88" i="4" s="1"/>
  <c r="G95" i="4"/>
  <c r="H95" i="4" s="1"/>
  <c r="G98" i="4"/>
  <c r="H98" i="4" s="1"/>
  <c r="G101" i="4"/>
  <c r="H101" i="4" s="1"/>
  <c r="G23" i="4"/>
  <c r="H23" i="4" s="1"/>
  <c r="G26" i="4"/>
  <c r="H26" i="4" s="1"/>
  <c r="G32" i="4"/>
  <c r="H32" i="4" s="1"/>
  <c r="G38" i="4"/>
  <c r="H38" i="4" s="1"/>
  <c r="G47" i="4"/>
  <c r="H47" i="4" s="1"/>
  <c r="G53" i="4"/>
  <c r="H53" i="4" s="1"/>
  <c r="G59" i="4"/>
  <c r="H59" i="4" s="1"/>
  <c r="G68" i="4"/>
  <c r="H68" i="4" s="1"/>
  <c r="G74" i="4"/>
  <c r="H74" i="4" s="1"/>
  <c r="G80" i="4"/>
  <c r="H80" i="4" s="1"/>
  <c r="G86" i="4"/>
  <c r="H86" i="4" s="1"/>
  <c r="G93" i="4"/>
  <c r="H93" i="4" s="1"/>
  <c r="G105" i="4"/>
  <c r="H105" i="4" s="1"/>
  <c r="G29" i="4"/>
  <c r="H29" i="4" s="1"/>
  <c r="G35" i="4"/>
  <c r="H35" i="4" s="1"/>
  <c r="G41" i="4"/>
  <c r="H41" i="4" s="1"/>
  <c r="G44" i="4"/>
  <c r="H44" i="4" s="1"/>
  <c r="G50" i="4"/>
  <c r="H50" i="4" s="1"/>
  <c r="G56" i="4"/>
  <c r="H56" i="4" s="1"/>
  <c r="G62" i="4"/>
  <c r="H62" i="4" s="1"/>
  <c r="G65" i="4"/>
  <c r="H65" i="4" s="1"/>
  <c r="G71" i="4"/>
  <c r="H71" i="4" s="1"/>
  <c r="G77" i="4"/>
  <c r="H77" i="4" s="1"/>
  <c r="G83" i="4"/>
  <c r="H83" i="4" s="1"/>
  <c r="G89" i="4"/>
  <c r="H89" i="4" s="1"/>
  <c r="G96" i="4"/>
  <c r="H96" i="4" s="1"/>
  <c r="G99" i="4"/>
  <c r="H99" i="4" s="1"/>
  <c r="G102" i="4"/>
  <c r="H102" i="4" s="1"/>
  <c r="G24" i="4"/>
  <c r="H24" i="4" s="1"/>
  <c r="G30" i="4"/>
  <c r="H30" i="4" s="1"/>
  <c r="G36" i="4"/>
  <c r="H36" i="4" s="1"/>
  <c r="G42" i="4"/>
  <c r="H42" i="4" s="1"/>
  <c r="G48" i="4"/>
  <c r="H48" i="4" s="1"/>
  <c r="G54" i="4"/>
  <c r="H54" i="4" s="1"/>
  <c r="G60" i="4"/>
  <c r="H60" i="4" s="1"/>
  <c r="G66" i="4"/>
  <c r="H66" i="4" s="1"/>
  <c r="G75" i="4"/>
  <c r="H75" i="4" s="1"/>
  <c r="G78" i="4"/>
  <c r="H78" i="4" s="1"/>
  <c r="G87" i="4"/>
  <c r="H87" i="4" s="1"/>
  <c r="G94" i="4"/>
  <c r="H94" i="4" s="1"/>
  <c r="G97" i="4"/>
  <c r="H97" i="4" s="1"/>
  <c r="G100" i="4"/>
  <c r="H100" i="4" s="1"/>
  <c r="G106" i="4"/>
  <c r="H106" i="4" s="1"/>
  <c r="G33" i="4"/>
  <c r="H33" i="4" s="1"/>
  <c r="G39" i="4"/>
  <c r="H39" i="4" s="1"/>
  <c r="G45" i="4"/>
  <c r="H45" i="4" s="1"/>
  <c r="G51" i="4"/>
  <c r="H51" i="4" s="1"/>
  <c r="G57" i="4"/>
  <c r="H57" i="4" s="1"/>
  <c r="G63" i="4"/>
  <c r="H63" i="4" s="1"/>
  <c r="G69" i="4"/>
  <c r="H69" i="4" s="1"/>
  <c r="G72" i="4"/>
  <c r="H72" i="4" s="1"/>
  <c r="G81" i="4"/>
  <c r="H81" i="4" s="1"/>
  <c r="G84" i="4"/>
  <c r="H84" i="4" s="1"/>
  <c r="G91" i="4"/>
  <c r="H91" i="4" s="1"/>
  <c r="I1005" i="3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1007" i="4" l="1"/>
  <c r="H1008" i="4" s="1"/>
  <c r="I1006" i="3"/>
  <c r="I1007" i="3" s="1"/>
  <c r="I1008" i="3" s="1"/>
  <c r="G1003" i="1"/>
  <c r="F995" i="2"/>
  <c r="F1000" i="1"/>
  <c r="A995" i="2" s="1"/>
  <c r="F999" i="1"/>
  <c r="A994" i="2" s="1"/>
  <c r="F998" i="1"/>
  <c r="A993" i="2" s="1"/>
  <c r="F992" i="2"/>
  <c r="F997" i="1"/>
  <c r="A992" i="2" s="1"/>
  <c r="F991" i="2"/>
  <c r="F996" i="1"/>
  <c r="A991" i="2" s="1"/>
  <c r="F990" i="2"/>
  <c r="F995" i="1"/>
  <c r="A990" i="2" s="1"/>
  <c r="F989" i="2"/>
  <c r="F994" i="1"/>
  <c r="A989" i="2" s="1"/>
  <c r="F988" i="2"/>
  <c r="F993" i="1"/>
  <c r="A988" i="2" s="1"/>
  <c r="F987" i="2"/>
  <c r="F992" i="1"/>
  <c r="A987" i="2" s="1"/>
  <c r="F986" i="2"/>
  <c r="F991" i="1"/>
  <c r="A986" i="2" s="1"/>
  <c r="F985" i="2"/>
  <c r="F990" i="1"/>
  <c r="A985" i="2" s="1"/>
  <c r="F984" i="2"/>
  <c r="F989" i="1"/>
  <c r="A984" i="2" s="1"/>
  <c r="F983" i="2"/>
  <c r="F988" i="1"/>
  <c r="A983" i="2" s="1"/>
  <c r="F982" i="2"/>
  <c r="F987" i="1"/>
  <c r="A982" i="2" s="1"/>
  <c r="F981" i="2"/>
  <c r="F986" i="1"/>
  <c r="A981" i="2" s="1"/>
  <c r="F980" i="2"/>
  <c r="F985" i="1"/>
  <c r="A980" i="2" s="1"/>
  <c r="F979" i="2"/>
  <c r="F984" i="1"/>
  <c r="A979" i="2" s="1"/>
  <c r="F978" i="2"/>
  <c r="F983" i="1"/>
  <c r="A978" i="2" s="1"/>
  <c r="F977" i="2"/>
  <c r="F982" i="1"/>
  <c r="F976" i="2"/>
  <c r="F981" i="1"/>
  <c r="A976" i="2" s="1"/>
  <c r="F975" i="2"/>
  <c r="F980" i="1"/>
  <c r="A975" i="2" s="1"/>
  <c r="F974" i="2"/>
  <c r="F979" i="1"/>
  <c r="F978" i="1"/>
  <c r="A973" i="2" s="1"/>
  <c r="F972" i="2"/>
  <c r="F977" i="1"/>
  <c r="A972" i="2" s="1"/>
  <c r="F971" i="2"/>
  <c r="F976" i="1"/>
  <c r="A971" i="2" s="1"/>
  <c r="F970" i="2"/>
  <c r="F975" i="1"/>
  <c r="A970" i="2" s="1"/>
  <c r="F969" i="2"/>
  <c r="F974" i="1"/>
  <c r="A969" i="2" s="1"/>
  <c r="F968" i="2"/>
  <c r="F973" i="1"/>
  <c r="A968" i="2" s="1"/>
  <c r="F967" i="2"/>
  <c r="F972" i="1"/>
  <c r="A967" i="2" s="1"/>
  <c r="F966" i="2"/>
  <c r="F971" i="1"/>
  <c r="A966" i="2" s="1"/>
  <c r="F965" i="2"/>
  <c r="F970" i="1"/>
  <c r="A965" i="2" s="1"/>
  <c r="F964" i="2"/>
  <c r="F969" i="1"/>
  <c r="F963" i="2"/>
  <c r="F968" i="1"/>
  <c r="A963" i="2" s="1"/>
  <c r="F962" i="2"/>
  <c r="F967" i="1"/>
  <c r="A962" i="2" s="1"/>
  <c r="F961" i="2"/>
  <c r="F966" i="1"/>
  <c r="A961" i="2" s="1"/>
  <c r="F960" i="2"/>
  <c r="F965" i="1"/>
  <c r="A960" i="2" s="1"/>
  <c r="F959" i="2"/>
  <c r="F964" i="1"/>
  <c r="A959" i="2" s="1"/>
  <c r="F958" i="2"/>
  <c r="F963" i="1"/>
  <c r="F957" i="2"/>
  <c r="F962" i="1"/>
  <c r="A957" i="2" s="1"/>
  <c r="F956" i="2"/>
  <c r="F961" i="1"/>
  <c r="A956" i="2" s="1"/>
  <c r="F955" i="2"/>
  <c r="F960" i="1"/>
  <c r="A955" i="2" s="1"/>
  <c r="F954" i="2"/>
  <c r="F959" i="1"/>
  <c r="A954" i="2" s="1"/>
  <c r="F953" i="2"/>
  <c r="F958" i="1"/>
  <c r="A953" i="2" s="1"/>
  <c r="F952" i="2"/>
  <c r="F957" i="1"/>
  <c r="A952" i="2" s="1"/>
  <c r="F951" i="2"/>
  <c r="F956" i="1"/>
  <c r="A951" i="2" s="1"/>
  <c r="F950" i="2"/>
  <c r="F955" i="1"/>
  <c r="A950" i="2" s="1"/>
  <c r="F949" i="2"/>
  <c r="F954" i="1"/>
  <c r="F948" i="2"/>
  <c r="F953" i="1"/>
  <c r="A948" i="2" s="1"/>
  <c r="F947" i="2"/>
  <c r="F952" i="1"/>
  <c r="A947" i="2" s="1"/>
  <c r="F946" i="2"/>
  <c r="F951" i="1"/>
  <c r="A946" i="2" s="1"/>
  <c r="F945" i="2"/>
  <c r="F950" i="1"/>
  <c r="A945" i="2" s="1"/>
  <c r="F944" i="2"/>
  <c r="F949" i="1"/>
  <c r="A944" i="2" s="1"/>
  <c r="F943" i="2"/>
  <c r="F948" i="1"/>
  <c r="A943" i="2" s="1"/>
  <c r="F942" i="2"/>
  <c r="F947" i="1"/>
  <c r="A942" i="2" s="1"/>
  <c r="F941" i="2"/>
  <c r="F946" i="1"/>
  <c r="A941" i="2" s="1"/>
  <c r="F940" i="2"/>
  <c r="F945" i="1"/>
  <c r="A940" i="2" s="1"/>
  <c r="F939" i="2"/>
  <c r="F944" i="1"/>
  <c r="A939" i="2" s="1"/>
  <c r="F938" i="2"/>
  <c r="F943" i="1"/>
  <c r="A938" i="2" s="1"/>
  <c r="F942" i="1"/>
  <c r="A937" i="2" s="1"/>
  <c r="F936" i="2"/>
  <c r="F941" i="1"/>
  <c r="A936" i="2" s="1"/>
  <c r="F935" i="2"/>
  <c r="F940" i="1"/>
  <c r="A935" i="2" s="1"/>
  <c r="F934" i="2"/>
  <c r="F939" i="1"/>
  <c r="A934" i="2" s="1"/>
  <c r="F933" i="2"/>
  <c r="F938" i="1"/>
  <c r="A933" i="2" s="1"/>
  <c r="F932" i="2"/>
  <c r="F937" i="1"/>
  <c r="A932" i="2" s="1"/>
  <c r="F931" i="2"/>
  <c r="F936" i="1"/>
  <c r="A931" i="2" s="1"/>
  <c r="F930" i="2"/>
  <c r="F935" i="1"/>
  <c r="A930" i="2" s="1"/>
  <c r="F929" i="2"/>
  <c r="F934" i="1"/>
  <c r="A929" i="2" s="1"/>
  <c r="F928" i="2"/>
  <c r="F933" i="1"/>
  <c r="A928" i="2" s="1"/>
  <c r="F932" i="1"/>
  <c r="A927" i="2" s="1"/>
  <c r="F926" i="2"/>
  <c r="F931" i="1"/>
  <c r="A926" i="2" s="1"/>
  <c r="F925" i="2"/>
  <c r="F930" i="1"/>
  <c r="A925" i="2" s="1"/>
  <c r="F924" i="2"/>
  <c r="F929" i="1"/>
  <c r="A924" i="2" s="1"/>
  <c r="F923" i="2"/>
  <c r="F928" i="1"/>
  <c r="A923" i="2" s="1"/>
  <c r="F922" i="2"/>
  <c r="F927" i="1"/>
  <c r="A922" i="2" s="1"/>
  <c r="F921" i="2"/>
  <c r="F926" i="1"/>
  <c r="A921" i="2" s="1"/>
  <c r="F920" i="2"/>
  <c r="F925" i="1"/>
  <c r="A920" i="2" s="1"/>
  <c r="F919" i="2"/>
  <c r="F924" i="1"/>
  <c r="A919" i="2" s="1"/>
  <c r="F918" i="2"/>
  <c r="F923" i="1"/>
  <c r="A918" i="2" s="1"/>
  <c r="F917" i="2"/>
  <c r="F922" i="1"/>
  <c r="A917" i="2" s="1"/>
  <c r="F916" i="2"/>
  <c r="F921" i="1"/>
  <c r="A916" i="2" s="1"/>
  <c r="F915" i="2"/>
  <c r="F920" i="1"/>
  <c r="A915" i="2" s="1"/>
  <c r="F914" i="2"/>
  <c r="F919" i="1"/>
  <c r="A914" i="2" s="1"/>
  <c r="F913" i="2"/>
  <c r="F918" i="1"/>
  <c r="A913" i="2" s="1"/>
  <c r="F912" i="2"/>
  <c r="F917" i="1"/>
  <c r="A912" i="2" s="1"/>
  <c r="F911" i="2"/>
  <c r="F916" i="1"/>
  <c r="A911" i="2" s="1"/>
  <c r="F910" i="2"/>
  <c r="F915" i="1"/>
  <c r="A910" i="2" s="1"/>
  <c r="F909" i="2"/>
  <c r="F914" i="1"/>
  <c r="A909" i="2" s="1"/>
  <c r="F908" i="2"/>
  <c r="F913" i="1"/>
  <c r="A908" i="2" s="1"/>
  <c r="F907" i="2"/>
  <c r="F912" i="1"/>
  <c r="A907" i="2" s="1"/>
  <c r="F906" i="2"/>
  <c r="F911" i="1"/>
  <c r="A906" i="2" s="1"/>
  <c r="F905" i="2"/>
  <c r="F910" i="1"/>
  <c r="A905" i="2" s="1"/>
  <c r="F904" i="2"/>
  <c r="F909" i="1"/>
  <c r="A904" i="2" s="1"/>
  <c r="F903" i="2"/>
  <c r="F908" i="1"/>
  <c r="A903" i="2" s="1"/>
  <c r="F902" i="2"/>
  <c r="F907" i="1"/>
  <c r="A902" i="2" s="1"/>
  <c r="F901" i="2"/>
  <c r="F906" i="1"/>
  <c r="A901" i="2" s="1"/>
  <c r="F900" i="2"/>
  <c r="F905" i="1"/>
  <c r="A900" i="2" s="1"/>
  <c r="F899" i="2"/>
  <c r="F904" i="1"/>
  <c r="A899" i="2" s="1"/>
  <c r="F898" i="2"/>
  <c r="F903" i="1"/>
  <c r="A898" i="2" s="1"/>
  <c r="F897" i="2"/>
  <c r="F902" i="1"/>
  <c r="A897" i="2" s="1"/>
  <c r="F896" i="2"/>
  <c r="F901" i="1"/>
  <c r="A896" i="2" s="1"/>
  <c r="F895" i="2"/>
  <c r="F900" i="1"/>
  <c r="A895" i="2" s="1"/>
  <c r="F894" i="2"/>
  <c r="F899" i="1"/>
  <c r="A894" i="2" s="1"/>
  <c r="F893" i="2"/>
  <c r="F898" i="1"/>
  <c r="A893" i="2" s="1"/>
  <c r="F892" i="2"/>
  <c r="F897" i="1"/>
  <c r="A892" i="2" s="1"/>
  <c r="F891" i="2"/>
  <c r="F896" i="1"/>
  <c r="A891" i="2" s="1"/>
  <c r="F895" i="1"/>
  <c r="A890" i="2" s="1"/>
  <c r="F889" i="2"/>
  <c r="F894" i="1"/>
  <c r="A889" i="2" s="1"/>
  <c r="F888" i="2"/>
  <c r="F893" i="1"/>
  <c r="A888" i="2" s="1"/>
  <c r="F887" i="2"/>
  <c r="F892" i="1"/>
  <c r="A887" i="2" s="1"/>
  <c r="F886" i="2"/>
  <c r="F891" i="1"/>
  <c r="A886" i="2" s="1"/>
  <c r="F885" i="2"/>
  <c r="F890" i="1"/>
  <c r="A885" i="2" s="1"/>
  <c r="F884" i="2"/>
  <c r="F889" i="1"/>
  <c r="A884" i="2" s="1"/>
  <c r="F883" i="2"/>
  <c r="F888" i="1"/>
  <c r="A883" i="2" s="1"/>
  <c r="F882" i="2"/>
  <c r="F887" i="1"/>
  <c r="A882" i="2" s="1"/>
  <c r="F881" i="2"/>
  <c r="F886" i="1"/>
  <c r="A881" i="2" s="1"/>
  <c r="F885" i="1"/>
  <c r="A880" i="2" s="1"/>
  <c r="F879" i="2"/>
  <c r="F884" i="1"/>
  <c r="A879" i="2" s="1"/>
  <c r="F878" i="2"/>
  <c r="F883" i="1"/>
  <c r="A878" i="2" s="1"/>
  <c r="F882" i="1"/>
  <c r="A877" i="2" s="1"/>
  <c r="F876" i="2"/>
  <c r="F881" i="1"/>
  <c r="A876" i="2" s="1"/>
  <c r="F875" i="2"/>
  <c r="F880" i="1"/>
  <c r="A875" i="2" s="1"/>
  <c r="F874" i="2"/>
  <c r="F879" i="1"/>
  <c r="A874" i="2" s="1"/>
  <c r="F873" i="2"/>
  <c r="F878" i="1"/>
  <c r="A873" i="2" s="1"/>
  <c r="F872" i="2"/>
  <c r="F877" i="1"/>
  <c r="A872" i="2" s="1"/>
  <c r="F871" i="2"/>
  <c r="F876" i="1"/>
  <c r="A871" i="2" s="1"/>
  <c r="F870" i="2"/>
  <c r="F875" i="1"/>
  <c r="A870" i="2" s="1"/>
  <c r="F869" i="2"/>
  <c r="F874" i="1"/>
  <c r="A869" i="2" s="1"/>
  <c r="F873" i="1"/>
  <c r="A868" i="2" s="1"/>
  <c r="F867" i="2"/>
  <c r="F872" i="1"/>
  <c r="A867" i="2" s="1"/>
  <c r="F866" i="2"/>
  <c r="F871" i="1"/>
  <c r="A866" i="2" s="1"/>
  <c r="F870" i="1"/>
  <c r="A865" i="2" s="1"/>
  <c r="F864" i="2"/>
  <c r="F869" i="1"/>
  <c r="A864" i="2" s="1"/>
  <c r="F863" i="2"/>
  <c r="F868" i="1"/>
  <c r="A863" i="2" s="1"/>
  <c r="F862" i="2"/>
  <c r="F867" i="1"/>
  <c r="A862" i="2" s="1"/>
  <c r="F861" i="2"/>
  <c r="F866" i="1"/>
  <c r="A861" i="2" s="1"/>
  <c r="F860" i="2"/>
  <c r="F865" i="1"/>
  <c r="A860" i="2" s="1"/>
  <c r="F859" i="2"/>
  <c r="F864" i="1"/>
  <c r="A859" i="2" s="1"/>
  <c r="F858" i="2"/>
  <c r="F863" i="1"/>
  <c r="A858" i="2" s="1"/>
  <c r="F857" i="2"/>
  <c r="F862" i="1"/>
  <c r="A857" i="2" s="1"/>
  <c r="F856" i="2"/>
  <c r="F861" i="1"/>
  <c r="A856" i="2" s="1"/>
  <c r="F855" i="2"/>
  <c r="F860" i="1"/>
  <c r="A855" i="2" s="1"/>
  <c r="F854" i="2"/>
  <c r="F859" i="1"/>
  <c r="A854" i="2" s="1"/>
  <c r="F853" i="2"/>
  <c r="F858" i="1"/>
  <c r="A853" i="2" s="1"/>
  <c r="F857" i="1"/>
  <c r="A852" i="2" s="1"/>
  <c r="F851" i="2"/>
  <c r="F856" i="1"/>
  <c r="A851" i="2" s="1"/>
  <c r="F850" i="2"/>
  <c r="F855" i="1"/>
  <c r="A850" i="2" s="1"/>
  <c r="F849" i="2"/>
  <c r="F854" i="1"/>
  <c r="A849" i="2" s="1"/>
  <c r="F848" i="2"/>
  <c r="F853" i="1"/>
  <c r="A848" i="2" s="1"/>
  <c r="F847" i="2"/>
  <c r="F852" i="1"/>
  <c r="A847" i="2" s="1"/>
  <c r="F851" i="1"/>
  <c r="A846" i="2" s="1"/>
  <c r="F850" i="1"/>
  <c r="A845" i="2" s="1"/>
  <c r="F844" i="2"/>
  <c r="F849" i="1"/>
  <c r="A844" i="2" s="1"/>
  <c r="F848" i="1"/>
  <c r="A843" i="2" s="1"/>
  <c r="F842" i="2"/>
  <c r="F847" i="1"/>
  <c r="A842" i="2" s="1"/>
  <c r="F841" i="2"/>
  <c r="F846" i="1"/>
  <c r="A841" i="2" s="1"/>
  <c r="F840" i="2"/>
  <c r="F845" i="1"/>
  <c r="A840" i="2" s="1"/>
  <c r="F839" i="2"/>
  <c r="F844" i="1"/>
  <c r="A839" i="2" s="1"/>
  <c r="F838" i="2"/>
  <c r="F843" i="1"/>
  <c r="A838" i="2" s="1"/>
  <c r="F837" i="2"/>
  <c r="F842" i="1"/>
  <c r="A837" i="2" s="1"/>
  <c r="F836" i="2"/>
  <c r="F841" i="1"/>
  <c r="A836" i="2" s="1"/>
  <c r="F835" i="2"/>
  <c r="F840" i="1"/>
  <c r="A835" i="2" s="1"/>
  <c r="F834" i="2"/>
  <c r="F839" i="1"/>
  <c r="A834" i="2" s="1"/>
  <c r="F833" i="2"/>
  <c r="F838" i="1"/>
  <c r="A833" i="2" s="1"/>
  <c r="F832" i="2"/>
  <c r="F837" i="1"/>
  <c r="A832" i="2" s="1"/>
  <c r="F831" i="2"/>
  <c r="F836" i="1"/>
  <c r="A831" i="2" s="1"/>
  <c r="F830" i="2"/>
  <c r="F835" i="1"/>
  <c r="A830" i="2" s="1"/>
  <c r="F829" i="2"/>
  <c r="F834" i="1"/>
  <c r="A829" i="2" s="1"/>
  <c r="F828" i="2"/>
  <c r="F833" i="1"/>
  <c r="A828" i="2" s="1"/>
  <c r="F832" i="1"/>
  <c r="A827" i="2" s="1"/>
  <c r="F826" i="2"/>
  <c r="F831" i="1"/>
  <c r="F825" i="2"/>
  <c r="F830" i="1"/>
  <c r="A825" i="2" s="1"/>
  <c r="F824" i="2"/>
  <c r="F829" i="1"/>
  <c r="A824" i="2" s="1"/>
  <c r="F823" i="2"/>
  <c r="F828" i="1"/>
  <c r="A823" i="2" s="1"/>
  <c r="F822" i="2"/>
  <c r="F827" i="1"/>
  <c r="A822" i="2" s="1"/>
  <c r="F821" i="2"/>
  <c r="F826" i="1"/>
  <c r="A821" i="2" s="1"/>
  <c r="F820" i="2"/>
  <c r="F825" i="1"/>
  <c r="A820" i="2" s="1"/>
  <c r="F819" i="2"/>
  <c r="F824" i="1"/>
  <c r="A819" i="2" s="1"/>
  <c r="F818" i="2"/>
  <c r="F823" i="1"/>
  <c r="A818" i="2" s="1"/>
  <c r="F817" i="2"/>
  <c r="F822" i="1"/>
  <c r="A817" i="2" s="1"/>
  <c r="F816" i="2"/>
  <c r="F821" i="1"/>
  <c r="A816" i="2" s="1"/>
  <c r="F815" i="2"/>
  <c r="F820" i="1"/>
  <c r="A815" i="2" s="1"/>
  <c r="F814" i="2"/>
  <c r="F819" i="1"/>
  <c r="A814" i="2" s="1"/>
  <c r="F813" i="2"/>
  <c r="F818" i="1"/>
  <c r="A813" i="2" s="1"/>
  <c r="F812" i="2"/>
  <c r="F817" i="1"/>
  <c r="A812" i="2" s="1"/>
  <c r="F811" i="2"/>
  <c r="F816" i="1"/>
  <c r="A811" i="2" s="1"/>
  <c r="F810" i="2"/>
  <c r="F815" i="1"/>
  <c r="A810" i="2" s="1"/>
  <c r="F809" i="2"/>
  <c r="F814" i="1"/>
  <c r="A809" i="2" s="1"/>
  <c r="F808" i="2"/>
  <c r="F813" i="1"/>
  <c r="A808" i="2" s="1"/>
  <c r="F807" i="2"/>
  <c r="F812" i="1"/>
  <c r="A807" i="2" s="1"/>
  <c r="F806" i="2"/>
  <c r="F811" i="1"/>
  <c r="A806" i="2" s="1"/>
  <c r="F805" i="2"/>
  <c r="F810" i="1"/>
  <c r="A805" i="2" s="1"/>
  <c r="F804" i="2"/>
  <c r="F809" i="1"/>
  <c r="A804" i="2" s="1"/>
  <c r="F803" i="2"/>
  <c r="F808" i="1"/>
  <c r="A803" i="2" s="1"/>
  <c r="F802" i="2"/>
  <c r="F807" i="1"/>
  <c r="A802" i="2" s="1"/>
  <c r="F806" i="1"/>
  <c r="A801" i="2" s="1"/>
  <c r="F800" i="2"/>
  <c r="F805" i="1"/>
  <c r="A800" i="2" s="1"/>
  <c r="F799" i="2"/>
  <c r="F804" i="1"/>
  <c r="A799" i="2" s="1"/>
  <c r="F803" i="1"/>
  <c r="A798" i="2" s="1"/>
  <c r="F802" i="1"/>
  <c r="A797" i="2" s="1"/>
  <c r="F796" i="2"/>
  <c r="F801" i="1"/>
  <c r="A796" i="2" s="1"/>
  <c r="F795" i="2"/>
  <c r="F800" i="1"/>
  <c r="A795" i="2" s="1"/>
  <c r="F794" i="2"/>
  <c r="F799" i="1"/>
  <c r="A794" i="2" s="1"/>
  <c r="F793" i="2"/>
  <c r="F798" i="1"/>
  <c r="A793" i="2" s="1"/>
  <c r="F792" i="2"/>
  <c r="F797" i="1"/>
  <c r="A792" i="2" s="1"/>
  <c r="F791" i="2"/>
  <c r="F796" i="1"/>
  <c r="A791" i="2" s="1"/>
  <c r="F790" i="2"/>
  <c r="F795" i="1"/>
  <c r="A790" i="2" s="1"/>
  <c r="F789" i="2"/>
  <c r="F794" i="1"/>
  <c r="A789" i="2" s="1"/>
  <c r="F788" i="2"/>
  <c r="F793" i="1"/>
  <c r="A788" i="2" s="1"/>
  <c r="F787" i="2"/>
  <c r="F792" i="1"/>
  <c r="A787" i="2" s="1"/>
  <c r="F786" i="2"/>
  <c r="F791" i="1"/>
  <c r="A786" i="2" s="1"/>
  <c r="F785" i="2"/>
  <c r="F790" i="1"/>
  <c r="A785" i="2" s="1"/>
  <c r="F784" i="2"/>
  <c r="F789" i="1"/>
  <c r="A784" i="2" s="1"/>
  <c r="F783" i="2"/>
  <c r="F788" i="1"/>
  <c r="A783" i="2" s="1"/>
  <c r="F782" i="2"/>
  <c r="F787" i="1"/>
  <c r="A782" i="2" s="1"/>
  <c r="F781" i="2"/>
  <c r="F786" i="1"/>
  <c r="A781" i="2" s="1"/>
  <c r="F780" i="2"/>
  <c r="F785" i="1"/>
  <c r="A780" i="2" s="1"/>
  <c r="F779" i="2"/>
  <c r="F784" i="1"/>
  <c r="A779" i="2" s="1"/>
  <c r="F778" i="2"/>
  <c r="F783" i="1"/>
  <c r="A778" i="2" s="1"/>
  <c r="F777" i="2"/>
  <c r="F782" i="1"/>
  <c r="A777" i="2" s="1"/>
  <c r="F776" i="2"/>
  <c r="F781" i="1"/>
  <c r="A776" i="2" s="1"/>
  <c r="F775" i="2"/>
  <c r="F780" i="1"/>
  <c r="A775" i="2" s="1"/>
  <c r="F779" i="1"/>
  <c r="A774" i="2" s="1"/>
  <c r="F778" i="1"/>
  <c r="A773" i="2" s="1"/>
  <c r="F772" i="2"/>
  <c r="F777" i="1"/>
  <c r="A772" i="2" s="1"/>
  <c r="F771" i="2"/>
  <c r="F776" i="1"/>
  <c r="A771" i="2" s="1"/>
  <c r="F770" i="2"/>
  <c r="F775" i="1"/>
  <c r="F769" i="2"/>
  <c r="F774" i="1"/>
  <c r="A769" i="2" s="1"/>
  <c r="F768" i="2"/>
  <c r="F773" i="1"/>
  <c r="A768" i="2" s="1"/>
  <c r="F767" i="2"/>
  <c r="F772" i="1"/>
  <c r="A767" i="2" s="1"/>
  <c r="F771" i="1"/>
  <c r="A766" i="2" s="1"/>
  <c r="F765" i="2"/>
  <c r="F770" i="1"/>
  <c r="A765" i="2" s="1"/>
  <c r="F764" i="2"/>
  <c r="F769" i="1"/>
  <c r="A764" i="2" s="1"/>
  <c r="F763" i="2"/>
  <c r="F768" i="1"/>
  <c r="A763" i="2" s="1"/>
  <c r="F762" i="2"/>
  <c r="F767" i="1"/>
  <c r="A762" i="2" s="1"/>
  <c r="F761" i="2"/>
  <c r="F766" i="1"/>
  <c r="A761" i="2" s="1"/>
  <c r="F760" i="2"/>
  <c r="F765" i="1"/>
  <c r="A760" i="2" s="1"/>
  <c r="F759" i="2"/>
  <c r="F764" i="1"/>
  <c r="A759" i="2" s="1"/>
  <c r="F758" i="2"/>
  <c r="F763" i="1"/>
  <c r="A758" i="2" s="1"/>
  <c r="F757" i="2"/>
  <c r="F762" i="1"/>
  <c r="A757" i="2" s="1"/>
  <c r="F756" i="2"/>
  <c r="F761" i="1"/>
  <c r="A756" i="2" s="1"/>
  <c r="F755" i="2"/>
  <c r="F760" i="1"/>
  <c r="A755" i="2" s="1"/>
  <c r="F754" i="2"/>
  <c r="F759" i="1"/>
  <c r="A754" i="2" s="1"/>
  <c r="F753" i="2"/>
  <c r="F758" i="1"/>
  <c r="A753" i="2" s="1"/>
  <c r="F752" i="2"/>
  <c r="F757" i="1"/>
  <c r="A752" i="2" s="1"/>
  <c r="F751" i="2"/>
  <c r="F756" i="1"/>
  <c r="A751" i="2" s="1"/>
  <c r="F750" i="2"/>
  <c r="F755" i="1"/>
  <c r="A750" i="2" s="1"/>
  <c r="F749" i="2"/>
  <c r="F754" i="1"/>
  <c r="A749" i="2" s="1"/>
  <c r="F748" i="2"/>
  <c r="F753" i="1"/>
  <c r="A748" i="2" s="1"/>
  <c r="F747" i="2"/>
  <c r="F752" i="1"/>
  <c r="A747" i="2" s="1"/>
  <c r="F746" i="2"/>
  <c r="F751" i="1"/>
  <c r="A746" i="2" s="1"/>
  <c r="F745" i="2"/>
  <c r="F750" i="1"/>
  <c r="A745" i="2" s="1"/>
  <c r="F744" i="2"/>
  <c r="F749" i="1"/>
  <c r="A744" i="2" s="1"/>
  <c r="F743" i="2"/>
  <c r="F748" i="1"/>
  <c r="A743" i="2" s="1"/>
  <c r="F742" i="2"/>
  <c r="F747" i="1"/>
  <c r="A742" i="2" s="1"/>
  <c r="F741" i="2"/>
  <c r="F746" i="1"/>
  <c r="A741" i="2" s="1"/>
  <c r="F740" i="2"/>
  <c r="F745" i="1"/>
  <c r="A740" i="2" s="1"/>
  <c r="F739" i="2"/>
  <c r="F744" i="1"/>
  <c r="A739" i="2" s="1"/>
  <c r="F738" i="2"/>
  <c r="F743" i="1"/>
  <c r="A738" i="2" s="1"/>
  <c r="F742" i="1"/>
  <c r="A737" i="2" s="1"/>
  <c r="F736" i="2"/>
  <c r="F741" i="1"/>
  <c r="A736" i="2" s="1"/>
  <c r="F735" i="2"/>
  <c r="F740" i="1"/>
  <c r="A735" i="2" s="1"/>
  <c r="F734" i="2"/>
  <c r="F739" i="1"/>
  <c r="A734" i="2" s="1"/>
  <c r="F733" i="2"/>
  <c r="F738" i="1"/>
  <c r="A733" i="2" s="1"/>
  <c r="F732" i="2"/>
  <c r="F737" i="1"/>
  <c r="A732" i="2" s="1"/>
  <c r="F731" i="2"/>
  <c r="F736" i="1"/>
  <c r="A731" i="2" s="1"/>
  <c r="F730" i="2"/>
  <c r="F735" i="1"/>
  <c r="A730" i="2" s="1"/>
  <c r="F729" i="2"/>
  <c r="F734" i="1"/>
  <c r="A729" i="2" s="1"/>
  <c r="F728" i="2"/>
  <c r="F733" i="1"/>
  <c r="A728" i="2" s="1"/>
  <c r="F727" i="2"/>
  <c r="F732" i="1"/>
  <c r="A727" i="2" s="1"/>
  <c r="F731" i="1"/>
  <c r="A726" i="2" s="1"/>
  <c r="F725" i="2"/>
  <c r="F730" i="1"/>
  <c r="A725" i="2" s="1"/>
  <c r="F724" i="2"/>
  <c r="F729" i="1"/>
  <c r="A724" i="2" s="1"/>
  <c r="F723" i="2"/>
  <c r="F728" i="1"/>
  <c r="A723" i="2" s="1"/>
  <c r="F722" i="2"/>
  <c r="F727" i="1"/>
  <c r="A722" i="2" s="1"/>
  <c r="F721" i="2"/>
  <c r="F726" i="1"/>
  <c r="A721" i="2" s="1"/>
  <c r="F720" i="2"/>
  <c r="F725" i="1"/>
  <c r="A720" i="2" s="1"/>
  <c r="F719" i="2"/>
  <c r="F724" i="1"/>
  <c r="A719" i="2" s="1"/>
  <c r="F718" i="2"/>
  <c r="F723" i="1"/>
  <c r="A718" i="2" s="1"/>
  <c r="F717" i="2"/>
  <c r="F722" i="1"/>
  <c r="A717" i="2" s="1"/>
  <c r="F716" i="2"/>
  <c r="F721" i="1"/>
  <c r="A716" i="2" s="1"/>
  <c r="F720" i="1"/>
  <c r="A715" i="2" s="1"/>
  <c r="F714" i="2"/>
  <c r="F719" i="1"/>
  <c r="A714" i="2" s="1"/>
  <c r="F713" i="2"/>
  <c r="F718" i="1"/>
  <c r="A713" i="2" s="1"/>
  <c r="F717" i="1"/>
  <c r="A712" i="2" s="1"/>
  <c r="F711" i="2"/>
  <c r="F716" i="1"/>
  <c r="A711" i="2" s="1"/>
  <c r="F710" i="2"/>
  <c r="F715" i="1"/>
  <c r="A710" i="2" s="1"/>
  <c r="F709" i="2"/>
  <c r="F714" i="1"/>
  <c r="A709" i="2" s="1"/>
  <c r="F708" i="2"/>
  <c r="F713" i="1"/>
  <c r="A708" i="2" s="1"/>
  <c r="F712" i="1"/>
  <c r="A707" i="2" s="1"/>
  <c r="F706" i="2"/>
  <c r="F711" i="1"/>
  <c r="A706" i="2" s="1"/>
  <c r="F705" i="2"/>
  <c r="F710" i="1"/>
  <c r="A705" i="2" s="1"/>
  <c r="F704" i="2"/>
  <c r="F709" i="1"/>
  <c r="A704" i="2" s="1"/>
  <c r="F703" i="2"/>
  <c r="F708" i="1"/>
  <c r="A703" i="2" s="1"/>
  <c r="F707" i="1"/>
  <c r="A702" i="2" s="1"/>
  <c r="F701" i="2"/>
  <c r="F706" i="1"/>
  <c r="A701" i="2" s="1"/>
  <c r="F700" i="2"/>
  <c r="F705" i="1"/>
  <c r="A700" i="2" s="1"/>
  <c r="F699" i="2"/>
  <c r="F704" i="1"/>
  <c r="A699" i="2" s="1"/>
  <c r="F698" i="2"/>
  <c r="F703" i="1"/>
  <c r="A698" i="2" s="1"/>
  <c r="F697" i="2"/>
  <c r="F702" i="1"/>
  <c r="A697" i="2" s="1"/>
  <c r="F696" i="2"/>
  <c r="F701" i="1"/>
  <c r="A696" i="2" s="1"/>
  <c r="F695" i="2"/>
  <c r="F700" i="1"/>
  <c r="A695" i="2" s="1"/>
  <c r="F694" i="2"/>
  <c r="F699" i="1"/>
  <c r="A694" i="2" s="1"/>
  <c r="F693" i="2"/>
  <c r="F698" i="1"/>
  <c r="A693" i="2" s="1"/>
  <c r="F692" i="2"/>
  <c r="F697" i="1"/>
  <c r="A692" i="2" s="1"/>
  <c r="F691" i="2"/>
  <c r="F696" i="1"/>
  <c r="A691" i="2" s="1"/>
  <c r="F690" i="2"/>
  <c r="F695" i="1"/>
  <c r="A690" i="2" s="1"/>
  <c r="F689" i="2"/>
  <c r="F694" i="1"/>
  <c r="A689" i="2" s="1"/>
  <c r="F688" i="2"/>
  <c r="F693" i="1"/>
  <c r="A688" i="2" s="1"/>
  <c r="F687" i="2"/>
  <c r="F692" i="1"/>
  <c r="A687" i="2" s="1"/>
  <c r="F686" i="2"/>
  <c r="F691" i="1"/>
  <c r="A686" i="2" s="1"/>
  <c r="F685" i="2"/>
  <c r="F690" i="1"/>
  <c r="A685" i="2" s="1"/>
  <c r="F684" i="2"/>
  <c r="F689" i="1"/>
  <c r="A684" i="2" s="1"/>
  <c r="F683" i="2"/>
  <c r="F688" i="1"/>
  <c r="A683" i="2" s="1"/>
  <c r="F682" i="2"/>
  <c r="F687" i="1"/>
  <c r="A682" i="2" s="1"/>
  <c r="F681" i="2"/>
  <c r="F686" i="1"/>
  <c r="A681" i="2" s="1"/>
  <c r="F680" i="2"/>
  <c r="F685" i="1"/>
  <c r="A680" i="2" s="1"/>
  <c r="F679" i="2"/>
  <c r="F684" i="1"/>
  <c r="A679" i="2" s="1"/>
  <c r="F678" i="2"/>
  <c r="F683" i="1"/>
  <c r="A678" i="2" s="1"/>
  <c r="F677" i="2"/>
  <c r="F682" i="1"/>
  <c r="A677" i="2" s="1"/>
  <c r="F676" i="2"/>
  <c r="F681" i="1"/>
  <c r="A676" i="2" s="1"/>
  <c r="F675" i="2"/>
  <c r="F680" i="1"/>
  <c r="A675" i="2" s="1"/>
  <c r="F674" i="2"/>
  <c r="F679" i="1"/>
  <c r="A674" i="2" s="1"/>
  <c r="F678" i="1"/>
  <c r="A673" i="2" s="1"/>
  <c r="F677" i="1"/>
  <c r="A672" i="2" s="1"/>
  <c r="F671" i="2"/>
  <c r="F676" i="1"/>
  <c r="A671" i="2" s="1"/>
  <c r="F670" i="2"/>
  <c r="F675" i="1"/>
  <c r="A670" i="2" s="1"/>
  <c r="F669" i="2"/>
  <c r="F674" i="1"/>
  <c r="A669" i="2" s="1"/>
  <c r="F668" i="2"/>
  <c r="F673" i="1"/>
  <c r="A668" i="2" s="1"/>
  <c r="F667" i="2"/>
  <c r="F672" i="1"/>
  <c r="A667" i="2" s="1"/>
  <c r="F666" i="2"/>
  <c r="F671" i="1"/>
  <c r="A666" i="2" s="1"/>
  <c r="F670" i="1"/>
  <c r="A665" i="2" s="1"/>
  <c r="F664" i="2"/>
  <c r="F669" i="1"/>
  <c r="A664" i="2" s="1"/>
  <c r="F663" i="2"/>
  <c r="F668" i="1"/>
  <c r="A663" i="2" s="1"/>
  <c r="F662" i="2"/>
  <c r="F667" i="1"/>
  <c r="A662" i="2" s="1"/>
  <c r="F661" i="2"/>
  <c r="F666" i="1"/>
  <c r="A661" i="2" s="1"/>
  <c r="F660" i="2"/>
  <c r="F665" i="1"/>
  <c r="A660" i="2" s="1"/>
  <c r="F659" i="2"/>
  <c r="F664" i="1"/>
  <c r="A659" i="2" s="1"/>
  <c r="F658" i="2"/>
  <c r="F663" i="1"/>
  <c r="A658" i="2" s="1"/>
  <c r="F657" i="2"/>
  <c r="F662" i="1"/>
  <c r="A657" i="2" s="1"/>
  <c r="F656" i="2"/>
  <c r="F661" i="1"/>
  <c r="A656" i="2" s="1"/>
  <c r="F655" i="2"/>
  <c r="F660" i="1"/>
  <c r="A655" i="2" s="1"/>
  <c r="F654" i="2"/>
  <c r="F659" i="1"/>
  <c r="A654" i="2" s="1"/>
  <c r="F653" i="2"/>
  <c r="F658" i="1"/>
  <c r="A653" i="2" s="1"/>
  <c r="F652" i="2"/>
  <c r="F657" i="1"/>
  <c r="A652" i="2" s="1"/>
  <c r="F651" i="2"/>
  <c r="F656" i="1"/>
  <c r="A651" i="2" s="1"/>
  <c r="F650" i="2"/>
  <c r="F655" i="1"/>
  <c r="A650" i="2" s="1"/>
  <c r="F649" i="2"/>
  <c r="F654" i="1"/>
  <c r="A649" i="2" s="1"/>
  <c r="F648" i="2"/>
  <c r="F653" i="1"/>
  <c r="A648" i="2" s="1"/>
  <c r="F647" i="2"/>
  <c r="F652" i="1"/>
  <c r="A647" i="2" s="1"/>
  <c r="F646" i="2"/>
  <c r="F651" i="1"/>
  <c r="A646" i="2" s="1"/>
  <c r="F650" i="1"/>
  <c r="A645" i="2" s="1"/>
  <c r="F644" i="2"/>
  <c r="F649" i="1"/>
  <c r="A644" i="2" s="1"/>
  <c r="F648" i="1"/>
  <c r="A643" i="2" s="1"/>
  <c r="F642" i="2"/>
  <c r="F647" i="1"/>
  <c r="A642" i="2" s="1"/>
  <c r="F641" i="2"/>
  <c r="F646" i="1"/>
  <c r="A641" i="2" s="1"/>
  <c r="F640" i="2"/>
  <c r="F645" i="1"/>
  <c r="A640" i="2" s="1"/>
  <c r="F639" i="2"/>
  <c r="F644" i="1"/>
  <c r="A639" i="2" s="1"/>
  <c r="F638" i="2"/>
  <c r="F643" i="1"/>
  <c r="A638" i="2" s="1"/>
  <c r="F637" i="2"/>
  <c r="F642" i="1"/>
  <c r="A637" i="2" s="1"/>
  <c r="F641" i="1"/>
  <c r="A636" i="2" s="1"/>
  <c r="F635" i="2"/>
  <c r="F640" i="1"/>
  <c r="A635" i="2" s="1"/>
  <c r="F634" i="2"/>
  <c r="F639" i="1"/>
  <c r="A634" i="2" s="1"/>
  <c r="F633" i="2"/>
  <c r="F638" i="1"/>
  <c r="A633" i="2" s="1"/>
  <c r="F632" i="2"/>
  <c r="F637" i="1"/>
  <c r="A632" i="2" s="1"/>
  <c r="F631" i="2"/>
  <c r="F636" i="1"/>
  <c r="A631" i="2" s="1"/>
  <c r="F635" i="1"/>
  <c r="A630" i="2" s="1"/>
  <c r="F629" i="2"/>
  <c r="F634" i="1"/>
  <c r="A629" i="2" s="1"/>
  <c r="F628" i="2"/>
  <c r="F633" i="1"/>
  <c r="A628" i="2" s="1"/>
  <c r="F627" i="2"/>
  <c r="F632" i="1"/>
  <c r="A627" i="2" s="1"/>
  <c r="F626" i="2"/>
  <c r="F631" i="1"/>
  <c r="A626" i="2" s="1"/>
  <c r="F625" i="2"/>
  <c r="F630" i="1"/>
  <c r="A625" i="2" s="1"/>
  <c r="F624" i="2"/>
  <c r="F629" i="1"/>
  <c r="A624" i="2" s="1"/>
  <c r="F623" i="2"/>
  <c r="F628" i="1"/>
  <c r="A623" i="2" s="1"/>
  <c r="F622" i="2"/>
  <c r="F627" i="1"/>
  <c r="A622" i="2" s="1"/>
  <c r="F621" i="2"/>
  <c r="F626" i="1"/>
  <c r="A621" i="2" s="1"/>
  <c r="F620" i="2"/>
  <c r="F625" i="1"/>
  <c r="A620" i="2" s="1"/>
  <c r="F619" i="2"/>
  <c r="F624" i="1"/>
  <c r="A619" i="2" s="1"/>
  <c r="F618" i="2"/>
  <c r="F623" i="1"/>
  <c r="A618" i="2" s="1"/>
  <c r="F617" i="2"/>
  <c r="F622" i="1"/>
  <c r="A617" i="2" s="1"/>
  <c r="F616" i="2"/>
  <c r="F621" i="1"/>
  <c r="A616" i="2" s="1"/>
  <c r="F615" i="2"/>
  <c r="F620" i="1"/>
  <c r="A615" i="2" s="1"/>
  <c r="F614" i="2"/>
  <c r="F619" i="1"/>
  <c r="A614" i="2" s="1"/>
  <c r="F618" i="1"/>
  <c r="A613" i="2" s="1"/>
  <c r="F612" i="2"/>
  <c r="F617" i="1"/>
  <c r="A612" i="2" s="1"/>
  <c r="F611" i="2"/>
  <c r="F616" i="1"/>
  <c r="A611" i="2" s="1"/>
  <c r="F610" i="2"/>
  <c r="F615" i="1"/>
  <c r="A610" i="2" s="1"/>
  <c r="F609" i="2"/>
  <c r="F614" i="1"/>
  <c r="A609" i="2" s="1"/>
  <c r="F613" i="1"/>
  <c r="A608" i="2" s="1"/>
  <c r="F607" i="2"/>
  <c r="F612" i="1"/>
  <c r="A607" i="2" s="1"/>
  <c r="F606" i="2"/>
  <c r="F611" i="1"/>
  <c r="A606" i="2" s="1"/>
  <c r="F610" i="1"/>
  <c r="A605" i="2" s="1"/>
  <c r="F604" i="2"/>
  <c r="F609" i="1"/>
  <c r="A604" i="2" s="1"/>
  <c r="F603" i="2"/>
  <c r="F608" i="1"/>
  <c r="A603" i="2" s="1"/>
  <c r="F602" i="2"/>
  <c r="F607" i="1"/>
  <c r="A602" i="2" s="1"/>
  <c r="F606" i="1"/>
  <c r="A601" i="2" s="1"/>
  <c r="F600" i="2"/>
  <c r="F605" i="1"/>
  <c r="A600" i="2" s="1"/>
  <c r="F599" i="2"/>
  <c r="F604" i="1"/>
  <c r="A599" i="2" s="1"/>
  <c r="F598" i="2"/>
  <c r="F603" i="1"/>
  <c r="A598" i="2" s="1"/>
  <c r="F597" i="2"/>
  <c r="F602" i="1"/>
  <c r="A597" i="2" s="1"/>
  <c r="F596" i="2"/>
  <c r="F601" i="1"/>
  <c r="A596" i="2" s="1"/>
  <c r="F595" i="2"/>
  <c r="F600" i="1"/>
  <c r="A595" i="2" s="1"/>
  <c r="F594" i="2"/>
  <c r="F599" i="1"/>
  <c r="A594" i="2" s="1"/>
  <c r="F593" i="2"/>
  <c r="F598" i="1"/>
  <c r="A593" i="2" s="1"/>
  <c r="F592" i="2"/>
  <c r="F597" i="1"/>
  <c r="A592" i="2" s="1"/>
  <c r="F596" i="1"/>
  <c r="A591" i="2" s="1"/>
  <c r="F590" i="2"/>
  <c r="F595" i="1"/>
  <c r="A590" i="2" s="1"/>
  <c r="F589" i="2"/>
  <c r="F594" i="1"/>
  <c r="A589" i="2" s="1"/>
  <c r="F588" i="2"/>
  <c r="F593" i="1"/>
  <c r="A588" i="2" s="1"/>
  <c r="F587" i="2"/>
  <c r="F592" i="1"/>
  <c r="A587" i="2" s="1"/>
  <c r="F586" i="2"/>
  <c r="F591" i="1"/>
  <c r="A586" i="2" s="1"/>
  <c r="F585" i="2"/>
  <c r="F590" i="1"/>
  <c r="A585" i="2" s="1"/>
  <c r="F584" i="2"/>
  <c r="F589" i="1"/>
  <c r="A584" i="2" s="1"/>
  <c r="F583" i="2"/>
  <c r="F588" i="1"/>
  <c r="A583" i="2" s="1"/>
  <c r="F582" i="2"/>
  <c r="F587" i="1"/>
  <c r="A582" i="2" s="1"/>
  <c r="F581" i="2"/>
  <c r="F586" i="1"/>
  <c r="A581" i="2" s="1"/>
  <c r="F580" i="2"/>
  <c r="F585" i="1"/>
  <c r="A580" i="2" s="1"/>
  <c r="F579" i="2"/>
  <c r="F584" i="1"/>
  <c r="A579" i="2" s="1"/>
  <c r="F578" i="2"/>
  <c r="F583" i="1"/>
  <c r="A578" i="2" s="1"/>
  <c r="F577" i="2"/>
  <c r="F582" i="1"/>
  <c r="A577" i="2" s="1"/>
  <c r="F576" i="2"/>
  <c r="F581" i="1"/>
  <c r="A576" i="2" s="1"/>
  <c r="F575" i="2"/>
  <c r="F580" i="1"/>
  <c r="A575" i="2" s="1"/>
  <c r="F574" i="2"/>
  <c r="F579" i="1"/>
  <c r="A574" i="2" s="1"/>
  <c r="F573" i="2"/>
  <c r="F578" i="1"/>
  <c r="A573" i="2" s="1"/>
  <c r="F572" i="2"/>
  <c r="F577" i="1"/>
  <c r="A572" i="2" s="1"/>
  <c r="F571" i="2"/>
  <c r="F576" i="1"/>
  <c r="A571" i="2" s="1"/>
  <c r="F570" i="2"/>
  <c r="F575" i="1"/>
  <c r="A570" i="2" s="1"/>
  <c r="F574" i="1"/>
  <c r="A569" i="2" s="1"/>
  <c r="F568" i="2"/>
  <c r="F573" i="1"/>
  <c r="A568" i="2" s="1"/>
  <c r="F567" i="2"/>
  <c r="F572" i="1"/>
  <c r="A567" i="2" s="1"/>
  <c r="F566" i="2"/>
  <c r="F571" i="1"/>
  <c r="A566" i="2" s="1"/>
  <c r="F565" i="2"/>
  <c r="F570" i="1"/>
  <c r="A565" i="2" s="1"/>
  <c r="F564" i="2"/>
  <c r="F569" i="1"/>
  <c r="A564" i="2" s="1"/>
  <c r="F563" i="2"/>
  <c r="F568" i="1"/>
  <c r="A563" i="2" s="1"/>
  <c r="F562" i="2"/>
  <c r="F567" i="1"/>
  <c r="A562" i="2" s="1"/>
  <c r="F561" i="2"/>
  <c r="F566" i="1"/>
  <c r="A561" i="2" s="1"/>
  <c r="F560" i="2"/>
  <c r="F565" i="1"/>
  <c r="A560" i="2" s="1"/>
  <c r="F559" i="2"/>
  <c r="F564" i="1"/>
  <c r="A559" i="2" s="1"/>
  <c r="F558" i="2"/>
  <c r="F563" i="1"/>
  <c r="A558" i="2" s="1"/>
  <c r="F557" i="2"/>
  <c r="F562" i="1"/>
  <c r="A557" i="2" s="1"/>
  <c r="F556" i="2"/>
  <c r="F561" i="1"/>
  <c r="A556" i="2" s="1"/>
  <c r="F555" i="2"/>
  <c r="F560" i="1"/>
  <c r="A555" i="2" s="1"/>
  <c r="F554" i="2"/>
  <c r="F559" i="1"/>
  <c r="A554" i="2" s="1"/>
  <c r="F558" i="1"/>
  <c r="A553" i="2" s="1"/>
  <c r="F552" i="2"/>
  <c r="F557" i="1"/>
  <c r="A552" i="2" s="1"/>
  <c r="F551" i="2"/>
  <c r="F556" i="1"/>
  <c r="A551" i="2" s="1"/>
  <c r="F550" i="2"/>
  <c r="F555" i="1"/>
  <c r="A550" i="2" s="1"/>
  <c r="F554" i="1"/>
  <c r="F548" i="2"/>
  <c r="F553" i="1"/>
  <c r="A548" i="2" s="1"/>
  <c r="F547" i="2"/>
  <c r="F552" i="1"/>
  <c r="A547" i="2" s="1"/>
  <c r="F546" i="2"/>
  <c r="F551" i="1"/>
  <c r="A546" i="2" s="1"/>
  <c r="F550" i="1"/>
  <c r="A545" i="2" s="1"/>
  <c r="F544" i="2"/>
  <c r="F549" i="1"/>
  <c r="A544" i="2" s="1"/>
  <c r="F543" i="2"/>
  <c r="F548" i="1"/>
  <c r="A543" i="2" s="1"/>
  <c r="F542" i="2"/>
  <c r="F547" i="1"/>
  <c r="A542" i="2" s="1"/>
  <c r="F541" i="2"/>
  <c r="F546" i="1"/>
  <c r="A541" i="2" s="1"/>
  <c r="F540" i="2"/>
  <c r="F545" i="1"/>
  <c r="A540" i="2" s="1"/>
  <c r="F544" i="1"/>
  <c r="A539" i="2" s="1"/>
  <c r="F543" i="1"/>
  <c r="A538" i="2" s="1"/>
  <c r="F537" i="2"/>
  <c r="F542" i="1"/>
  <c r="A537" i="2" s="1"/>
  <c r="F536" i="2"/>
  <c r="F541" i="1"/>
  <c r="A536" i="2" s="1"/>
  <c r="F535" i="2"/>
  <c r="F540" i="1"/>
  <c r="A535" i="2" s="1"/>
  <c r="F539" i="1"/>
  <c r="A534" i="2" s="1"/>
  <c r="F533" i="2"/>
  <c r="F538" i="1"/>
  <c r="A533" i="2" s="1"/>
  <c r="F532" i="2"/>
  <c r="F537" i="1"/>
  <c r="A532" i="2" s="1"/>
  <c r="F536" i="1"/>
  <c r="A531" i="2" s="1"/>
  <c r="F530" i="2"/>
  <c r="F535" i="1"/>
  <c r="A530" i="2" s="1"/>
  <c r="F529" i="2"/>
  <c r="F534" i="1"/>
  <c r="A529" i="2" s="1"/>
  <c r="F528" i="2"/>
  <c r="F533" i="1"/>
  <c r="A528" i="2" s="1"/>
  <c r="F527" i="2"/>
  <c r="F532" i="1"/>
  <c r="A527" i="2" s="1"/>
  <c r="F526" i="2"/>
  <c r="F531" i="1"/>
  <c r="A526" i="2" s="1"/>
  <c r="F530" i="1"/>
  <c r="A525" i="2" s="1"/>
  <c r="F524" i="2"/>
  <c r="F529" i="1"/>
  <c r="A524" i="2" s="1"/>
  <c r="F523" i="2"/>
  <c r="F528" i="1"/>
  <c r="A523" i="2" s="1"/>
  <c r="F522" i="2"/>
  <c r="F527" i="1"/>
  <c r="A522" i="2" s="1"/>
  <c r="F521" i="2"/>
  <c r="F526" i="1"/>
  <c r="A521" i="2" s="1"/>
  <c r="F520" i="2"/>
  <c r="F525" i="1"/>
  <c r="A520" i="2" s="1"/>
  <c r="F519" i="2"/>
  <c r="F524" i="1"/>
  <c r="A519" i="2" s="1"/>
  <c r="F518" i="2"/>
  <c r="F523" i="1"/>
  <c r="A518" i="2" s="1"/>
  <c r="F517" i="2"/>
  <c r="F522" i="1"/>
  <c r="A517" i="2" s="1"/>
  <c r="F516" i="2"/>
  <c r="F521" i="1"/>
  <c r="A516" i="2" s="1"/>
  <c r="F515" i="2"/>
  <c r="F520" i="1"/>
  <c r="A515" i="2" s="1"/>
  <c r="F514" i="2"/>
  <c r="F519" i="1"/>
  <c r="A514" i="2" s="1"/>
  <c r="F513" i="2"/>
  <c r="F518" i="1"/>
  <c r="A513" i="2" s="1"/>
  <c r="F512" i="2"/>
  <c r="F517" i="1"/>
  <c r="A512" i="2" s="1"/>
  <c r="F511" i="2"/>
  <c r="F516" i="1"/>
  <c r="A511" i="2" s="1"/>
  <c r="F510" i="2"/>
  <c r="F515" i="1"/>
  <c r="A510" i="2" s="1"/>
  <c r="F509" i="2"/>
  <c r="F514" i="1"/>
  <c r="A509" i="2" s="1"/>
  <c r="F508" i="2"/>
  <c r="F513" i="1"/>
  <c r="A508" i="2" s="1"/>
  <c r="F507" i="2"/>
  <c r="F512" i="1"/>
  <c r="A507" i="2" s="1"/>
  <c r="F506" i="2"/>
  <c r="F511" i="1"/>
  <c r="A506" i="2" s="1"/>
  <c r="F505" i="2"/>
  <c r="F510" i="1"/>
  <c r="A505" i="2" s="1"/>
  <c r="F504" i="2"/>
  <c r="F509" i="1"/>
  <c r="A504" i="2" s="1"/>
  <c r="F503" i="2"/>
  <c r="F508" i="1"/>
  <c r="A503" i="2" s="1"/>
  <c r="F502" i="2"/>
  <c r="F507" i="1"/>
  <c r="A502" i="2" s="1"/>
  <c r="F501" i="2"/>
  <c r="F506" i="1"/>
  <c r="A501" i="2" s="1"/>
  <c r="F500" i="2"/>
  <c r="F505" i="1"/>
  <c r="A500" i="2" s="1"/>
  <c r="F499" i="2"/>
  <c r="F504" i="1"/>
  <c r="A499" i="2" s="1"/>
  <c r="F498" i="2"/>
  <c r="F503" i="1"/>
  <c r="A498" i="2" s="1"/>
  <c r="F502" i="1"/>
  <c r="A497" i="2" s="1"/>
  <c r="F496" i="2"/>
  <c r="F501" i="1"/>
  <c r="A496" i="2" s="1"/>
  <c r="F495" i="2"/>
  <c r="F500" i="1"/>
  <c r="A495" i="2" s="1"/>
  <c r="F494" i="2"/>
  <c r="F499" i="1"/>
  <c r="A494" i="2" s="1"/>
  <c r="F493" i="2"/>
  <c r="F498" i="1"/>
  <c r="A493" i="2" s="1"/>
  <c r="F492" i="2"/>
  <c r="F497" i="1"/>
  <c r="A492" i="2" s="1"/>
  <c r="F491" i="2"/>
  <c r="F496" i="1"/>
  <c r="A491" i="2" s="1"/>
  <c r="F490" i="2"/>
  <c r="F495" i="1"/>
  <c r="A490" i="2" s="1"/>
  <c r="F489" i="2"/>
  <c r="F494" i="1"/>
  <c r="A489" i="2" s="1"/>
  <c r="F488" i="2"/>
  <c r="F493" i="1"/>
  <c r="A488" i="2" s="1"/>
  <c r="F487" i="2"/>
  <c r="F492" i="1"/>
  <c r="A487" i="2" s="1"/>
  <c r="F491" i="1"/>
  <c r="A486" i="2" s="1"/>
  <c r="F485" i="2"/>
  <c r="F490" i="1"/>
  <c r="A485" i="2" s="1"/>
  <c r="F484" i="2"/>
  <c r="F489" i="1"/>
  <c r="A484" i="2" s="1"/>
  <c r="F483" i="2"/>
  <c r="F488" i="1"/>
  <c r="A483" i="2" s="1"/>
  <c r="F482" i="2"/>
  <c r="F487" i="1"/>
  <c r="A482" i="2" s="1"/>
  <c r="F481" i="2"/>
  <c r="F486" i="1"/>
  <c r="A481" i="2" s="1"/>
  <c r="F480" i="2"/>
  <c r="F485" i="1"/>
  <c r="A480" i="2" s="1"/>
  <c r="F479" i="2"/>
  <c r="F484" i="1"/>
  <c r="A479" i="2" s="1"/>
  <c r="F478" i="2"/>
  <c r="F483" i="1"/>
  <c r="A478" i="2" s="1"/>
  <c r="F477" i="2"/>
  <c r="F482" i="1"/>
  <c r="A477" i="2" s="1"/>
  <c r="F476" i="2"/>
  <c r="F481" i="1"/>
  <c r="A476" i="2" s="1"/>
  <c r="F475" i="2"/>
  <c r="F480" i="1"/>
  <c r="A475" i="2" s="1"/>
  <c r="F474" i="2"/>
  <c r="F479" i="1"/>
  <c r="A474" i="2" s="1"/>
  <c r="F473" i="2"/>
  <c r="F478" i="1"/>
  <c r="A473" i="2" s="1"/>
  <c r="F472" i="2"/>
  <c r="F477" i="1"/>
  <c r="A472" i="2" s="1"/>
  <c r="F471" i="2"/>
  <c r="F476" i="1"/>
  <c r="A471" i="2" s="1"/>
  <c r="F470" i="2"/>
  <c r="F475" i="1"/>
  <c r="A470" i="2" s="1"/>
  <c r="F469" i="2"/>
  <c r="F474" i="1"/>
  <c r="A469" i="2" s="1"/>
  <c r="F468" i="2"/>
  <c r="F473" i="1"/>
  <c r="A468" i="2" s="1"/>
  <c r="F467" i="2"/>
  <c r="F472" i="1"/>
  <c r="A467" i="2" s="1"/>
  <c r="F466" i="2"/>
  <c r="F471" i="1"/>
  <c r="A466" i="2" s="1"/>
  <c r="F465" i="2"/>
  <c r="F470" i="1"/>
  <c r="A465" i="2" s="1"/>
  <c r="F464" i="2"/>
  <c r="F469" i="1"/>
  <c r="A464" i="2" s="1"/>
  <c r="F463" i="2"/>
  <c r="F468" i="1"/>
  <c r="A463" i="2" s="1"/>
  <c r="F462" i="2"/>
  <c r="F467" i="1"/>
  <c r="A462" i="2" s="1"/>
  <c r="F461" i="2"/>
  <c r="F466" i="1"/>
  <c r="A461" i="2" s="1"/>
  <c r="F460" i="2"/>
  <c r="F465" i="1"/>
  <c r="A460" i="2" s="1"/>
  <c r="F459" i="2"/>
  <c r="F464" i="1"/>
  <c r="A459" i="2" s="1"/>
  <c r="F463" i="1"/>
  <c r="A458" i="2" s="1"/>
  <c r="F457" i="2"/>
  <c r="F462" i="1"/>
  <c r="A457" i="2" s="1"/>
  <c r="F456" i="2"/>
  <c r="F461" i="1"/>
  <c r="A456" i="2" s="1"/>
  <c r="F455" i="2"/>
  <c r="F460" i="1"/>
  <c r="A455" i="2" s="1"/>
  <c r="F454" i="2"/>
  <c r="F459" i="1"/>
  <c r="A454" i="2" s="1"/>
  <c r="F453" i="2"/>
  <c r="F458" i="1"/>
  <c r="A453" i="2" s="1"/>
  <c r="F452" i="2"/>
  <c r="F457" i="1"/>
  <c r="A452" i="2" s="1"/>
  <c r="F451" i="2"/>
  <c r="F456" i="1"/>
  <c r="A451" i="2" s="1"/>
  <c r="F450" i="2"/>
  <c r="F455" i="1"/>
  <c r="A450" i="2" s="1"/>
  <c r="F449" i="2"/>
  <c r="F454" i="1"/>
  <c r="A449" i="2" s="1"/>
  <c r="F448" i="2"/>
  <c r="F453" i="1"/>
  <c r="A448" i="2" s="1"/>
  <c r="F447" i="2"/>
  <c r="F452" i="1"/>
  <c r="A447" i="2" s="1"/>
  <c r="F446" i="2"/>
  <c r="F451" i="1"/>
  <c r="A446" i="2" s="1"/>
  <c r="F450" i="1"/>
  <c r="A445" i="2" s="1"/>
  <c r="F444" i="2"/>
  <c r="F449" i="1"/>
  <c r="A444" i="2" s="1"/>
  <c r="F443" i="2"/>
  <c r="F448" i="1"/>
  <c r="A443" i="2" s="1"/>
  <c r="F447" i="1"/>
  <c r="A442" i="2" s="1"/>
  <c r="F441" i="2"/>
  <c r="F446" i="1"/>
  <c r="A441" i="2" s="1"/>
  <c r="F440" i="2"/>
  <c r="F445" i="1"/>
  <c r="A440" i="2" s="1"/>
  <c r="F439" i="2"/>
  <c r="F444" i="1"/>
  <c r="A439" i="2" s="1"/>
  <c r="F438" i="2"/>
  <c r="F443" i="1"/>
  <c r="A438" i="2" s="1"/>
  <c r="F437" i="2"/>
  <c r="F442" i="1"/>
  <c r="A437" i="2" s="1"/>
  <c r="F436" i="2"/>
  <c r="F441" i="1"/>
  <c r="A436" i="2" s="1"/>
  <c r="F435" i="2"/>
  <c r="F440" i="1"/>
  <c r="A435" i="2" s="1"/>
  <c r="F434" i="2"/>
  <c r="F439" i="1"/>
  <c r="A434" i="2" s="1"/>
  <c r="F433" i="2"/>
  <c r="F438" i="1"/>
  <c r="A433" i="2" s="1"/>
  <c r="F432" i="2"/>
  <c r="F437" i="1"/>
  <c r="A432" i="2" s="1"/>
  <c r="F436" i="1"/>
  <c r="A431" i="2" s="1"/>
  <c r="F430" i="2"/>
  <c r="F435" i="1"/>
  <c r="A430" i="2" s="1"/>
  <c r="F429" i="2"/>
  <c r="F434" i="1"/>
  <c r="A429" i="2" s="1"/>
  <c r="F433" i="1"/>
  <c r="A428" i="2" s="1"/>
  <c r="F427" i="2"/>
  <c r="F432" i="1"/>
  <c r="A427" i="2" s="1"/>
  <c r="F426" i="2"/>
  <c r="F431" i="1"/>
  <c r="A426" i="2" s="1"/>
  <c r="F425" i="2"/>
  <c r="F430" i="1"/>
  <c r="A425" i="2" s="1"/>
  <c r="F424" i="2"/>
  <c r="F429" i="1"/>
  <c r="A424" i="2" s="1"/>
  <c r="F423" i="2"/>
  <c r="F428" i="1"/>
  <c r="A423" i="2" s="1"/>
  <c r="F427" i="1"/>
  <c r="A422" i="2" s="1"/>
  <c r="F421" i="2"/>
  <c r="F426" i="1"/>
  <c r="A421" i="2" s="1"/>
  <c r="F420" i="2"/>
  <c r="F425" i="1"/>
  <c r="A420" i="2" s="1"/>
  <c r="F419" i="2"/>
  <c r="F424" i="1"/>
  <c r="A419" i="2" s="1"/>
  <c r="F423" i="1"/>
  <c r="A418" i="2" s="1"/>
  <c r="F417" i="2"/>
  <c r="F422" i="1"/>
  <c r="A417" i="2" s="1"/>
  <c r="F416" i="2"/>
  <c r="F421" i="1"/>
  <c r="A416" i="2" s="1"/>
  <c r="F415" i="2"/>
  <c r="F420" i="1"/>
  <c r="A415" i="2" s="1"/>
  <c r="F414" i="2"/>
  <c r="F419" i="1"/>
  <c r="A414" i="2" s="1"/>
  <c r="F413" i="2"/>
  <c r="F418" i="1"/>
  <c r="A413" i="2" s="1"/>
  <c r="F412" i="2"/>
  <c r="F417" i="1"/>
  <c r="A412" i="2" s="1"/>
  <c r="F411" i="2"/>
  <c r="F416" i="1"/>
  <c r="A411" i="2" s="1"/>
  <c r="F415" i="1"/>
  <c r="A410" i="2" s="1"/>
  <c r="F409" i="2"/>
  <c r="F414" i="1"/>
  <c r="A409" i="2" s="1"/>
  <c r="F408" i="2"/>
  <c r="F413" i="1"/>
  <c r="A408" i="2" s="1"/>
  <c r="F407" i="2"/>
  <c r="F412" i="1"/>
  <c r="A407" i="2" s="1"/>
  <c r="F406" i="2"/>
  <c r="F411" i="1"/>
  <c r="A406" i="2" s="1"/>
  <c r="F405" i="2"/>
  <c r="F410" i="1"/>
  <c r="A405" i="2" s="1"/>
  <c r="F404" i="2"/>
  <c r="F409" i="1"/>
  <c r="A404" i="2" s="1"/>
  <c r="F403" i="2"/>
  <c r="F408" i="1"/>
  <c r="A403" i="2" s="1"/>
  <c r="F402" i="2"/>
  <c r="F407" i="1"/>
  <c r="A402" i="2" s="1"/>
  <c r="F406" i="1"/>
  <c r="A401" i="2" s="1"/>
  <c r="F400" i="2"/>
  <c r="F405" i="1"/>
  <c r="A400" i="2" s="1"/>
  <c r="F399" i="2"/>
  <c r="F404" i="1"/>
  <c r="A399" i="2" s="1"/>
  <c r="F398" i="2"/>
  <c r="F403" i="1"/>
  <c r="A398" i="2" s="1"/>
  <c r="F397" i="2"/>
  <c r="F402" i="1"/>
  <c r="A397" i="2" s="1"/>
  <c r="F396" i="2"/>
  <c r="F401" i="1"/>
  <c r="A396" i="2" s="1"/>
  <c r="F395" i="2"/>
  <c r="F400" i="1"/>
  <c r="A395" i="2" s="1"/>
  <c r="F394" i="2"/>
  <c r="F399" i="1"/>
  <c r="A394" i="2" s="1"/>
  <c r="F393" i="2"/>
  <c r="F398" i="1"/>
  <c r="A393" i="2" s="1"/>
  <c r="F392" i="2"/>
  <c r="F397" i="1"/>
  <c r="A392" i="2" s="1"/>
  <c r="F391" i="2"/>
  <c r="F396" i="1"/>
  <c r="A391" i="2" s="1"/>
  <c r="F390" i="2"/>
  <c r="F395" i="1"/>
  <c r="A390" i="2" s="1"/>
  <c r="F389" i="2"/>
  <c r="F394" i="1"/>
  <c r="A389" i="2" s="1"/>
  <c r="F388" i="2"/>
  <c r="F393" i="1"/>
  <c r="A388" i="2" s="1"/>
  <c r="F387" i="2"/>
  <c r="F392" i="1"/>
  <c r="A387" i="2" s="1"/>
  <c r="F386" i="2"/>
  <c r="F391" i="1"/>
  <c r="A386" i="2" s="1"/>
  <c r="F385" i="2"/>
  <c r="F390" i="1"/>
  <c r="A385" i="2" s="1"/>
  <c r="F384" i="2"/>
  <c r="F389" i="1"/>
  <c r="A384" i="2" s="1"/>
  <c r="F383" i="2"/>
  <c r="F388" i="1"/>
  <c r="A383" i="2" s="1"/>
  <c r="F382" i="2"/>
  <c r="F387" i="1"/>
  <c r="A382" i="2" s="1"/>
  <c r="F381" i="2"/>
  <c r="F386" i="1"/>
  <c r="A381" i="2" s="1"/>
  <c r="F380" i="2"/>
  <c r="F385" i="1"/>
  <c r="A380" i="2" s="1"/>
  <c r="F384" i="1"/>
  <c r="A379" i="2" s="1"/>
  <c r="F378" i="2"/>
  <c r="F383" i="1"/>
  <c r="A378" i="2" s="1"/>
  <c r="F377" i="2"/>
  <c r="F382" i="1"/>
  <c r="A377" i="2" s="1"/>
  <c r="F376" i="2"/>
  <c r="F381" i="1"/>
  <c r="A376" i="2" s="1"/>
  <c r="F375" i="2"/>
  <c r="F380" i="1"/>
  <c r="A375" i="2" s="1"/>
  <c r="F379" i="1"/>
  <c r="A374" i="2" s="1"/>
  <c r="F373" i="2"/>
  <c r="F378" i="1"/>
  <c r="A373" i="2" s="1"/>
  <c r="F372" i="2"/>
  <c r="F377" i="1"/>
  <c r="A372" i="2" s="1"/>
  <c r="F371" i="2"/>
  <c r="F376" i="1"/>
  <c r="A371" i="2" s="1"/>
  <c r="F370" i="2"/>
  <c r="F375" i="1"/>
  <c r="A370" i="2" s="1"/>
  <c r="F369" i="2"/>
  <c r="F374" i="1"/>
  <c r="A369" i="2" s="1"/>
  <c r="F368" i="2"/>
  <c r="F373" i="1"/>
  <c r="A368" i="2" s="1"/>
  <c r="F367" i="2"/>
  <c r="F372" i="1"/>
  <c r="A367" i="2" s="1"/>
  <c r="F366" i="2"/>
  <c r="F371" i="1"/>
  <c r="A366" i="2" s="1"/>
  <c r="F365" i="2"/>
  <c r="F370" i="1"/>
  <c r="A365" i="2" s="1"/>
  <c r="F364" i="2"/>
  <c r="F369" i="1"/>
  <c r="A364" i="2" s="1"/>
  <c r="F363" i="2"/>
  <c r="F368" i="1"/>
  <c r="A363" i="2" s="1"/>
  <c r="F362" i="2"/>
  <c r="F367" i="1"/>
  <c r="A362" i="2" s="1"/>
  <c r="F361" i="2"/>
  <c r="F366" i="1"/>
  <c r="A361" i="2" s="1"/>
  <c r="F360" i="2"/>
  <c r="F365" i="1"/>
  <c r="A360" i="2" s="1"/>
  <c r="F359" i="2"/>
  <c r="F364" i="1"/>
  <c r="A359" i="2" s="1"/>
  <c r="F358" i="2"/>
  <c r="F363" i="1"/>
  <c r="A358" i="2" s="1"/>
  <c r="F357" i="2"/>
  <c r="F362" i="1"/>
  <c r="A357" i="2" s="1"/>
  <c r="F356" i="2"/>
  <c r="F361" i="1"/>
  <c r="A356" i="2" s="1"/>
  <c r="F355" i="2"/>
  <c r="F360" i="1"/>
  <c r="A355" i="2" s="1"/>
  <c r="F354" i="2"/>
  <c r="F359" i="1"/>
  <c r="A354" i="2" s="1"/>
  <c r="F353" i="2"/>
  <c r="F358" i="1"/>
  <c r="A353" i="2" s="1"/>
  <c r="F352" i="2"/>
  <c r="F357" i="1"/>
  <c r="A352" i="2" s="1"/>
  <c r="F351" i="2"/>
  <c r="F356" i="1"/>
  <c r="A351" i="2" s="1"/>
  <c r="F355" i="1"/>
  <c r="A350" i="2" s="1"/>
  <c r="F354" i="1"/>
  <c r="A349" i="2" s="1"/>
  <c r="F348" i="2"/>
  <c r="F353" i="1"/>
  <c r="A348" i="2" s="1"/>
  <c r="F347" i="2"/>
  <c r="F352" i="1"/>
  <c r="A347" i="2" s="1"/>
  <c r="F346" i="2"/>
  <c r="F351" i="1"/>
  <c r="A346" i="2" s="1"/>
  <c r="F345" i="2"/>
  <c r="F350" i="1"/>
  <c r="A345" i="2" s="1"/>
  <c r="F344" i="2"/>
  <c r="F349" i="1"/>
  <c r="A344" i="2" s="1"/>
  <c r="F343" i="2"/>
  <c r="F348" i="1"/>
  <c r="A343" i="2" s="1"/>
  <c r="F347" i="1"/>
  <c r="A342" i="2" s="1"/>
  <c r="F341" i="2"/>
  <c r="F346" i="1"/>
  <c r="A341" i="2" s="1"/>
  <c r="F340" i="2"/>
  <c r="F345" i="1"/>
  <c r="A340" i="2" s="1"/>
  <c r="F339" i="2"/>
  <c r="F344" i="1"/>
  <c r="A339" i="2" s="1"/>
  <c r="F343" i="1"/>
  <c r="A338" i="2" s="1"/>
  <c r="F337" i="2"/>
  <c r="F342" i="1"/>
  <c r="A337" i="2" s="1"/>
  <c r="F336" i="2"/>
  <c r="F341" i="1"/>
  <c r="A336" i="2" s="1"/>
  <c r="F335" i="2"/>
  <c r="F340" i="1"/>
  <c r="A335" i="2" s="1"/>
  <c r="F334" i="2"/>
  <c r="F339" i="1"/>
  <c r="A334" i="2" s="1"/>
  <c r="F333" i="2"/>
  <c r="F338" i="1"/>
  <c r="A333" i="2" s="1"/>
  <c r="F332" i="2"/>
  <c r="F337" i="1"/>
  <c r="A332" i="2" s="1"/>
  <c r="F331" i="2"/>
  <c r="F336" i="1"/>
  <c r="A331" i="2" s="1"/>
  <c r="F330" i="2"/>
  <c r="F335" i="1"/>
  <c r="A330" i="2" s="1"/>
  <c r="F334" i="1"/>
  <c r="A329" i="2" s="1"/>
  <c r="F328" i="2"/>
  <c r="F333" i="1"/>
  <c r="A328" i="2" s="1"/>
  <c r="F327" i="2"/>
  <c r="F332" i="1"/>
  <c r="A327" i="2" s="1"/>
  <c r="F326" i="2"/>
  <c r="F331" i="1"/>
  <c r="A326" i="2" s="1"/>
  <c r="F330" i="1"/>
  <c r="A325" i="2" s="1"/>
  <c r="F324" i="2"/>
  <c r="F329" i="1"/>
  <c r="A324" i="2" s="1"/>
  <c r="F323" i="2"/>
  <c r="F328" i="1"/>
  <c r="A323" i="2" s="1"/>
  <c r="F322" i="2"/>
  <c r="F327" i="1"/>
  <c r="A322" i="2" s="1"/>
  <c r="F326" i="1"/>
  <c r="A321" i="2" s="1"/>
  <c r="F320" i="2"/>
  <c r="F325" i="1"/>
  <c r="A320" i="2" s="1"/>
  <c r="F319" i="2"/>
  <c r="F324" i="1"/>
  <c r="A319" i="2" s="1"/>
  <c r="F318" i="2"/>
  <c r="F323" i="1"/>
  <c r="A318" i="2" s="1"/>
  <c r="F317" i="2"/>
  <c r="F322" i="1"/>
  <c r="A317" i="2" s="1"/>
  <c r="F316" i="2"/>
  <c r="F321" i="1"/>
  <c r="A316" i="2" s="1"/>
  <c r="F315" i="2"/>
  <c r="F320" i="1"/>
  <c r="A315" i="2" s="1"/>
  <c r="F314" i="2"/>
  <c r="F319" i="1"/>
  <c r="A314" i="2" s="1"/>
  <c r="F313" i="2"/>
  <c r="F318" i="1"/>
  <c r="A313" i="2" s="1"/>
  <c r="F312" i="2"/>
  <c r="F317" i="1"/>
  <c r="A312" i="2" s="1"/>
  <c r="F311" i="2"/>
  <c r="F316" i="1"/>
  <c r="A311" i="2" s="1"/>
  <c r="F310" i="2"/>
  <c r="F315" i="1"/>
  <c r="A310" i="2" s="1"/>
  <c r="F309" i="2"/>
  <c r="F314" i="1"/>
  <c r="A309" i="2" s="1"/>
  <c r="F308" i="2"/>
  <c r="F313" i="1"/>
  <c r="A308" i="2" s="1"/>
  <c r="F307" i="2"/>
  <c r="F312" i="1"/>
  <c r="A307" i="2" s="1"/>
  <c r="F306" i="2"/>
  <c r="F311" i="1"/>
  <c r="A306" i="2" s="1"/>
  <c r="F305" i="2"/>
  <c r="F310" i="1"/>
  <c r="A305" i="2" s="1"/>
  <c r="F304" i="2"/>
  <c r="F309" i="1"/>
  <c r="A304" i="2" s="1"/>
  <c r="F308" i="1"/>
  <c r="A303" i="2" s="1"/>
  <c r="F302" i="2"/>
  <c r="F307" i="1"/>
  <c r="A302" i="2" s="1"/>
  <c r="F301" i="2"/>
  <c r="F306" i="1"/>
  <c r="A301" i="2" s="1"/>
  <c r="F300" i="2"/>
  <c r="F305" i="1"/>
  <c r="A300" i="2" s="1"/>
  <c r="F299" i="2"/>
  <c r="F304" i="1"/>
  <c r="A299" i="2" s="1"/>
  <c r="F298" i="2"/>
  <c r="F303" i="1"/>
  <c r="A298" i="2" s="1"/>
  <c r="F297" i="2"/>
  <c r="F302" i="1"/>
  <c r="A297" i="2" s="1"/>
  <c r="F296" i="2"/>
  <c r="F301" i="1"/>
  <c r="A296" i="2" s="1"/>
  <c r="F295" i="2"/>
  <c r="F300" i="1"/>
  <c r="A295" i="2" s="1"/>
  <c r="F294" i="2"/>
  <c r="F299" i="1"/>
  <c r="A294" i="2" s="1"/>
  <c r="F293" i="2"/>
  <c r="F298" i="1"/>
  <c r="A293" i="2" s="1"/>
  <c r="F292" i="2"/>
  <c r="F297" i="1"/>
  <c r="A292" i="2" s="1"/>
  <c r="F291" i="2"/>
  <c r="F296" i="1"/>
  <c r="A291" i="2" s="1"/>
  <c r="F290" i="2"/>
  <c r="F295" i="1"/>
  <c r="A290" i="2" s="1"/>
  <c r="F289" i="2"/>
  <c r="F294" i="1"/>
  <c r="A289" i="2" s="1"/>
  <c r="F288" i="2"/>
  <c r="F293" i="1"/>
  <c r="A288" i="2" s="1"/>
  <c r="F287" i="2"/>
  <c r="F292" i="1"/>
  <c r="A287" i="2" s="1"/>
  <c r="F286" i="2"/>
  <c r="F291" i="1"/>
  <c r="A286" i="2" s="1"/>
  <c r="F290" i="1"/>
  <c r="A285" i="2" s="1"/>
  <c r="F284" i="2"/>
  <c r="F289" i="1"/>
  <c r="A284" i="2" s="1"/>
  <c r="F283" i="2"/>
  <c r="F288" i="1"/>
  <c r="A283" i="2" s="1"/>
  <c r="F282" i="2"/>
  <c r="F287" i="1"/>
  <c r="A282" i="2" s="1"/>
  <c r="F281" i="2"/>
  <c r="F286" i="1"/>
  <c r="A281" i="2" s="1"/>
  <c r="F280" i="2"/>
  <c r="F285" i="1"/>
  <c r="A280" i="2" s="1"/>
  <c r="F279" i="2"/>
  <c r="F284" i="1"/>
  <c r="A279" i="2" s="1"/>
  <c r="F278" i="2"/>
  <c r="F283" i="1"/>
  <c r="A278" i="2" s="1"/>
  <c r="F277" i="2"/>
  <c r="F282" i="1"/>
  <c r="A277" i="2" s="1"/>
  <c r="F276" i="2"/>
  <c r="F281" i="1"/>
  <c r="A276" i="2" s="1"/>
  <c r="F275" i="2"/>
  <c r="F280" i="1"/>
  <c r="A275" i="2" s="1"/>
  <c r="F274" i="2"/>
  <c r="F279" i="1"/>
  <c r="A274" i="2" s="1"/>
  <c r="F273" i="2"/>
  <c r="F278" i="1"/>
  <c r="A273" i="2" s="1"/>
  <c r="F272" i="2"/>
  <c r="F277" i="1"/>
  <c r="A272" i="2" s="1"/>
  <c r="F271" i="2"/>
  <c r="F276" i="1"/>
  <c r="A271" i="2" s="1"/>
  <c r="F270" i="2"/>
  <c r="F275" i="1"/>
  <c r="A270" i="2" s="1"/>
  <c r="F269" i="2"/>
  <c r="F274" i="1"/>
  <c r="A269" i="2" s="1"/>
  <c r="F268" i="2"/>
  <c r="F273" i="1"/>
  <c r="A268" i="2" s="1"/>
  <c r="F267" i="2"/>
  <c r="F272" i="1"/>
  <c r="A267" i="2" s="1"/>
  <c r="F266" i="2"/>
  <c r="F271" i="1"/>
  <c r="A266" i="2" s="1"/>
  <c r="F265" i="2"/>
  <c r="F270" i="1"/>
  <c r="A265" i="2" s="1"/>
  <c r="F264" i="2"/>
  <c r="F269" i="1"/>
  <c r="A264" i="2" s="1"/>
  <c r="F263" i="2"/>
  <c r="F268" i="1"/>
  <c r="A263" i="2" s="1"/>
  <c r="F262" i="2"/>
  <c r="F267" i="1"/>
  <c r="A262" i="2" s="1"/>
  <c r="F261" i="2"/>
  <c r="F266" i="1"/>
  <c r="A261" i="2" s="1"/>
  <c r="F260" i="2"/>
  <c r="F265" i="1"/>
  <c r="A260" i="2" s="1"/>
  <c r="F259" i="2"/>
  <c r="F264" i="1"/>
  <c r="A259" i="2" s="1"/>
  <c r="F258" i="2"/>
  <c r="F263" i="1"/>
  <c r="A258" i="2" s="1"/>
  <c r="F257" i="2"/>
  <c r="F262" i="1"/>
  <c r="A257" i="2" s="1"/>
  <c r="F256" i="2"/>
  <c r="F261" i="1"/>
  <c r="A256" i="2" s="1"/>
  <c r="F255" i="2"/>
  <c r="F260" i="1"/>
  <c r="A255" i="2" s="1"/>
  <c r="F259" i="1"/>
  <c r="A254" i="2" s="1"/>
  <c r="F253" i="2"/>
  <c r="F258" i="1"/>
  <c r="A253" i="2" s="1"/>
  <c r="F252" i="2"/>
  <c r="F257" i="1"/>
  <c r="A252" i="2" s="1"/>
  <c r="F251" i="2"/>
  <c r="F256" i="1"/>
  <c r="A251" i="2" s="1"/>
  <c r="F250" i="2"/>
  <c r="F255" i="1"/>
  <c r="A250" i="2" s="1"/>
  <c r="F249" i="2"/>
  <c r="F254" i="1"/>
  <c r="A249" i="2" s="1"/>
  <c r="F248" i="2"/>
  <c r="F253" i="1"/>
  <c r="A248" i="2" s="1"/>
  <c r="F247" i="2"/>
  <c r="F252" i="1"/>
  <c r="A247" i="2" s="1"/>
  <c r="F246" i="2"/>
  <c r="F251" i="1"/>
  <c r="A246" i="2" s="1"/>
  <c r="F245" i="2"/>
  <c r="F250" i="1"/>
  <c r="A245" i="2" s="1"/>
  <c r="F244" i="2"/>
  <c r="F249" i="1"/>
  <c r="A244" i="2" s="1"/>
  <c r="F243" i="2"/>
  <c r="F248" i="1"/>
  <c r="A243" i="2" s="1"/>
  <c r="F242" i="2"/>
  <c r="F247" i="1"/>
  <c r="A242" i="2" s="1"/>
  <c r="F241" i="2"/>
  <c r="F246" i="1"/>
  <c r="A241" i="2" s="1"/>
  <c r="F240" i="2"/>
  <c r="F245" i="1"/>
  <c r="A240" i="2" s="1"/>
  <c r="F239" i="2"/>
  <c r="F244" i="1"/>
  <c r="A239" i="2" s="1"/>
  <c r="F238" i="2"/>
  <c r="F243" i="1"/>
  <c r="A238" i="2" s="1"/>
  <c r="F237" i="2"/>
  <c r="F242" i="1"/>
  <c r="A237" i="2" s="1"/>
  <c r="F236" i="2"/>
  <c r="F241" i="1"/>
  <c r="A236" i="2" s="1"/>
  <c r="F235" i="2"/>
  <c r="F240" i="1"/>
  <c r="A235" i="2" s="1"/>
  <c r="F234" i="2"/>
  <c r="F239" i="1"/>
  <c r="A234" i="2" s="1"/>
  <c r="F233" i="2"/>
  <c r="F238" i="1"/>
  <c r="A233" i="2" s="1"/>
  <c r="F232" i="2"/>
  <c r="F237" i="1"/>
  <c r="A232" i="2" s="1"/>
  <c r="F231" i="2"/>
  <c r="F236" i="1"/>
  <c r="A231" i="2" s="1"/>
  <c r="F230" i="2"/>
  <c r="F235" i="1"/>
  <c r="A230" i="2" s="1"/>
  <c r="F229" i="2"/>
  <c r="F234" i="1"/>
  <c r="A229" i="2" s="1"/>
  <c r="F228" i="2"/>
  <c r="F233" i="1"/>
  <c r="A228" i="2" s="1"/>
  <c r="F227" i="2"/>
  <c r="F232" i="1"/>
  <c r="A227" i="2" s="1"/>
  <c r="F226" i="2"/>
  <c r="F231" i="1"/>
  <c r="A226" i="2" s="1"/>
  <c r="F225" i="2"/>
  <c r="F230" i="1"/>
  <c r="A225" i="2" s="1"/>
  <c r="F229" i="1"/>
  <c r="A224" i="2" s="1"/>
  <c r="F223" i="2"/>
  <c r="F228" i="1"/>
  <c r="A223" i="2" s="1"/>
  <c r="F222" i="2"/>
  <c r="F227" i="1"/>
  <c r="A222" i="2" s="1"/>
  <c r="F221" i="2"/>
  <c r="F226" i="1"/>
  <c r="A221" i="2" s="1"/>
  <c r="F225" i="1"/>
  <c r="A220" i="2" s="1"/>
  <c r="F219" i="2"/>
  <c r="F224" i="1"/>
  <c r="A219" i="2" s="1"/>
  <c r="F218" i="2"/>
  <c r="F223" i="1"/>
  <c r="A218" i="2" s="1"/>
  <c r="F217" i="2"/>
  <c r="F222" i="1"/>
  <c r="A217" i="2" s="1"/>
  <c r="F216" i="2"/>
  <c r="F221" i="1"/>
  <c r="A216" i="2" s="1"/>
  <c r="F215" i="2"/>
  <c r="F220" i="1"/>
  <c r="A215" i="2" s="1"/>
  <c r="F214" i="2"/>
  <c r="F219" i="1"/>
  <c r="A214" i="2" s="1"/>
  <c r="F213" i="2"/>
  <c r="F218" i="1"/>
  <c r="A213" i="2" s="1"/>
  <c r="F212" i="2"/>
  <c r="F217" i="1"/>
  <c r="A212" i="2" s="1"/>
  <c r="F211" i="2"/>
  <c r="F216" i="1"/>
  <c r="A211" i="2" s="1"/>
  <c r="F210" i="2"/>
  <c r="F215" i="1"/>
  <c r="A210" i="2" s="1"/>
  <c r="F209" i="2"/>
  <c r="F214" i="1"/>
  <c r="A209" i="2" s="1"/>
  <c r="F208" i="2"/>
  <c r="F213" i="1"/>
  <c r="A208" i="2" s="1"/>
  <c r="F207" i="2"/>
  <c r="F212" i="1"/>
  <c r="A207" i="2" s="1"/>
  <c r="F206" i="2"/>
  <c r="F211" i="1"/>
  <c r="A206" i="2" s="1"/>
  <c r="F205" i="2"/>
  <c r="F210" i="1"/>
  <c r="A205" i="2" s="1"/>
  <c r="F204" i="2"/>
  <c r="F209" i="1"/>
  <c r="A204" i="2" s="1"/>
  <c r="F203" i="2"/>
  <c r="F208" i="1"/>
  <c r="A203" i="2" s="1"/>
  <c r="F202" i="2"/>
  <c r="F207" i="1"/>
  <c r="A202" i="2" s="1"/>
  <c r="F201" i="2"/>
  <c r="F206" i="1"/>
  <c r="A201" i="2" s="1"/>
  <c r="F200" i="2"/>
  <c r="F205" i="1"/>
  <c r="A200" i="2" s="1"/>
  <c r="F199" i="2"/>
  <c r="F204" i="1"/>
  <c r="A199" i="2" s="1"/>
  <c r="F198" i="2"/>
  <c r="F203" i="1"/>
  <c r="A198" i="2" s="1"/>
  <c r="F197" i="2"/>
  <c r="F202" i="1"/>
  <c r="A197" i="2" s="1"/>
  <c r="F196" i="2"/>
  <c r="F201" i="1"/>
  <c r="A196" i="2" s="1"/>
  <c r="F195" i="2"/>
  <c r="F200" i="1"/>
  <c r="A195" i="2" s="1"/>
  <c r="F194" i="2"/>
  <c r="F199" i="1"/>
  <c r="A194" i="2" s="1"/>
  <c r="F193" i="2"/>
  <c r="F198" i="1"/>
  <c r="A193" i="2" s="1"/>
  <c r="F192" i="2"/>
  <c r="F197" i="1"/>
  <c r="A192" i="2" s="1"/>
  <c r="F191" i="2"/>
  <c r="F196" i="1"/>
  <c r="A191" i="2" s="1"/>
  <c r="F190" i="2"/>
  <c r="F195" i="1"/>
  <c r="A190" i="2" s="1"/>
  <c r="F189" i="2"/>
  <c r="F194" i="1"/>
  <c r="A189" i="2" s="1"/>
  <c r="F188" i="2"/>
  <c r="F193" i="1"/>
  <c r="A188" i="2" s="1"/>
  <c r="F187" i="2"/>
  <c r="F192" i="1"/>
  <c r="A187" i="2" s="1"/>
  <c r="F186" i="2"/>
  <c r="F191" i="1"/>
  <c r="A186" i="2" s="1"/>
  <c r="F185" i="2"/>
  <c r="F190" i="1"/>
  <c r="A185" i="2" s="1"/>
  <c r="F184" i="2"/>
  <c r="F189" i="1"/>
  <c r="A184" i="2" s="1"/>
  <c r="F183" i="2"/>
  <c r="F188" i="1"/>
  <c r="A183" i="2" s="1"/>
  <c r="F182" i="2"/>
  <c r="F187" i="1"/>
  <c r="A182" i="2" s="1"/>
  <c r="F181" i="2"/>
  <c r="F186" i="1"/>
  <c r="A181" i="2" s="1"/>
  <c r="F180" i="2"/>
  <c r="F185" i="1"/>
  <c r="A180" i="2" s="1"/>
  <c r="F179" i="2"/>
  <c r="F184" i="1"/>
  <c r="A179" i="2" s="1"/>
  <c r="F178" i="2"/>
  <c r="F183" i="1"/>
  <c r="A178" i="2" s="1"/>
  <c r="F177" i="2"/>
  <c r="F182" i="1"/>
  <c r="A177" i="2" s="1"/>
  <c r="F176" i="2"/>
  <c r="F181" i="1"/>
  <c r="A176" i="2" s="1"/>
  <c r="F175" i="2"/>
  <c r="F180" i="1"/>
  <c r="A175" i="2" s="1"/>
  <c r="F174" i="2"/>
  <c r="F179" i="1"/>
  <c r="A174" i="2" s="1"/>
  <c r="F173" i="2"/>
  <c r="F178" i="1"/>
  <c r="A173" i="2" s="1"/>
  <c r="F172" i="2"/>
  <c r="F177" i="1"/>
  <c r="A172" i="2" s="1"/>
  <c r="F171" i="2"/>
  <c r="F176" i="1"/>
  <c r="A171" i="2" s="1"/>
  <c r="F175" i="1"/>
  <c r="A170" i="2" s="1"/>
  <c r="F169" i="2"/>
  <c r="F174" i="1"/>
  <c r="A169" i="2" s="1"/>
  <c r="F168" i="2"/>
  <c r="F173" i="1"/>
  <c r="A168" i="2" s="1"/>
  <c r="F167" i="2"/>
  <c r="F172" i="1"/>
  <c r="A167" i="2" s="1"/>
  <c r="F166" i="2"/>
  <c r="F171" i="1"/>
  <c r="A166" i="2" s="1"/>
  <c r="F165" i="2"/>
  <c r="F170" i="1"/>
  <c r="A165" i="2" s="1"/>
  <c r="F164" i="2"/>
  <c r="F169" i="1"/>
  <c r="A164" i="2" s="1"/>
  <c r="F163" i="2"/>
  <c r="F168" i="1"/>
  <c r="A163" i="2" s="1"/>
  <c r="F162" i="2"/>
  <c r="F167" i="1"/>
  <c r="A162" i="2" s="1"/>
  <c r="F161" i="2"/>
  <c r="F166" i="1"/>
  <c r="A161" i="2" s="1"/>
  <c r="F160" i="2"/>
  <c r="F165" i="1"/>
  <c r="A160" i="2" s="1"/>
  <c r="F159" i="2"/>
  <c r="F164" i="1"/>
  <c r="A159" i="2" s="1"/>
  <c r="F158" i="2"/>
  <c r="F163" i="1"/>
  <c r="A158" i="2" s="1"/>
  <c r="F157" i="2"/>
  <c r="F162" i="1"/>
  <c r="A157" i="2" s="1"/>
  <c r="F161" i="1"/>
  <c r="A156" i="2" s="1"/>
  <c r="F155" i="2"/>
  <c r="F160" i="1"/>
  <c r="A155" i="2" s="1"/>
  <c r="F154" i="2"/>
  <c r="F159" i="1"/>
  <c r="A154" i="2" s="1"/>
  <c r="F153" i="2"/>
  <c r="F158" i="1"/>
  <c r="A153" i="2" s="1"/>
  <c r="F152" i="2"/>
  <c r="F157" i="1"/>
  <c r="A152" i="2" s="1"/>
  <c r="F151" i="2"/>
  <c r="F156" i="1"/>
  <c r="A151" i="2" s="1"/>
  <c r="F150" i="2"/>
  <c r="F155" i="1"/>
  <c r="A150" i="2" s="1"/>
  <c r="F149" i="2"/>
  <c r="F154" i="1"/>
  <c r="A149" i="2" s="1"/>
  <c r="F148" i="2"/>
  <c r="F153" i="1"/>
  <c r="A148" i="2" s="1"/>
  <c r="F147" i="2"/>
  <c r="F152" i="1"/>
  <c r="A147" i="2" s="1"/>
  <c r="F151" i="1"/>
  <c r="A146" i="2" s="1"/>
  <c r="F145" i="2"/>
  <c r="F150" i="1"/>
  <c r="A145" i="2" s="1"/>
  <c r="F144" i="2"/>
  <c r="F149" i="1"/>
  <c r="A144" i="2" s="1"/>
  <c r="F143" i="2"/>
  <c r="F148" i="1"/>
  <c r="A143" i="2" s="1"/>
  <c r="F142" i="2"/>
  <c r="F147" i="1"/>
  <c r="A142" i="2" s="1"/>
  <c r="F141" i="2"/>
  <c r="F146" i="1"/>
  <c r="A141" i="2" s="1"/>
  <c r="F140" i="2"/>
  <c r="F145" i="1"/>
  <c r="A140" i="2" s="1"/>
  <c r="F139" i="2"/>
  <c r="F144" i="1"/>
  <c r="A139" i="2" s="1"/>
  <c r="F138" i="2"/>
  <c r="F143" i="1"/>
  <c r="A138" i="2" s="1"/>
  <c r="F137" i="2"/>
  <c r="F142" i="1"/>
  <c r="A137" i="2" s="1"/>
  <c r="F136" i="2"/>
  <c r="F141" i="1"/>
  <c r="A136" i="2" s="1"/>
  <c r="F135" i="2"/>
  <c r="F140" i="1"/>
  <c r="A135" i="2" s="1"/>
  <c r="F134" i="2"/>
  <c r="F139" i="1"/>
  <c r="A134" i="2" s="1"/>
  <c r="F138" i="1"/>
  <c r="A133" i="2" s="1"/>
  <c r="F132" i="2"/>
  <c r="F137" i="1"/>
  <c r="A132" i="2" s="1"/>
  <c r="F131" i="2"/>
  <c r="F136" i="1"/>
  <c r="A131" i="2" s="1"/>
  <c r="F130" i="2"/>
  <c r="F135" i="1"/>
  <c r="A130" i="2" s="1"/>
  <c r="F129" i="2"/>
  <c r="F134" i="1"/>
  <c r="A129" i="2" s="1"/>
  <c r="F128" i="2"/>
  <c r="F133" i="1"/>
  <c r="A128" i="2" s="1"/>
  <c r="F127" i="2"/>
  <c r="F132" i="1"/>
  <c r="A127" i="2" s="1"/>
  <c r="F126" i="2"/>
  <c r="F131" i="1"/>
  <c r="A126" i="2" s="1"/>
  <c r="F125" i="2"/>
  <c r="F130" i="1"/>
  <c r="A125" i="2" s="1"/>
  <c r="F124" i="2"/>
  <c r="F129" i="1"/>
  <c r="A124" i="2" s="1"/>
  <c r="F123" i="2"/>
  <c r="F128" i="1"/>
  <c r="A123" i="2" s="1"/>
  <c r="F122" i="2"/>
  <c r="F127" i="1"/>
  <c r="A122" i="2" s="1"/>
  <c r="F121" i="2"/>
  <c r="F126" i="1"/>
  <c r="A121" i="2" s="1"/>
  <c r="F120" i="2"/>
  <c r="F125" i="1"/>
  <c r="A120" i="2" s="1"/>
  <c r="F119" i="2"/>
  <c r="F124" i="1"/>
  <c r="A119" i="2" s="1"/>
  <c r="F118" i="2"/>
  <c r="F123" i="1"/>
  <c r="A118" i="2" s="1"/>
  <c r="F117" i="2"/>
  <c r="F122" i="1"/>
  <c r="A117" i="2" s="1"/>
  <c r="F116" i="2"/>
  <c r="F121" i="1"/>
  <c r="A116" i="2" s="1"/>
  <c r="F115" i="2"/>
  <c r="F120" i="1"/>
  <c r="A115" i="2" s="1"/>
  <c r="F114" i="2"/>
  <c r="F119" i="1"/>
  <c r="A114" i="2" s="1"/>
  <c r="F118" i="1"/>
  <c r="A113" i="2" s="1"/>
  <c r="F112" i="2"/>
  <c r="F117" i="1"/>
  <c r="A112" i="2" s="1"/>
  <c r="F111" i="2"/>
  <c r="F116" i="1"/>
  <c r="A111" i="2" s="1"/>
  <c r="F110" i="2"/>
  <c r="F115" i="1"/>
  <c r="A110" i="2" s="1"/>
  <c r="F109" i="2"/>
  <c r="F114" i="1"/>
  <c r="A109" i="2" s="1"/>
  <c r="F108" i="2"/>
  <c r="F113" i="1"/>
  <c r="A108" i="2" s="1"/>
  <c r="F107" i="2"/>
  <c r="F112" i="1"/>
  <c r="A107" i="2" s="1"/>
  <c r="F106" i="2"/>
  <c r="F111" i="1"/>
  <c r="A106" i="2" s="1"/>
  <c r="F105" i="2"/>
  <c r="F110" i="1"/>
  <c r="A105" i="2" s="1"/>
  <c r="F104" i="2"/>
  <c r="F109" i="1"/>
  <c r="A104" i="2" s="1"/>
  <c r="F103" i="2"/>
  <c r="F108" i="1"/>
  <c r="A103" i="2" s="1"/>
  <c r="F102" i="2"/>
  <c r="F107" i="1"/>
  <c r="A102" i="2" s="1"/>
  <c r="F106" i="1"/>
  <c r="A101" i="2" s="1"/>
  <c r="F105" i="1"/>
  <c r="A100" i="2" s="1"/>
  <c r="F104" i="1"/>
  <c r="A99" i="2" s="1"/>
  <c r="F103" i="1"/>
  <c r="A98" i="2" s="1"/>
  <c r="F102" i="1"/>
  <c r="A97" i="2" s="1"/>
  <c r="F101" i="1"/>
  <c r="A96" i="2" s="1"/>
  <c r="F100" i="1"/>
  <c r="A95" i="2" s="1"/>
  <c r="F99" i="1"/>
  <c r="A94" i="2" s="1"/>
  <c r="F98" i="1"/>
  <c r="A93" i="2" s="1"/>
  <c r="F97" i="1"/>
  <c r="A92" i="2" s="1"/>
  <c r="F96" i="1"/>
  <c r="A91" i="2" s="1"/>
  <c r="F95" i="1"/>
  <c r="A90" i="2" s="1"/>
  <c r="F94" i="1"/>
  <c r="A89" i="2" s="1"/>
  <c r="F93" i="1"/>
  <c r="A88" i="2" s="1"/>
  <c r="F92" i="1"/>
  <c r="A87" i="2" s="1"/>
  <c r="F91" i="1"/>
  <c r="A86" i="2" s="1"/>
  <c r="F89" i="1"/>
  <c r="A85" i="2" s="1"/>
  <c r="F88" i="1"/>
  <c r="A84" i="2" s="1"/>
  <c r="F87" i="1"/>
  <c r="A83" i="2" s="1"/>
  <c r="F86" i="1"/>
  <c r="A82" i="2" s="1"/>
  <c r="F85" i="1"/>
  <c r="A81" i="2" s="1"/>
  <c r="F84" i="1"/>
  <c r="A80" i="2" s="1"/>
  <c r="F83" i="1"/>
  <c r="A79" i="2" s="1"/>
  <c r="F82" i="1"/>
  <c r="A78" i="2" s="1"/>
  <c r="F81" i="1"/>
  <c r="A77" i="2" s="1"/>
  <c r="F80" i="1"/>
  <c r="A76" i="2" s="1"/>
  <c r="F79" i="1"/>
  <c r="A75" i="2" s="1"/>
  <c r="F78" i="1"/>
  <c r="A74" i="2" s="1"/>
  <c r="F77" i="1"/>
  <c r="A73" i="2" s="1"/>
  <c r="F76" i="1"/>
  <c r="A72" i="2" s="1"/>
  <c r="A71" i="2"/>
  <c r="A70" i="2"/>
  <c r="A69" i="2"/>
  <c r="A68" i="2"/>
  <c r="A67" i="2"/>
  <c r="A66" i="2"/>
  <c r="A65" i="2"/>
  <c r="A64" i="2"/>
  <c r="A63" i="2"/>
  <c r="A62" i="2"/>
  <c r="A61" i="2"/>
  <c r="F64" i="1"/>
  <c r="A60" i="2" s="1"/>
  <c r="A59" i="2"/>
  <c r="A58" i="2"/>
  <c r="A57" i="2"/>
  <c r="A56" i="2"/>
  <c r="A55" i="2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F997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G438" i="2" s="1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G878" i="2" s="1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G915" i="2" s="1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G943" i="2" s="1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G952" i="2" s="1"/>
  <c r="B953" i="2"/>
  <c r="C953" i="2"/>
  <c r="B954" i="2"/>
  <c r="C954" i="2"/>
  <c r="B955" i="2"/>
  <c r="C955" i="2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B965" i="2"/>
  <c r="C965" i="2"/>
  <c r="B966" i="2"/>
  <c r="C966" i="2"/>
  <c r="B967" i="2"/>
  <c r="C967" i="2"/>
  <c r="G967" i="2" s="1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G982" i="2" s="1"/>
  <c r="B983" i="2"/>
  <c r="C983" i="2"/>
  <c r="B984" i="2"/>
  <c r="C984" i="2"/>
  <c r="B985" i="2"/>
  <c r="C985" i="2"/>
  <c r="B986" i="2"/>
  <c r="C986" i="2"/>
  <c r="B987" i="2"/>
  <c r="C987" i="2"/>
  <c r="B988" i="2"/>
  <c r="C988" i="2"/>
  <c r="G988" i="2" s="1"/>
  <c r="B989" i="2"/>
  <c r="C989" i="2"/>
  <c r="B990" i="2"/>
  <c r="C990" i="2"/>
  <c r="B991" i="2"/>
  <c r="C991" i="2"/>
  <c r="G991" i="2" s="1"/>
  <c r="B992" i="2"/>
  <c r="C992" i="2"/>
  <c r="B993" i="2"/>
  <c r="C993" i="2"/>
  <c r="B994" i="2"/>
  <c r="C994" i="2"/>
  <c r="B995" i="2"/>
  <c r="C995" i="2"/>
  <c r="A997" i="2"/>
  <c r="B18" i="2"/>
  <c r="H1000" i="1"/>
  <c r="H999" i="1"/>
  <c r="F994" i="2"/>
  <c r="H998" i="1"/>
  <c r="F993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77" i="2"/>
  <c r="H981" i="1"/>
  <c r="H980" i="1"/>
  <c r="H979" i="1"/>
  <c r="A974" i="2"/>
  <c r="H978" i="1"/>
  <c r="F973" i="2"/>
  <c r="H977" i="1"/>
  <c r="H976" i="1"/>
  <c r="H975" i="1"/>
  <c r="H974" i="1"/>
  <c r="H973" i="1"/>
  <c r="H972" i="1"/>
  <c r="H971" i="1"/>
  <c r="H970" i="1"/>
  <c r="H969" i="1"/>
  <c r="A964" i="2"/>
  <c r="H968" i="1"/>
  <c r="H967" i="1"/>
  <c r="H966" i="1"/>
  <c r="H965" i="1"/>
  <c r="H964" i="1"/>
  <c r="H963" i="1"/>
  <c r="A958" i="2"/>
  <c r="H962" i="1"/>
  <c r="H961" i="1"/>
  <c r="H960" i="1"/>
  <c r="H959" i="1"/>
  <c r="H958" i="1"/>
  <c r="H957" i="1"/>
  <c r="H956" i="1"/>
  <c r="H955" i="1"/>
  <c r="H954" i="1"/>
  <c r="A949" i="2"/>
  <c r="H953" i="1"/>
  <c r="H952" i="1"/>
  <c r="H951" i="1"/>
  <c r="A549" i="2"/>
  <c r="A770" i="2"/>
  <c r="A826" i="2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497" i="2"/>
  <c r="H501" i="1"/>
  <c r="H500" i="1"/>
  <c r="H499" i="1"/>
  <c r="H498" i="1"/>
  <c r="H497" i="1"/>
  <c r="H496" i="1"/>
  <c r="H495" i="1"/>
  <c r="H494" i="1"/>
  <c r="H493" i="1"/>
  <c r="H492" i="1"/>
  <c r="H491" i="1"/>
  <c r="F486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58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5" i="2"/>
  <c r="H449" i="1"/>
  <c r="H448" i="1"/>
  <c r="H447" i="1"/>
  <c r="F442" i="2"/>
  <c r="H446" i="1"/>
  <c r="H445" i="1"/>
  <c r="H444" i="1"/>
  <c r="H443" i="1"/>
  <c r="H442" i="1"/>
  <c r="H441" i="1"/>
  <c r="H440" i="1"/>
  <c r="H439" i="1"/>
  <c r="H438" i="1"/>
  <c r="H437" i="1"/>
  <c r="H436" i="1"/>
  <c r="F431" i="2"/>
  <c r="H435" i="1"/>
  <c r="H434" i="1"/>
  <c r="H433" i="1"/>
  <c r="F428" i="2"/>
  <c r="H432" i="1"/>
  <c r="H431" i="1"/>
  <c r="H430" i="1"/>
  <c r="H429" i="1"/>
  <c r="H428" i="1"/>
  <c r="H427" i="1"/>
  <c r="F422" i="2"/>
  <c r="H426" i="1"/>
  <c r="H425" i="1"/>
  <c r="H424" i="1"/>
  <c r="H423" i="1"/>
  <c r="F418" i="2"/>
  <c r="H422" i="1"/>
  <c r="H421" i="1"/>
  <c r="H420" i="1"/>
  <c r="H419" i="1"/>
  <c r="H418" i="1"/>
  <c r="H417" i="1"/>
  <c r="H416" i="1"/>
  <c r="H415" i="1"/>
  <c r="F410" i="2"/>
  <c r="H414" i="1"/>
  <c r="H413" i="1"/>
  <c r="H412" i="1"/>
  <c r="H411" i="1"/>
  <c r="H410" i="1"/>
  <c r="H409" i="1"/>
  <c r="H408" i="1"/>
  <c r="H407" i="1"/>
  <c r="H406" i="1"/>
  <c r="F401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79" i="2"/>
  <c r="H383" i="1"/>
  <c r="H382" i="1"/>
  <c r="H381" i="1"/>
  <c r="H380" i="1"/>
  <c r="H379" i="1"/>
  <c r="F374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0" i="2"/>
  <c r="H354" i="1"/>
  <c r="F349" i="2"/>
  <c r="H353" i="1"/>
  <c r="H352" i="1"/>
  <c r="H351" i="1"/>
  <c r="H350" i="1"/>
  <c r="H349" i="1"/>
  <c r="H348" i="1"/>
  <c r="H347" i="1"/>
  <c r="F342" i="2"/>
  <c r="H346" i="1"/>
  <c r="H345" i="1"/>
  <c r="H344" i="1"/>
  <c r="H343" i="1"/>
  <c r="F338" i="2"/>
  <c r="H342" i="1"/>
  <c r="H341" i="1"/>
  <c r="H340" i="1"/>
  <c r="H339" i="1"/>
  <c r="H338" i="1"/>
  <c r="H337" i="1"/>
  <c r="H336" i="1"/>
  <c r="H335" i="1"/>
  <c r="H334" i="1"/>
  <c r="F329" i="2"/>
  <c r="H333" i="1"/>
  <c r="H332" i="1"/>
  <c r="H331" i="1"/>
  <c r="H330" i="1"/>
  <c r="F325" i="2"/>
  <c r="H329" i="1"/>
  <c r="H328" i="1"/>
  <c r="H327" i="1"/>
  <c r="H326" i="1"/>
  <c r="F321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3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5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4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4" i="2"/>
  <c r="H228" i="1"/>
  <c r="H227" i="1"/>
  <c r="H226" i="1"/>
  <c r="H225" i="1"/>
  <c r="F220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0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6" i="2"/>
  <c r="H160" i="1"/>
  <c r="H159" i="1"/>
  <c r="H158" i="1"/>
  <c r="H157" i="1"/>
  <c r="H156" i="1"/>
  <c r="H155" i="1"/>
  <c r="H154" i="1"/>
  <c r="H153" i="1"/>
  <c r="H152" i="1"/>
  <c r="H151" i="1"/>
  <c r="F146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3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3" i="2"/>
  <c r="H117" i="1"/>
  <c r="H116" i="1"/>
  <c r="H115" i="1"/>
  <c r="H114" i="1"/>
  <c r="H113" i="1"/>
  <c r="H112" i="1"/>
  <c r="H111" i="1"/>
  <c r="H110" i="1"/>
  <c r="H109" i="1"/>
  <c r="H108" i="1"/>
  <c r="H107" i="1"/>
  <c r="H737" i="1"/>
  <c r="H736" i="1"/>
  <c r="H735" i="1"/>
  <c r="H734" i="1"/>
  <c r="H733" i="1"/>
  <c r="H732" i="1"/>
  <c r="H731" i="1"/>
  <c r="F726" i="2"/>
  <c r="H730" i="1"/>
  <c r="H729" i="1"/>
  <c r="H728" i="1"/>
  <c r="H727" i="1"/>
  <c r="H726" i="1"/>
  <c r="H725" i="1"/>
  <c r="H724" i="1"/>
  <c r="H723" i="1"/>
  <c r="H722" i="1"/>
  <c r="H721" i="1"/>
  <c r="H720" i="1"/>
  <c r="F715" i="2"/>
  <c r="H719" i="1"/>
  <c r="H718" i="1"/>
  <c r="H717" i="1"/>
  <c r="F712" i="2"/>
  <c r="H716" i="1"/>
  <c r="H715" i="1"/>
  <c r="H714" i="1"/>
  <c r="H713" i="1"/>
  <c r="H712" i="1"/>
  <c r="F707" i="2"/>
  <c r="H711" i="1"/>
  <c r="H710" i="1"/>
  <c r="H709" i="1"/>
  <c r="H708" i="1"/>
  <c r="H707" i="1"/>
  <c r="F702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3" i="2"/>
  <c r="H677" i="1"/>
  <c r="F672" i="2"/>
  <c r="H676" i="1"/>
  <c r="H675" i="1"/>
  <c r="H674" i="1"/>
  <c r="H673" i="1"/>
  <c r="H672" i="1"/>
  <c r="H671" i="1"/>
  <c r="H670" i="1"/>
  <c r="F665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5" i="2"/>
  <c r="H649" i="1"/>
  <c r="H648" i="1"/>
  <c r="F643" i="2"/>
  <c r="H647" i="1"/>
  <c r="H646" i="1"/>
  <c r="H645" i="1"/>
  <c r="H644" i="1"/>
  <c r="H643" i="1"/>
  <c r="H642" i="1"/>
  <c r="H641" i="1"/>
  <c r="F636" i="2"/>
  <c r="H640" i="1"/>
  <c r="H639" i="1"/>
  <c r="H638" i="1"/>
  <c r="H637" i="1"/>
  <c r="H636" i="1"/>
  <c r="H635" i="1"/>
  <c r="F630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3" i="2"/>
  <c r="H617" i="1"/>
  <c r="H616" i="1"/>
  <c r="H615" i="1"/>
  <c r="H614" i="1"/>
  <c r="H613" i="1"/>
  <c r="F608" i="2"/>
  <c r="H612" i="1"/>
  <c r="H611" i="1"/>
  <c r="H610" i="1"/>
  <c r="F605" i="2"/>
  <c r="H609" i="1"/>
  <c r="H608" i="1"/>
  <c r="H607" i="1"/>
  <c r="H606" i="1"/>
  <c r="F601" i="2"/>
  <c r="H605" i="1"/>
  <c r="H604" i="1"/>
  <c r="H603" i="1"/>
  <c r="H602" i="1"/>
  <c r="H601" i="1"/>
  <c r="H600" i="1"/>
  <c r="H599" i="1"/>
  <c r="H598" i="1"/>
  <c r="H597" i="1"/>
  <c r="H596" i="1"/>
  <c r="F591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69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3" i="2"/>
  <c r="H557" i="1"/>
  <c r="H556" i="1"/>
  <c r="H555" i="1"/>
  <c r="H554" i="1"/>
  <c r="F549" i="2"/>
  <c r="G549" i="2" s="1"/>
  <c r="H553" i="1"/>
  <c r="H552" i="1"/>
  <c r="H551" i="1"/>
  <c r="H550" i="1"/>
  <c r="F545" i="2"/>
  <c r="H549" i="1"/>
  <c r="H548" i="1"/>
  <c r="H547" i="1"/>
  <c r="H546" i="1"/>
  <c r="H545" i="1"/>
  <c r="H544" i="1"/>
  <c r="F539" i="2"/>
  <c r="H543" i="1"/>
  <c r="F538" i="2"/>
  <c r="H542" i="1"/>
  <c r="H541" i="1"/>
  <c r="H540" i="1"/>
  <c r="H539" i="1"/>
  <c r="F534" i="2"/>
  <c r="H538" i="1"/>
  <c r="H537" i="1"/>
  <c r="H536" i="1"/>
  <c r="F531" i="2"/>
  <c r="H535" i="1"/>
  <c r="H534" i="1"/>
  <c r="H533" i="1"/>
  <c r="H532" i="1"/>
  <c r="H531" i="1"/>
  <c r="H530" i="1"/>
  <c r="F525" i="2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37" i="2"/>
  <c r="H941" i="1"/>
  <c r="H940" i="1"/>
  <c r="H939" i="1"/>
  <c r="H938" i="1"/>
  <c r="H937" i="1"/>
  <c r="H936" i="1"/>
  <c r="H935" i="1"/>
  <c r="H934" i="1"/>
  <c r="H933" i="1"/>
  <c r="H932" i="1"/>
  <c r="F927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0" i="2"/>
  <c r="H894" i="1"/>
  <c r="H893" i="1"/>
  <c r="H892" i="1"/>
  <c r="H891" i="1"/>
  <c r="H890" i="1"/>
  <c r="H889" i="1"/>
  <c r="H888" i="1"/>
  <c r="H887" i="1"/>
  <c r="H886" i="1"/>
  <c r="H885" i="1"/>
  <c r="F880" i="2"/>
  <c r="H884" i="1"/>
  <c r="H883" i="1"/>
  <c r="H882" i="1"/>
  <c r="F877" i="2"/>
  <c r="H881" i="1"/>
  <c r="H880" i="1"/>
  <c r="H879" i="1"/>
  <c r="H878" i="1"/>
  <c r="H877" i="1"/>
  <c r="H876" i="1"/>
  <c r="H875" i="1"/>
  <c r="H874" i="1"/>
  <c r="H873" i="1"/>
  <c r="F868" i="2"/>
  <c r="H872" i="1"/>
  <c r="H871" i="1"/>
  <c r="H870" i="1"/>
  <c r="F865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2" i="2"/>
  <c r="H856" i="1"/>
  <c r="H855" i="1"/>
  <c r="H854" i="1"/>
  <c r="H853" i="1"/>
  <c r="H852" i="1"/>
  <c r="H851" i="1"/>
  <c r="F846" i="2"/>
  <c r="H850" i="1"/>
  <c r="F845" i="2"/>
  <c r="H849" i="1"/>
  <c r="H848" i="1"/>
  <c r="F843" i="2"/>
  <c r="H847" i="1"/>
  <c r="H841" i="1"/>
  <c r="H840" i="1"/>
  <c r="H839" i="1"/>
  <c r="H838" i="1"/>
  <c r="H837" i="1"/>
  <c r="H836" i="1"/>
  <c r="H835" i="1"/>
  <c r="H834" i="1"/>
  <c r="H833" i="1"/>
  <c r="H832" i="1"/>
  <c r="F827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1" i="2"/>
  <c r="H805" i="1"/>
  <c r="H804" i="1"/>
  <c r="H803" i="1"/>
  <c r="F798" i="2"/>
  <c r="H802" i="1"/>
  <c r="F797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E14" i="2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37" i="2"/>
  <c r="H742" i="1"/>
  <c r="H741" i="1"/>
  <c r="H740" i="1"/>
  <c r="H739" i="1"/>
  <c r="H776" i="1"/>
  <c r="H775" i="1"/>
  <c r="H774" i="1"/>
  <c r="H773" i="1"/>
  <c r="H772" i="1"/>
  <c r="H771" i="1"/>
  <c r="F766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4" i="2"/>
  <c r="H778" i="1"/>
  <c r="F773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909" i="2"/>
  <c r="G995" i="2" l="1"/>
  <c r="G877" i="2"/>
  <c r="G926" i="2"/>
  <c r="G923" i="2"/>
  <c r="G917" i="2"/>
  <c r="G911" i="2"/>
  <c r="G908" i="2"/>
  <c r="G899" i="2"/>
  <c r="G896" i="2"/>
  <c r="G893" i="2"/>
  <c r="G94" i="1"/>
  <c r="G100" i="1"/>
  <c r="G95" i="1"/>
  <c r="G101" i="1"/>
  <c r="G102" i="1"/>
  <c r="G96" i="1"/>
  <c r="G97" i="1"/>
  <c r="G103" i="1"/>
  <c r="G106" i="1"/>
  <c r="G98" i="1"/>
  <c r="G104" i="1"/>
  <c r="G99" i="1"/>
  <c r="G105" i="1"/>
  <c r="G978" i="2"/>
  <c r="G540" i="2"/>
  <c r="G349" i="2"/>
  <c r="G623" i="2"/>
  <c r="G566" i="2"/>
  <c r="G89" i="1"/>
  <c r="F85" i="2" s="1"/>
  <c r="G85" i="2" s="1"/>
  <c r="G91" i="1"/>
  <c r="G92" i="1"/>
  <c r="G93" i="1"/>
  <c r="G887" i="2"/>
  <c r="G884" i="2"/>
  <c r="G791" i="2"/>
  <c r="G788" i="2"/>
  <c r="G776" i="2"/>
  <c r="G682" i="2"/>
  <c r="G636" i="2"/>
  <c r="G852" i="2"/>
  <c r="G465" i="2"/>
  <c r="G830" i="2"/>
  <c r="G806" i="2"/>
  <c r="G523" i="2"/>
  <c r="G511" i="2"/>
  <c r="G352" i="2"/>
  <c r="G247" i="2"/>
  <c r="G955" i="2"/>
  <c r="G57" i="1"/>
  <c r="H57" i="1" s="1"/>
  <c r="G66" i="1"/>
  <c r="G74" i="1"/>
  <c r="G58" i="1"/>
  <c r="H58" i="1" s="1"/>
  <c r="G67" i="1"/>
  <c r="G59" i="1"/>
  <c r="H59" i="1" s="1"/>
  <c r="G68" i="1"/>
  <c r="G69" i="1"/>
  <c r="G73" i="1"/>
  <c r="G60" i="1"/>
  <c r="H60" i="1" s="1"/>
  <c r="G70" i="1"/>
  <c r="G61" i="1"/>
  <c r="H61" i="1" s="1"/>
  <c r="G65" i="1"/>
  <c r="G75" i="1"/>
  <c r="G62" i="1"/>
  <c r="H62" i="1" s="1"/>
  <c r="G71" i="1"/>
  <c r="G63" i="1"/>
  <c r="H63" i="1" s="1"/>
  <c r="G72" i="1"/>
  <c r="G88" i="1"/>
  <c r="G86" i="1"/>
  <c r="G87" i="1"/>
  <c r="G76" i="1"/>
  <c r="G77" i="1"/>
  <c r="G78" i="1"/>
  <c r="G79" i="1"/>
  <c r="G80" i="1"/>
  <c r="G81" i="1"/>
  <c r="G82" i="1"/>
  <c r="G83" i="1"/>
  <c r="G84" i="1"/>
  <c r="G85" i="1"/>
  <c r="G418" i="2"/>
  <c r="G534" i="2"/>
  <c r="G442" i="2"/>
  <c r="G538" i="2"/>
  <c r="G702" i="2"/>
  <c r="G133" i="2"/>
  <c r="G630" i="2"/>
  <c r="G445" i="2"/>
  <c r="G798" i="2"/>
  <c r="G846" i="2"/>
  <c r="G673" i="2"/>
  <c r="G303" i="2"/>
  <c r="G613" i="2"/>
  <c r="G285" i="2"/>
  <c r="G927" i="2"/>
  <c r="G525" i="2"/>
  <c r="G113" i="2"/>
  <c r="G325" i="2"/>
  <c r="G868" i="2"/>
  <c r="G220" i="2"/>
  <c r="G712" i="2"/>
  <c r="G726" i="2"/>
  <c r="G766" i="2"/>
  <c r="G843" i="2"/>
  <c r="G553" i="2"/>
  <c r="G973" i="2"/>
  <c r="G774" i="2"/>
  <c r="G342" i="2"/>
  <c r="G880" i="2"/>
  <c r="G601" i="2"/>
  <c r="G672" i="2"/>
  <c r="G55" i="1"/>
  <c r="G56" i="1"/>
  <c r="G64" i="1"/>
  <c r="G937" i="2"/>
  <c r="G321" i="2"/>
  <c r="G801" i="2"/>
  <c r="G865" i="2"/>
  <c r="G914" i="2"/>
  <c r="G643" i="2"/>
  <c r="G715" i="2"/>
  <c r="G502" i="2"/>
  <c r="G781" i="2"/>
  <c r="G681" i="2"/>
  <c r="G546" i="2"/>
  <c r="G531" i="2"/>
  <c r="G379" i="2"/>
  <c r="G514" i="2"/>
  <c r="G41" i="1"/>
  <c r="G42" i="1"/>
  <c r="G43" i="1"/>
  <c r="G49" i="1"/>
  <c r="G44" i="1"/>
  <c r="G54" i="1"/>
  <c r="G45" i="1"/>
  <c r="G52" i="1"/>
  <c r="G46" i="1"/>
  <c r="G47" i="1"/>
  <c r="G48" i="1"/>
  <c r="G33" i="1"/>
  <c r="G34" i="1"/>
  <c r="G50" i="1"/>
  <c r="G35" i="1"/>
  <c r="G51" i="1"/>
  <c r="G36" i="1"/>
  <c r="G37" i="1"/>
  <c r="G53" i="1"/>
  <c r="G38" i="1"/>
  <c r="G39" i="1"/>
  <c r="G40" i="1"/>
  <c r="G398" i="2"/>
  <c r="G332" i="2"/>
  <c r="G419" i="2"/>
  <c r="G118" i="2"/>
  <c r="G124" i="2"/>
  <c r="G155" i="2"/>
  <c r="G177" i="2"/>
  <c r="G222" i="2"/>
  <c r="G314" i="2"/>
  <c r="G340" i="2"/>
  <c r="G498" i="2"/>
  <c r="G510" i="2"/>
  <c r="G516" i="2"/>
  <c r="G628" i="2"/>
  <c r="G736" i="2"/>
  <c r="G777" i="2"/>
  <c r="G783" i="2"/>
  <c r="G853" i="2"/>
  <c r="G216" i="2"/>
  <c r="G226" i="2"/>
  <c r="G235" i="2"/>
  <c r="G250" i="2"/>
  <c r="G253" i="2"/>
  <c r="G351" i="2"/>
  <c r="G354" i="2"/>
  <c r="G360" i="2"/>
  <c r="G529" i="2"/>
  <c r="G708" i="2"/>
  <c r="G718" i="2"/>
  <c r="G898" i="2"/>
  <c r="G172" i="2"/>
  <c r="G376" i="2"/>
  <c r="G655" i="2"/>
  <c r="G661" i="2"/>
  <c r="G784" i="2"/>
  <c r="G889" i="2"/>
  <c r="G141" i="2"/>
  <c r="G163" i="2"/>
  <c r="G345" i="2"/>
  <c r="G684" i="2"/>
  <c r="G690" i="2"/>
  <c r="G738" i="2"/>
  <c r="G114" i="2"/>
  <c r="G117" i="2"/>
  <c r="G148" i="2"/>
  <c r="G267" i="2"/>
  <c r="G307" i="2"/>
  <c r="G316" i="2"/>
  <c r="G319" i="2"/>
  <c r="G475" i="2"/>
  <c r="G592" i="2"/>
  <c r="G627" i="2"/>
  <c r="G841" i="2"/>
  <c r="G111" i="2"/>
  <c r="G231" i="2"/>
  <c r="G295" i="2"/>
  <c r="G301" i="2"/>
  <c r="G330" i="2"/>
  <c r="G390" i="2"/>
  <c r="G412" i="2"/>
  <c r="G589" i="2"/>
  <c r="G694" i="2"/>
  <c r="G700" i="2"/>
  <c r="G491" i="2"/>
  <c r="G416" i="2"/>
  <c r="G413" i="2"/>
  <c r="G779" i="2"/>
  <c r="G266" i="2"/>
  <c r="G561" i="2"/>
  <c r="G826" i="2"/>
  <c r="G820" i="2"/>
  <c r="G811" i="2"/>
  <c r="G733" i="2"/>
  <c r="G721" i="2"/>
  <c r="G21" i="1"/>
  <c r="G22" i="1"/>
  <c r="G23" i="1"/>
  <c r="G29" i="1"/>
  <c r="G26" i="1"/>
  <c r="G24" i="1"/>
  <c r="G30" i="1"/>
  <c r="G20" i="1"/>
  <c r="G25" i="1"/>
  <c r="G31" i="1"/>
  <c r="G28" i="1"/>
  <c r="G32" i="1"/>
  <c r="G27" i="1"/>
  <c r="G633" i="2"/>
  <c r="G971" i="2"/>
  <c r="G950" i="2"/>
  <c r="G818" i="2"/>
  <c r="G812" i="2"/>
  <c r="G728" i="2"/>
  <c r="G611" i="2"/>
  <c r="G425" i="2"/>
  <c r="G962" i="2"/>
  <c r="G953" i="2"/>
  <c r="G947" i="2"/>
  <c r="G938" i="2"/>
  <c r="G866" i="2"/>
  <c r="G824" i="2"/>
  <c r="G815" i="2"/>
  <c r="G809" i="2"/>
  <c r="G671" i="2"/>
  <c r="G518" i="2"/>
  <c r="G326" i="2"/>
  <c r="G796" i="2"/>
  <c r="G793" i="2"/>
  <c r="G775" i="2"/>
  <c r="G966" i="2"/>
  <c r="G963" i="2"/>
  <c r="G939" i="2"/>
  <c r="G635" i="2"/>
  <c r="G590" i="2"/>
  <c r="G587" i="2"/>
  <c r="G581" i="2"/>
  <c r="G575" i="2"/>
  <c r="G572" i="2"/>
  <c r="G557" i="2"/>
  <c r="G530" i="2"/>
  <c r="G527" i="2"/>
  <c r="G476" i="2"/>
  <c r="G473" i="2"/>
  <c r="G470" i="2"/>
  <c r="G407" i="2"/>
  <c r="G371" i="2"/>
  <c r="G365" i="2"/>
  <c r="G242" i="2"/>
  <c r="G239" i="2"/>
  <c r="G197" i="2"/>
  <c r="G173" i="2"/>
  <c r="G134" i="2"/>
  <c r="G837" i="2"/>
  <c r="G834" i="2"/>
  <c r="G744" i="2"/>
  <c r="G974" i="2"/>
  <c r="G863" i="2"/>
  <c r="G857" i="2"/>
  <c r="G653" i="2"/>
  <c r="G650" i="2"/>
  <c r="G599" i="2"/>
  <c r="G685" i="2"/>
  <c r="G610" i="2"/>
  <c r="G607" i="2"/>
  <c r="G544" i="2"/>
  <c r="G484" i="2"/>
  <c r="G424" i="2"/>
  <c r="G355" i="2"/>
  <c r="G931" i="2"/>
  <c r="G901" i="2"/>
  <c r="G895" i="2"/>
  <c r="G883" i="2"/>
  <c r="G871" i="2"/>
  <c r="G844" i="2"/>
  <c r="G769" i="2"/>
  <c r="G757" i="2"/>
  <c r="G751" i="2"/>
  <c r="G739" i="2"/>
  <c r="G688" i="2"/>
  <c r="G388" i="2"/>
  <c r="G652" i="2"/>
  <c r="G640" i="2"/>
  <c r="G981" i="2"/>
  <c r="G810" i="2"/>
  <c r="G735" i="2"/>
  <c r="G543" i="2"/>
  <c r="G519" i="2"/>
  <c r="G489" i="2"/>
  <c r="G483" i="2"/>
  <c r="G459" i="2"/>
  <c r="G450" i="2"/>
  <c r="G369" i="2"/>
  <c r="G249" i="2"/>
  <c r="G219" i="2"/>
  <c r="G989" i="2"/>
  <c r="G932" i="2"/>
  <c r="G869" i="2"/>
  <c r="G692" i="2"/>
  <c r="G680" i="2"/>
  <c r="G353" i="2"/>
  <c r="G287" i="2"/>
  <c r="G862" i="2"/>
  <c r="G847" i="2"/>
  <c r="G805" i="2"/>
  <c r="G583" i="2"/>
  <c r="G577" i="2"/>
  <c r="G559" i="2"/>
  <c r="G550" i="2"/>
  <c r="G457" i="2"/>
  <c r="G367" i="2"/>
  <c r="G983" i="2"/>
  <c r="G794" i="2"/>
  <c r="G767" i="2"/>
  <c r="G764" i="2"/>
  <c r="G677" i="2"/>
  <c r="G521" i="2"/>
  <c r="G446" i="2"/>
  <c r="G290" i="2"/>
  <c r="G284" i="2"/>
  <c r="G209" i="2"/>
  <c r="G149" i="2"/>
  <c r="G181" i="2"/>
  <c r="G255" i="2"/>
  <c r="G258" i="2"/>
  <c r="G261" i="2"/>
  <c r="G427" i="2"/>
  <c r="G832" i="2"/>
  <c r="G835" i="2"/>
  <c r="G972" i="2"/>
  <c r="G667" i="2"/>
  <c r="G431" i="2"/>
  <c r="G115" i="2"/>
  <c r="G123" i="2"/>
  <c r="G165" i="2"/>
  <c r="G168" i="2"/>
  <c r="G210" i="2"/>
  <c r="G232" i="2"/>
  <c r="G237" i="2"/>
  <c r="G262" i="2"/>
  <c r="G324" i="2"/>
  <c r="G364" i="2"/>
  <c r="G384" i="2"/>
  <c r="G443" i="2"/>
  <c r="G463" i="2"/>
  <c r="G474" i="2"/>
  <c r="G541" i="2"/>
  <c r="G594" i="2"/>
  <c r="G597" i="2"/>
  <c r="G616" i="2"/>
  <c r="G631" i="2"/>
  <c r="G657" i="2"/>
  <c r="G676" i="2"/>
  <c r="G729" i="2"/>
  <c r="G754" i="2"/>
  <c r="G762" i="2"/>
  <c r="G771" i="2"/>
  <c r="G816" i="2"/>
  <c r="G819" i="2"/>
  <c r="G930" i="2"/>
  <c r="G945" i="2"/>
  <c r="G422" i="2"/>
  <c r="G157" i="2"/>
  <c r="G294" i="2"/>
  <c r="G420" i="2"/>
  <c r="G493" i="2"/>
  <c r="G795" i="2"/>
  <c r="G162" i="2"/>
  <c r="G415" i="2"/>
  <c r="G598" i="2"/>
  <c r="G691" i="2"/>
  <c r="G763" i="2"/>
  <c r="G348" i="2"/>
  <c r="G910" i="2"/>
  <c r="G922" i="2"/>
  <c r="G954" i="2"/>
  <c r="G951" i="2"/>
  <c r="G942" i="2"/>
  <c r="G924" i="2"/>
  <c r="G921" i="2"/>
  <c r="G906" i="2"/>
  <c r="G903" i="2"/>
  <c r="G888" i="2"/>
  <c r="G885" i="2"/>
  <c r="G876" i="2"/>
  <c r="G858" i="2"/>
  <c r="G855" i="2"/>
  <c r="G828" i="2"/>
  <c r="G822" i="2"/>
  <c r="G813" i="2"/>
  <c r="G789" i="2"/>
  <c r="G786" i="2"/>
  <c r="G759" i="2"/>
  <c r="G723" i="2"/>
  <c r="G714" i="2"/>
  <c r="G693" i="2"/>
  <c r="G651" i="2"/>
  <c r="G648" i="2"/>
  <c r="G579" i="2"/>
  <c r="G564" i="2"/>
  <c r="G537" i="2"/>
  <c r="G528" i="2"/>
  <c r="G507" i="2"/>
  <c r="G477" i="2"/>
  <c r="G417" i="2"/>
  <c r="G336" i="2"/>
  <c r="G968" i="2"/>
  <c r="G839" i="2"/>
  <c r="G836" i="2"/>
  <c r="G833" i="2"/>
  <c r="G749" i="2"/>
  <c r="G746" i="2"/>
  <c r="G743" i="2"/>
  <c r="G704" i="2"/>
  <c r="G698" i="2"/>
  <c r="G662" i="2"/>
  <c r="G512" i="2"/>
  <c r="G479" i="2"/>
  <c r="G455" i="2"/>
  <c r="G452" i="2"/>
  <c r="G440" i="2"/>
  <c r="G437" i="2"/>
  <c r="G359" i="2"/>
  <c r="G344" i="2"/>
  <c r="G308" i="2"/>
  <c r="G305" i="2"/>
  <c r="G299" i="2"/>
  <c r="G278" i="2"/>
  <c r="G131" i="2"/>
  <c r="G128" i="2"/>
  <c r="G238" i="2"/>
  <c r="G994" i="2"/>
  <c r="G108" i="2"/>
  <c r="G126" i="2"/>
  <c r="G175" i="2"/>
  <c r="G160" i="2"/>
  <c r="G265" i="2"/>
  <c r="G990" i="2"/>
  <c r="G975" i="2"/>
  <c r="G894" i="2"/>
  <c r="G840" i="2"/>
  <c r="G780" i="2"/>
  <c r="G768" i="2"/>
  <c r="G756" i="2"/>
  <c r="G753" i="2"/>
  <c r="G600" i="2"/>
  <c r="G456" i="2"/>
  <c r="G378" i="2"/>
  <c r="G207" i="2"/>
  <c r="G980" i="2"/>
  <c r="G965" i="2"/>
  <c r="G941" i="2"/>
  <c r="G902" i="2"/>
  <c r="G881" i="2"/>
  <c r="G761" i="2"/>
  <c r="G719" i="2"/>
  <c r="G596" i="2"/>
  <c r="G560" i="2"/>
  <c r="G503" i="2"/>
  <c r="G497" i="2"/>
  <c r="G488" i="2"/>
  <c r="G461" i="2"/>
  <c r="G401" i="2"/>
  <c r="G395" i="2"/>
  <c r="G386" i="2"/>
  <c r="G323" i="2"/>
  <c r="G254" i="2"/>
  <c r="G161" i="2"/>
  <c r="G152" i="2"/>
  <c r="G125" i="2"/>
  <c r="G919" i="2"/>
  <c r="G916" i="2"/>
  <c r="G913" i="2"/>
  <c r="G907" i="2"/>
  <c r="G625" i="2"/>
  <c r="G622" i="2"/>
  <c r="G520" i="2"/>
  <c r="G797" i="2"/>
  <c r="G224" i="2"/>
  <c r="G217" i="2"/>
  <c r="G112" i="2"/>
  <c r="G200" i="2"/>
  <c r="G218" i="2"/>
  <c r="G225" i="2"/>
  <c r="G227" i="2"/>
  <c r="G273" i="2"/>
  <c r="G381" i="2"/>
  <c r="G433" i="2"/>
  <c r="G435" i="2"/>
  <c r="G501" i="2"/>
  <c r="G574" i="2"/>
  <c r="G585" i="2"/>
  <c r="G626" i="2"/>
  <c r="G639" i="2"/>
  <c r="G644" i="2"/>
  <c r="G697" i="2"/>
  <c r="G709" i="2"/>
  <c r="G711" i="2"/>
  <c r="G814" i="2"/>
  <c r="G874" i="2"/>
  <c r="G886" i="2"/>
  <c r="G539" i="2"/>
  <c r="G146" i="2"/>
  <c r="G410" i="2"/>
  <c r="G107" i="2"/>
  <c r="G150" i="2"/>
  <c r="G153" i="2"/>
  <c r="G164" i="2"/>
  <c r="G166" i="2"/>
  <c r="G174" i="2"/>
  <c r="G176" i="2"/>
  <c r="G178" i="2"/>
  <c r="G315" i="2"/>
  <c r="G317" i="2"/>
  <c r="G334" i="2"/>
  <c r="G357" i="2"/>
  <c r="G400" i="2"/>
  <c r="G478" i="2"/>
  <c r="G482" i="2"/>
  <c r="G499" i="2"/>
  <c r="G562" i="2"/>
  <c r="G624" i="2"/>
  <c r="G637" i="2"/>
  <c r="G642" i="2"/>
  <c r="G649" i="2"/>
  <c r="G669" i="2"/>
  <c r="G716" i="2"/>
  <c r="G802" i="2"/>
  <c r="G821" i="2"/>
  <c r="G823" i="2"/>
  <c r="G861" i="2"/>
  <c r="G864" i="2"/>
  <c r="G870" i="2"/>
  <c r="G879" i="2"/>
  <c r="G948" i="2"/>
  <c r="G959" i="2"/>
  <c r="G969" i="2"/>
  <c r="G976" i="2"/>
  <c r="G979" i="2"/>
  <c r="G986" i="2"/>
  <c r="G845" i="2"/>
  <c r="G605" i="2"/>
  <c r="G329" i="2"/>
  <c r="G135" i="2"/>
  <c r="G120" i="2"/>
  <c r="G137" i="2"/>
  <c r="G139" i="2"/>
  <c r="G196" i="2"/>
  <c r="G203" i="2"/>
  <c r="G214" i="2"/>
  <c r="G223" i="2"/>
  <c r="G228" i="2"/>
  <c r="G233" i="2"/>
  <c r="G256" i="2"/>
  <c r="G276" i="2"/>
  <c r="G283" i="2"/>
  <c r="G304" i="2"/>
  <c r="G311" i="2"/>
  <c r="G322" i="2"/>
  <c r="G462" i="2"/>
  <c r="G469" i="2"/>
  <c r="G485" i="2"/>
  <c r="G492" i="2"/>
  <c r="G595" i="2"/>
  <c r="G612" i="2"/>
  <c r="G647" i="2"/>
  <c r="G782" i="2"/>
  <c r="G854" i="2"/>
  <c r="G856" i="2"/>
  <c r="G882" i="2"/>
  <c r="G897" i="2"/>
  <c r="G900" i="2"/>
  <c r="G928" i="2"/>
  <c r="G569" i="2"/>
  <c r="G890" i="2"/>
  <c r="G665" i="2"/>
  <c r="G170" i="2"/>
  <c r="G350" i="2"/>
  <c r="G154" i="2"/>
  <c r="G179" i="2"/>
  <c r="G199" i="2"/>
  <c r="G208" i="2"/>
  <c r="G243" i="2"/>
  <c r="G286" i="2"/>
  <c r="G288" i="2"/>
  <c r="G341" i="2"/>
  <c r="G377" i="2"/>
  <c r="G387" i="2"/>
  <c r="G429" i="2"/>
  <c r="G460" i="2"/>
  <c r="G467" i="2"/>
  <c r="G481" i="2"/>
  <c r="G505" i="2"/>
  <c r="G522" i="2"/>
  <c r="G526" i="2"/>
  <c r="G548" i="2"/>
  <c r="G554" i="2"/>
  <c r="G563" i="2"/>
  <c r="G567" i="2"/>
  <c r="G570" i="2"/>
  <c r="G604" i="2"/>
  <c r="G683" i="2"/>
  <c r="G705" i="2"/>
  <c r="G710" i="2"/>
  <c r="G873" i="2"/>
  <c r="G977" i="2"/>
  <c r="G987" i="2"/>
  <c r="G143" i="2"/>
  <c r="G257" i="2"/>
  <c r="G356" i="2"/>
  <c r="G361" i="2"/>
  <c r="G368" i="2"/>
  <c r="G373" i="2"/>
  <c r="G375" i="2"/>
  <c r="G404" i="2"/>
  <c r="G409" i="2"/>
  <c r="G411" i="2"/>
  <c r="G441" i="2"/>
  <c r="G513" i="2"/>
  <c r="G670" i="2"/>
  <c r="G717" i="2"/>
  <c r="G720" i="2"/>
  <c r="G747" i="2"/>
  <c r="G752" i="2"/>
  <c r="G755" i="2"/>
  <c r="G803" i="2"/>
  <c r="G929" i="2"/>
  <c r="G985" i="2"/>
  <c r="G119" i="2"/>
  <c r="G202" i="2"/>
  <c r="G229" i="2"/>
  <c r="G234" i="2"/>
  <c r="G263" i="2"/>
  <c r="G268" i="2"/>
  <c r="G270" i="2"/>
  <c r="G280" i="2"/>
  <c r="G282" i="2"/>
  <c r="G293" i="2"/>
  <c r="G298" i="2"/>
  <c r="G331" i="2"/>
  <c r="G449" i="2"/>
  <c r="G454" i="2"/>
  <c r="G468" i="2"/>
  <c r="G552" i="2"/>
  <c r="G568" i="2"/>
  <c r="G571" i="2"/>
  <c r="G646" i="2"/>
  <c r="G658" i="2"/>
  <c r="G663" i="2"/>
  <c r="G701" i="2"/>
  <c r="G730" i="2"/>
  <c r="G740" i="2"/>
  <c r="G742" i="2"/>
  <c r="G750" i="2"/>
  <c r="G758" i="2"/>
  <c r="G765" i="2"/>
  <c r="G838" i="2"/>
  <c r="G850" i="2"/>
  <c r="G964" i="2"/>
  <c r="G940" i="2"/>
  <c r="G829" i="2"/>
  <c r="G808" i="2"/>
  <c r="G790" i="2"/>
  <c r="G778" i="2"/>
  <c r="G745" i="2"/>
  <c r="G679" i="2"/>
  <c r="G664" i="2"/>
  <c r="G586" i="2"/>
  <c r="G490" i="2"/>
  <c r="G436" i="2"/>
  <c r="G241" i="2"/>
  <c r="G984" i="2"/>
  <c r="G933" i="2"/>
  <c r="G732" i="2"/>
  <c r="G687" i="2"/>
  <c r="G654" i="2"/>
  <c r="G615" i="2"/>
  <c r="G588" i="2"/>
  <c r="G573" i="2"/>
  <c r="G495" i="2"/>
  <c r="G312" i="2"/>
  <c r="G291" i="2"/>
  <c r="G956" i="2"/>
  <c r="G905" i="2"/>
  <c r="G875" i="2"/>
  <c r="G851" i="2"/>
  <c r="G848" i="2"/>
  <c r="G842" i="2"/>
  <c r="G800" i="2"/>
  <c r="G785" i="2"/>
  <c r="G770" i="2"/>
  <c r="G659" i="2"/>
  <c r="G632" i="2"/>
  <c r="G617" i="2"/>
  <c r="G551" i="2"/>
  <c r="G533" i="2"/>
  <c r="G515" i="2"/>
  <c r="G434" i="2"/>
  <c r="G380" i="2"/>
  <c r="G335" i="2"/>
  <c r="G275" i="2"/>
  <c r="G230" i="2"/>
  <c r="G116" i="2"/>
  <c r="G872" i="2"/>
  <c r="G860" i="2"/>
  <c r="G920" i="2"/>
  <c r="G320" i="2"/>
  <c r="G641" i="2"/>
  <c r="G509" i="2"/>
  <c r="G970" i="2"/>
  <c r="G949" i="2"/>
  <c r="G946" i="2"/>
  <c r="G934" i="2"/>
  <c r="G799" i="2"/>
  <c r="G772" i="2"/>
  <c r="G727" i="2"/>
  <c r="G706" i="2"/>
  <c r="G634" i="2"/>
  <c r="G619" i="2"/>
  <c r="G547" i="2"/>
  <c r="G487" i="2"/>
  <c r="G430" i="2"/>
  <c r="G421" i="2"/>
  <c r="G358" i="2"/>
  <c r="G346" i="2"/>
  <c r="G313" i="2"/>
  <c r="G274" i="2"/>
  <c r="G130" i="2"/>
  <c r="G106" i="2"/>
  <c r="G689" i="2"/>
  <c r="G960" i="2"/>
  <c r="G957" i="2"/>
  <c r="G936" i="2"/>
  <c r="G918" i="2"/>
  <c r="G912" i="2"/>
  <c r="G891" i="2"/>
  <c r="G867" i="2"/>
  <c r="G831" i="2"/>
  <c r="G792" i="2"/>
  <c r="G678" i="2"/>
  <c r="G675" i="2"/>
  <c r="G660" i="2"/>
  <c r="G576" i="2"/>
  <c r="G555" i="2"/>
  <c r="G471" i="2"/>
  <c r="G444" i="2"/>
  <c r="G423" i="2"/>
  <c r="G414" i="2"/>
  <c r="G363" i="2"/>
  <c r="G309" i="2"/>
  <c r="G297" i="2"/>
  <c r="G132" i="2"/>
  <c r="G904" i="2"/>
  <c r="G859" i="2"/>
  <c r="G787" i="2"/>
  <c r="G760" i="2"/>
  <c r="G807" i="2"/>
  <c r="G804" i="2"/>
  <c r="G748" i="2"/>
  <c r="G724" i="2"/>
  <c r="G580" i="2"/>
  <c r="G556" i="2"/>
  <c r="G535" i="2"/>
  <c r="G532" i="2"/>
  <c r="G517" i="2"/>
  <c r="G508" i="2"/>
  <c r="G496" i="2"/>
  <c r="G451" i="2"/>
  <c r="G448" i="2"/>
  <c r="G406" i="2"/>
  <c r="G403" i="2"/>
  <c r="G394" i="2"/>
  <c r="G391" i="2"/>
  <c r="G385" i="2"/>
  <c r="G382" i="2"/>
  <c r="G370" i="2"/>
  <c r="G328" i="2"/>
  <c r="G310" i="2"/>
  <c r="G244" i="2"/>
  <c r="G169" i="2"/>
  <c r="G145" i="2"/>
  <c r="G741" i="2"/>
  <c r="G699" i="2"/>
  <c r="G696" i="2"/>
  <c r="G666" i="2"/>
  <c r="G618" i="2"/>
  <c r="G609" i="2"/>
  <c r="G606" i="2"/>
  <c r="G603" i="2"/>
  <c r="G582" i="2"/>
  <c r="G558" i="2"/>
  <c r="G504" i="2"/>
  <c r="G480" i="2"/>
  <c r="G453" i="2"/>
  <c r="G447" i="2"/>
  <c r="G432" i="2"/>
  <c r="G426" i="2"/>
  <c r="G408" i="2"/>
  <c r="G405" i="2"/>
  <c r="G402" i="2"/>
  <c r="G399" i="2"/>
  <c r="G396" i="2"/>
  <c r="G393" i="2"/>
  <c r="G372" i="2"/>
  <c r="G366" i="2"/>
  <c r="G339" i="2"/>
  <c r="G333" i="2"/>
  <c r="G327" i="2"/>
  <c r="G318" i="2"/>
  <c r="G306" i="2"/>
  <c r="G300" i="2"/>
  <c r="G246" i="2"/>
  <c r="G240" i="2"/>
  <c r="G195" i="2"/>
  <c r="G186" i="2"/>
  <c r="G731" i="2"/>
  <c r="G722" i="2"/>
  <c r="G713" i="2"/>
  <c r="G695" i="2"/>
  <c r="G686" i="2"/>
  <c r="G656" i="2"/>
  <c r="G620" i="2"/>
  <c r="G614" i="2"/>
  <c r="G593" i="2"/>
  <c r="G584" i="2"/>
  <c r="G542" i="2"/>
  <c r="G506" i="2"/>
  <c r="G500" i="2"/>
  <c r="G494" i="2"/>
  <c r="G392" i="2"/>
  <c r="G383" i="2"/>
  <c r="G374" i="2"/>
  <c r="G362" i="2"/>
  <c r="G347" i="2"/>
  <c r="G338" i="2"/>
  <c r="G302" i="2"/>
  <c r="G272" i="2"/>
  <c r="G269" i="2"/>
  <c r="G251" i="2"/>
  <c r="G245" i="2"/>
  <c r="G212" i="2"/>
  <c r="G194" i="2"/>
  <c r="G188" i="2"/>
  <c r="G167" i="2"/>
  <c r="G122" i="2"/>
  <c r="G110" i="2"/>
  <c r="G992" i="2"/>
  <c r="G944" i="2"/>
  <c r="G935" i="2"/>
  <c r="G827" i="2"/>
  <c r="G773" i="2"/>
  <c r="G734" i="2"/>
  <c r="G668" i="2"/>
  <c r="G638" i="2"/>
  <c r="G629" i="2"/>
  <c r="G608" i="2"/>
  <c r="G602" i="2"/>
  <c r="G578" i="2"/>
  <c r="G545" i="2"/>
  <c r="G524" i="2"/>
  <c r="G464" i="2"/>
  <c r="G458" i="2"/>
  <c r="G428" i="2"/>
  <c r="G389" i="2"/>
  <c r="G296" i="2"/>
  <c r="G281" i="2"/>
  <c r="G993" i="2"/>
  <c r="G825" i="2"/>
  <c r="G486" i="2"/>
  <c r="G925" i="2"/>
  <c r="G892" i="2"/>
  <c r="G817" i="2"/>
  <c r="G703" i="2"/>
  <c r="G565" i="2"/>
  <c r="G472" i="2"/>
  <c r="G466" i="2"/>
  <c r="G343" i="2"/>
  <c r="G337" i="2"/>
  <c r="G279" i="2"/>
  <c r="G264" i="2"/>
  <c r="G252" i="2"/>
  <c r="G213" i="2"/>
  <c r="G204" i="2"/>
  <c r="G201" i="2"/>
  <c r="G198" i="2"/>
  <c r="G192" i="2"/>
  <c r="G189" i="2"/>
  <c r="G183" i="2"/>
  <c r="G180" i="2"/>
  <c r="G171" i="2"/>
  <c r="G159" i="2"/>
  <c r="G147" i="2"/>
  <c r="G144" i="2"/>
  <c r="G138" i="2"/>
  <c r="G105" i="2"/>
  <c r="G102" i="2"/>
  <c r="G248" i="2"/>
  <c r="G236" i="2"/>
  <c r="G221" i="2"/>
  <c r="G215" i="2"/>
  <c r="G206" i="2"/>
  <c r="G191" i="2"/>
  <c r="G185" i="2"/>
  <c r="G182" i="2"/>
  <c r="G158" i="2"/>
  <c r="G140" i="2"/>
  <c r="G104" i="2"/>
  <c r="F3" i="2"/>
  <c r="D14" i="2" s="1"/>
  <c r="D247" i="2" s="1"/>
  <c r="G292" i="2"/>
  <c r="G289" i="2"/>
  <c r="G277" i="2"/>
  <c r="G271" i="2"/>
  <c r="G259" i="2"/>
  <c r="G211" i="2"/>
  <c r="G205" i="2"/>
  <c r="G193" i="2"/>
  <c r="G190" i="2"/>
  <c r="G184" i="2"/>
  <c r="G151" i="2"/>
  <c r="G142" i="2"/>
  <c r="G136" i="2"/>
  <c r="G127" i="2"/>
  <c r="G121" i="2"/>
  <c r="G103" i="2"/>
  <c r="G439" i="2"/>
  <c r="G707" i="2"/>
  <c r="G260" i="2"/>
  <c r="G737" i="2"/>
  <c r="G725" i="2"/>
  <c r="G674" i="2"/>
  <c r="G536" i="2"/>
  <c r="G187" i="2"/>
  <c r="G109" i="2"/>
  <c r="G849" i="2"/>
  <c r="G645" i="2"/>
  <c r="G621" i="2"/>
  <c r="G591" i="2"/>
  <c r="G156" i="2"/>
  <c r="G129" i="2"/>
  <c r="G397" i="2"/>
  <c r="F94" i="2" l="1"/>
  <c r="G94" i="2" s="1"/>
  <c r="H99" i="1"/>
  <c r="F91" i="2"/>
  <c r="G91" i="2" s="1"/>
  <c r="H96" i="1"/>
  <c r="F99" i="2"/>
  <c r="G99" i="2" s="1"/>
  <c r="E99" i="2" s="1"/>
  <c r="H104" i="1"/>
  <c r="H102" i="1"/>
  <c r="F97" i="2"/>
  <c r="G97" i="2" s="1"/>
  <c r="F93" i="2"/>
  <c r="G93" i="2" s="1"/>
  <c r="H98" i="1"/>
  <c r="F96" i="2"/>
  <c r="G96" i="2" s="1"/>
  <c r="E96" i="2" s="1"/>
  <c r="H101" i="1"/>
  <c r="F101" i="2"/>
  <c r="G101" i="2" s="1"/>
  <c r="H106" i="1"/>
  <c r="F90" i="2"/>
  <c r="G90" i="2" s="1"/>
  <c r="E90" i="2" s="1"/>
  <c r="H95" i="1"/>
  <c r="H89" i="1"/>
  <c r="F98" i="2"/>
  <c r="G98" i="2" s="1"/>
  <c r="E98" i="2" s="1"/>
  <c r="H103" i="1"/>
  <c r="F95" i="2"/>
  <c r="G95" i="2" s="1"/>
  <c r="H100" i="1"/>
  <c r="F100" i="2"/>
  <c r="G100" i="2" s="1"/>
  <c r="E100" i="2" s="1"/>
  <c r="H105" i="1"/>
  <c r="F92" i="2"/>
  <c r="G92" i="2" s="1"/>
  <c r="E92" i="2" s="1"/>
  <c r="H97" i="1"/>
  <c r="H94" i="1"/>
  <c r="F89" i="2"/>
  <c r="G89" i="2" s="1"/>
  <c r="H93" i="1"/>
  <c r="F88" i="2"/>
  <c r="G88" i="2" s="1"/>
  <c r="E88" i="2" s="1"/>
  <c r="F87" i="2"/>
  <c r="G87" i="2" s="1"/>
  <c r="E87" i="2" s="1"/>
  <c r="H92" i="1"/>
  <c r="H91" i="1"/>
  <c r="F86" i="2"/>
  <c r="G86" i="2" s="1"/>
  <c r="F84" i="2"/>
  <c r="G84" i="2" s="1"/>
  <c r="E84" i="2" s="1"/>
  <c r="H88" i="1"/>
  <c r="H71" i="1"/>
  <c r="F67" i="2"/>
  <c r="G67" i="2" s="1"/>
  <c r="E67" i="2" s="1"/>
  <c r="F81" i="2"/>
  <c r="G81" i="2" s="1"/>
  <c r="H85" i="1"/>
  <c r="H84" i="1"/>
  <c r="F80" i="2"/>
  <c r="G80" i="2" s="1"/>
  <c r="E80" i="2" s="1"/>
  <c r="H75" i="1"/>
  <c r="F71" i="2"/>
  <c r="G71" i="2" s="1"/>
  <c r="E71" i="2" s="1"/>
  <c r="F79" i="2"/>
  <c r="G79" i="2" s="1"/>
  <c r="H83" i="1"/>
  <c r="H65" i="1"/>
  <c r="F61" i="2"/>
  <c r="G61" i="2" s="1"/>
  <c r="E61" i="2" s="1"/>
  <c r="H82" i="1"/>
  <c r="F78" i="2"/>
  <c r="G78" i="2" s="1"/>
  <c r="E78" i="2" s="1"/>
  <c r="H81" i="1"/>
  <c r="F77" i="2"/>
  <c r="G77" i="2" s="1"/>
  <c r="E77" i="2" s="1"/>
  <c r="H70" i="1"/>
  <c r="F66" i="2"/>
  <c r="G66" i="2" s="1"/>
  <c r="E66" i="2" s="1"/>
  <c r="H80" i="1"/>
  <c r="F76" i="2"/>
  <c r="G76" i="2" s="1"/>
  <c r="F75" i="2"/>
  <c r="G75" i="2" s="1"/>
  <c r="H79" i="1"/>
  <c r="H73" i="1"/>
  <c r="F69" i="2"/>
  <c r="G69" i="2" s="1"/>
  <c r="E69" i="2" s="1"/>
  <c r="H78" i="1"/>
  <c r="F74" i="2"/>
  <c r="G74" i="2" s="1"/>
  <c r="H69" i="1"/>
  <c r="F65" i="2"/>
  <c r="G65" i="2" s="1"/>
  <c r="H77" i="1"/>
  <c r="F73" i="2"/>
  <c r="G73" i="2" s="1"/>
  <c r="E73" i="2" s="1"/>
  <c r="H68" i="1"/>
  <c r="F64" i="2"/>
  <c r="G64" i="2" s="1"/>
  <c r="E64" i="2" s="1"/>
  <c r="H76" i="1"/>
  <c r="F72" i="2"/>
  <c r="G72" i="2" s="1"/>
  <c r="E72" i="2" s="1"/>
  <c r="F83" i="2"/>
  <c r="G83" i="2" s="1"/>
  <c r="E83" i="2" s="1"/>
  <c r="H87" i="1"/>
  <c r="H67" i="1"/>
  <c r="F63" i="2"/>
  <c r="G63" i="2" s="1"/>
  <c r="F82" i="2"/>
  <c r="G82" i="2" s="1"/>
  <c r="H86" i="1"/>
  <c r="H74" i="1"/>
  <c r="F70" i="2"/>
  <c r="G70" i="2" s="1"/>
  <c r="E70" i="2" s="1"/>
  <c r="F60" i="2"/>
  <c r="G60" i="2" s="1"/>
  <c r="H64" i="1"/>
  <c r="H72" i="1"/>
  <c r="F68" i="2"/>
  <c r="G68" i="2" s="1"/>
  <c r="E68" i="2" s="1"/>
  <c r="H66" i="1"/>
  <c r="F62" i="2"/>
  <c r="G62" i="2" s="1"/>
  <c r="E62" i="2" s="1"/>
  <c r="F59" i="2"/>
  <c r="G59" i="2" s="1"/>
  <c r="E59" i="2" s="1"/>
  <c r="F58" i="2"/>
  <c r="G58" i="2" s="1"/>
  <c r="E58" i="2" s="1"/>
  <c r="F57" i="2"/>
  <c r="G57" i="2" s="1"/>
  <c r="F56" i="2"/>
  <c r="G56" i="2" s="1"/>
  <c r="F55" i="2"/>
  <c r="G55" i="2" s="1"/>
  <c r="E55" i="2" s="1"/>
  <c r="H56" i="1"/>
  <c r="F54" i="2"/>
  <c r="G54" i="2" s="1"/>
  <c r="F53" i="2"/>
  <c r="G53" i="2" s="1"/>
  <c r="H55" i="1"/>
  <c r="H35" i="1"/>
  <c r="F33" i="2"/>
  <c r="G33" i="2" s="1"/>
  <c r="E33" i="2" s="1"/>
  <c r="H50" i="1"/>
  <c r="F48" i="2"/>
  <c r="G48" i="2" s="1"/>
  <c r="E48" i="2" s="1"/>
  <c r="H34" i="1"/>
  <c r="F32" i="2"/>
  <c r="G32" i="2" s="1"/>
  <c r="E32" i="2" s="1"/>
  <c r="H33" i="1"/>
  <c r="F31" i="2"/>
  <c r="G31" i="2" s="1"/>
  <c r="E31" i="2" s="1"/>
  <c r="H48" i="1"/>
  <c r="F46" i="2"/>
  <c r="G46" i="2" s="1"/>
  <c r="E46" i="2" s="1"/>
  <c r="H47" i="1"/>
  <c r="F45" i="2"/>
  <c r="G45" i="2" s="1"/>
  <c r="E45" i="2" s="1"/>
  <c r="F44" i="2"/>
  <c r="G44" i="2" s="1"/>
  <c r="H46" i="1"/>
  <c r="H52" i="1"/>
  <c r="F50" i="2"/>
  <c r="G50" i="2" s="1"/>
  <c r="E50" i="2" s="1"/>
  <c r="F43" i="2"/>
  <c r="G43" i="2" s="1"/>
  <c r="E43" i="2" s="1"/>
  <c r="H45" i="1"/>
  <c r="H40" i="1"/>
  <c r="F38" i="2"/>
  <c r="G38" i="2" s="1"/>
  <c r="E38" i="2" s="1"/>
  <c r="F52" i="2"/>
  <c r="G52" i="2" s="1"/>
  <c r="E52" i="2" s="1"/>
  <c r="H54" i="1"/>
  <c r="H39" i="1"/>
  <c r="F37" i="2"/>
  <c r="G37" i="2" s="1"/>
  <c r="F42" i="2"/>
  <c r="G42" i="2" s="1"/>
  <c r="H44" i="1"/>
  <c r="H49" i="1"/>
  <c r="F47" i="2"/>
  <c r="G47" i="2" s="1"/>
  <c r="F36" i="2"/>
  <c r="G36" i="2" s="1"/>
  <c r="E36" i="2" s="1"/>
  <c r="H38" i="1"/>
  <c r="F51" i="2"/>
  <c r="G51" i="2" s="1"/>
  <c r="H53" i="1"/>
  <c r="F41" i="2"/>
  <c r="G41" i="2" s="1"/>
  <c r="E41" i="2" s="1"/>
  <c r="H43" i="1"/>
  <c r="F40" i="2"/>
  <c r="G40" i="2" s="1"/>
  <c r="H42" i="1"/>
  <c r="H36" i="1"/>
  <c r="F34" i="2"/>
  <c r="G34" i="2" s="1"/>
  <c r="E34" i="2" s="1"/>
  <c r="F39" i="2"/>
  <c r="G39" i="2" s="1"/>
  <c r="E39" i="2" s="1"/>
  <c r="H41" i="1"/>
  <c r="F35" i="2"/>
  <c r="G35" i="2" s="1"/>
  <c r="E35" i="2" s="1"/>
  <c r="H37" i="1"/>
  <c r="H51" i="1"/>
  <c r="F49" i="2"/>
  <c r="G49" i="2" s="1"/>
  <c r="E49" i="2" s="1"/>
  <c r="F25" i="2"/>
  <c r="G25" i="2" s="1"/>
  <c r="E25" i="2" s="1"/>
  <c r="H27" i="1"/>
  <c r="F28" i="2"/>
  <c r="G28" i="2" s="1"/>
  <c r="H30" i="1"/>
  <c r="F30" i="2"/>
  <c r="G30" i="2" s="1"/>
  <c r="E30" i="2" s="1"/>
  <c r="H32" i="1"/>
  <c r="F22" i="2"/>
  <c r="G22" i="2" s="1"/>
  <c r="E22" i="2" s="1"/>
  <c r="H24" i="1"/>
  <c r="H28" i="1"/>
  <c r="F26" i="2"/>
  <c r="G26" i="2" s="1"/>
  <c r="E26" i="2" s="1"/>
  <c r="F24" i="2"/>
  <c r="G24" i="2" s="1"/>
  <c r="E24" i="2" s="1"/>
  <c r="H26" i="1"/>
  <c r="F29" i="2"/>
  <c r="G29" i="2" s="1"/>
  <c r="E29" i="2" s="1"/>
  <c r="H31" i="1"/>
  <c r="F27" i="2"/>
  <c r="G27" i="2" s="1"/>
  <c r="E27" i="2" s="1"/>
  <c r="H29" i="1"/>
  <c r="F23" i="2"/>
  <c r="G23" i="2" s="1"/>
  <c r="E23" i="2" s="1"/>
  <c r="H25" i="1"/>
  <c r="F21" i="2"/>
  <c r="G21" i="2" s="1"/>
  <c r="E21" i="2" s="1"/>
  <c r="H23" i="1"/>
  <c r="F18" i="2"/>
  <c r="G18" i="2" s="1"/>
  <c r="E18" i="2" s="1"/>
  <c r="H20" i="1"/>
  <c r="F20" i="2"/>
  <c r="G20" i="2" s="1"/>
  <c r="E20" i="2" s="1"/>
  <c r="H22" i="1"/>
  <c r="E281" i="2"/>
  <c r="E269" i="2"/>
  <c r="D692" i="2"/>
  <c r="D225" i="2"/>
  <c r="D183" i="2"/>
  <c r="E786" i="2"/>
  <c r="D472" i="2"/>
  <c r="E966" i="2"/>
  <c r="E572" i="2"/>
  <c r="E922" i="2"/>
  <c r="E527" i="2"/>
  <c r="E706" i="2"/>
  <c r="E622" i="2"/>
  <c r="D933" i="2"/>
  <c r="E154" i="2"/>
  <c r="E848" i="2"/>
  <c r="E243" i="2"/>
  <c r="D412" i="2"/>
  <c r="D568" i="2"/>
  <c r="D180" i="2"/>
  <c r="E799" i="2"/>
  <c r="E385" i="2"/>
  <c r="D458" i="2"/>
  <c r="D309" i="2"/>
  <c r="E716" i="2"/>
  <c r="E151" i="2"/>
  <c r="D835" i="2"/>
  <c r="D302" i="2"/>
  <c r="D497" i="2"/>
  <c r="D187" i="2"/>
  <c r="D940" i="2"/>
  <c r="E517" i="2"/>
  <c r="E228" i="2"/>
  <c r="E601" i="2"/>
  <c r="E665" i="2"/>
  <c r="E680" i="2"/>
  <c r="E810" i="2"/>
  <c r="D730" i="2"/>
  <c r="E933" i="2"/>
  <c r="E280" i="2"/>
  <c r="D432" i="2"/>
  <c r="E967" i="2"/>
  <c r="D855" i="2"/>
  <c r="D630" i="2"/>
  <c r="E533" i="2"/>
  <c r="D917" i="2"/>
  <c r="E138" i="2"/>
  <c r="E578" i="2"/>
  <c r="E713" i="2"/>
  <c r="E603" i="2"/>
  <c r="E787" i="2"/>
  <c r="E678" i="2"/>
  <c r="D507" i="2"/>
  <c r="E430" i="2"/>
  <c r="E606" i="2"/>
  <c r="E955" i="2"/>
  <c r="D253" i="2"/>
  <c r="E264" i="2"/>
  <c r="D900" i="2"/>
  <c r="E97" i="2"/>
  <c r="E605" i="2"/>
  <c r="E590" i="2"/>
  <c r="E234" i="2"/>
  <c r="E630" i="2"/>
  <c r="D582" i="2"/>
  <c r="E644" i="2"/>
  <c r="D236" i="2"/>
  <c r="D625" i="2"/>
  <c r="D580" i="2"/>
  <c r="E380" i="2"/>
  <c r="D365" i="2"/>
  <c r="E687" i="2"/>
  <c r="D404" i="2"/>
  <c r="E859" i="2"/>
  <c r="E447" i="2"/>
  <c r="E876" i="2"/>
  <c r="E904" i="2"/>
  <c r="D286" i="2"/>
  <c r="D354" i="2"/>
  <c r="D420" i="2"/>
  <c r="E725" i="2"/>
  <c r="D618" i="2"/>
  <c r="D532" i="2"/>
  <c r="E772" i="2"/>
  <c r="E660" i="2"/>
  <c r="D924" i="2"/>
  <c r="D672" i="2"/>
  <c r="D859" i="2"/>
  <c r="E707" i="2"/>
  <c r="E321" i="2"/>
  <c r="E257" i="2"/>
  <c r="E846" i="2"/>
  <c r="E250" i="2"/>
  <c r="E563" i="2"/>
  <c r="E463" i="2"/>
  <c r="E597" i="2"/>
  <c r="E437" i="2"/>
  <c r="D503" i="2"/>
  <c r="E765" i="2"/>
  <c r="E575" i="2"/>
  <c r="D177" i="2"/>
  <c r="D779" i="2"/>
  <c r="E581" i="2"/>
  <c r="E870" i="2"/>
  <c r="E796" i="2"/>
  <c r="D602" i="2"/>
  <c r="D467" i="2"/>
  <c r="E818" i="2"/>
  <c r="E731" i="2"/>
  <c r="E615" i="2"/>
  <c r="E363" i="2"/>
  <c r="D274" i="2"/>
  <c r="E752" i="2"/>
  <c r="E903" i="2"/>
  <c r="D227" i="2"/>
  <c r="D173" i="2"/>
  <c r="D303" i="2"/>
  <c r="E291" i="2"/>
  <c r="E594" i="2"/>
  <c r="E383" i="2"/>
  <c r="E419" i="2"/>
  <c r="D448" i="2"/>
  <c r="D422" i="2"/>
  <c r="D305" i="2"/>
  <c r="E303" i="2"/>
  <c r="E832" i="2"/>
  <c r="D861" i="2"/>
  <c r="D118" i="2"/>
  <c r="D392" i="2"/>
  <c r="D947" i="2"/>
  <c r="D875" i="2"/>
  <c r="E502" i="2"/>
  <c r="E445" i="2"/>
  <c r="D930" i="2"/>
  <c r="D113" i="2"/>
  <c r="D764" i="2"/>
  <c r="D254" i="2"/>
  <c r="E901" i="2"/>
  <c r="D586" i="2"/>
  <c r="D413" i="2"/>
  <c r="D695" i="2"/>
  <c r="E747" i="2"/>
  <c r="D238" i="2"/>
  <c r="E819" i="2"/>
  <c r="D697" i="2"/>
  <c r="E443" i="2"/>
  <c r="D872" i="2"/>
  <c r="E923" i="2"/>
  <c r="E241" i="2"/>
  <c r="D485" i="2"/>
  <c r="D920" i="2"/>
  <c r="E839" i="2"/>
  <c r="D633" i="2"/>
  <c r="D802" i="2"/>
  <c r="E684" i="2"/>
  <c r="E548" i="2"/>
  <c r="E434" i="2"/>
  <c r="E168" i="2"/>
  <c r="E446" i="2"/>
  <c r="E122" i="2"/>
  <c r="D598" i="2"/>
  <c r="D436" i="2"/>
  <c r="E667" i="2"/>
  <c r="D470" i="2"/>
  <c r="D902" i="2"/>
  <c r="D442" i="2"/>
  <c r="D611" i="2"/>
  <c r="D486" i="2"/>
  <c r="D106" i="2"/>
  <c r="E453" i="2"/>
  <c r="D681" i="2"/>
  <c r="E788" i="2"/>
  <c r="D704" i="2"/>
  <c r="E343" i="2"/>
  <c r="D552" i="2"/>
  <c r="D968" i="2"/>
  <c r="D419" i="2"/>
  <c r="E295" i="2"/>
  <c r="D567" i="2"/>
  <c r="D951" i="2"/>
  <c r="D495" i="2"/>
  <c r="D151" i="2"/>
  <c r="D659" i="2"/>
  <c r="D949" i="2"/>
  <c r="D322" i="2"/>
  <c r="D444" i="2"/>
  <c r="D626" i="2"/>
  <c r="E668" i="2"/>
  <c r="D407" i="2"/>
  <c r="E961" i="2"/>
  <c r="D800" i="2"/>
  <c r="D881" i="2"/>
  <c r="D405" i="2"/>
  <c r="D176" i="2"/>
  <c r="D117" i="2"/>
  <c r="E865" i="2"/>
  <c r="E677" i="2"/>
  <c r="D516" i="2"/>
  <c r="E913" i="2"/>
  <c r="D995" i="2"/>
  <c r="E377" i="2"/>
  <c r="E759" i="2"/>
  <c r="D744" i="2"/>
  <c r="E751" i="2"/>
  <c r="E820" i="2"/>
  <c r="D330" i="2"/>
  <c r="D524" i="2"/>
  <c r="D714" i="2"/>
  <c r="E700" i="2"/>
  <c r="E101" i="2"/>
  <c r="D459" i="2"/>
  <c r="D671" i="2"/>
  <c r="D810" i="2"/>
  <c r="D246" i="2"/>
  <c r="E760" i="2"/>
  <c r="D660" i="2"/>
  <c r="D166" i="2"/>
  <c r="D715" i="2"/>
  <c r="E898" i="2"/>
  <c r="D517" i="2"/>
  <c r="E500" i="2"/>
  <c r="D174" i="2"/>
  <c r="E681" i="2"/>
  <c r="E484" i="2"/>
  <c r="E344" i="2"/>
  <c r="D265" i="2"/>
  <c r="D318" i="2"/>
  <c r="D760" i="2"/>
  <c r="E185" i="2"/>
  <c r="D381" i="2"/>
  <c r="D665" i="2"/>
  <c r="D152" i="2"/>
  <c r="E801" i="2"/>
  <c r="E795" i="2"/>
  <c r="E479" i="2"/>
  <c r="D658" i="2"/>
  <c r="D550" i="2"/>
  <c r="E783" i="2"/>
  <c r="D136" i="2"/>
  <c r="D255" i="2"/>
  <c r="D119" i="2"/>
  <c r="D368" i="2"/>
  <c r="E984" i="2"/>
  <c r="D478" i="2"/>
  <c r="E320" i="2"/>
  <c r="D469" i="2"/>
  <c r="D401" i="2"/>
  <c r="E223" i="2"/>
  <c r="E461" i="2"/>
  <c r="D146" i="2"/>
  <c r="D189" i="2"/>
  <c r="D194" i="2"/>
  <c r="D149" i="2"/>
  <c r="D749" i="2"/>
  <c r="D812" i="2"/>
  <c r="E444" i="2"/>
  <c r="E698" i="2"/>
  <c r="E119" i="2"/>
  <c r="D196" i="2"/>
  <c r="E945" i="2"/>
  <c r="D547" i="2"/>
  <c r="D210" i="2"/>
  <c r="D85" i="2"/>
  <c r="E610" i="2"/>
  <c r="D574" i="2"/>
  <c r="D153" i="2"/>
  <c r="E617" i="2"/>
  <c r="D191" i="2"/>
  <c r="E899" i="2"/>
  <c r="D702" i="2"/>
  <c r="E714" i="2"/>
  <c r="D980" i="2"/>
  <c r="D725" i="2"/>
  <c r="D393" i="2"/>
  <c r="D922" i="2"/>
  <c r="D114" i="2"/>
  <c r="D915" i="2"/>
  <c r="E157" i="2"/>
  <c r="E744" i="2"/>
  <c r="D506" i="2"/>
  <c r="D277" i="2"/>
  <c r="E780" i="2"/>
  <c r="D973" i="2"/>
  <c r="D335" i="2"/>
  <c r="D955" i="2"/>
  <c r="D76" i="2"/>
  <c r="D477" i="2"/>
  <c r="D299" i="2"/>
  <c r="D842" i="2"/>
  <c r="E869" i="2"/>
  <c r="D657" i="2"/>
  <c r="D745" i="2"/>
  <c r="E963" i="2"/>
  <c r="E841" i="2"/>
  <c r="D482" i="2"/>
  <c r="E650" i="2"/>
  <c r="D641" i="2"/>
  <c r="E908" i="2"/>
  <c r="D852" i="2"/>
  <c r="E137" i="2"/>
  <c r="E416" i="2"/>
  <c r="D808" i="2"/>
  <c r="D992" i="2"/>
  <c r="E342" i="2"/>
  <c r="E771" i="2"/>
  <c r="E785" i="2"/>
  <c r="E823" i="2"/>
  <c r="D809" i="2"/>
  <c r="E208" i="2"/>
  <c r="E375" i="2"/>
  <c r="E476" i="2"/>
  <c r="D987" i="2"/>
  <c r="D772" i="2"/>
  <c r="E825" i="2"/>
  <c r="E845" i="2"/>
  <c r="D874" i="2"/>
  <c r="E386" i="2"/>
  <c r="D431" i="2"/>
  <c r="D162" i="2"/>
  <c r="E358" i="2"/>
  <c r="D605" i="2"/>
  <c r="E428" i="2"/>
  <c r="D666" i="2"/>
  <c r="D606" i="2"/>
  <c r="E267" i="2"/>
  <c r="D849" i="2"/>
  <c r="E756" i="2"/>
  <c r="D105" i="2"/>
  <c r="D159" i="2"/>
  <c r="D158" i="2"/>
  <c r="D746" i="2"/>
  <c r="E957" i="2"/>
  <c r="E806" i="2"/>
  <c r="D724" i="2"/>
  <c r="E557" i="2"/>
  <c r="E793" i="2"/>
  <c r="E417" i="2"/>
  <c r="E767" i="2"/>
  <c r="D263" i="2"/>
  <c r="D540" i="2"/>
  <c r="D82" i="2"/>
  <c r="E553" i="2"/>
  <c r="D160" i="2"/>
  <c r="D541" i="2"/>
  <c r="D847" i="2"/>
  <c r="E210" i="2"/>
  <c r="E791" i="2"/>
  <c r="D848" i="2"/>
  <c r="D203" i="2"/>
  <c r="D192" i="2"/>
  <c r="D959" i="2"/>
  <c r="E104" i="2"/>
  <c r="D356" i="2"/>
  <c r="D913" i="2"/>
  <c r="E773" i="2"/>
  <c r="D468" i="2"/>
  <c r="E297" i="2"/>
  <c r="D705" i="2"/>
  <c r="D317" i="2"/>
  <c r="E949" i="2"/>
  <c r="E781" i="2"/>
  <c r="D878" i="2"/>
  <c r="E887" i="2"/>
  <c r="D310" i="2"/>
  <c r="E357" i="2"/>
  <c r="D300" i="2"/>
  <c r="D991" i="2"/>
  <c r="D222" i="2"/>
  <c r="E530" i="2"/>
  <c r="E620" i="2"/>
  <c r="E655" i="2"/>
  <c r="E534" i="2"/>
  <c r="D126" i="2"/>
  <c r="D831" i="2"/>
  <c r="E596" i="2"/>
  <c r="E406" i="2"/>
  <c r="D767" i="2"/>
  <c r="D622" i="2"/>
  <c r="D538" i="2"/>
  <c r="E192" i="2"/>
  <c r="D748" i="2"/>
  <c r="E890" i="2"/>
  <c r="E203" i="2"/>
  <c r="E598" i="2"/>
  <c r="D342" i="2"/>
  <c r="D71" i="2"/>
  <c r="D312" i="2"/>
  <c r="D776" i="2"/>
  <c r="E467" i="2"/>
  <c r="E939" i="2"/>
  <c r="D944" i="2"/>
  <c r="E858" i="2"/>
  <c r="E673" i="2"/>
  <c r="D433" i="2"/>
  <c r="D220" i="2"/>
  <c r="D505" i="2"/>
  <c r="D941" i="2"/>
  <c r="D518" i="2"/>
  <c r="D165" i="2"/>
  <c r="E970" i="2"/>
  <c r="E507" i="2"/>
  <c r="E125" i="2"/>
  <c r="E431" i="2"/>
  <c r="D593" i="2"/>
  <c r="D508" i="2"/>
  <c r="D558" i="2"/>
  <c r="D216" i="2"/>
  <c r="D775" i="2"/>
  <c r="D837" i="2"/>
  <c r="D257" i="2"/>
  <c r="D511" i="2"/>
  <c r="D214" i="2"/>
  <c r="E360" i="2"/>
  <c r="D414" i="2"/>
  <c r="E270" i="2"/>
  <c r="D815" i="2"/>
  <c r="D677" i="2"/>
  <c r="D981" i="2"/>
  <c r="D229" i="2"/>
  <c r="D465" i="2"/>
  <c r="D971" i="2"/>
  <c r="D554" i="2"/>
  <c r="D988" i="2"/>
  <c r="E217" i="2"/>
  <c r="E587" i="2"/>
  <c r="E141" i="2"/>
  <c r="E229" i="2"/>
  <c r="D519" i="2"/>
  <c r="D741" i="2"/>
  <c r="D491" i="2"/>
  <c r="D395" i="2"/>
  <c r="E381" i="2"/>
  <c r="E252" i="2"/>
  <c r="D463" i="2"/>
  <c r="E633" i="2"/>
  <c r="D522" i="2"/>
  <c r="D396" i="2"/>
  <c r="E738" i="2"/>
  <c r="E356" i="2"/>
  <c r="E861" i="2"/>
  <c r="E857" i="2"/>
  <c r="E753" i="2"/>
  <c r="D819" i="2"/>
  <c r="D304" i="2"/>
  <c r="D713" i="2"/>
  <c r="E853" i="2"/>
  <c r="E940" i="2"/>
  <c r="D198" i="2"/>
  <c r="D397" i="2"/>
  <c r="E85" i="2"/>
  <c r="E452" i="2"/>
  <c r="E540" i="2"/>
  <c r="E76" i="2"/>
  <c r="D281" i="2"/>
  <c r="D339" i="2"/>
  <c r="D267" i="2"/>
  <c r="D925" i="2"/>
  <c r="E662" i="2"/>
  <c r="D329" i="2"/>
  <c r="D675" i="2"/>
  <c r="D425" i="2"/>
  <c r="D245" i="2"/>
  <c r="D576" i="2"/>
  <c r="D244" i="2"/>
  <c r="E289" i="2"/>
  <c r="D341" i="2"/>
  <c r="E198" i="2"/>
  <c r="D124" i="2"/>
  <c r="D813" i="2"/>
  <c r="D564" i="2"/>
  <c r="D732" i="2"/>
  <c r="D455" i="2"/>
  <c r="D134" i="2"/>
  <c r="D857" i="2"/>
  <c r="E107" i="2"/>
  <c r="D864" i="2"/>
  <c r="D539" i="2"/>
  <c r="D664" i="2"/>
  <c r="E636" i="2"/>
  <c r="D780" i="2"/>
  <c r="D616" i="2"/>
  <c r="E372" i="2"/>
  <c r="D791" i="2"/>
  <c r="D474" i="2"/>
  <c r="E675" i="2"/>
  <c r="E625" i="2"/>
  <c r="E394" i="2"/>
  <c r="D501" i="2"/>
  <c r="E225" i="2"/>
  <c r="E325" i="2"/>
  <c r="D634" i="2"/>
  <c r="E634" i="2"/>
  <c r="E275" i="2"/>
  <c r="E487" i="2"/>
  <c r="D141" i="2"/>
  <c r="D385" i="2"/>
  <c r="E473" i="2"/>
  <c r="D769" i="2"/>
  <c r="D994" i="2"/>
  <c r="D832" i="2"/>
  <c r="D371" i="2"/>
  <c r="D777" i="2"/>
  <c r="E492" i="2"/>
  <c r="E688" i="2"/>
  <c r="E696" i="2"/>
  <c r="E582" i="2"/>
  <c r="D862" i="2"/>
  <c r="D827" i="2"/>
  <c r="D319" i="2"/>
  <c r="D942" i="2"/>
  <c r="D897" i="2"/>
  <c r="E196" i="2"/>
  <c r="D590" i="2"/>
  <c r="E134" i="2"/>
  <c r="D171" i="2"/>
  <c r="D786" i="2"/>
  <c r="D818" i="2"/>
  <c r="E766" i="2"/>
  <c r="E983" i="2"/>
  <c r="E609" i="2"/>
  <c r="E695" i="2"/>
  <c r="D729" i="2"/>
  <c r="D273" i="2"/>
  <c r="D937" i="2"/>
  <c r="E348" i="2"/>
  <c r="D581" i="2"/>
  <c r="D545" i="2"/>
  <c r="D687" i="2"/>
  <c r="D132" i="2"/>
  <c r="D899" i="2"/>
  <c r="D154" i="2"/>
  <c r="E150" i="2"/>
  <c r="E664" i="2"/>
  <c r="E110" i="2"/>
  <c r="E991" i="2"/>
  <c r="D533" i="2"/>
  <c r="D387" i="2"/>
  <c r="D893" i="2"/>
  <c r="D293" i="2"/>
  <c r="D663" i="2"/>
  <c r="E441" i="2"/>
  <c r="E821" i="2"/>
  <c r="D370" i="2"/>
  <c r="D102" i="2"/>
  <c r="D197" i="2"/>
  <c r="E510" i="2"/>
  <c r="D629" i="2"/>
  <c r="E623" i="2"/>
  <c r="D967" i="2"/>
  <c r="E631" i="2"/>
  <c r="E120" i="2"/>
  <c r="E551" i="2"/>
  <c r="E702" i="2"/>
  <c r="D323" i="2"/>
  <c r="E883" i="2"/>
  <c r="E238" i="2"/>
  <c r="E364" i="2"/>
  <c r="D239" i="2"/>
  <c r="D805" i="2"/>
  <c r="E879" i="2"/>
  <c r="D910" i="2"/>
  <c r="E86" i="2"/>
  <c r="D911" i="2"/>
  <c r="D957" i="2"/>
  <c r="D696" i="2"/>
  <c r="E856" i="2"/>
  <c r="E330" i="2"/>
  <c r="D509" i="2"/>
  <c r="D326" i="2"/>
  <c r="D726" i="2"/>
  <c r="D596" i="2"/>
  <c r="D716" i="2"/>
  <c r="E415" i="2"/>
  <c r="E311" i="2"/>
  <c r="D700" i="2"/>
  <c r="D946" i="2"/>
  <c r="E459" i="2"/>
  <c r="D355" i="2"/>
  <c r="E224" i="2"/>
  <c r="D473" i="2"/>
  <c r="D993" i="2"/>
  <c r="D89" i="2"/>
  <c r="D145" i="2"/>
  <c r="E671" i="2"/>
  <c r="D228" i="2"/>
  <c r="E599" i="2"/>
  <c r="D919" i="2"/>
  <c r="E319" i="2"/>
  <c r="D822" i="2"/>
  <c r="D199" i="2"/>
  <c r="E739" i="2"/>
  <c r="E544" i="2"/>
  <c r="E804" i="2"/>
  <c r="E56" i="2"/>
  <c r="E282" i="2"/>
  <c r="D989" i="2"/>
  <c r="D891" i="2"/>
  <c r="E407" i="2"/>
  <c r="D792" i="2"/>
  <c r="D128" i="2"/>
  <c r="E436" i="2"/>
  <c r="D167" i="2"/>
  <c r="D94" i="2"/>
  <c r="E514" i="2"/>
  <c r="D984" i="2"/>
  <c r="D108" i="2"/>
  <c r="E153" i="2"/>
  <c r="E974" i="2"/>
  <c r="E136" i="2"/>
  <c r="D963" i="2"/>
  <c r="D647" i="2"/>
  <c r="E995" i="2"/>
  <c r="D758" i="2"/>
  <c r="D723" i="2"/>
  <c r="D683" i="2"/>
  <c r="E877" i="2"/>
  <c r="D224" i="2"/>
  <c r="D311" i="2"/>
  <c r="D543" i="2"/>
  <c r="E694" i="2"/>
  <c r="E794" i="2"/>
  <c r="E980" i="2"/>
  <c r="D268" i="2"/>
  <c r="D762" i="2"/>
  <c r="E118" i="2"/>
  <c r="E474" i="2"/>
  <c r="E719" i="2"/>
  <c r="E969" i="2"/>
  <c r="D551" i="2"/>
  <c r="D562" i="2"/>
  <c r="D235" i="2"/>
  <c r="E159" i="2"/>
  <c r="E285" i="2"/>
  <c r="D332" i="2"/>
  <c r="D934" i="2"/>
  <c r="E761" i="2"/>
  <c r="D814" i="2"/>
  <c r="D374" i="2"/>
  <c r="E905" i="2"/>
  <c r="D566" i="2"/>
  <c r="E478" i="2"/>
  <c r="D347" i="2"/>
  <c r="D240" i="2"/>
  <c r="E493" i="2"/>
  <c r="D880" i="2"/>
  <c r="E305" i="2"/>
  <c r="D358" i="2"/>
  <c r="D223" i="2"/>
  <c r="E827" i="2"/>
  <c r="E429" i="2"/>
  <c r="E450" i="2"/>
  <c r="D829" i="2"/>
  <c r="D488" i="2"/>
  <c r="D578" i="2"/>
  <c r="D259" i="2"/>
  <c r="E219" i="2"/>
  <c r="E934" i="2"/>
  <c r="D363" i="2"/>
  <c r="E103" i="2"/>
  <c r="D680" i="2"/>
  <c r="E704" i="2"/>
  <c r="E288" i="2"/>
  <c r="E135" i="2"/>
  <c r="D529" i="2"/>
  <c r="E745" i="2"/>
  <c r="E906" i="2"/>
  <c r="D512" i="2"/>
  <c r="D686" i="2"/>
  <c r="D575" i="2"/>
  <c r="E943" i="2"/>
  <c r="E658" i="2"/>
  <c r="D109" i="2"/>
  <c r="D865" i="2"/>
  <c r="D479" i="2"/>
  <c r="D279" i="2"/>
  <c r="D594" i="2"/>
  <c r="E518" i="2"/>
  <c r="D571" i="2"/>
  <c r="E365" i="2"/>
  <c r="D520" i="2"/>
  <c r="E893" i="2"/>
  <c r="E746" i="2"/>
  <c r="D953" i="2"/>
  <c r="D667" i="2"/>
  <c r="D784" i="2"/>
  <c r="D193" i="2"/>
  <c r="D841" i="2"/>
  <c r="E952" i="2"/>
  <c r="E927" i="2"/>
  <c r="E143" i="2"/>
  <c r="E388" i="2"/>
  <c r="D251" i="2"/>
  <c r="D794" i="2"/>
  <c r="D57" i="2"/>
  <c r="E128" i="2"/>
  <c r="D876" i="2"/>
  <c r="D885" i="2"/>
  <c r="E727" i="2"/>
  <c r="D434" i="2"/>
  <c r="E179" i="2"/>
  <c r="D175" i="2"/>
  <c r="D918" i="2"/>
  <c r="D717" i="2"/>
  <c r="D896" i="2"/>
  <c r="D233" i="2"/>
  <c r="D86" i="2"/>
  <c r="E504" i="2"/>
  <c r="E649" i="2"/>
  <c r="E909" i="2"/>
  <c r="D904" i="2"/>
  <c r="E847" i="2"/>
  <c r="D548" i="2"/>
  <c r="E181" i="2"/>
  <c r="E891" i="2"/>
  <c r="E838" i="2"/>
  <c r="E946" i="2"/>
  <c r="D499" i="2"/>
  <c r="D394" i="2"/>
  <c r="D462" i="2"/>
  <c r="E917" i="2"/>
  <c r="E953" i="2"/>
  <c r="E602" i="2"/>
  <c r="D884" i="2"/>
  <c r="E384" i="2"/>
  <c r="D740" i="2"/>
  <c r="D706" i="2"/>
  <c r="D164" i="2"/>
  <c r="D213" i="2"/>
  <c r="D669" i="2"/>
  <c r="D661" i="2"/>
  <c r="D294" i="2"/>
  <c r="E720" i="2"/>
  <c r="D375" i="2"/>
  <c r="D133" i="2"/>
  <c r="E935" i="2"/>
  <c r="D388" i="2"/>
  <c r="E512" i="2"/>
  <c r="D656" i="2"/>
  <c r="E740" i="2"/>
  <c r="D694" i="2"/>
  <c r="E690" i="2"/>
  <c r="D314" i="2"/>
  <c r="D389" i="2"/>
  <c r="E669" i="2"/>
  <c r="D367" i="2"/>
  <c r="E513" i="2"/>
  <c r="E618" i="2"/>
  <c r="D150" i="2"/>
  <c r="E265" i="2"/>
  <c r="E155" i="2"/>
  <c r="E683" i="2"/>
  <c r="E28" i="2"/>
  <c r="E589" i="2"/>
  <c r="E612" i="2"/>
  <c r="E930" i="2"/>
  <c r="E401" i="2"/>
  <c r="E531" i="2"/>
  <c r="E427" i="2"/>
  <c r="E643" i="2"/>
  <c r="E133" i="2"/>
  <c r="E523" i="2"/>
  <c r="E736" i="2"/>
  <c r="E345" i="2"/>
  <c r="E854" i="2"/>
  <c r="E626" i="2"/>
  <c r="D868" i="2"/>
  <c r="D816" i="2"/>
  <c r="D977" i="2"/>
  <c r="D806" i="2"/>
  <c r="D252" i="2"/>
  <c r="E784" i="2"/>
  <c r="D169" i="2"/>
  <c r="D131" i="2"/>
  <c r="D79" i="2"/>
  <c r="D324" i="2"/>
  <c r="D206" i="2"/>
  <c r="D466" i="2"/>
  <c r="E477" i="2"/>
  <c r="D383" i="2"/>
  <c r="D690" i="2"/>
  <c r="E140" i="2"/>
  <c r="D840" i="2"/>
  <c r="E988" i="2"/>
  <c r="E272" i="2"/>
  <c r="E600" i="2"/>
  <c r="E173" i="2"/>
  <c r="E592" i="2"/>
  <c r="D338" i="2"/>
  <c r="D130" i="2"/>
  <c r="E682" i="2"/>
  <c r="D638" i="2"/>
  <c r="D471" i="2"/>
  <c r="E561" i="2"/>
  <c r="D589" i="2"/>
  <c r="D95" i="2"/>
  <c r="E956" i="2"/>
  <c r="E491" i="2"/>
  <c r="E329" i="2"/>
  <c r="E892" i="2"/>
  <c r="D188" i="2"/>
  <c r="D536" i="2"/>
  <c r="E960" i="2"/>
  <c r="E826" i="2"/>
  <c r="D637" i="2"/>
  <c r="E912" i="2"/>
  <c r="D643" i="2"/>
  <c r="E619" i="2"/>
  <c r="D221" i="2"/>
  <c r="D599" i="2"/>
  <c r="D851" i="2"/>
  <c r="D555" i="2"/>
  <c r="D965" i="2"/>
  <c r="E654" i="2"/>
  <c r="D400" i="2"/>
  <c r="D887" i="2"/>
  <c r="D284" i="2"/>
  <c r="E864" i="2"/>
  <c r="D731" i="2"/>
  <c r="E188" i="2"/>
  <c r="E460" i="2"/>
  <c r="E895" i="2"/>
  <c r="D352" i="2"/>
  <c r="E729" i="2"/>
  <c r="E326" i="2"/>
  <c r="D909" i="2"/>
  <c r="E565" i="2"/>
  <c r="D270" i="2"/>
  <c r="D889" i="2"/>
  <c r="E207" i="2"/>
  <c r="D573" i="2"/>
  <c r="D850" i="2"/>
  <c r="E985" i="2"/>
  <c r="E485" i="2"/>
  <c r="D403" i="2"/>
  <c r="D282" i="2"/>
  <c r="E641" i="2"/>
  <c r="D291" i="2"/>
  <c r="E724" i="2"/>
  <c r="D248" i="2"/>
  <c r="E907" i="2"/>
  <c r="D315" i="2"/>
  <c r="E334" i="2"/>
  <c r="D527" i="2"/>
  <c r="D765" i="2"/>
  <c r="D845" i="2"/>
  <c r="D316" i="2"/>
  <c r="E455" i="2"/>
  <c r="D689" i="2"/>
  <c r="E611" i="2"/>
  <c r="D308" i="2"/>
  <c r="E218" i="2"/>
  <c r="E749" i="2"/>
  <c r="E778" i="2"/>
  <c r="D796" i="2"/>
  <c r="D620" i="2"/>
  <c r="E144" i="2"/>
  <c r="E569" i="2"/>
  <c r="D636" i="2"/>
  <c r="E290" i="2"/>
  <c r="E574" i="2"/>
  <c r="D952" i="2"/>
  <c r="D182" i="2"/>
  <c r="E843" i="2"/>
  <c r="E748" i="2"/>
  <c r="E306" i="2"/>
  <c r="D894" i="2"/>
  <c r="D820" i="2"/>
  <c r="E616" i="2"/>
  <c r="D804" i="2"/>
  <c r="D856" i="2"/>
  <c r="D447" i="2"/>
  <c r="D707" i="2"/>
  <c r="D140" i="2"/>
  <c r="D615" i="2"/>
  <c r="D121" i="2"/>
  <c r="D172" i="2"/>
  <c r="D110" i="2"/>
  <c r="E813" i="2"/>
  <c r="D116" i="2"/>
  <c r="D866" i="2"/>
  <c r="D204" i="2"/>
  <c r="E595" i="2"/>
  <c r="E692" i="2"/>
  <c r="D834" i="2"/>
  <c r="D986" i="2"/>
  <c r="D645" i="2"/>
  <c r="E709" i="2"/>
  <c r="E568" i="2"/>
  <c r="E932" i="2"/>
  <c r="D334" i="2"/>
  <c r="D905" i="2"/>
  <c r="D178" i="2"/>
  <c r="E889" i="2"/>
  <c r="D788" i="2"/>
  <c r="D561" i="2"/>
  <c r="D817" i="2"/>
  <c r="E339" i="2"/>
  <c r="D585" i="2"/>
  <c r="D873" i="2"/>
  <c r="D938" i="2"/>
  <c r="D195" i="2"/>
  <c r="E89" i="2"/>
  <c r="E106" i="2"/>
  <c r="D950" i="2"/>
  <c r="E816" i="2"/>
  <c r="D208" i="2"/>
  <c r="D712" i="2"/>
  <c r="E881" i="2"/>
  <c r="E328" i="2"/>
  <c r="D603" i="2"/>
  <c r="E376" i="2"/>
  <c r="D747" i="2"/>
  <c r="D756" i="2"/>
  <c r="E894" i="2"/>
  <c r="D115" i="2"/>
  <c r="E926" i="2"/>
  <c r="D797" i="2"/>
  <c r="E828" i="2"/>
  <c r="D168" i="2"/>
  <c r="E802" i="2"/>
  <c r="D481" i="2"/>
  <c r="D243" i="2"/>
  <c r="D939" i="2"/>
  <c r="E293" i="2"/>
  <c r="D127" i="2"/>
  <c r="E462" i="2"/>
  <c r="E160" i="2"/>
  <c r="D510" i="2"/>
  <c r="D803" i="2"/>
  <c r="D200" i="2"/>
  <c r="D515" i="2"/>
  <c r="D642" i="2"/>
  <c r="E175" i="2"/>
  <c r="D262" i="2"/>
  <c r="E231" i="2"/>
  <c r="D858" i="2"/>
  <c r="D360" i="2"/>
  <c r="D346" i="2"/>
  <c r="E775" i="2"/>
  <c r="D380" i="2"/>
  <c r="D535" i="2"/>
  <c r="D237" i="2"/>
  <c r="E685" i="2"/>
  <c r="D521" i="2"/>
  <c r="D795" i="2"/>
  <c r="E526" i="2"/>
  <c r="E369" i="2"/>
  <c r="E755" i="2"/>
  <c r="D743" i="2"/>
  <c r="D502" i="2"/>
  <c r="D492" i="2"/>
  <c r="D613" i="2"/>
  <c r="E920" i="2"/>
  <c r="E199" i="2"/>
  <c r="D978" i="2"/>
  <c r="E323" i="2"/>
  <c r="D766" i="2"/>
  <c r="E352" i="2"/>
  <c r="E824" i="2"/>
  <c r="D212" i="2"/>
  <c r="D137" i="2"/>
  <c r="E579" i="2"/>
  <c r="E808" i="2"/>
  <c r="D122" i="2"/>
  <c r="D649" i="2"/>
  <c r="E779" i="2"/>
  <c r="E651" i="2"/>
  <c r="E948" i="2"/>
  <c r="D709" i="2"/>
  <c r="E726" i="2"/>
  <c r="E440" i="2"/>
  <c r="E362" i="2"/>
  <c r="E105" i="2"/>
  <c r="E354" i="2"/>
  <c r="E757" i="2"/>
  <c r="E124" i="2"/>
  <c r="E900" i="2"/>
  <c r="D350" i="2"/>
  <c r="E604" i="2"/>
  <c r="E498" i="2"/>
  <c r="D475" i="2"/>
  <c r="E296" i="2"/>
  <c r="E573" i="2"/>
  <c r="D123" i="2"/>
  <c r="D421" i="2"/>
  <c r="E420" i="2"/>
  <c r="D882" i="2"/>
  <c r="E715" i="2"/>
  <c r="D684" i="2"/>
  <c r="E395" i="2"/>
  <c r="E111" i="2"/>
  <c r="E797" i="2"/>
  <c r="E197" i="2"/>
  <c r="E710" i="2"/>
  <c r="E814" i="2"/>
  <c r="E214" i="2"/>
  <c r="E126" i="2"/>
  <c r="E646" i="2"/>
  <c r="E585" i="2"/>
  <c r="E44" i="2"/>
  <c r="E307" i="2"/>
  <c r="D737" i="2"/>
  <c r="E929" i="2"/>
  <c r="E552" i="2"/>
  <c r="E273" i="2"/>
  <c r="E525" i="2"/>
  <c r="E454" i="2"/>
  <c r="D439" i="2"/>
  <c r="D972" i="2"/>
  <c r="D290" i="2"/>
  <c r="E204" i="2"/>
  <c r="D313" i="2"/>
  <c r="D337" i="2"/>
  <c r="D288" i="2"/>
  <c r="E442" i="2"/>
  <c r="D565" i="2"/>
  <c r="D676" i="2"/>
  <c r="D721" i="2"/>
  <c r="D285" i="2"/>
  <c r="D559" i="2"/>
  <c r="D903" i="2"/>
  <c r="D457" i="2"/>
  <c r="D101" i="2"/>
  <c r="E656" i="2"/>
  <c r="E919" i="2"/>
  <c r="E413" i="2"/>
  <c r="E699" i="2"/>
  <c r="D886" i="2"/>
  <c r="E829" i="2"/>
  <c r="D617" i="2"/>
  <c r="E370" i="2"/>
  <c r="E918" i="2"/>
  <c r="E586" i="2"/>
  <c r="E875" i="2"/>
  <c r="D429" i="2"/>
  <c r="D344" i="2"/>
  <c r="D542" i="2"/>
  <c r="D450" i="2"/>
  <c r="E127" i="2"/>
  <c r="E336" i="2"/>
  <c r="E897" i="2"/>
  <c r="D768" i="2"/>
  <c r="D456" i="2"/>
  <c r="D49" i="2"/>
  <c r="D384" i="2"/>
  <c r="E972" i="2"/>
  <c r="D170" i="2"/>
  <c r="D185" i="2"/>
  <c r="E914" i="2"/>
  <c r="D623" i="2"/>
  <c r="D591" i="2"/>
  <c r="E916" i="2"/>
  <c r="D98" i="2"/>
  <c r="E79" i="2"/>
  <c r="E131" i="2"/>
  <c r="D112" i="2"/>
  <c r="D525" i="2"/>
  <c r="D733" i="2"/>
  <c r="E515" i="2"/>
  <c r="D493" i="2"/>
  <c r="E310" i="2"/>
  <c r="E509" i="2"/>
  <c r="D867" i="2"/>
  <c r="D261" i="2"/>
  <c r="D209" i="2"/>
  <c r="D608" i="2"/>
  <c r="E475" i="2"/>
  <c r="E537" i="2"/>
  <c r="E410" i="2"/>
  <c r="D773" i="2"/>
  <c r="D597" i="2"/>
  <c r="D926" i="2"/>
  <c r="E327" i="2"/>
  <c r="E750" i="2"/>
  <c r="E422" i="2"/>
  <c r="D853" i="2"/>
  <c r="D65" i="2"/>
  <c r="D423" i="2"/>
  <c r="D798" i="2"/>
  <c r="D120" i="2"/>
  <c r="D751" i="2"/>
  <c r="E543" i="2"/>
  <c r="E964" i="2"/>
  <c r="E987" i="2"/>
  <c r="D278" i="2"/>
  <c r="D742" i="2"/>
  <c r="D391" i="2"/>
  <c r="D962" i="2"/>
  <c r="D415" i="2"/>
  <c r="E298" i="2"/>
  <c r="D719" i="2"/>
  <c r="D895" i="2"/>
  <c r="D184" i="2"/>
  <c r="E251" i="2"/>
  <c r="D738" i="2"/>
  <c r="D639" i="2"/>
  <c r="D801" i="2"/>
  <c r="E373" i="2"/>
  <c r="D627" i="2"/>
  <c r="E149" i="2"/>
  <c r="E174" i="2"/>
  <c r="D624" i="2"/>
  <c r="E798" i="2"/>
  <c r="D678" i="2"/>
  <c r="E571" i="2"/>
  <c r="D142" i="2"/>
  <c r="E220" i="2"/>
  <c r="D570" i="2"/>
  <c r="D846" i="2"/>
  <c r="E468" i="2"/>
  <c r="D438" i="2"/>
  <c r="E965" i="2"/>
  <c r="E632" i="2"/>
  <c r="E63" i="2"/>
  <c r="E486" i="2"/>
  <c r="D728" i="2"/>
  <c r="D351" i="2"/>
  <c r="D693" i="2"/>
  <c r="E53" i="2"/>
  <c r="D652" i="2"/>
  <c r="D56" i="2"/>
  <c r="D931" i="2"/>
  <c r="D256" i="2"/>
  <c r="E962" i="2"/>
  <c r="E566" i="2"/>
  <c r="D655" i="2"/>
  <c r="E613" i="2"/>
  <c r="E233" i="2"/>
  <c r="D927" i="2"/>
  <c r="E351" i="2"/>
  <c r="E942" i="2"/>
  <c r="D833" i="2"/>
  <c r="D211" i="2"/>
  <c r="E371" i="2"/>
  <c r="D584" i="2"/>
  <c r="D701" i="2"/>
  <c r="E624" i="2"/>
  <c r="E438" i="2"/>
  <c r="E361" i="2"/>
  <c r="E412" i="2"/>
  <c r="E830" i="2"/>
  <c r="E758" i="2"/>
  <c r="E850" i="2"/>
  <c r="E499" i="2"/>
  <c r="E216" i="2"/>
  <c r="E711" i="2"/>
  <c r="E938" i="2"/>
  <c r="E301" i="2"/>
  <c r="E539" i="2"/>
  <c r="E449" i="2"/>
  <c r="E661" i="2"/>
  <c r="E541" i="2"/>
  <c r="D325" i="2"/>
  <c r="E803" i="2"/>
  <c r="D449" i="2"/>
  <c r="D125" i="2"/>
  <c r="D854" i="2"/>
  <c r="D983" i="2"/>
  <c r="D349" i="2"/>
  <c r="E583" i="2"/>
  <c r="D451" i="2"/>
  <c r="D207" i="2"/>
  <c r="D563" i="2"/>
  <c r="E679" i="2"/>
  <c r="D553" i="2"/>
  <c r="E232" i="2"/>
  <c r="D32" i="2"/>
  <c r="E162" i="2"/>
  <c r="E697" i="2"/>
  <c r="E205" i="2"/>
  <c r="D720" i="2"/>
  <c r="E520" i="2"/>
  <c r="E743" i="2"/>
  <c r="E398" i="2"/>
  <c r="D631" i="2"/>
  <c r="D650" i="2"/>
  <c r="E266" i="2"/>
  <c r="E409" i="2"/>
  <c r="D954" i="2"/>
  <c r="D824" i="2"/>
  <c r="E93" i="2"/>
  <c r="D386" i="2"/>
  <c r="E867" i="2"/>
  <c r="E576" i="2"/>
  <c r="D443" i="2"/>
  <c r="D928" i="2"/>
  <c r="E774" i="2"/>
  <c r="E236" i="2"/>
  <c r="E57" i="2"/>
  <c r="E171" i="2"/>
  <c r="E201" i="2"/>
  <c r="E817" i="2"/>
  <c r="E638" i="2"/>
  <c r="E944" i="2"/>
  <c r="E167" i="2"/>
  <c r="E374" i="2"/>
  <c r="E542" i="2"/>
  <c r="E686" i="2"/>
  <c r="E186" i="2"/>
  <c r="E318" i="2"/>
  <c r="E393" i="2"/>
  <c r="E426" i="2"/>
  <c r="E558" i="2"/>
  <c r="E448" i="2"/>
  <c r="E807" i="2"/>
  <c r="D979" i="2"/>
  <c r="D201" i="2"/>
  <c r="D688" i="2"/>
  <c r="D327" i="2"/>
  <c r="E242" i="2"/>
  <c r="E833" i="2"/>
  <c r="D932" i="2"/>
  <c r="D219" i="2"/>
  <c r="E508" i="2"/>
  <c r="E116" i="2"/>
  <c r="D646" i="2"/>
  <c r="D960" i="2"/>
  <c r="E550" i="2"/>
  <c r="D961" i="2"/>
  <c r="E456" i="2"/>
  <c r="E497" i="2"/>
  <c r="E868" i="2"/>
  <c r="E287" i="2"/>
  <c r="E959" i="2"/>
  <c r="E262" i="2"/>
  <c r="E139" i="2"/>
  <c r="E873" i="2"/>
  <c r="E521" i="2"/>
  <c r="E316" i="2"/>
  <c r="E559" i="2"/>
  <c r="E294" i="2"/>
  <c r="E855" i="2"/>
  <c r="E164" i="2"/>
  <c r="D549" i="2"/>
  <c r="D863" i="2"/>
  <c r="E516" i="2"/>
  <c r="E911" i="2"/>
  <c r="D190" i="2"/>
  <c r="D870" i="2"/>
  <c r="E404" i="2"/>
  <c r="E728" i="2"/>
  <c r="E954" i="2"/>
  <c r="D498" i="2"/>
  <c r="E902" i="2"/>
  <c r="E324" i="2"/>
  <c r="D898" i="2"/>
  <c r="E635" i="2"/>
  <c r="E222" i="2"/>
  <c r="E989" i="2"/>
  <c r="E379" i="2"/>
  <c r="E248" i="2"/>
  <c r="D945" i="2"/>
  <c r="E936" i="2"/>
  <c r="E255" i="2"/>
  <c r="D258" i="2"/>
  <c r="E496" i="2"/>
  <c r="D361" i="2"/>
  <c r="D739" i="2"/>
  <c r="D544" i="2"/>
  <c r="D377" i="2"/>
  <c r="E639" i="2"/>
  <c r="D156" i="2"/>
  <c r="E884" i="2"/>
  <c r="E652" i="2"/>
  <c r="D673" i="2"/>
  <c r="D55" i="2"/>
  <c r="D445" i="2"/>
  <c r="E789" i="2"/>
  <c r="E735" i="2"/>
  <c r="E951" i="2"/>
  <c r="D411" i="2"/>
  <c r="E286" i="2"/>
  <c r="E511" i="2"/>
  <c r="E439" i="2"/>
  <c r="E776" i="2"/>
  <c r="E82" i="2"/>
  <c r="E390" i="2"/>
  <c r="E102" i="2"/>
  <c r="D710" i="2"/>
  <c r="E705" i="2"/>
  <c r="D437" i="2"/>
  <c r="D155" i="2"/>
  <c r="D948" i="2"/>
  <c r="D343" i="2"/>
  <c r="E466" i="2"/>
  <c r="D287" i="2"/>
  <c r="D453" i="2"/>
  <c r="E94" i="2"/>
  <c r="E645" i="2"/>
  <c r="E831" i="2"/>
  <c r="E245" i="2"/>
  <c r="D614" i="2"/>
  <c r="E653" i="2"/>
  <c r="D242" i="2"/>
  <c r="E235" i="2"/>
  <c r="E718" i="2"/>
  <c r="E200" i="2"/>
  <c r="E691" i="2"/>
  <c r="E584" i="2"/>
  <c r="E117" i="2"/>
  <c r="E261" i="2"/>
  <c r="E284" i="2"/>
  <c r="E95" i="2"/>
  <c r="E347" i="2"/>
  <c r="D653" i="2"/>
  <c r="D921" i="2"/>
  <c r="D698" i="2"/>
  <c r="D215" i="2"/>
  <c r="E591" i="2"/>
  <c r="E721" i="2"/>
  <c r="E359" i="2"/>
  <c r="E763" i="2"/>
  <c r="E391" i="2"/>
  <c r="E880" i="2"/>
  <c r="E256" i="2"/>
  <c r="E501" i="2"/>
  <c r="E51" i="2"/>
  <c r="D37" i="2"/>
  <c r="E851" i="2"/>
  <c r="D592" i="2"/>
  <c r="E299" i="2"/>
  <c r="E629" i="2"/>
  <c r="E209" i="2"/>
  <c r="E973" i="2"/>
  <c r="D461" i="2"/>
  <c r="E777" i="2"/>
  <c r="D143" i="2"/>
  <c r="E981" i="2"/>
  <c r="E451" i="2"/>
  <c r="E259" i="2"/>
  <c r="D271" i="2"/>
  <c r="D753" i="2"/>
  <c r="E469" i="2"/>
  <c r="D306" i="2"/>
  <c r="D97" i="2"/>
  <c r="E835" i="2"/>
  <c r="E529" i="2"/>
  <c r="E986" i="2"/>
  <c r="E312" i="2"/>
  <c r="E113" i="2"/>
  <c r="E627" i="2"/>
  <c r="D691" i="2"/>
  <c r="E822" i="2"/>
  <c r="D781" i="2"/>
  <c r="D976" i="2"/>
  <c r="E703" i="2"/>
  <c r="E928" i="2"/>
  <c r="E708" i="2"/>
  <c r="D489" i="2"/>
  <c r="E742" i="2"/>
  <c r="E213" i="2"/>
  <c r="E577" i="2"/>
  <c r="D513" i="2"/>
  <c r="D205" i="2"/>
  <c r="E191" i="2"/>
  <c r="E183" i="2"/>
  <c r="E389" i="2"/>
  <c r="E194" i="2"/>
  <c r="E240" i="2"/>
  <c r="E399" i="2"/>
  <c r="E156" i="2"/>
  <c r="D734" i="2"/>
  <c r="E536" i="2"/>
  <c r="E421" i="2"/>
  <c r="E145" i="2"/>
  <c r="D583" i="2"/>
  <c r="E490" i="2"/>
  <c r="E387" i="2"/>
  <c r="E701" i="2"/>
  <c r="E81" i="2"/>
  <c r="E42" i="2"/>
  <c r="D670" i="2"/>
  <c r="D135" i="2"/>
  <c r="E941" i="2"/>
  <c r="E405" i="2"/>
  <c r="E768" i="2"/>
  <c r="E331" i="2"/>
  <c r="E152" i="2"/>
  <c r="D328" i="2"/>
  <c r="D260" i="2"/>
  <c r="D708" i="2"/>
  <c r="E522" i="2"/>
  <c r="E741" i="2"/>
  <c r="E863" i="2"/>
  <c r="E840" i="2"/>
  <c r="D410" i="2"/>
  <c r="E195" i="2"/>
  <c r="D87" i="2"/>
  <c r="E792" i="2"/>
  <c r="D906" i="2"/>
  <c r="E146" i="2"/>
  <c r="E878" i="2"/>
  <c r="E65" i="2"/>
  <c r="D399" i="2"/>
  <c r="E997" i="2"/>
  <c r="D418" i="2"/>
  <c r="D483" i="2"/>
  <c r="D722" i="2"/>
  <c r="E532" i="2"/>
  <c r="E423" i="2"/>
  <c r="E169" i="2"/>
  <c r="D272" i="2"/>
  <c r="E990" i="2"/>
  <c r="E503" i="2"/>
  <c r="D297" i="2"/>
  <c r="E674" i="2"/>
  <c r="D129" i="2"/>
  <c r="E885" i="2"/>
  <c r="D587" i="2"/>
  <c r="D452" i="2"/>
  <c r="D504" i="2"/>
  <c r="D577" i="2"/>
  <c r="E495" i="2"/>
  <c r="D985" i="2"/>
  <c r="E278" i="2"/>
  <c r="E977" i="2"/>
  <c r="E554" i="2"/>
  <c r="E993" i="2"/>
  <c r="E304" i="2"/>
  <c r="E114" i="2"/>
  <c r="E276" i="2"/>
  <c r="E239" i="2"/>
  <c r="E172" i="2"/>
  <c r="E123" i="2"/>
  <c r="E193" i="2"/>
  <c r="E165" i="2"/>
  <c r="D144" i="2"/>
  <c r="E730" i="2"/>
  <c r="D823" i="2"/>
  <c r="E338" i="2"/>
  <c r="D364" i="2"/>
  <c r="D526" i="2"/>
  <c r="D84" i="2"/>
  <c r="D811" i="2"/>
  <c r="D476" i="2"/>
  <c r="D883" i="2"/>
  <c r="E978" i="2"/>
  <c r="E506" i="2"/>
  <c r="E732" i="2"/>
  <c r="D531" i="2"/>
  <c r="E852" i="2"/>
  <c r="E346" i="2"/>
  <c r="E411" i="2"/>
  <c r="E60" i="2"/>
  <c r="D63" i="2"/>
  <c r="D914" i="2"/>
  <c r="E184" i="2"/>
  <c r="E811" i="2"/>
  <c r="E947" i="2"/>
  <c r="D217" i="2"/>
  <c r="D557" i="2"/>
  <c r="E206" i="2"/>
  <c r="E979" i="2"/>
  <c r="D336" i="2"/>
  <c r="D402" i="2"/>
  <c r="E471" i="2"/>
  <c r="D619" i="2"/>
  <c r="E368" i="2"/>
  <c r="D537" i="2"/>
  <c r="D612" i="2"/>
  <c r="E170" i="2"/>
  <c r="E472" i="2"/>
  <c r="E397" i="2"/>
  <c r="E129" i="2"/>
  <c r="E109" i="2"/>
  <c r="E260" i="2"/>
  <c r="E621" i="2"/>
  <c r="E187" i="2"/>
  <c r="E121" i="2"/>
  <c r="E190" i="2"/>
  <c r="E277" i="2"/>
  <c r="E925" i="2"/>
  <c r="E734" i="2"/>
  <c r="E302" i="2"/>
  <c r="E244" i="2"/>
  <c r="E580" i="2"/>
  <c r="E849" i="2"/>
  <c r="E737" i="2"/>
  <c r="E40" i="2"/>
  <c r="E142" i="2"/>
  <c r="E211" i="2"/>
  <c r="E37" i="2"/>
  <c r="E292" i="2"/>
  <c r="E215" i="2"/>
  <c r="E608" i="2"/>
  <c r="E300" i="2"/>
  <c r="E158" i="2"/>
  <c r="E221" i="2"/>
  <c r="E54" i="2"/>
  <c r="E279" i="2"/>
  <c r="E464" i="2"/>
  <c r="E147" i="2"/>
  <c r="E458" i="2"/>
  <c r="F19" i="2"/>
  <c r="H21" i="1"/>
  <c r="D373" i="2"/>
  <c r="E308" i="2"/>
  <c r="E176" i="2"/>
  <c r="D430" i="2"/>
  <c r="D490" i="2"/>
  <c r="D321" i="2"/>
  <c r="E470" i="2"/>
  <c r="D604" i="2"/>
  <c r="D487" i="2"/>
  <c r="E230" i="2"/>
  <c r="E315" i="2"/>
  <c r="E717" i="2"/>
  <c r="D75" i="2"/>
  <c r="D644" i="2"/>
  <c r="E769" i="2"/>
  <c r="E400" i="2"/>
  <c r="D157" i="2"/>
  <c r="E910" i="2"/>
  <c r="E733" i="2"/>
  <c r="D345" i="2"/>
  <c r="E457" i="2"/>
  <c r="E317" i="2"/>
  <c r="D276" i="2"/>
  <c r="E528" i="2"/>
  <c r="D790" i="2"/>
  <c r="D936" i="2"/>
  <c r="E274" i="2"/>
  <c r="E482" i="2"/>
  <c r="E834" i="2"/>
  <c r="D464" i="2"/>
  <c r="D607" i="2"/>
  <c r="D369" i="2"/>
  <c r="E163" i="2"/>
  <c r="D969" i="2"/>
  <c r="D901" i="2"/>
  <c r="D609" i="2"/>
  <c r="E862" i="2"/>
  <c r="D699" i="2"/>
  <c r="D546" i="2"/>
  <c r="E519" i="2"/>
  <c r="E115" i="2"/>
  <c r="D750" i="2"/>
  <c r="D226" i="2"/>
  <c r="D793" i="2"/>
  <c r="E355" i="2"/>
  <c r="E593" i="2"/>
  <c r="D826" i="2"/>
  <c r="D250" i="2"/>
  <c r="D763" i="2"/>
  <c r="D890" i="2"/>
  <c r="D844" i="2"/>
  <c r="D231" i="2"/>
  <c r="D230" i="2"/>
  <c r="D107" i="2"/>
  <c r="D997" i="2"/>
  <c r="E888" i="2"/>
  <c r="D283" i="2"/>
  <c r="D496" i="2"/>
  <c r="E556" i="2"/>
  <c r="D357" i="2"/>
  <c r="D320" i="2"/>
  <c r="D718" i="2"/>
  <c r="D460" i="2"/>
  <c r="D912" i="2"/>
  <c r="D440" i="2"/>
  <c r="D441" i="2"/>
  <c r="E332" i="2"/>
  <c r="D943" i="2"/>
  <c r="D376" i="2"/>
  <c r="E614" i="2"/>
  <c r="D366" i="2"/>
  <c r="E237" i="2"/>
  <c r="D964" i="2"/>
  <c r="D266" i="2"/>
  <c r="D523" i="2"/>
  <c r="E931" i="2"/>
  <c r="D727" i="2"/>
  <c r="D966" i="2"/>
  <c r="E489" i="2"/>
  <c r="D610" i="2"/>
  <c r="D990" i="2"/>
  <c r="D569" i="2"/>
  <c r="E921" i="2"/>
  <c r="D654" i="2"/>
  <c r="E246" i="2"/>
  <c r="D982" i="2"/>
  <c r="D427" i="2"/>
  <c r="E258" i="2"/>
  <c r="D682" i="2"/>
  <c r="D534" i="2"/>
  <c r="E570" i="2"/>
  <c r="D301" i="2"/>
  <c r="D138" i="2"/>
  <c r="D974" i="2"/>
  <c r="D241" i="2"/>
  <c r="D417" i="2"/>
  <c r="D916" i="2"/>
  <c r="D685" i="2"/>
  <c r="E433" i="2"/>
  <c r="D908" i="2"/>
  <c r="D249" i="2"/>
  <c r="E535" i="2"/>
  <c r="E335" i="2"/>
  <c r="D500" i="2"/>
  <c r="E313" i="2"/>
  <c r="D435" i="2"/>
  <c r="D888" i="2"/>
  <c r="E546" i="2"/>
  <c r="E202" i="2"/>
  <c r="D139" i="2"/>
  <c r="E333" i="2"/>
  <c r="D807" i="2"/>
  <c r="D735" i="2"/>
  <c r="E937" i="2"/>
  <c r="E866" i="2"/>
  <c r="D428" i="2"/>
  <c r="E562" i="2"/>
  <c r="E494" i="2"/>
  <c r="E263" i="2"/>
  <c r="D679" i="2"/>
  <c r="E480" i="2"/>
  <c r="D778" i="2"/>
  <c r="D91" i="2"/>
  <c r="E378" i="2"/>
  <c r="E435" i="2"/>
  <c r="D186" i="2"/>
  <c r="D929" i="2"/>
  <c r="E424" i="2"/>
  <c r="E672" i="2"/>
  <c r="D340" i="2"/>
  <c r="E189" i="2"/>
  <c r="D970" i="2"/>
  <c r="E676" i="2"/>
  <c r="E659" i="2"/>
  <c r="D907" i="2"/>
  <c r="E971" i="2"/>
  <c r="D843" i="2"/>
  <c r="D454" i="2"/>
  <c r="D530" i="2"/>
  <c r="E418" i="2"/>
  <c r="E992" i="2"/>
  <c r="D218" i="2"/>
  <c r="E896" i="2"/>
  <c r="D956" i="2"/>
  <c r="D446" i="2"/>
  <c r="D514" i="2"/>
  <c r="E764" i="2"/>
  <c r="E247" i="2"/>
  <c r="D755" i="2"/>
  <c r="E628" i="2"/>
  <c r="E432" i="2"/>
  <c r="E322" i="2"/>
  <c r="E353" i="2"/>
  <c r="D703" i="2"/>
  <c r="D935" i="2"/>
  <c r="E782" i="2"/>
  <c r="D416" i="2"/>
  <c r="D484" i="2"/>
  <c r="D799" i="2"/>
  <c r="D752" i="2"/>
  <c r="D148" i="2"/>
  <c r="D295" i="2"/>
  <c r="D331" i="2"/>
  <c r="E226" i="2"/>
  <c r="D572" i="2"/>
  <c r="E762" i="2"/>
  <c r="D234" i="2"/>
  <c r="E648" i="2"/>
  <c r="E712" i="2"/>
  <c r="D232" i="2"/>
  <c r="E180" i="2"/>
  <c r="E607" i="2"/>
  <c r="D93" i="2"/>
  <c r="D761" i="2"/>
  <c r="E805" i="2"/>
  <c r="E800" i="2"/>
  <c r="D181" i="2"/>
  <c r="D348" i="2"/>
  <c r="D828" i="2"/>
  <c r="E689" i="2"/>
  <c r="E408" i="2"/>
  <c r="D757" i="2"/>
  <c r="E268" i="2"/>
  <c r="D296" i="2"/>
  <c r="E314" i="2"/>
  <c r="D651" i="2"/>
  <c r="D111" i="2"/>
  <c r="E642" i="2"/>
  <c r="E882" i="2"/>
  <c r="E402" i="2"/>
  <c r="E340" i="2"/>
  <c r="D871" i="2"/>
  <c r="E465" i="2"/>
  <c r="E722" i="2"/>
  <c r="D60" i="2"/>
  <c r="E564" i="2"/>
  <c r="D774" i="2"/>
  <c r="D179" i="2"/>
  <c r="E538" i="2"/>
  <c r="E871" i="2"/>
  <c r="D292" i="2"/>
  <c r="D307" i="2"/>
  <c r="D426" i="2"/>
  <c r="D662" i="2"/>
  <c r="E414" i="2"/>
  <c r="D378" i="2"/>
  <c r="D528" i="2"/>
  <c r="D674" i="2"/>
  <c r="D838" i="2"/>
  <c r="E815" i="2"/>
  <c r="E283" i="2"/>
  <c r="D789" i="2"/>
  <c r="E349" i="2"/>
  <c r="D161" i="2"/>
  <c r="D202" i="2"/>
  <c r="E886" i="2"/>
  <c r="E555" i="2"/>
  <c r="E227" i="2"/>
  <c r="E837" i="2"/>
  <c r="D759" i="2"/>
  <c r="E976" i="2"/>
  <c r="D353" i="2"/>
  <c r="D480" i="2"/>
  <c r="E982" i="2"/>
  <c r="E670" i="2"/>
  <c r="D382" i="2"/>
  <c r="E108" i="2"/>
  <c r="E975" i="2"/>
  <c r="D754" i="2"/>
  <c r="E161" i="2"/>
  <c r="D821" i="2"/>
  <c r="D362" i="2"/>
  <c r="D45" i="2"/>
  <c r="E132" i="2"/>
  <c r="E505" i="2"/>
  <c r="E341" i="2"/>
  <c r="D289" i="2"/>
  <c r="E425" i="2"/>
  <c r="E640" i="2"/>
  <c r="E860" i="2"/>
  <c r="E177" i="2"/>
  <c r="D390" i="2"/>
  <c r="E723" i="2"/>
  <c r="E809" i="2"/>
  <c r="E481" i="2"/>
  <c r="D406" i="2"/>
  <c r="D635" i="2"/>
  <c r="D379" i="2"/>
  <c r="D830" i="2"/>
  <c r="D628" i="2"/>
  <c r="D783" i="2"/>
  <c r="D588" i="2"/>
  <c r="D869" i="2"/>
  <c r="D975" i="2"/>
  <c r="D560" i="2"/>
  <c r="E403" i="2"/>
  <c r="D104" i="2"/>
  <c r="E950" i="2"/>
  <c r="D782" i="2"/>
  <c r="E253" i="2"/>
  <c r="E915" i="2"/>
  <c r="E545" i="2"/>
  <c r="E74" i="2"/>
  <c r="E790" i="2"/>
  <c r="E663" i="2"/>
  <c r="D668" i="2"/>
  <c r="E874" i="2"/>
  <c r="E842" i="2"/>
  <c r="D923" i="2"/>
  <c r="E392" i="2"/>
  <c r="D579" i="2"/>
  <c r="E754" i="2"/>
  <c r="D770" i="2"/>
  <c r="D359" i="2"/>
  <c r="E112" i="2"/>
  <c r="E396" i="2"/>
  <c r="E567" i="2"/>
  <c r="D595" i="2"/>
  <c r="D640" i="2"/>
  <c r="E309" i="2"/>
  <c r="D879" i="2"/>
  <c r="D825" i="2"/>
  <c r="E148" i="2"/>
  <c r="D958" i="2"/>
  <c r="E382" i="2"/>
  <c r="D424" i="2"/>
  <c r="D711" i="2"/>
  <c r="D275" i="2"/>
  <c r="E166" i="2"/>
  <c r="D147" i="2"/>
  <c r="E693" i="2"/>
  <c r="D785" i="2"/>
  <c r="E350" i="2"/>
  <c r="D736" i="2"/>
  <c r="D621" i="2"/>
  <c r="D494" i="2"/>
  <c r="D409" i="2"/>
  <c r="D601" i="2"/>
  <c r="D600" i="2"/>
  <c r="D877" i="2"/>
  <c r="D860" i="2"/>
  <c r="D264" i="2"/>
  <c r="E812" i="2"/>
  <c r="E637" i="2"/>
  <c r="D632" i="2"/>
  <c r="E836" i="2"/>
  <c r="E844" i="2"/>
  <c r="E130" i="2"/>
  <c r="D836" i="2"/>
  <c r="D269" i="2"/>
  <c r="E547" i="2"/>
  <c r="D333" i="2"/>
  <c r="D892" i="2"/>
  <c r="D372" i="2"/>
  <c r="D556" i="2"/>
  <c r="D408" i="2"/>
  <c r="D163" i="2"/>
  <c r="E367" i="2"/>
  <c r="E271" i="2"/>
  <c r="D787" i="2"/>
  <c r="E249" i="2"/>
  <c r="E872" i="2"/>
  <c r="E560" i="2"/>
  <c r="E178" i="2"/>
  <c r="E182" i="2"/>
  <c r="E337" i="2"/>
  <c r="E524" i="2"/>
  <c r="E91" i="2"/>
  <c r="E994" i="2"/>
  <c r="E924" i="2"/>
  <c r="E770" i="2"/>
  <c r="D648" i="2"/>
  <c r="D839" i="2"/>
  <c r="E75" i="2"/>
  <c r="E254" i="2"/>
  <c r="D44" i="2"/>
  <c r="E666" i="2"/>
  <c r="E366" i="2"/>
  <c r="E549" i="2"/>
  <c r="E47" i="2"/>
  <c r="E647" i="2"/>
  <c r="E588" i="2"/>
  <c r="E958" i="2"/>
  <c r="D771" i="2"/>
  <c r="D298" i="2"/>
  <c r="E483" i="2"/>
  <c r="D103" i="2"/>
  <c r="D280" i="2"/>
  <c r="E488" i="2"/>
  <c r="D398" i="2"/>
  <c r="E212" i="2"/>
  <c r="E968" i="2"/>
  <c r="E657" i="2"/>
  <c r="D70" i="2" l="1"/>
  <c r="D83" i="2"/>
  <c r="D100" i="2"/>
  <c r="D47" i="2"/>
  <c r="D74" i="2"/>
  <c r="D92" i="2"/>
  <c r="H1005" i="1"/>
  <c r="H1007" i="1" s="1"/>
  <c r="D59" i="2"/>
  <c r="D54" i="2"/>
  <c r="D40" i="2"/>
  <c r="D18" i="2"/>
  <c r="D90" i="2"/>
  <c r="D80" i="2"/>
  <c r="D61" i="2"/>
  <c r="D88" i="2"/>
  <c r="D22" i="2"/>
  <c r="D99" i="2"/>
  <c r="D96" i="2"/>
  <c r="D58" i="2"/>
  <c r="D73" i="2"/>
  <c r="D38" i="2"/>
  <c r="D68" i="2"/>
  <c r="D48" i="2"/>
  <c r="D36" i="2"/>
  <c r="D72" i="2"/>
  <c r="D39" i="2"/>
  <c r="D69" i="2"/>
  <c r="D53" i="2"/>
  <c r="D81" i="2"/>
  <c r="D67" i="2"/>
  <c r="D78" i="2"/>
  <c r="D62" i="2"/>
  <c r="D66" i="2"/>
  <c r="D64" i="2"/>
  <c r="D43" i="2"/>
  <c r="D51" i="2"/>
  <c r="D77" i="2"/>
  <c r="D46" i="2"/>
  <c r="D31" i="2"/>
  <c r="D33" i="2"/>
  <c r="D34" i="2"/>
  <c r="D52" i="2"/>
  <c r="D42" i="2"/>
  <c r="D41" i="2"/>
  <c r="D35" i="2"/>
  <c r="D50" i="2"/>
  <c r="D29" i="2"/>
  <c r="D27" i="2"/>
  <c r="D28" i="2"/>
  <c r="D25" i="2"/>
  <c r="D24" i="2"/>
  <c r="D30" i="2"/>
  <c r="D23" i="2"/>
  <c r="D20" i="2"/>
  <c r="D21" i="2"/>
  <c r="D26" i="2"/>
  <c r="G19" i="2"/>
  <c r="D19" i="2"/>
  <c r="E19" i="2" l="1"/>
  <c r="G1000" i="2"/>
  <c r="G1002" i="2" s="1"/>
  <c r="G1001" i="2" s="1"/>
  <c r="G1003" i="2" s="1"/>
  <c r="H1008" i="1" l="1"/>
</calcChain>
</file>

<file path=xl/sharedStrings.xml><?xml version="1.0" encoding="utf-8"?>
<sst xmlns="http://schemas.openxmlformats.org/spreadsheetml/2006/main" count="589" uniqueCount="150">
  <si>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</si>
  <si>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</si>
  <si>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</si>
  <si>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</si>
  <si>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</si>
  <si>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</si>
  <si>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</si>
  <si>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</si>
  <si>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</si>
  <si>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</si>
  <si>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</si>
  <si>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</si>
  <si>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</si>
  <si>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</si>
  <si>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</si>
  <si>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</si>
  <si>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</si>
  <si>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Currency</t>
  </si>
  <si>
    <t>USD Exchange Rate</t>
  </si>
  <si>
    <t>THB</t>
  </si>
  <si>
    <t>Walk IN</t>
  </si>
  <si>
    <t>Change THB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</si>
  <si>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</si>
  <si>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</si>
  <si>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</si>
  <si>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</si>
  <si>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</si>
  <si>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</si>
  <si>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</si>
  <si>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</si>
  <si>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</si>
  <si>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</si>
  <si>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</si>
  <si>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</si>
  <si>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</si>
  <si>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</si>
  <si>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</si>
  <si>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</si>
  <si>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</si>
  <si>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</si>
  <si>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</si>
  <si>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</si>
  <si>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</si>
  <si>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</si>
  <si>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</si>
  <si>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</si>
  <si>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Angus Forrest</t>
  </si>
  <si>
    <t>10 Idaho Place</t>
  </si>
  <si>
    <t>6025 Craigie, Western Australia</t>
  </si>
  <si>
    <t>Australia</t>
  </si>
  <si>
    <t>Didi</t>
  </si>
  <si>
    <t>NPYMS</t>
  </si>
  <si>
    <t>NYCZBXC</t>
  </si>
  <si>
    <t>NYZBC25</t>
  </si>
  <si>
    <t>NYCZBXM</t>
  </si>
  <si>
    <t>18YP14XC</t>
  </si>
  <si>
    <t>NYZBC12</t>
  </si>
  <si>
    <t>NYX18B2</t>
  </si>
  <si>
    <t>AERRD</t>
  </si>
  <si>
    <t>8MM</t>
  </si>
  <si>
    <t>GOLD/CLEAR 8MM</t>
  </si>
  <si>
    <t>SGTSH11A</t>
  </si>
  <si>
    <t>SGSH11A</t>
  </si>
  <si>
    <t>CLEAR</t>
  </si>
  <si>
    <t>18NYPXC</t>
  </si>
  <si>
    <t>DNSM231</t>
  </si>
  <si>
    <t>DACB38</t>
  </si>
  <si>
    <t>LBX25</t>
  </si>
  <si>
    <t>SELTTW18</t>
  </si>
  <si>
    <t>BBNPTHZ</t>
  </si>
  <si>
    <t>14MM GOLD</t>
  </si>
  <si>
    <t>16MM GOLD</t>
  </si>
  <si>
    <t>BBNPTTHZ</t>
  </si>
  <si>
    <t>14MM ROSE GOLD</t>
  </si>
  <si>
    <t>16MM ROSE GOLD</t>
  </si>
  <si>
    <t>NYZBM12</t>
  </si>
  <si>
    <t>NYSV2BX</t>
  </si>
  <si>
    <t>SEGH20</t>
  </si>
  <si>
    <t>7MM</t>
  </si>
  <si>
    <t>SEGHT20</t>
  </si>
  <si>
    <t>7MM BLACK</t>
  </si>
  <si>
    <t>8MM BLACK</t>
  </si>
  <si>
    <t>7MM GOLD</t>
  </si>
  <si>
    <t>8MM GOLD</t>
  </si>
  <si>
    <t>16MM CLEAR</t>
  </si>
  <si>
    <t>16MM BZ</t>
  </si>
  <si>
    <t>NPSH25C</t>
  </si>
  <si>
    <t>MDGZ411</t>
  </si>
  <si>
    <t>10MM CLEAR</t>
  </si>
  <si>
    <t>MCD528</t>
  </si>
  <si>
    <t xml:space="preserve">8MM CLEAR </t>
  </si>
  <si>
    <t>MCD574</t>
  </si>
  <si>
    <t>10MM LIGHT SAPPHIRE</t>
  </si>
  <si>
    <t>MDGZ519</t>
  </si>
  <si>
    <t>BRZYT</t>
  </si>
  <si>
    <t>BBSH2</t>
  </si>
  <si>
    <t>MDGZ522</t>
  </si>
  <si>
    <t>10MM ROSE</t>
  </si>
  <si>
    <t>8MM ROSE</t>
  </si>
  <si>
    <t>8MM AB</t>
  </si>
  <si>
    <t>MCDZ350</t>
  </si>
  <si>
    <t>MDGZ413</t>
  </si>
  <si>
    <t>MCDZ336</t>
  </si>
  <si>
    <t>10MM ORANGE</t>
  </si>
  <si>
    <t>10MM  OLIVE</t>
  </si>
  <si>
    <t>MCDZ411</t>
  </si>
  <si>
    <t>MCDZ417</t>
  </si>
  <si>
    <t>MCD766</t>
  </si>
  <si>
    <t>10MM PERIDOT</t>
  </si>
  <si>
    <t>10MM FUCHSIA</t>
  </si>
  <si>
    <t>10MM AQUA</t>
  </si>
  <si>
    <t>MCD570</t>
  </si>
  <si>
    <t>10MM LAVENDER</t>
  </si>
  <si>
    <t>MCD724</t>
  </si>
  <si>
    <t>10MM BLUE ZIRCON</t>
  </si>
  <si>
    <t>10MM #1</t>
  </si>
  <si>
    <t>MCD712S</t>
  </si>
  <si>
    <t>MCD728</t>
  </si>
  <si>
    <t>MDGZ414</t>
  </si>
  <si>
    <t>BBSH9</t>
  </si>
  <si>
    <t>Crocodile Coombes Pty Ltd</t>
  </si>
  <si>
    <t>10 Idaho Place, Western Australia</t>
  </si>
  <si>
    <t>6025 Craigie</t>
  </si>
  <si>
    <t xml:space="preserve"> </t>
  </si>
  <si>
    <t>Tel: +61419919734</t>
  </si>
  <si>
    <t>Email: xforrest@bigpond.net.au</t>
  </si>
  <si>
    <t>Items added on 16-03-23</t>
  </si>
  <si>
    <t>NYXRSB2</t>
  </si>
  <si>
    <t>18YP14XM</t>
  </si>
  <si>
    <t>DGSC11</t>
  </si>
  <si>
    <t>DMXP4</t>
  </si>
  <si>
    <t>DACB67</t>
  </si>
  <si>
    <t>LBTC3</t>
  </si>
  <si>
    <t>BRTSA4</t>
  </si>
  <si>
    <t>2mm - #3 - Asst</t>
  </si>
  <si>
    <t>2mm - #3 - Clear</t>
  </si>
  <si>
    <t>DACB66</t>
  </si>
  <si>
    <t>LBHJB3</t>
  </si>
  <si>
    <t>6mm - Clear</t>
  </si>
  <si>
    <t>8mm - Asst</t>
  </si>
  <si>
    <t>6mm - Asst</t>
  </si>
  <si>
    <t>8mm - Clear</t>
  </si>
  <si>
    <t>BXNS3</t>
  </si>
  <si>
    <t>Asst</t>
  </si>
  <si>
    <t>Total in THB:</t>
  </si>
  <si>
    <t>Discount 40%:</t>
  </si>
  <si>
    <t>Total Amount:</t>
  </si>
  <si>
    <t>PCS</t>
  </si>
  <si>
    <t>FREE SHIPPING OFFER TO CUSTOMER VIA DHL</t>
  </si>
  <si>
    <t>One Hundred and Two Thousand Eight Hundred Thirty 87/100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</si>
</sst>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70" formatCode="_([$THB]\ * #,##0.00_);_([$THB]\ * \(#,##0.00\);_([$THB]\ * &quot;-&quot;??_);_(@_)"/>
  </numFmts>
  <fonts count="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5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4" fillId="0" borderId="0"/>
    <xf numFmtId="43" fontId="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3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3" fillId="0" borderId="0"/>
    <xf numFmtId="0" fontId="14" fillId="0" borderId="0"/>
    <xf numFmtId="0" fontId="14" fillId="0" borderId="0" applyNumberFormat="0" applyFill="0" applyBorder="0" applyAlignment="0" applyProtection="0"/>
    <xf numFmtId="0" fontId="3" fillId="0" borderId="0"/>
    <xf numFmtId="0" fontId="14" fillId="0" borderId="0"/>
    <xf numFmtId="0" fontId="3" fillId="0" borderId="0"/>
    <xf numFmtId="0" fontId="23" fillId="0" borderId="0" applyNumberFormat="0" applyFont="0" applyFill="0" applyBorder="0" applyAlignment="0" applyProtection="0"/>
    <xf numFmtId="0" fontId="14" fillId="0" borderId="0"/>
    <xf numFmtId="0" fontId="24" fillId="0" borderId="0">
      <alignment vertical="center"/>
    </xf>
    <xf numFmtId="0" fontId="23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9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49" fontId="12" fillId="2" borderId="0" xfId="1" applyNumberFormat="1" applyFont="1" applyFill="1" applyBorder="1" applyAlignment="1" applyProtection="1">
      <alignment vertical="center"/>
    </xf>
    <xf numFmtId="49" fontId="12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3" fillId="2" borderId="0" xfId="0" applyFont="1" applyFill="1" applyAlignment="1">
      <alignment vertical="center"/>
    </xf>
    <xf numFmtId="0" fontId="16" fillId="2" borderId="0" xfId="1" applyFont="1" applyFill="1" applyBorder="1" applyAlignment="1" applyProtection="1">
      <alignment vertical="center"/>
    </xf>
    <xf numFmtId="0" fontId="10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8" fillId="0" borderId="11" xfId="0" applyNumberFormat="1" applyFont="1" applyBorder="1" applyAlignment="1">
      <alignment horizontal="right" vertical="center"/>
    </xf>
    <xf numFmtId="4" fontId="5" fillId="0" borderId="11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4" fontId="8" fillId="0" borderId="13" xfId="0" applyNumberFormat="1" applyFont="1" applyBorder="1" applyAlignment="1">
      <alignment horizontal="right" vertical="center"/>
    </xf>
    <xf numFmtId="4" fontId="5" fillId="0" borderId="13" xfId="0" applyNumberFormat="1" applyFont="1" applyBorder="1" applyAlignment="1">
      <alignment horizontal="right" vertical="center"/>
    </xf>
    <xf numFmtId="49" fontId="17" fillId="2" borderId="0" xfId="0" applyNumberFormat="1" applyFont="1" applyFill="1" applyAlignment="1">
      <alignment vertical="center"/>
    </xf>
    <xf numFmtId="49" fontId="12" fillId="2" borderId="0" xfId="1" applyNumberFormat="1" applyFont="1" applyFill="1" applyBorder="1" applyAlignment="1" applyProtection="1">
      <alignment horizontal="right" vertical="center"/>
    </xf>
    <xf numFmtId="49" fontId="12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4" fillId="2" borderId="2" xfId="0" applyFont="1" applyFill="1" applyBorder="1" applyAlignment="1">
      <alignment horizontal="right" vertical="center"/>
    </xf>
    <xf numFmtId="4" fontId="7" fillId="2" borderId="2" xfId="0" applyNumberFormat="1" applyFont="1" applyFill="1" applyBorder="1" applyAlignment="1">
      <alignment horizontal="right" vertical="center"/>
    </xf>
    <xf numFmtId="0" fontId="13" fillId="2" borderId="17" xfId="0" applyFont="1" applyFill="1" applyBorder="1"/>
    <xf numFmtId="4" fontId="18" fillId="2" borderId="18" xfId="0" applyNumberFormat="1" applyFont="1" applyFill="1" applyBorder="1"/>
    <xf numFmtId="2" fontId="12" fillId="2" borderId="20" xfId="0" applyNumberFormat="1" applyFont="1" applyFill="1" applyBorder="1" applyAlignment="1">
      <alignment horizontal="center"/>
    </xf>
    <xf numFmtId="0" fontId="14" fillId="2" borderId="20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vertical="center"/>
    </xf>
    <xf numFmtId="0" fontId="14" fillId="2" borderId="24" xfId="0" applyFont="1" applyFill="1" applyBorder="1" applyAlignment="1">
      <alignment horizontal="center" vertical="center" wrapText="1"/>
    </xf>
    <xf numFmtId="166" fontId="14" fillId="2" borderId="25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9" fillId="0" borderId="0" xfId="2" applyFont="1" applyAlignment="1">
      <alignment horizontal="left" vertical="center"/>
    </xf>
    <xf numFmtId="0" fontId="7" fillId="0" borderId="17" xfId="2" applyFont="1" applyBorder="1" applyAlignment="1">
      <alignment horizontal="left" vertical="center"/>
    </xf>
    <xf numFmtId="0" fontId="7" fillId="0" borderId="27" xfId="2" applyFont="1" applyBorder="1" applyAlignment="1">
      <alignment horizontal="left" vertical="center"/>
    </xf>
    <xf numFmtId="0" fontId="20" fillId="0" borderId="18" xfId="2" applyFont="1" applyBorder="1" applyAlignment="1">
      <alignment horizontal="left" vertical="center"/>
    </xf>
    <xf numFmtId="0" fontId="20" fillId="0" borderId="0" xfId="2" applyFont="1" applyAlignment="1">
      <alignment vertical="center"/>
    </xf>
    <xf numFmtId="0" fontId="14" fillId="0" borderId="0" xfId="2" applyAlignment="1">
      <alignment vertical="center"/>
    </xf>
    <xf numFmtId="0" fontId="7" fillId="0" borderId="0" xfId="2" applyFont="1" applyAlignment="1">
      <alignment vertical="center"/>
    </xf>
    <xf numFmtId="0" fontId="7" fillId="0" borderId="17" xfId="2" applyFont="1" applyBorder="1" applyAlignment="1">
      <alignment vertical="center"/>
    </xf>
    <xf numFmtId="0" fontId="14" fillId="0" borderId="27" xfId="2" applyBorder="1" applyAlignment="1">
      <alignment vertical="center"/>
    </xf>
    <xf numFmtId="0" fontId="14" fillId="0" borderId="18" xfId="2" applyBorder="1" applyAlignment="1">
      <alignment vertical="center"/>
    </xf>
    <xf numFmtId="49" fontId="12" fillId="0" borderId="28" xfId="2" applyNumberFormat="1" applyFont="1" applyBorder="1" applyAlignment="1">
      <alignment horizontal="center" vertical="center"/>
    </xf>
    <xf numFmtId="49" fontId="12" fillId="0" borderId="29" xfId="2" applyNumberFormat="1" applyFont="1" applyBorder="1" applyAlignment="1">
      <alignment horizontal="center" vertical="center"/>
    </xf>
    <xf numFmtId="166" fontId="14" fillId="2" borderId="25" xfId="2" applyNumberFormat="1" applyFill="1" applyBorder="1" applyAlignment="1">
      <alignment horizontal="center" vertical="center" wrapText="1"/>
    </xf>
    <xf numFmtId="0" fontId="4" fillId="0" borderId="30" xfId="2" applyFont="1" applyBorder="1" applyAlignment="1">
      <alignment horizontal="center" vertical="center"/>
    </xf>
    <xf numFmtId="0" fontId="10" fillId="0" borderId="0" xfId="1" applyAlignment="1" applyProtection="1">
      <alignment vertical="center"/>
    </xf>
    <xf numFmtId="165" fontId="11" fillId="0" borderId="0" xfId="2" applyNumberFormat="1" applyFont="1" applyAlignment="1">
      <alignment horizontal="center" vertical="center"/>
    </xf>
    <xf numFmtId="0" fontId="7" fillId="0" borderId="31" xfId="2" applyFont="1" applyBorder="1"/>
    <xf numFmtId="49" fontId="12" fillId="0" borderId="0" xfId="2" applyNumberFormat="1" applyFont="1"/>
    <xf numFmtId="0" fontId="7" fillId="0" borderId="15" xfId="2" applyFont="1" applyBorder="1"/>
    <xf numFmtId="0" fontId="7" fillId="0" borderId="2" xfId="2" applyFont="1" applyBorder="1"/>
    <xf numFmtId="0" fontId="7" fillId="0" borderId="32" xfId="2" applyFont="1" applyBorder="1"/>
    <xf numFmtId="0" fontId="7" fillId="0" borderId="22" xfId="1" applyNumberFormat="1" applyFont="1" applyFill="1" applyBorder="1" applyAlignment="1" applyProtection="1">
      <alignment vertical="center"/>
    </xf>
    <xf numFmtId="49" fontId="12" fillId="0" borderId="0" xfId="2" applyNumberFormat="1" applyFont="1" applyAlignment="1">
      <alignment vertical="center"/>
    </xf>
    <xf numFmtId="0" fontId="7" fillId="0" borderId="33" xfId="1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 applyAlignment="1" applyProtection="1">
      <alignment vertical="center"/>
    </xf>
    <xf numFmtId="0" fontId="7" fillId="0" borderId="34" xfId="1" applyNumberFormat="1" applyFont="1" applyFill="1" applyBorder="1" applyAlignment="1" applyProtection="1">
      <alignment vertical="center"/>
    </xf>
    <xf numFmtId="0" fontId="7" fillId="0" borderId="23" xfId="1" applyNumberFormat="1" applyFont="1" applyBorder="1" applyAlignment="1" applyProtection="1">
      <alignment vertical="center"/>
    </xf>
    <xf numFmtId="0" fontId="7" fillId="0" borderId="35" xfId="1" applyNumberFormat="1" applyFont="1" applyBorder="1" applyAlignment="1" applyProtection="1">
      <alignment vertical="center"/>
    </xf>
    <xf numFmtId="0" fontId="7" fillId="0" borderId="36" xfId="1" applyNumberFormat="1" applyFont="1" applyBorder="1" applyAlignment="1" applyProtection="1">
      <alignment vertical="center"/>
    </xf>
    <xf numFmtId="0" fontId="7" fillId="0" borderId="30" xfId="1" applyNumberFormat="1" applyFont="1" applyBorder="1" applyAlignment="1" applyProtection="1">
      <alignment vertical="center"/>
    </xf>
    <xf numFmtId="49" fontId="10" fillId="0" borderId="0" xfId="1" applyNumberFormat="1" applyBorder="1" applyAlignment="1" applyProtection="1">
      <alignment vertical="center"/>
    </xf>
    <xf numFmtId="49" fontId="17" fillId="0" borderId="37" xfId="2" applyNumberFormat="1" applyFont="1" applyBorder="1" applyAlignment="1">
      <alignment horizontal="center" vertical="center"/>
    </xf>
    <xf numFmtId="49" fontId="12" fillId="0" borderId="37" xfId="2" applyNumberFormat="1" applyFont="1" applyBorder="1" applyAlignment="1">
      <alignment horizontal="center" vertical="center"/>
    </xf>
    <xf numFmtId="0" fontId="14" fillId="2" borderId="21" xfId="2" applyFill="1" applyBorder="1" applyAlignment="1">
      <alignment horizontal="left" vertical="center" wrapText="1"/>
    </xf>
    <xf numFmtId="0" fontId="9" fillId="0" borderId="21" xfId="2" applyFont="1" applyBorder="1" applyAlignment="1">
      <alignment horizontal="center" vertical="center" wrapText="1"/>
    </xf>
    <xf numFmtId="39" fontId="11" fillId="0" borderId="21" xfId="2" applyNumberFormat="1" applyFont="1" applyBorder="1" applyAlignment="1">
      <alignment vertical="center" wrapText="1"/>
    </xf>
    <xf numFmtId="4" fontId="6" fillId="0" borderId="21" xfId="2" applyNumberFormat="1" applyFont="1" applyBorder="1" applyAlignment="1">
      <alignment horizontal="right" vertical="center" wrapText="1"/>
    </xf>
    <xf numFmtId="4" fontId="5" fillId="0" borderId="38" xfId="2" applyNumberFormat="1" applyFont="1" applyBorder="1" applyAlignment="1">
      <alignment vertical="center" wrapText="1"/>
    </xf>
    <xf numFmtId="0" fontId="14" fillId="0" borderId="0" xfId="2" applyAlignment="1">
      <alignment vertical="top" wrapText="1"/>
    </xf>
    <xf numFmtId="39" fontId="11" fillId="0" borderId="20" xfId="2" applyNumberFormat="1" applyFont="1" applyBorder="1" applyAlignment="1">
      <alignment vertical="center" wrapText="1"/>
    </xf>
    <xf numFmtId="4" fontId="6" fillId="0" borderId="20" xfId="2" applyNumberFormat="1" applyFont="1" applyBorder="1" applyAlignment="1">
      <alignment horizontal="right" vertical="center" wrapText="1"/>
    </xf>
    <xf numFmtId="4" fontId="5" fillId="0" borderId="39" xfId="2" applyNumberFormat="1" applyFont="1" applyBorder="1" applyAlignment="1">
      <alignment vertical="center" wrapText="1"/>
    </xf>
    <xf numFmtId="0" fontId="6" fillId="0" borderId="12" xfId="2" applyFont="1" applyBorder="1" applyAlignment="1">
      <alignment vertical="top" wrapText="1"/>
    </xf>
    <xf numFmtId="0" fontId="6" fillId="0" borderId="26" xfId="2" applyFont="1" applyBorder="1" applyAlignment="1">
      <alignment vertical="center"/>
    </xf>
    <xf numFmtId="0" fontId="9" fillId="0" borderId="13" xfId="2" applyFont="1" applyBorder="1" applyAlignment="1">
      <alignment horizontal="center" vertical="center" wrapText="1"/>
    </xf>
    <xf numFmtId="39" fontId="11" fillId="0" borderId="13" xfId="2" applyNumberFormat="1" applyFont="1" applyBorder="1" applyAlignment="1">
      <alignment vertical="top" wrapText="1"/>
    </xf>
    <xf numFmtId="4" fontId="6" fillId="0" borderId="13" xfId="2" applyNumberFormat="1" applyFont="1" applyBorder="1" applyAlignment="1">
      <alignment horizontal="right" vertical="center"/>
    </xf>
    <xf numFmtId="4" fontId="5" fillId="0" borderId="40" xfId="2" applyNumberFormat="1" applyFont="1" applyBorder="1" applyAlignment="1">
      <alignment vertical="top" wrapText="1"/>
    </xf>
    <xf numFmtId="2" fontId="14" fillId="0" borderId="21" xfId="2" applyNumberFormat="1" applyBorder="1" applyAlignment="1">
      <alignment vertical="center"/>
    </xf>
    <xf numFmtId="2" fontId="14" fillId="0" borderId="20" xfId="2" applyNumberFormat="1" applyBorder="1" applyAlignment="1">
      <alignment horizontal="right" vertical="center"/>
    </xf>
    <xf numFmtId="2" fontId="14" fillId="0" borderId="20" xfId="2" applyNumberFormat="1" applyBorder="1" applyAlignment="1">
      <alignment vertical="center"/>
    </xf>
    <xf numFmtId="2" fontId="7" fillId="0" borderId="20" xfId="2" applyNumberFormat="1" applyFont="1" applyBorder="1" applyAlignment="1">
      <alignment vertical="center"/>
    </xf>
    <xf numFmtId="0" fontId="14" fillId="0" borderId="0" xfId="2"/>
    <xf numFmtId="49" fontId="14" fillId="0" borderId="0" xfId="2" applyNumberFormat="1" applyAlignment="1">
      <alignment vertical="center"/>
    </xf>
    <xf numFmtId="4" fontId="6" fillId="0" borderId="28" xfId="2" applyNumberFormat="1" applyFont="1" applyBorder="1" applyAlignment="1">
      <alignment vertical="center" wrapText="1"/>
    </xf>
    <xf numFmtId="0" fontId="6" fillId="0" borderId="21" xfId="0" applyFont="1" applyBorder="1" applyAlignment="1">
      <alignment vertical="center"/>
    </xf>
    <xf numFmtId="2" fontId="7" fillId="0" borderId="0" xfId="2" applyNumberFormat="1" applyFont="1" applyAlignment="1">
      <alignment horizontal="center" vertical="center"/>
    </xf>
    <xf numFmtId="0" fontId="4" fillId="0" borderId="31" xfId="2" applyFont="1" applyBorder="1" applyAlignment="1">
      <alignment vertical="center"/>
    </xf>
    <xf numFmtId="49" fontId="12" fillId="0" borderId="41" xfId="2" applyNumberFormat="1" applyFont="1" applyBorder="1" applyAlignment="1">
      <alignment vertical="center"/>
    </xf>
    <xf numFmtId="0" fontId="14" fillId="0" borderId="42" xfId="2" applyBorder="1" applyAlignment="1">
      <alignment vertical="center"/>
    </xf>
    <xf numFmtId="0" fontId="14" fillId="0" borderId="32" xfId="2" applyBorder="1" applyAlignment="1">
      <alignment vertical="center"/>
    </xf>
    <xf numFmtId="0" fontId="0" fillId="0" borderId="0" xfId="0" quotePrefix="1"/>
    <xf numFmtId="0" fontId="7" fillId="0" borderId="20" xfId="0" applyFont="1" applyBorder="1"/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49" fontId="17" fillId="3" borderId="1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4" fontId="8" fillId="2" borderId="11" xfId="0" applyNumberFormat="1" applyFont="1" applyFill="1" applyBorder="1" applyAlignment="1">
      <alignment horizontal="right" vertical="center"/>
    </xf>
    <xf numFmtId="4" fontId="5" fillId="2" borderId="11" xfId="0" applyNumberFormat="1" applyFont="1" applyFill="1" applyBorder="1" applyAlignment="1">
      <alignment horizontal="right" vertical="center"/>
    </xf>
    <xf numFmtId="0" fontId="25" fillId="2" borderId="23" xfId="68" applyFont="1" applyFill="1" applyBorder="1"/>
    <xf numFmtId="0" fontId="25" fillId="2" borderId="22" xfId="68" applyFont="1" applyFill="1" applyBorder="1"/>
    <xf numFmtId="0" fontId="25" fillId="2" borderId="30" xfId="182" applyFont="1" applyFill="1" applyBorder="1"/>
    <xf numFmtId="0" fontId="25" fillId="2" borderId="36" xfId="182" applyFont="1" applyFill="1" applyBorder="1"/>
    <xf numFmtId="0" fontId="25" fillId="2" borderId="35" xfId="182" applyFont="1" applyFill="1" applyBorder="1"/>
    <xf numFmtId="0" fontId="25" fillId="2" borderId="34" xfId="182" applyFont="1" applyFill="1" applyBorder="1"/>
    <xf numFmtId="0" fontId="25" fillId="2" borderId="33" xfId="182" applyFont="1" applyFill="1" applyBorder="1"/>
    <xf numFmtId="0" fontId="25" fillId="2" borderId="0" xfId="182" applyFont="1" applyFill="1"/>
    <xf numFmtId="167" fontId="6" fillId="0" borderId="6" xfId="0" applyNumberFormat="1" applyFont="1" applyBorder="1" applyAlignment="1">
      <alignment vertical="center"/>
    </xf>
    <xf numFmtId="167" fontId="6" fillId="2" borderId="7" xfId="0" applyNumberFormat="1" applyFont="1" applyFill="1" applyBorder="1" applyAlignment="1">
      <alignment vertical="center"/>
    </xf>
    <xf numFmtId="167" fontId="6" fillId="2" borderId="0" xfId="0" applyNumberFormat="1" applyFont="1" applyFill="1" applyAlignment="1">
      <alignment vertical="center"/>
    </xf>
    <xf numFmtId="167" fontId="6" fillId="0" borderId="7" xfId="0" applyNumberFormat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0" fontId="14" fillId="2" borderId="50" xfId="0" applyFont="1" applyFill="1" applyBorder="1" applyAlignment="1">
      <alignment horizontal="left" vertical="center" wrapText="1"/>
    </xf>
    <xf numFmtId="0" fontId="14" fillId="2" borderId="21" xfId="0" applyFont="1" applyFill="1" applyBorder="1" applyAlignment="1">
      <alignment horizontal="left" vertical="center" wrapText="1"/>
    </xf>
    <xf numFmtId="49" fontId="12" fillId="2" borderId="0" xfId="0" applyNumberFormat="1" applyFont="1" applyFill="1" applyAlignment="1">
      <alignment horizontal="right" vertical="center"/>
    </xf>
    <xf numFmtId="0" fontId="9" fillId="0" borderId="54" xfId="0" applyFont="1" applyBorder="1" applyAlignment="1">
      <alignment horizontal="center" vertical="center" wrapText="1"/>
    </xf>
    <xf numFmtId="0" fontId="6" fillId="0" borderId="57" xfId="0" applyFont="1" applyBorder="1" applyAlignment="1">
      <alignment vertical="center" wrapText="1"/>
    </xf>
    <xf numFmtId="4" fontId="8" fillId="0" borderId="50" xfId="0" applyNumberFormat="1" applyFont="1" applyBorder="1" applyAlignment="1">
      <alignment horizontal="right" vertical="center"/>
    </xf>
    <xf numFmtId="4" fontId="5" fillId="0" borderId="50" xfId="0" applyNumberFormat="1" applyFont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4" fontId="8" fillId="0" borderId="21" xfId="0" applyNumberFormat="1" applyFont="1" applyBorder="1" applyAlignment="1">
      <alignment horizontal="right" vertical="center"/>
    </xf>
    <xf numFmtId="4" fontId="5" fillId="0" borderId="21" xfId="0" applyNumberFormat="1" applyFont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166" fontId="14" fillId="2" borderId="58" xfId="0" applyNumberFormat="1" applyFont="1" applyFill="1" applyBorder="1" applyAlignment="1">
      <alignment horizontal="center" vertical="center" wrapText="1"/>
    </xf>
    <xf numFmtId="164" fontId="4" fillId="3" borderId="19" xfId="0" applyNumberFormat="1" applyFont="1" applyFill="1" applyBorder="1" applyAlignment="1">
      <alignment horizontal="center" vertical="center" wrapText="1"/>
    </xf>
    <xf numFmtId="0" fontId="13" fillId="2" borderId="27" xfId="0" applyFont="1" applyFill="1" applyBorder="1"/>
    <xf numFmtId="2" fontId="0" fillId="0" borderId="0" xfId="0" applyNumberFormat="1"/>
    <xf numFmtId="167" fontId="6" fillId="0" borderId="0" xfId="0" applyNumberFormat="1" applyFont="1" applyAlignment="1">
      <alignment horizontal="left" vertical="center"/>
    </xf>
    <xf numFmtId="167" fontId="6" fillId="0" borderId="7" xfId="0" applyNumberFormat="1" applyFont="1" applyBorder="1" applyAlignment="1">
      <alignment horizontal="left" vertical="center"/>
    </xf>
    <xf numFmtId="0" fontId="7" fillId="3" borderId="51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 wrapText="1"/>
    </xf>
    <xf numFmtId="167" fontId="6" fillId="0" borderId="55" xfId="0" applyNumberFormat="1" applyFont="1" applyBorder="1" applyAlignment="1">
      <alignment horizontal="left" vertical="center"/>
    </xf>
    <xf numFmtId="167" fontId="6" fillId="0" borderId="56" xfId="0" applyNumberFormat="1" applyFont="1" applyBorder="1" applyAlignment="1">
      <alignment horizontal="left" vertical="center"/>
    </xf>
    <xf numFmtId="167" fontId="6" fillId="0" borderId="9" xfId="0" applyNumberFormat="1" applyFont="1" applyBorder="1" applyAlignment="1">
      <alignment horizontal="left" vertical="center"/>
    </xf>
    <xf numFmtId="167" fontId="6" fillId="0" borderId="10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7" fillId="3" borderId="46" xfId="0" applyFont="1" applyFill="1" applyBorder="1" applyAlignment="1">
      <alignment vertical="center"/>
    </xf>
    <xf numFmtId="0" fontId="7" fillId="3" borderId="47" xfId="0" applyFont="1" applyFill="1" applyBorder="1" applyAlignment="1">
      <alignment vertical="center"/>
    </xf>
    <xf numFmtId="0" fontId="7" fillId="3" borderId="48" xfId="0" applyFont="1" applyFill="1" applyBorder="1" applyAlignment="1">
      <alignment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right" vertical="center"/>
    </xf>
    <xf numFmtId="49" fontId="12" fillId="2" borderId="0" xfId="1" applyNumberFormat="1" applyFont="1" applyFill="1" applyBorder="1" applyAlignment="1" applyProtection="1">
      <alignment horizontal="right" vertical="center"/>
    </xf>
    <xf numFmtId="49" fontId="12" fillId="2" borderId="31" xfId="0" applyNumberFormat="1" applyFont="1" applyFill="1" applyBorder="1" applyAlignment="1">
      <alignment horizontal="center"/>
    </xf>
    <xf numFmtId="49" fontId="12" fillId="2" borderId="43" xfId="0" applyNumberFormat="1" applyFont="1" applyFill="1" applyBorder="1" applyAlignment="1">
      <alignment horizontal="center"/>
    </xf>
    <xf numFmtId="49" fontId="12" fillId="2" borderId="44" xfId="0" applyNumberFormat="1" applyFont="1" applyFill="1" applyBorder="1" applyAlignment="1">
      <alignment horizontal="center"/>
    </xf>
    <xf numFmtId="49" fontId="12" fillId="2" borderId="23" xfId="0" applyNumberFormat="1" applyFont="1" applyFill="1" applyBorder="1" applyAlignment="1">
      <alignment horizontal="center"/>
    </xf>
    <xf numFmtId="1" fontId="25" fillId="2" borderId="0" xfId="687" applyNumberFormat="1" applyFont="1" applyFill="1" applyBorder="1"/>
    <xf numFmtId="167" fontId="6" fillId="0" borderId="21" xfId="0" applyNumberFormat="1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/>
    </xf>
    <xf numFmtId="167" fontId="6" fillId="2" borderId="60" xfId="0" applyNumberFormat="1" applyFont="1" applyFill="1" applyBorder="1" applyAlignment="1">
      <alignment horizontal="center" vertical="center"/>
    </xf>
    <xf numFmtId="167" fontId="6" fillId="2" borderId="59" xfId="0" applyNumberFormat="1" applyFont="1" applyFill="1" applyBorder="1" applyAlignment="1">
      <alignment horizontal="center" vertical="center"/>
    </xf>
    <xf numFmtId="167" fontId="6" fillId="0" borderId="20" xfId="0" applyNumberFormat="1" applyFont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 wrapText="1"/>
    </xf>
    <xf numFmtId="0" fontId="26" fillId="2" borderId="0" xfId="0" applyFont="1" applyFill="1"/>
    <xf numFmtId="0" fontId="13" fillId="2" borderId="0" xfId="0" applyFont="1" applyFill="1"/>
    <xf numFmtId="170" fontId="18" fillId="2" borderId="18" xfId="0" applyNumberFormat="1" applyFont="1" applyFill="1" applyBorder="1"/>
    <xf numFmtId="0" fontId="13" fillId="2" borderId="2" xfId="0" applyFont="1" applyFill="1" applyBorder="1"/>
  </cellXfs>
  <cellStyles count="755">
    <cellStyle name="Comma 2" xfId="3" xr:uid="{9C4B6295-1A3D-48D5-99C7-28548EC5EB06}"/>
    <cellStyle name="Comma 2 2" xfId="69" xr:uid="{B0B438EA-4795-4079-B2E5-60D461B7553E}"/>
    <cellStyle name="Comma 2 3" xfId="688" xr:uid="{7C5DE468-1BC7-4D0F-8F88-0B32D7C72B7D}"/>
    <cellStyle name="Currency 10" xfId="4" xr:uid="{A6E9CE47-19ED-4AC0-B410-641A06B0CF0B}"/>
    <cellStyle name="Currency 10 2" xfId="5" xr:uid="{83812742-2AD1-442A-A597-23C3AD2045CA}"/>
    <cellStyle name="Currency 10 2 2" xfId="690" xr:uid="{BF8A3801-3A14-44FE-B1AC-CB3AA8B2FDFD}"/>
    <cellStyle name="Currency 10 3" xfId="6" xr:uid="{57AF20E9-7002-4686-A685-E38CE89DD8F2}"/>
    <cellStyle name="Currency 10 3 2" xfId="691" xr:uid="{183F9322-9F06-45D8-BDCC-4796E39F60B9}"/>
    <cellStyle name="Currency 10 4" xfId="692" xr:uid="{EA4E3CD1-8824-477E-9F25-A4E75BAC4109}"/>
    <cellStyle name="Currency 11" xfId="7" xr:uid="{C1985D4B-89CA-4510-8088-A5B47C1B6D49}"/>
    <cellStyle name="Currency 11 2" xfId="8" xr:uid="{EA805DD4-1DE2-4C69-9A94-5C66ED1C1AC4}"/>
    <cellStyle name="Currency 11 2 2" xfId="693" xr:uid="{C6CE4F83-7D6F-456E-B7C3-94A838DF244C}"/>
    <cellStyle name="Currency 11 3" xfId="9" xr:uid="{2078EACD-0080-409E-AFBF-286F8D9CBD20}"/>
    <cellStyle name="Currency 11 3 2" xfId="694" xr:uid="{2010EA77-2419-4DF6-891B-CE2861CB381F}"/>
    <cellStyle name="Currency 11 4" xfId="695" xr:uid="{65E7E11A-1928-4DEB-9C96-12F0E1D20992}"/>
    <cellStyle name="Currency 12" xfId="10" xr:uid="{D0F78D3D-6595-44AA-86FD-820C0FB48576}"/>
    <cellStyle name="Currency 12 2" xfId="11" xr:uid="{28F2D45C-7FE8-4625-9789-17F4F1F8F0EE}"/>
    <cellStyle name="Currency 12 2 2" xfId="696" xr:uid="{DAC74618-374A-49E7-851E-9A1752383551}"/>
    <cellStyle name="Currency 12 3" xfId="697" xr:uid="{9541A70B-4592-467C-BF90-7D11F31E5DF2}"/>
    <cellStyle name="Currency 13" xfId="12" xr:uid="{E49A9DC9-63C9-44BA-AFEE-003D5C89BBCE}"/>
    <cellStyle name="Currency 13 2" xfId="70" xr:uid="{751DE448-5342-4678-A47A-87D354BBA401}"/>
    <cellStyle name="Currency 13 3" xfId="698" xr:uid="{8E7DCC79-010D-4E06-8758-BBB19538D0C7}"/>
    <cellStyle name="Currency 14" xfId="13" xr:uid="{D99B6F3A-4C62-4FBE-A67A-03E6106BDD6E}"/>
    <cellStyle name="Currency 14 2" xfId="699" xr:uid="{6B5D6D81-7C29-4CCF-82F8-10925EC5D7AF}"/>
    <cellStyle name="Currency 15" xfId="689" xr:uid="{92C99DD3-9FB9-48CE-A39D-8D08026965A8}"/>
    <cellStyle name="Currency 2" xfId="14" xr:uid="{152FA853-A67D-4645-A967-6618978F5EF1}"/>
    <cellStyle name="Currency 2 2" xfId="15" xr:uid="{094FC212-E47C-4AF3-8E99-65EDCF862D16}"/>
    <cellStyle name="Currency 2 2 2" xfId="16" xr:uid="{04A9AAE7-2583-47EE-90C9-D2B6ADBCC740}"/>
    <cellStyle name="Currency 2 2 2 2" xfId="17" xr:uid="{5371F0D0-2479-4B1F-9D7A-BED7FA025234}"/>
    <cellStyle name="Currency 2 2 2 2 2" xfId="71" xr:uid="{D0B1FF54-6971-4166-B8F0-764F4733E6AE}"/>
    <cellStyle name="Currency 2 2 2 2 3" xfId="700" xr:uid="{79EF7400-C164-41F3-92D0-8B725AC91ABE}"/>
    <cellStyle name="Currency 2 2 2 3" xfId="18" xr:uid="{55007E34-1128-450E-899F-016E62E7FFC6}"/>
    <cellStyle name="Currency 2 2 2 3 2" xfId="701" xr:uid="{6FFE76B5-90E6-42F2-9E9B-95FE8D727EB6}"/>
    <cellStyle name="Currency 2 2 2 4" xfId="702" xr:uid="{9DF8BFCB-5954-412F-9DE1-175CDEA80869}"/>
    <cellStyle name="Currency 2 2 3" xfId="703" xr:uid="{2E7BBD71-FEA6-4F1B-A337-BCBD053F51C1}"/>
    <cellStyle name="Currency 2 3" xfId="19" xr:uid="{5A162FEA-E77B-4539-ACEB-2450728B298F}"/>
    <cellStyle name="Currency 2 3 2" xfId="704" xr:uid="{4D285AF9-E88B-454B-9724-4D71FEEFD7DE}"/>
    <cellStyle name="Currency 2 4" xfId="705" xr:uid="{5784D700-83C7-4522-945B-AA0F4987E26F}"/>
    <cellStyle name="Currency 3" xfId="20" xr:uid="{F343F967-9CEF-4DF0-BBE2-FDA01ED17D73}"/>
    <cellStyle name="Currency 3 2" xfId="21" xr:uid="{44C2E571-E4FD-452D-A675-E1C284F7754E}"/>
    <cellStyle name="Currency 3 2 2" xfId="706" xr:uid="{E5239BB8-CE28-41AD-9FD8-C0639A2B3DB1}"/>
    <cellStyle name="Currency 3 3" xfId="22" xr:uid="{2944C6C1-707D-49D5-B9F4-DBB0AD9C935C}"/>
    <cellStyle name="Currency 3 3 2" xfId="707" xr:uid="{81F3458E-5DC8-4859-A3FC-1851290947AF}"/>
    <cellStyle name="Currency 3 4" xfId="23" xr:uid="{A861D716-C415-4BBF-8FDF-2190BE6C226D}"/>
    <cellStyle name="Currency 3 4 2" xfId="708" xr:uid="{E1E639BF-1856-4F17-868A-E2F446C889F1}"/>
    <cellStyle name="Currency 3 5" xfId="709" xr:uid="{F5A36E24-BFE0-4114-9A76-C0430A6FCF0A}"/>
    <cellStyle name="Currency 4" xfId="24" xr:uid="{5ACB15B1-D590-4DC1-BF76-84462ABDE715}"/>
    <cellStyle name="Currency 4 2" xfId="25" xr:uid="{A2634D0B-A070-4FD7-8083-371E7AEABE86}"/>
    <cellStyle name="Currency 4 2 2" xfId="710" xr:uid="{38E8D82E-82A4-4AC4-A539-279BEBA280DE}"/>
    <cellStyle name="Currency 4 3" xfId="26" xr:uid="{4333F43D-EAF6-474F-B2BB-65F2484AAEC5}"/>
    <cellStyle name="Currency 4 3 2" xfId="711" xr:uid="{7CC832AB-2DB7-4534-93C2-D9DFC0A9C93A}"/>
    <cellStyle name="Currency 4 4" xfId="712" xr:uid="{FABE13F0-66D1-4475-BB75-04CF42EFD729}"/>
    <cellStyle name="Currency 5" xfId="27" xr:uid="{0B6565B3-3DCE-4A1D-89C0-672DB2589769}"/>
    <cellStyle name="Currency 5 2" xfId="28" xr:uid="{AAB812C6-2040-406A-B862-CEABDBB58D4A}"/>
    <cellStyle name="Currency 5 2 2" xfId="714" xr:uid="{B654723D-EEB4-475F-A1CE-3D85C7D7A6F8}"/>
    <cellStyle name="Currency 5 3" xfId="72" xr:uid="{7DC7DD7C-728B-4C2B-BAAF-3DC716BAFD2B}"/>
    <cellStyle name="Currency 5 4" xfId="713" xr:uid="{FBD51BF7-3742-4D39-96F6-DF45F213C9D1}"/>
    <cellStyle name="Currency 6" xfId="29" xr:uid="{F3622AF5-A775-40D5-80D4-017B2AC7DDDA}"/>
    <cellStyle name="Currency 6 2" xfId="715" xr:uid="{2F7EF148-CCF4-46D6-AEAE-67C4FEE342EE}"/>
    <cellStyle name="Currency 7" xfId="30" xr:uid="{F1822DC4-E175-4E12-B9EE-DDE4CA33B9D7}"/>
    <cellStyle name="Currency 7 2" xfId="31" xr:uid="{185215CF-A894-4605-B1DF-F1AAD9587C0B}"/>
    <cellStyle name="Currency 7 2 2" xfId="716" xr:uid="{C9098356-A89E-441B-9A3A-83E599661400}"/>
    <cellStyle name="Currency 7 3" xfId="717" xr:uid="{ED09BA4E-4C3E-4BB7-AF0A-1DF347F20547}"/>
    <cellStyle name="Currency 8" xfId="32" xr:uid="{57710855-7761-4F85-84A6-211AC569FD6A}"/>
    <cellStyle name="Currency 8 2" xfId="33" xr:uid="{2D100921-86F2-4A07-AF37-8753BFBCB66C}"/>
    <cellStyle name="Currency 8 2 2" xfId="718" xr:uid="{6DEF205F-0338-40AE-9460-A054E8A852A2}"/>
    <cellStyle name="Currency 8 3" xfId="34" xr:uid="{C811DD4C-C7DB-4410-B8C9-B111DD565478}"/>
    <cellStyle name="Currency 8 3 2" xfId="719" xr:uid="{BCA03140-3A2E-4704-97BE-ED2A55F57D67}"/>
    <cellStyle name="Currency 8 4" xfId="35" xr:uid="{47FD582A-6190-439B-889C-951470579481}"/>
    <cellStyle name="Currency 8 4 2" xfId="720" xr:uid="{39A95D63-CBA4-43ED-9CF6-BB6F2CCFBC5B}"/>
    <cellStyle name="Currency 8 5" xfId="721" xr:uid="{148F6057-0504-4C7E-B9CE-899BD6E0D529}"/>
    <cellStyle name="Currency 9" xfId="36" xr:uid="{FBDA3FB5-C055-4418-A56A-4B0A517151C4}"/>
    <cellStyle name="Currency 9 2" xfId="37" xr:uid="{029451E0-A058-4127-8C90-D5C40FCCA767}"/>
    <cellStyle name="Currency 9 2 2" xfId="722" xr:uid="{DDA15903-46E6-4788-89E4-297DC6E35F62}"/>
    <cellStyle name="Currency 9 3" xfId="38" xr:uid="{5ED6F19E-3EDA-4A96-A09B-0B16B3D32182}"/>
    <cellStyle name="Currency 9 3 2" xfId="723" xr:uid="{FBDF56B7-FF80-408E-A49A-C2B23EF8EDB1}"/>
    <cellStyle name="Currency 9 4" xfId="724" xr:uid="{93D628C8-109D-4B7A-BA15-F2AA243FE7CC}"/>
    <cellStyle name="Hyperlink" xfId="1" builtinId="8"/>
    <cellStyle name="Hyperlink 2" xfId="39" xr:uid="{C3AC3191-57A5-4BBE-A1E9-0E06A3149FCF}"/>
    <cellStyle name="Normal" xfId="0" builtinId="0"/>
    <cellStyle name="Normal 10" xfId="40" xr:uid="{F79C4D98-B4F8-4C3D-9BEA-2DC7EF2F1ED0}"/>
    <cellStyle name="Normal 10 2" xfId="73" xr:uid="{09F8E334-AC5D-498D-BD63-7F45D6E41864}"/>
    <cellStyle name="Normal 10 2 2" xfId="74" xr:uid="{22B20B22-9243-4DB9-A922-E0D822A3A115}"/>
    <cellStyle name="Normal 10 2 2 2" xfId="75" xr:uid="{FC5BE8FF-EEF4-4EE5-9159-0D6607BF40D1}"/>
    <cellStyle name="Normal 10 2 2 2 2" xfId="76" xr:uid="{AC7E56C8-7598-4A10-8971-8C715037A8C7}"/>
    <cellStyle name="Normal 10 2 2 2 2 2" xfId="77" xr:uid="{05BE0B2D-6559-49DD-88DF-7623F9D44EC8}"/>
    <cellStyle name="Normal 10 2 2 2 2 2 2" xfId="78" xr:uid="{39696EB8-3A83-425B-BBC8-1AD19F61A238}"/>
    <cellStyle name="Normal 10 2 2 2 2 3" xfId="79" xr:uid="{B24B4B12-392E-4B38-A7E6-EAEEE03FA0A8}"/>
    <cellStyle name="Normal 10 2 2 2 3" xfId="80" xr:uid="{E55DF0EE-80E9-4FBD-923D-BC53A94EB3B9}"/>
    <cellStyle name="Normal 10 2 2 2 3 2" xfId="81" xr:uid="{840A9CEB-2CA6-4AE0-88B2-9C3FE393A607}"/>
    <cellStyle name="Normal 10 2 2 2 3 2 2" xfId="82" xr:uid="{8C445B82-A360-42D4-8367-BD60F0D41EFD}"/>
    <cellStyle name="Normal 10 2 2 2 3 3" xfId="83" xr:uid="{DD431D23-C6A1-4C00-972C-046038AF17AA}"/>
    <cellStyle name="Normal 10 2 2 2 4" xfId="84" xr:uid="{70B92C0B-A288-499B-B097-AF85C0D2C014}"/>
    <cellStyle name="Normal 10 2 2 2 4 2" xfId="85" xr:uid="{C5035D6D-C9FF-4736-873F-CD648D05329B}"/>
    <cellStyle name="Normal 10 2 2 2 5" xfId="86" xr:uid="{ABFDBF9F-9A7A-4B51-85A0-5A5734622857}"/>
    <cellStyle name="Normal 10 2 2 3" xfId="87" xr:uid="{0ADF03DB-3E25-402E-8FF0-40B72064A81A}"/>
    <cellStyle name="Normal 10 2 2 3 2" xfId="88" xr:uid="{97BCF1E7-67F2-436A-9810-DC2EFE00E7FB}"/>
    <cellStyle name="Normal 10 2 2 3 2 2" xfId="89" xr:uid="{DC10BA65-5C79-45A8-885E-D2530D8A609F}"/>
    <cellStyle name="Normal 10 2 2 3 3" xfId="90" xr:uid="{5D9D0136-BA83-4B98-859D-6FB42E154D86}"/>
    <cellStyle name="Normal 10 2 2 4" xfId="91" xr:uid="{A5FBEFB3-7076-4C16-8B1F-066B4A6D9BDF}"/>
    <cellStyle name="Normal 10 2 2 4 2" xfId="92" xr:uid="{9BEA250F-DA85-4D62-9493-25DB16920F5B}"/>
    <cellStyle name="Normal 10 2 2 4 2 2" xfId="93" xr:uid="{83B4C0EA-0E98-4CAF-A56B-44D61F4CDA9B}"/>
    <cellStyle name="Normal 10 2 2 4 3" xfId="94" xr:uid="{6EFDA736-E829-4A97-92DA-6BE3A504CD7C}"/>
    <cellStyle name="Normal 10 2 2 5" xfId="95" xr:uid="{8D059117-3522-4C1D-B1A3-DBAC182DEE48}"/>
    <cellStyle name="Normal 10 2 2 5 2" xfId="96" xr:uid="{404BF029-7070-4AFC-BB58-06A41FB5F6C5}"/>
    <cellStyle name="Normal 10 2 2 6" xfId="97" xr:uid="{3BB9447D-83A6-4748-B20F-658D78BB64A3}"/>
    <cellStyle name="Normal 10 2 3" xfId="98" xr:uid="{4041F065-EE53-4ACB-A8BD-AB8A4C1B81ED}"/>
    <cellStyle name="Normal 10 2 3 2" xfId="99" xr:uid="{53940E57-8079-4509-869F-CAD1A58FF625}"/>
    <cellStyle name="Normal 10 2 3 2 2" xfId="100" xr:uid="{CC3F96BD-AB06-4581-93CC-ECBBA5656C92}"/>
    <cellStyle name="Normal 10 2 3 2 2 2" xfId="101" xr:uid="{BD0C5100-A6E0-4A64-B747-18239DE0AEB2}"/>
    <cellStyle name="Normal 10 2 3 2 3" xfId="102" xr:uid="{A6F615C2-197C-4B4A-86C5-21F06EBB208E}"/>
    <cellStyle name="Normal 10 2 3 3" xfId="103" xr:uid="{11A8939C-3CE6-492B-BD0A-9F20465B064A}"/>
    <cellStyle name="Normal 10 2 3 3 2" xfId="104" xr:uid="{2620CFBE-D761-4035-BE84-50B64A3C9459}"/>
    <cellStyle name="Normal 10 2 3 3 2 2" xfId="105" xr:uid="{6DE60F29-0638-40FE-8EF8-6FD07B34CEDA}"/>
    <cellStyle name="Normal 10 2 3 3 3" xfId="106" xr:uid="{4D70845C-3B71-4B97-BE76-E3CE6D7FF38E}"/>
    <cellStyle name="Normal 10 2 3 4" xfId="107" xr:uid="{6D09FF0F-4CC0-4622-9E3D-1416D2AA1B46}"/>
    <cellStyle name="Normal 10 2 3 4 2" xfId="108" xr:uid="{212C386B-65F5-4368-BD4A-3368191EEEAE}"/>
    <cellStyle name="Normal 10 2 3 5" xfId="109" xr:uid="{C7D63B24-9D20-49C1-AF22-B59001787C35}"/>
    <cellStyle name="Normal 10 2 4" xfId="110" xr:uid="{5E8E4D37-E765-4A7D-8B1B-3B298BA283C9}"/>
    <cellStyle name="Normal 10 2 4 2" xfId="111" xr:uid="{A9F8E126-8371-406B-854A-2CDB8DDFB84E}"/>
    <cellStyle name="Normal 10 2 4 2 2" xfId="112" xr:uid="{C32CB2AE-7B81-4535-8B5A-561BFE942474}"/>
    <cellStyle name="Normal 10 2 4 3" xfId="113" xr:uid="{4EBAF205-D319-4F79-A734-D6459E985973}"/>
    <cellStyle name="Normal 10 2 5" xfId="114" xr:uid="{D7A1C037-5990-41D4-BE79-B5CC16D90259}"/>
    <cellStyle name="Normal 10 2 5 2" xfId="115" xr:uid="{B62709C2-664B-4E46-A1DC-786662156669}"/>
    <cellStyle name="Normal 10 2 5 2 2" xfId="116" xr:uid="{7591E011-249A-410B-9CC1-7733D0581CC2}"/>
    <cellStyle name="Normal 10 2 5 3" xfId="117" xr:uid="{7F530552-0364-464A-9546-A5793D62B2B7}"/>
    <cellStyle name="Normal 10 2 6" xfId="118" xr:uid="{5AE42CA9-FB0C-4A5C-A02D-B13A78A3E455}"/>
    <cellStyle name="Normal 10 2 6 2" xfId="119" xr:uid="{1C3D01D9-8901-4EF7-A266-72701AA6A1D3}"/>
    <cellStyle name="Normal 10 2 7" xfId="120" xr:uid="{B2A6EB03-F902-4253-A7F9-093028BF1D7A}"/>
    <cellStyle name="Normal 10 2 7 2" xfId="121" xr:uid="{4942B7E5-4719-4DE9-8977-F0B1AFED26E9}"/>
    <cellStyle name="Normal 10 2 8" xfId="122" xr:uid="{0112D8B2-5100-4F69-B85D-E9BF81C87040}"/>
    <cellStyle name="Normal 10 3" xfId="123" xr:uid="{7DA5EC96-4D1A-42D3-AB90-4B1536BDB9AD}"/>
    <cellStyle name="Normal 10 3 2" xfId="124" xr:uid="{12D03814-4F6F-46DD-8F32-19C5E8CBD06D}"/>
    <cellStyle name="Normal 10 3 2 2" xfId="125" xr:uid="{7C6FA8F3-3A94-4C2E-A378-84519E179CC2}"/>
    <cellStyle name="Normal 10 3 2 2 2" xfId="126" xr:uid="{F792990B-6AAA-48D3-8B7C-AD2968EC6DF4}"/>
    <cellStyle name="Normal 10 3 2 2 2 2" xfId="127" xr:uid="{9829C1FA-DB8C-486F-A718-6C69918F5B05}"/>
    <cellStyle name="Normal 10 3 2 2 3" xfId="128" xr:uid="{3CB3E2A7-3562-4CDF-9AA4-AAC508125EA5}"/>
    <cellStyle name="Normal 10 3 2 3" xfId="129" xr:uid="{C0F2CE19-3D9E-42D2-A06D-279B5A2EA920}"/>
    <cellStyle name="Normal 10 3 2 3 2" xfId="130" xr:uid="{B3DD32D3-44B1-47DF-ACCB-10B98349E9C4}"/>
    <cellStyle name="Normal 10 3 2 3 2 2" xfId="131" xr:uid="{590C5808-E9D3-44F7-8C78-CC8A8FF5C9FC}"/>
    <cellStyle name="Normal 10 3 2 3 3" xfId="132" xr:uid="{AEF7D508-124B-45F2-A8E9-002B604C2112}"/>
    <cellStyle name="Normal 10 3 2 4" xfId="133" xr:uid="{2AD1C2F6-FD31-44E4-89DA-6D7FEBF16C7C}"/>
    <cellStyle name="Normal 10 3 2 4 2" xfId="134" xr:uid="{865C1C47-528E-4DBE-BA26-9377DC8DCDAE}"/>
    <cellStyle name="Normal 10 3 2 5" xfId="135" xr:uid="{A0779D7E-5CF7-4FFE-84FF-9BA0C89BAAA8}"/>
    <cellStyle name="Normal 10 3 3" xfId="136" xr:uid="{95E32BF6-F0C8-4E16-84D3-D3F75C04E30C}"/>
    <cellStyle name="Normal 10 3 3 2" xfId="137" xr:uid="{90ABCB1D-CCB8-41C8-916A-E62014B7EAFE}"/>
    <cellStyle name="Normal 10 3 3 2 2" xfId="138" xr:uid="{DE307096-4719-43EF-9BFB-285B7343929F}"/>
    <cellStyle name="Normal 10 3 3 3" xfId="139" xr:uid="{AF9BD8DE-F450-406F-BEAA-410B6F028A0E}"/>
    <cellStyle name="Normal 10 3 4" xfId="140" xr:uid="{13A708CE-0EF2-4DAE-BD54-368340F284CD}"/>
    <cellStyle name="Normal 10 3 4 2" xfId="141" xr:uid="{70189C26-E449-4D1F-8CB4-C7D005A008DF}"/>
    <cellStyle name="Normal 10 3 4 2 2" xfId="142" xr:uid="{9AFB3371-C985-4840-9152-739A33C79ED0}"/>
    <cellStyle name="Normal 10 3 4 3" xfId="143" xr:uid="{268CB2FB-05AD-449F-BB7B-3E9550A6BE86}"/>
    <cellStyle name="Normal 10 3 5" xfId="144" xr:uid="{1B568E75-9AFA-4C86-941B-831C5C1D0A73}"/>
    <cellStyle name="Normal 10 3 5 2" xfId="145" xr:uid="{12E82BAC-9298-40B4-8B5B-4EE82745ED4F}"/>
    <cellStyle name="Normal 10 3 6" xfId="146" xr:uid="{D685D700-F0A3-4EB4-923D-5801DD34EAFB}"/>
    <cellStyle name="Normal 10 4" xfId="147" xr:uid="{4929C99C-40B9-4614-B191-892970E81C98}"/>
    <cellStyle name="Normal 10 4 2" xfId="148" xr:uid="{E92860A4-407D-490F-8539-5E714DD94B8F}"/>
    <cellStyle name="Normal 10 4 2 2" xfId="149" xr:uid="{6D7D48FE-F918-4B3C-BC07-BF2AC392FE9D}"/>
    <cellStyle name="Normal 10 4 2 2 2" xfId="150" xr:uid="{9DB40CD4-FAED-4820-A1DA-B5E3BD7CF4E0}"/>
    <cellStyle name="Normal 10 4 2 3" xfId="151" xr:uid="{C7C82EE2-DA56-4479-81EF-808B5AB990C6}"/>
    <cellStyle name="Normal 10 4 3" xfId="152" xr:uid="{3A009A41-4617-4529-BC2A-3BD3AE8C48CF}"/>
    <cellStyle name="Normal 10 4 3 2" xfId="153" xr:uid="{FFAC8E7B-3653-4DCC-81DA-A535E0295059}"/>
    <cellStyle name="Normal 10 4 3 2 2" xfId="154" xr:uid="{AEDB5F3B-2AD7-44A4-B813-A5B75E06B60D}"/>
    <cellStyle name="Normal 10 4 3 3" xfId="155" xr:uid="{6ACB1D25-735B-417E-929E-E45EE4BC72FB}"/>
    <cellStyle name="Normal 10 4 4" xfId="156" xr:uid="{5E0C886A-4519-4C83-ABC1-619865DED6B2}"/>
    <cellStyle name="Normal 10 4 4 2" xfId="157" xr:uid="{CCB1D379-D103-40A1-9409-9B9C553AA61A}"/>
    <cellStyle name="Normal 10 4 5" xfId="158" xr:uid="{A5010EB2-24BB-47D4-80A2-0B6E77721850}"/>
    <cellStyle name="Normal 10 5" xfId="159" xr:uid="{79F0F356-D216-48B4-B3BC-55AFB7B2B33C}"/>
    <cellStyle name="Normal 10 5 2" xfId="160" xr:uid="{5E4BDE31-DB9D-4886-9361-EC37624C1EE8}"/>
    <cellStyle name="Normal 10 5 2 2" xfId="161" xr:uid="{8C860DB8-D066-43DC-9E25-5F48EC56095C}"/>
    <cellStyle name="Normal 10 5 3" xfId="162" xr:uid="{79E1EA1E-57D7-427C-8F7B-B91E9CDDA7FC}"/>
    <cellStyle name="Normal 10 6" xfId="163" xr:uid="{682FCC9F-2E4D-4FDC-AD75-E3752399D954}"/>
    <cellStyle name="Normal 10 6 2" xfId="164" xr:uid="{35708ADD-2E40-421F-8D1C-18CD5A4432AC}"/>
    <cellStyle name="Normal 10 6 2 2" xfId="165" xr:uid="{F1921FA3-CAC6-412C-8A56-04B3FF968DBF}"/>
    <cellStyle name="Normal 10 6 3" xfId="166" xr:uid="{5053874C-5BF9-4D08-926B-D5E419B2A8FA}"/>
    <cellStyle name="Normal 10 7" xfId="167" xr:uid="{ABC6386B-62D7-4DF2-870E-6DABF6D02FCA}"/>
    <cellStyle name="Normal 10 7 2" xfId="168" xr:uid="{B335DBBE-89E4-4380-8682-B8ED1763A12F}"/>
    <cellStyle name="Normal 10 8" xfId="169" xr:uid="{2EA6586A-47C9-4E81-9F9E-E154B66B07BF}"/>
    <cellStyle name="Normal 10 8 2" xfId="170" xr:uid="{C3D2DA78-311A-47B4-BB78-B90B783BEE74}"/>
    <cellStyle name="Normal 10 9" xfId="171" xr:uid="{8B74146B-4686-4591-9192-3C4D764CF8FB}"/>
    <cellStyle name="Normal 11" xfId="41" xr:uid="{B38F8F30-A418-4A60-81E9-F6AD7B00D606}"/>
    <cellStyle name="Normal 11 2" xfId="725" xr:uid="{86335953-8846-49A3-AA87-DDB50BF19A2D}"/>
    <cellStyle name="Normal 12" xfId="42" xr:uid="{E204C6BE-1135-4DF3-8567-FAB533520C8A}"/>
    <cellStyle name="Normal 12 2" xfId="726" xr:uid="{0165365B-5F34-4D16-BF49-3967796E8C8A}"/>
    <cellStyle name="Normal 13" xfId="43" xr:uid="{8BAF566C-CAD8-40F9-BFF1-4DBC1ABF9EDD}"/>
    <cellStyle name="Normal 13 2" xfId="44" xr:uid="{2C691DC4-9D5B-4299-8382-AE24E8B2A9C5}"/>
    <cellStyle name="Normal 13 2 2" xfId="727" xr:uid="{09535075-AAEB-4208-B35D-2D4035D1F50E}"/>
    <cellStyle name="Normal 13 3" xfId="728" xr:uid="{7DA3BA10-AE7A-4DA7-8774-7C65C176A776}"/>
    <cellStyle name="Normal 14" xfId="172" xr:uid="{78B0005D-C9C0-4EF6-AAB6-01A7613F05BF}"/>
    <cellStyle name="Normal 14 2" xfId="173" xr:uid="{7941520E-E901-47AC-ABD3-78A058A466AA}"/>
    <cellStyle name="Normal 14 2 2" xfId="174" xr:uid="{211810A8-F0CD-459C-8FE6-D524D4D654E0}"/>
    <cellStyle name="Normal 14 3" xfId="729" xr:uid="{12973A45-4723-45A1-B8A0-0D696FAD7132}"/>
    <cellStyle name="Normal 15" xfId="175" xr:uid="{164226D0-388E-40F5-99B4-73346C36979F}"/>
    <cellStyle name="Normal 15 2" xfId="176" xr:uid="{14156EE6-5582-4F60-855B-0C964C21B595}"/>
    <cellStyle name="Normal 15 2 2" xfId="730" xr:uid="{D0135CDE-B7F2-4729-AE1E-FDA8F9D771A6}"/>
    <cellStyle name="Normal 15 3" xfId="731" xr:uid="{23C353AF-E5C6-4112-ABAA-56A3DE89FCB7}"/>
    <cellStyle name="Normal 16" xfId="177" xr:uid="{598CE6F0-8AFB-4F51-AA12-BA2A0E908961}"/>
    <cellStyle name="Normal 16 2" xfId="732" xr:uid="{1F6475F4-6DB3-4955-B859-27B4C722A460}"/>
    <cellStyle name="Normal 17" xfId="178" xr:uid="{C8C79FC4-B514-462E-8F3D-967708539157}"/>
    <cellStyle name="Normal 17 2" xfId="733" xr:uid="{4AF2CE66-A508-4DAE-A908-B594B2FAF7B4}"/>
    <cellStyle name="Normal 18" xfId="179" xr:uid="{4881C939-A822-48DF-8143-47912CC949EB}"/>
    <cellStyle name="Normal 18 2" xfId="734" xr:uid="{C446104C-F04B-425D-A4EE-95BA04E3A060}"/>
    <cellStyle name="Normal 19" xfId="180" xr:uid="{8588A80B-70C6-4177-BB78-6DD0F2A77F0F}"/>
    <cellStyle name="Normal 19 2" xfId="181" xr:uid="{4D7D0900-8565-48AE-ACA9-6705F23AC318}"/>
    <cellStyle name="Normal 19 2 2" xfId="735" xr:uid="{D18E22B3-3217-4675-9F53-34CB40D80FAE}"/>
    <cellStyle name="Normal 19 3" xfId="736" xr:uid="{12317EA2-5714-4A08-AAA5-01E242D7A8AA}"/>
    <cellStyle name="Normal 2" xfId="2" xr:uid="{00000000-0005-0000-0000-000002000000}"/>
    <cellStyle name="Normal 2 2" xfId="45" xr:uid="{B1B04BB0-0689-4DDE-9781-083CB07DF4CC}"/>
    <cellStyle name="Normal 2 2 2" xfId="46" xr:uid="{3A1B9710-F069-4677-BC2A-4526C123E4AB}"/>
    <cellStyle name="Normal 2 2 2 2" xfId="737" xr:uid="{6C6CEE54-9D8F-4D8B-8B16-B2A99785A494}"/>
    <cellStyle name="Normal 2 2 3" xfId="738" xr:uid="{77A2F535-3514-43D8-97F6-8A0C7B8212D8}"/>
    <cellStyle name="Normal 2 3" xfId="47" xr:uid="{B7043257-E7C0-4BE9-B95F-93F9170B25C7}"/>
    <cellStyle name="Normal 2 3 2" xfId="48" xr:uid="{E46F3B91-6CDD-4F2B-B002-1037B2FB8BAB}"/>
    <cellStyle name="Normal 2 3 2 2" xfId="739" xr:uid="{1D98384D-DA8B-4CE6-A4E2-BBC00932D0D5}"/>
    <cellStyle name="Normal 2 3 3" xfId="49" xr:uid="{7D61D424-DC97-4CD8-8E88-646D1CCF7465}"/>
    <cellStyle name="Normal 2 3 4" xfId="182" xr:uid="{D32F0BEB-5517-420D-8E4C-5C366931AB73}"/>
    <cellStyle name="Normal 2 3 4 2" xfId="740" xr:uid="{BBB36416-69E0-4E2D-B46D-D594313EC792}"/>
    <cellStyle name="Normal 2 3 5" xfId="741" xr:uid="{D977B51F-8552-4F6B-B309-330CF0920405}"/>
    <cellStyle name="Normal 2 4" xfId="50" xr:uid="{F5FC2595-637D-4590-89C1-70D2B43B3272}"/>
    <cellStyle name="Normal 2 4 2" xfId="51" xr:uid="{172D1EE1-B709-43E9-8ABD-8657B6ED9EBD}"/>
    <cellStyle name="Normal 2 4 3" xfId="742" xr:uid="{70217D82-F75D-4C8B-BC6D-A50324FC8101}"/>
    <cellStyle name="Normal 2 5" xfId="183" xr:uid="{A584CA29-B9A9-46A3-A06D-4012738B3E48}"/>
    <cellStyle name="Normal 20" xfId="184" xr:uid="{220ABBC3-B85D-44B8-855D-EFDFF815284E}"/>
    <cellStyle name="Normal 21" xfId="185" xr:uid="{89EC104B-4881-4829-82A4-F5C153252BB6}"/>
    <cellStyle name="Normal 22" xfId="186" xr:uid="{71F5D35D-CBD2-4116-B1EF-A147FC06FC74}"/>
    <cellStyle name="Normal 23" xfId="187" xr:uid="{ABBD5772-1DB1-4002-B1BB-4AF976A86C77}"/>
    <cellStyle name="Normal 24" xfId="68" xr:uid="{6B013034-ECB9-496E-A4EE-68D5306FED68}"/>
    <cellStyle name="Normal 25" xfId="687" xr:uid="{43A0D2B5-C86D-4719-B026-BF6C2B98B728}"/>
    <cellStyle name="Normal 3" xfId="52" xr:uid="{8C369C0F-D362-4E32-973B-53A93ED89CBC}"/>
    <cellStyle name="Normal 3 2" xfId="53" xr:uid="{3E504B90-A58A-47A5-B413-C7F54BF0B2C0}"/>
    <cellStyle name="Normal 3 2 2" xfId="54" xr:uid="{081438D5-3FD3-4F23-B76A-A68928A393B3}"/>
    <cellStyle name="Normal 3 2 2 2" xfId="743" xr:uid="{51BA250F-4866-46C3-AE24-E8C9ABCC8B53}"/>
    <cellStyle name="Normal 3 2 3" xfId="55" xr:uid="{75551464-AC77-4B23-B77A-D02A589D29E5}"/>
    <cellStyle name="Normal 3 2 3 2" xfId="188" xr:uid="{58EE2E4F-AE48-4EA3-9615-A2E2F9654EC3}"/>
    <cellStyle name="Normal 3 2 3 3" xfId="744" xr:uid="{4899BC77-0462-4EDB-BD52-F8BC8A9F474D}"/>
    <cellStyle name="Normal 3 2 4" xfId="745" xr:uid="{17928E61-86B3-45CC-AF8F-14C8F820E19E}"/>
    <cellStyle name="Normal 3 3" xfId="56" xr:uid="{C6507A7C-F3A9-48CB-B073-3552B3BDC336}"/>
    <cellStyle name="Normal 3 3 2" xfId="746" xr:uid="{EA2453B6-CAE7-4911-9F3B-27769C4574E6}"/>
    <cellStyle name="Normal 3 4" xfId="747" xr:uid="{50FBCA1F-6E9A-4039-B291-BB1B40A890AB}"/>
    <cellStyle name="Normal 4" xfId="57" xr:uid="{D15FF4E3-7AB5-406A-94C0-77662334BF53}"/>
    <cellStyle name="Normal 4 2" xfId="190" xr:uid="{8F1A2B65-673F-4B54-9231-F2B498BE48ED}"/>
    <cellStyle name="Normal 4 2 2" xfId="749" xr:uid="{4B592826-7BB2-4346-826A-BAC4FDD6B9AB}"/>
    <cellStyle name="Normal 4 3" xfId="189" xr:uid="{D1590F53-7AE5-4EBD-BD66-95FAEAADBC4B}"/>
    <cellStyle name="Normal 4 4" xfId="748" xr:uid="{45E4E27F-DC10-4581-B90A-2E3CABD5764A}"/>
    <cellStyle name="Normal 5" xfId="58" xr:uid="{014C035A-340D-4C17-94DA-2C3CBFA968CF}"/>
    <cellStyle name="Normal 5 10" xfId="191" xr:uid="{04A5FE08-77DC-432A-9D38-245DBA558C05}"/>
    <cellStyle name="Normal 5 10 2" xfId="192" xr:uid="{1B99E622-A43B-4B96-9BF1-82AEDE0EA296}"/>
    <cellStyle name="Normal 5 11" xfId="193" xr:uid="{CD770D57-3238-434A-9ABF-313177BA53D5}"/>
    <cellStyle name="Normal 5 2" xfId="59" xr:uid="{097AC192-52EF-4C7C-9B85-5BAB898719EA}"/>
    <cellStyle name="Normal 5 2 2" xfId="750" xr:uid="{91429459-24F8-46A8-9AE2-85CAA9F99F73}"/>
    <cellStyle name="Normal 5 3" xfId="60" xr:uid="{3C81DFAE-8B95-47D9-8420-FBA2F216F522}"/>
    <cellStyle name="Normal 5 4" xfId="194" xr:uid="{96053074-D54B-4CB9-AB17-0D0FE6A18711}"/>
    <cellStyle name="Normal 5 4 2" xfId="195" xr:uid="{B93E9D4E-CEC6-4911-BE3C-DC7B73D8366A}"/>
    <cellStyle name="Normal 5 4 2 2" xfId="196" xr:uid="{DDC0A8BD-2D77-4A8C-8C7C-CC5AF7E5EDF7}"/>
    <cellStyle name="Normal 5 4 2 2 2" xfId="197" xr:uid="{87C6590C-10E9-49C2-B794-783F3C671604}"/>
    <cellStyle name="Normal 5 4 2 2 2 2" xfId="198" xr:uid="{E82B7831-4A3F-49C0-BBA0-7EF24C0925CE}"/>
    <cellStyle name="Normal 5 4 2 2 2 2 2" xfId="199" xr:uid="{BDAE8563-9D70-4BB9-B646-1E847F9E55DE}"/>
    <cellStyle name="Normal 5 4 2 2 2 3" xfId="200" xr:uid="{524C71EC-A540-4320-9C75-559ED73AB9A5}"/>
    <cellStyle name="Normal 5 4 2 2 3" xfId="201" xr:uid="{3810DE1B-C763-4331-9ECE-C47F8B76B893}"/>
    <cellStyle name="Normal 5 4 2 2 3 2" xfId="202" xr:uid="{3BC4D44C-CA9D-4E2F-8455-2C88BD559BFA}"/>
    <cellStyle name="Normal 5 4 2 2 3 2 2" xfId="203" xr:uid="{DF2309D0-4FC4-473F-BC64-6740E821D9A9}"/>
    <cellStyle name="Normal 5 4 2 2 3 3" xfId="204" xr:uid="{296B5D9C-24B4-4A23-8B3E-271DCC4F2773}"/>
    <cellStyle name="Normal 5 4 2 2 4" xfId="205" xr:uid="{F06A1224-F561-4F1D-92C9-7F27F3B2CE44}"/>
    <cellStyle name="Normal 5 4 2 2 4 2" xfId="206" xr:uid="{64B0F516-187E-45DA-AE39-74394C7A5C97}"/>
    <cellStyle name="Normal 5 4 2 2 5" xfId="207" xr:uid="{48F9D5D1-705C-4C7F-A8E0-F23BBFD9CC97}"/>
    <cellStyle name="Normal 5 4 2 3" xfId="208" xr:uid="{E6C8A236-A8A1-4D32-BA65-45AEA6128634}"/>
    <cellStyle name="Normal 5 4 2 3 2" xfId="209" xr:uid="{E39A300E-D84D-40ED-9C92-2329D8B525E9}"/>
    <cellStyle name="Normal 5 4 2 3 2 2" xfId="210" xr:uid="{E47D0C6B-696E-4141-99E1-E791F1A7AE7C}"/>
    <cellStyle name="Normal 5 4 2 3 3" xfId="211" xr:uid="{401313D8-7E19-4FE5-B7F3-DCA81AAABF5E}"/>
    <cellStyle name="Normal 5 4 2 4" xfId="212" xr:uid="{082702E6-CA09-433F-9734-D05EC7A87D79}"/>
    <cellStyle name="Normal 5 4 2 4 2" xfId="213" xr:uid="{0B028630-DD42-40B6-A605-4DAC0C285FFD}"/>
    <cellStyle name="Normal 5 4 2 4 2 2" xfId="214" xr:uid="{0891AAED-8906-430C-8C20-54D526103F70}"/>
    <cellStyle name="Normal 5 4 2 4 3" xfId="215" xr:uid="{18B8AE63-06E6-4A07-893D-701E61BA1E13}"/>
    <cellStyle name="Normal 5 4 2 5" xfId="216" xr:uid="{EDDEEE4D-A655-419D-BBEA-5C58F975B411}"/>
    <cellStyle name="Normal 5 4 2 5 2" xfId="217" xr:uid="{6721BBDD-FA91-4E02-8A27-5F391829D358}"/>
    <cellStyle name="Normal 5 4 2 6" xfId="218" xr:uid="{5EA9C4D4-28E6-4283-B30D-B677826B6C7A}"/>
    <cellStyle name="Normal 5 4 3" xfId="219" xr:uid="{63CAE8CD-155A-4DB4-9806-01FC11011D4C}"/>
    <cellStyle name="Normal 5 4 3 2" xfId="220" xr:uid="{ECBD1022-C81E-4EF2-8010-94F532D436D1}"/>
    <cellStyle name="Normal 5 4 3 2 2" xfId="221" xr:uid="{3158EF92-B006-4838-A96C-0EB74A024937}"/>
    <cellStyle name="Normal 5 4 3 2 2 2" xfId="222" xr:uid="{930B9108-B800-4109-8B48-BAF49A05F7AF}"/>
    <cellStyle name="Normal 5 4 3 2 3" xfId="223" xr:uid="{E3689854-AE91-4BA1-877A-24CCD7EC701E}"/>
    <cellStyle name="Normal 5 4 3 3" xfId="224" xr:uid="{CF3C0917-C5A1-457F-9DF9-872E3BC904CA}"/>
    <cellStyle name="Normal 5 4 3 3 2" xfId="225" xr:uid="{D39032F5-6F67-4C39-981A-CAD8EDED661C}"/>
    <cellStyle name="Normal 5 4 3 3 2 2" xfId="226" xr:uid="{B4EC7343-2BA1-4114-AE3E-E779B8CFAC30}"/>
    <cellStyle name="Normal 5 4 3 3 3" xfId="227" xr:uid="{63353802-E0B5-4855-BFD2-9A72564D57DC}"/>
    <cellStyle name="Normal 5 4 3 4" xfId="228" xr:uid="{17C9AF71-1227-4EC2-9514-C386FBE72BD2}"/>
    <cellStyle name="Normal 5 4 3 4 2" xfId="229" xr:uid="{BEC6B448-D3BA-4F63-AD22-BDF443D16841}"/>
    <cellStyle name="Normal 5 4 3 5" xfId="230" xr:uid="{12F824DF-941E-45DA-B57B-AE83EFA150F3}"/>
    <cellStyle name="Normal 5 4 4" xfId="231" xr:uid="{91BED788-9986-4675-93B5-ECBDB43FB352}"/>
    <cellStyle name="Normal 5 4 4 2" xfId="232" xr:uid="{601EA9F7-0EDE-4467-A27A-22143B67001C}"/>
    <cellStyle name="Normal 5 4 4 2 2" xfId="233" xr:uid="{F1D42913-DEFD-4604-8E16-1D46C53835B4}"/>
    <cellStyle name="Normal 5 4 4 3" xfId="234" xr:uid="{90F93643-D1D3-4A35-A7BD-3400D9E7A8D2}"/>
    <cellStyle name="Normal 5 4 5" xfId="235" xr:uid="{38696AD9-B1A5-469E-BC8D-E322AB3D6245}"/>
    <cellStyle name="Normal 5 4 5 2" xfId="236" xr:uid="{04F38777-BAD1-4F8E-B607-D8C21C7D84F4}"/>
    <cellStyle name="Normal 5 4 5 2 2" xfId="237" xr:uid="{4635967C-9E55-4129-ABCC-2F63821D96F7}"/>
    <cellStyle name="Normal 5 4 5 3" xfId="238" xr:uid="{CBEE05DF-12E9-4AA8-94B9-EC0A36DB79C7}"/>
    <cellStyle name="Normal 5 4 6" xfId="239" xr:uid="{5225BED8-6B22-4082-9703-689FA2FDC3C2}"/>
    <cellStyle name="Normal 5 4 6 2" xfId="240" xr:uid="{6E3ADC57-1FE6-40A4-849F-B46A46334BAF}"/>
    <cellStyle name="Normal 5 4 7" xfId="241" xr:uid="{A121B62E-DFFC-41DB-A206-392B535C5F76}"/>
    <cellStyle name="Normal 5 4 7 2" xfId="242" xr:uid="{FC82D796-D613-478D-B8A6-F5ABBA021CA8}"/>
    <cellStyle name="Normal 5 4 8" xfId="243" xr:uid="{0E71AD14-2B14-4931-825F-8735C6610408}"/>
    <cellStyle name="Normal 5 5" xfId="244" xr:uid="{CCA1CCCD-C4DF-4E79-A53C-4428B593B2B0}"/>
    <cellStyle name="Normal 5 5 2" xfId="245" xr:uid="{A1F3748B-AF46-4A9F-8C9C-456A805750E0}"/>
    <cellStyle name="Normal 5 5 2 2" xfId="246" xr:uid="{F3838C1C-6B88-40CE-A521-FC61BE79F76E}"/>
    <cellStyle name="Normal 5 5 2 2 2" xfId="247" xr:uid="{4BCA84B5-34C3-4135-A195-C662EEBCE2AC}"/>
    <cellStyle name="Normal 5 5 2 2 2 2" xfId="248" xr:uid="{D422700C-02FF-4EEE-B4C5-030F9AAE9A0B}"/>
    <cellStyle name="Normal 5 5 2 2 3" xfId="249" xr:uid="{C100ED31-F7EB-402E-A298-B2178683A5C8}"/>
    <cellStyle name="Normal 5 5 2 3" xfId="250" xr:uid="{C46D870C-956B-4206-8CB3-DBB5246598BA}"/>
    <cellStyle name="Normal 5 5 2 3 2" xfId="251" xr:uid="{E2076E13-FE36-408A-8F50-3E1EF1BB5B55}"/>
    <cellStyle name="Normal 5 5 2 3 2 2" xfId="252" xr:uid="{B6F792C0-CDFB-4223-8157-FCE4BA6E27AC}"/>
    <cellStyle name="Normal 5 5 2 3 3" xfId="253" xr:uid="{DE63E82E-F663-43F2-B623-019BEBD1AF12}"/>
    <cellStyle name="Normal 5 5 2 4" xfId="254" xr:uid="{AB363789-F09F-4233-9C7E-30F0C48A728C}"/>
    <cellStyle name="Normal 5 5 2 4 2" xfId="255" xr:uid="{90510824-A2D0-4195-827F-8C0251AB87E3}"/>
    <cellStyle name="Normal 5 5 2 5" xfId="256" xr:uid="{91A723B5-D577-4C1B-B37A-C463B64857DB}"/>
    <cellStyle name="Normal 5 5 3" xfId="257" xr:uid="{B7CD55DB-E8B4-4A44-ABB0-9FA95DBC6EC3}"/>
    <cellStyle name="Normal 5 5 3 2" xfId="258" xr:uid="{11EB88AD-E3CE-4AAD-A73C-5D9C8DC10379}"/>
    <cellStyle name="Normal 5 5 3 2 2" xfId="259" xr:uid="{138D8A09-9945-40D9-A828-BEB005EF941B}"/>
    <cellStyle name="Normal 5 5 3 3" xfId="260" xr:uid="{7956BC0C-1A7B-45EF-994A-94B2020E2086}"/>
    <cellStyle name="Normal 5 5 4" xfId="261" xr:uid="{BA5FBB07-889D-4ADF-B9FC-FE513BB78222}"/>
    <cellStyle name="Normal 5 5 4 2" xfId="262" xr:uid="{24B69D4C-8A70-4084-961C-EEEB5E4BBFA5}"/>
    <cellStyle name="Normal 5 5 4 2 2" xfId="263" xr:uid="{4BBA9DDD-E399-494C-8A28-FFD1649D9553}"/>
    <cellStyle name="Normal 5 5 4 3" xfId="264" xr:uid="{8838ECCB-1D85-41E3-BC09-E01B50786207}"/>
    <cellStyle name="Normal 5 5 5" xfId="265" xr:uid="{D9BC7B68-01D8-407B-9523-26FC8123EF4B}"/>
    <cellStyle name="Normal 5 5 5 2" xfId="266" xr:uid="{80312FBD-1632-4017-9FC4-1BC49CAA4BF7}"/>
    <cellStyle name="Normal 5 5 6" xfId="267" xr:uid="{269DF5BB-7E17-4825-9BC4-380763794ECE}"/>
    <cellStyle name="Normal 5 6" xfId="268" xr:uid="{FC77E134-79C9-4C51-B569-74DB1B1E05FD}"/>
    <cellStyle name="Normal 5 6 2" xfId="269" xr:uid="{41F60B4E-E34B-4BD0-A6FA-2F82BD14EDFB}"/>
    <cellStyle name="Normal 5 6 2 2" xfId="270" xr:uid="{3D91FC37-8D3F-47C2-894E-B4F183137B0A}"/>
    <cellStyle name="Normal 5 6 2 2 2" xfId="271" xr:uid="{E48AB9EE-32EA-4F65-87C3-F72D594D117A}"/>
    <cellStyle name="Normal 5 6 2 3" xfId="272" xr:uid="{FD3E385A-9F2C-4667-AB20-3502A94C472F}"/>
    <cellStyle name="Normal 5 6 3" xfId="273" xr:uid="{7CDECC79-E3A9-4C8C-B174-098B96E068E5}"/>
    <cellStyle name="Normal 5 6 3 2" xfId="274" xr:uid="{A2D259B2-CFDA-4CE3-B869-8C222AF9E4AF}"/>
    <cellStyle name="Normal 5 6 3 2 2" xfId="275" xr:uid="{21ECF439-D8DA-4EC6-953A-6965F33077E4}"/>
    <cellStyle name="Normal 5 6 3 3" xfId="276" xr:uid="{A1818A22-BA0A-4277-89B9-C27EF7102623}"/>
    <cellStyle name="Normal 5 6 4" xfId="277" xr:uid="{59CAA98C-D940-463D-8354-E03750EFDFC6}"/>
    <cellStyle name="Normal 5 6 4 2" xfId="278" xr:uid="{4FBC3D9C-B887-4057-B01A-50219A4B36BF}"/>
    <cellStyle name="Normal 5 6 5" xfId="279" xr:uid="{30B3ACBE-47D3-4AEA-AAA8-4A3594E7C5D4}"/>
    <cellStyle name="Normal 5 7" xfId="280" xr:uid="{99D061DA-2D6F-4FCF-94C4-58CAC725ECAA}"/>
    <cellStyle name="Normal 5 7 2" xfId="281" xr:uid="{764A6CEC-6B9F-4B27-8EEE-F8532F5E3506}"/>
    <cellStyle name="Normal 5 7 2 2" xfId="282" xr:uid="{475A29DF-05A3-48AB-A748-2E7A72E17BE0}"/>
    <cellStyle name="Normal 5 7 3" xfId="283" xr:uid="{3687A188-D0B3-4E7C-8F79-B194C4FEABF9}"/>
    <cellStyle name="Normal 5 8" xfId="284" xr:uid="{93C2AAC5-4B77-476C-8288-89239549D851}"/>
    <cellStyle name="Normal 5 8 2" xfId="285" xr:uid="{7657D6FC-ED70-46BB-9C8F-1A64451C7B5F}"/>
    <cellStyle name="Normal 5 8 2 2" xfId="286" xr:uid="{BA9821BF-70F9-4FF6-BEE4-0D5BEA6CD1BF}"/>
    <cellStyle name="Normal 5 8 3" xfId="287" xr:uid="{B704F8B1-B82B-4EB7-8922-025323198DA8}"/>
    <cellStyle name="Normal 5 9" xfId="288" xr:uid="{07786940-04B6-42BC-AC99-EFAB8F725896}"/>
    <cellStyle name="Normal 5 9 2" xfId="289" xr:uid="{F875849A-8C30-48B0-A5D5-70F8D02C049A}"/>
    <cellStyle name="Normal 6" xfId="61" xr:uid="{0D9AE45C-7999-47B2-805E-1A6198A4AD6C}"/>
    <cellStyle name="Normal 6 10" xfId="290" xr:uid="{FE0AF312-298B-40F1-8DD9-93394A126F33}"/>
    <cellStyle name="Normal 6 2" xfId="62" xr:uid="{9460B40A-5929-4380-86CE-E2BA5C2DA817}"/>
    <cellStyle name="Normal 6 2 2" xfId="751" xr:uid="{4A581AF0-C50F-4E9C-9FBD-1A86D4304B8D}"/>
    <cellStyle name="Normal 6 3" xfId="291" xr:uid="{88CBA48B-8699-4352-A843-E1E6FABA43A6}"/>
    <cellStyle name="Normal 6 3 2" xfId="292" xr:uid="{EDC0C4F2-7776-4D00-AEC9-4F424CF1992D}"/>
    <cellStyle name="Normal 6 3 2 2" xfId="293" xr:uid="{36612311-42F8-430D-A4F6-EAE918A55F54}"/>
    <cellStyle name="Normal 6 3 2 2 2" xfId="294" xr:uid="{03375EEB-C9D2-4631-A168-64C6FFCD6492}"/>
    <cellStyle name="Normal 6 3 2 2 2 2" xfId="295" xr:uid="{5AC08F64-8BD0-4B73-A3D0-EA74218C40AB}"/>
    <cellStyle name="Normal 6 3 2 2 2 2 2" xfId="296" xr:uid="{9D1EA68B-9FD0-43ED-8D53-0D4736B96D41}"/>
    <cellStyle name="Normal 6 3 2 2 2 3" xfId="297" xr:uid="{69531FA6-DB9D-4373-8C02-AD60BD55498B}"/>
    <cellStyle name="Normal 6 3 2 2 3" xfId="298" xr:uid="{B88B48CF-3E8E-4369-B0C4-203D0669166D}"/>
    <cellStyle name="Normal 6 3 2 2 3 2" xfId="299" xr:uid="{1B490217-1809-4C16-BA4B-2C494EC3E523}"/>
    <cellStyle name="Normal 6 3 2 2 3 2 2" xfId="300" xr:uid="{48AB6224-631F-4FB3-B40D-0329DA22AF36}"/>
    <cellStyle name="Normal 6 3 2 2 3 3" xfId="301" xr:uid="{E2CF95D7-699E-4B7D-930D-CB5A53594067}"/>
    <cellStyle name="Normal 6 3 2 2 4" xfId="302" xr:uid="{7BEE3AA6-EA68-4C83-AE12-D705DD334EF2}"/>
    <cellStyle name="Normal 6 3 2 2 4 2" xfId="303" xr:uid="{DD6614A0-BAE8-4DE8-952C-1CC3122A507A}"/>
    <cellStyle name="Normal 6 3 2 2 5" xfId="304" xr:uid="{74B19A1B-AA9E-49A0-8A53-D2A41F896D53}"/>
    <cellStyle name="Normal 6 3 2 3" xfId="305" xr:uid="{0232F5B1-9884-49DF-A401-F82A67620645}"/>
    <cellStyle name="Normal 6 3 2 3 2" xfId="306" xr:uid="{43D5CAA0-464C-46FD-AB49-84D1C07A483D}"/>
    <cellStyle name="Normal 6 3 2 3 2 2" xfId="307" xr:uid="{8C219683-FA4E-431A-A216-1408D1E9548C}"/>
    <cellStyle name="Normal 6 3 2 3 3" xfId="308" xr:uid="{1EE67169-B636-4E2B-A224-37321FCD056E}"/>
    <cellStyle name="Normal 6 3 2 4" xfId="309" xr:uid="{4AC3D0C6-E4B3-40D0-8B0C-74ABA6106127}"/>
    <cellStyle name="Normal 6 3 2 4 2" xfId="310" xr:uid="{1C4C0C5E-4119-40C6-BFCD-C9CD88AEEBD6}"/>
    <cellStyle name="Normal 6 3 2 4 2 2" xfId="311" xr:uid="{764E2864-C882-42F1-BD92-D86F94A64137}"/>
    <cellStyle name="Normal 6 3 2 4 3" xfId="312" xr:uid="{E9A08462-5F9E-469E-8443-DE14895FCA6D}"/>
    <cellStyle name="Normal 6 3 2 5" xfId="313" xr:uid="{4C362EC1-389F-4B45-BD80-0877814FF65D}"/>
    <cellStyle name="Normal 6 3 2 5 2" xfId="314" xr:uid="{DB892544-B3FE-42A5-BF03-1FE79D7EB6C9}"/>
    <cellStyle name="Normal 6 3 2 6" xfId="315" xr:uid="{9B563CD4-5FFD-4F61-B105-323D43F86825}"/>
    <cellStyle name="Normal 6 3 3" xfId="316" xr:uid="{90B38415-7878-40DA-8ABE-046027BF195A}"/>
    <cellStyle name="Normal 6 3 3 2" xfId="317" xr:uid="{E307B11A-0972-4526-8029-9012C6C0119D}"/>
    <cellStyle name="Normal 6 3 3 2 2" xfId="318" xr:uid="{ADB8DF8B-97F4-47CA-8EA8-D5C5CAB6C41C}"/>
    <cellStyle name="Normal 6 3 3 2 2 2" xfId="319" xr:uid="{803E3EF4-B231-49BF-9B40-FACCE72979B9}"/>
    <cellStyle name="Normal 6 3 3 2 3" xfId="320" xr:uid="{14163598-13E8-4C40-A34E-60AA6F6B18A2}"/>
    <cellStyle name="Normal 6 3 3 3" xfId="321" xr:uid="{C535E2CB-1DE3-4149-8BCB-363A04A58991}"/>
    <cellStyle name="Normal 6 3 3 3 2" xfId="322" xr:uid="{62F2CDF7-9598-4C97-AEF4-93EEBE389696}"/>
    <cellStyle name="Normal 6 3 3 3 2 2" xfId="323" xr:uid="{EA685CBD-A13A-4057-8C8A-D66952B9D7E9}"/>
    <cellStyle name="Normal 6 3 3 3 3" xfId="324" xr:uid="{6E965803-E32D-47C5-B264-7E659BDEDF84}"/>
    <cellStyle name="Normal 6 3 3 4" xfId="325" xr:uid="{9280ED67-59C8-4669-B3E5-AE8E2C7E22E8}"/>
    <cellStyle name="Normal 6 3 3 4 2" xfId="326" xr:uid="{D48010AD-B9C2-4685-974E-27261B94EB5B}"/>
    <cellStyle name="Normal 6 3 3 5" xfId="327" xr:uid="{E0C3B952-FBE9-4D06-ADBE-A242B91B494D}"/>
    <cellStyle name="Normal 6 3 4" xfId="328" xr:uid="{29060E7C-B757-43D2-95F3-EE410238B0D2}"/>
    <cellStyle name="Normal 6 3 4 2" xfId="329" xr:uid="{AF126B9E-8E57-4BF8-8D29-4F5B7B8AF0F1}"/>
    <cellStyle name="Normal 6 3 4 2 2" xfId="330" xr:uid="{11857BD4-813F-4018-97F1-0BAC75BBA98D}"/>
    <cellStyle name="Normal 6 3 4 3" xfId="331" xr:uid="{0EB542FB-EA9E-40C0-9184-0ACE1055D01F}"/>
    <cellStyle name="Normal 6 3 5" xfId="332" xr:uid="{3C574D4F-8F22-498A-B3CD-5D1F7FEC95AE}"/>
    <cellStyle name="Normal 6 3 5 2" xfId="333" xr:uid="{421F69DC-8FC0-4136-B14C-4D3C4A151870}"/>
    <cellStyle name="Normal 6 3 5 2 2" xfId="334" xr:uid="{7FEB9071-D022-4587-9663-57D038FDE61A}"/>
    <cellStyle name="Normal 6 3 5 3" xfId="335" xr:uid="{559D2358-3F29-4AFD-B072-579E89665136}"/>
    <cellStyle name="Normal 6 3 6" xfId="336" xr:uid="{DAB35CE5-DBAC-4596-8073-D2E89B18573E}"/>
    <cellStyle name="Normal 6 3 6 2" xfId="337" xr:uid="{2BBBF4A7-F4CA-427C-886D-A6C9D8829294}"/>
    <cellStyle name="Normal 6 3 7" xfId="338" xr:uid="{FE4B371B-F5DF-41A0-AF58-910605B679F3}"/>
    <cellStyle name="Normal 6 3 7 2" xfId="339" xr:uid="{C95C991A-9EC3-497B-A4FA-55B3F813958E}"/>
    <cellStyle name="Normal 6 3 8" xfId="340" xr:uid="{CAD25804-80B7-4AF4-AB34-58A4F8D644BA}"/>
    <cellStyle name="Normal 6 4" xfId="341" xr:uid="{0F61F820-582E-4245-B97F-63E413E88279}"/>
    <cellStyle name="Normal 6 4 2" xfId="342" xr:uid="{A0ECBBB7-C5F3-4059-93B4-0245BA4B18EF}"/>
    <cellStyle name="Normal 6 4 2 2" xfId="343" xr:uid="{5EF5C5F6-025D-4C55-A27D-81C6EB343409}"/>
    <cellStyle name="Normal 6 4 2 2 2" xfId="344" xr:uid="{79B8EAF3-F4E6-45EF-BF6B-B8234C8C1764}"/>
    <cellStyle name="Normal 6 4 2 2 2 2" xfId="345" xr:uid="{31414061-62A6-424A-B5C0-048E35292F4B}"/>
    <cellStyle name="Normal 6 4 2 2 3" xfId="346" xr:uid="{22DEFA6A-E29A-469A-B9DC-68C33643BA5B}"/>
    <cellStyle name="Normal 6 4 2 3" xfId="347" xr:uid="{A49854BC-26A6-40C0-A967-EE3CA5A49DC8}"/>
    <cellStyle name="Normal 6 4 2 3 2" xfId="348" xr:uid="{8AD2CD09-0111-43AA-BA9C-537933AC0EF0}"/>
    <cellStyle name="Normal 6 4 2 3 2 2" xfId="349" xr:uid="{424CC0E1-BC77-47D3-92F7-1A0C13E91971}"/>
    <cellStyle name="Normal 6 4 2 3 3" xfId="350" xr:uid="{C127FC31-8716-4026-9977-75E1FB2E7CA2}"/>
    <cellStyle name="Normal 6 4 2 4" xfId="351" xr:uid="{88AC27BA-08F1-494A-8F63-528A595D0726}"/>
    <cellStyle name="Normal 6 4 2 4 2" xfId="352" xr:uid="{E497B74E-47CA-43E9-A638-85AAEF99143B}"/>
    <cellStyle name="Normal 6 4 2 5" xfId="353" xr:uid="{F2C81C6A-CE17-4ED5-865C-1211BD302387}"/>
    <cellStyle name="Normal 6 4 3" xfId="354" xr:uid="{B7124D9A-678B-49E3-81D7-0D05FC10F174}"/>
    <cellStyle name="Normal 6 4 3 2" xfId="355" xr:uid="{427FAD1C-6C51-428A-B0E9-9C2A8DA4469F}"/>
    <cellStyle name="Normal 6 4 3 2 2" xfId="356" xr:uid="{A89066B0-5434-421D-82EF-55C8E80436AC}"/>
    <cellStyle name="Normal 6 4 3 3" xfId="357" xr:uid="{ACE5C516-CF32-4AC8-AF89-AFAF4FAA2D6D}"/>
    <cellStyle name="Normal 6 4 4" xfId="358" xr:uid="{BA05A71D-ECF0-45B4-88E2-1938E285808A}"/>
    <cellStyle name="Normal 6 4 4 2" xfId="359" xr:uid="{04DAE7B0-1729-4CF8-998C-68FAE28820B5}"/>
    <cellStyle name="Normal 6 4 4 2 2" xfId="360" xr:uid="{DCF6F2C0-37D7-4379-ACEB-378209B2566E}"/>
    <cellStyle name="Normal 6 4 4 3" xfId="361" xr:uid="{A4AC36A5-659A-47E4-8A4F-D807DFFDF900}"/>
    <cellStyle name="Normal 6 4 5" xfId="362" xr:uid="{CF52673F-3163-4C56-870B-1765A3A3025F}"/>
    <cellStyle name="Normal 6 4 5 2" xfId="363" xr:uid="{5D8A47D0-98DD-4469-AD10-B5832129B7D6}"/>
    <cellStyle name="Normal 6 4 6" xfId="364" xr:uid="{5AF7EB3F-01D1-4138-B117-FBD0CF70FA50}"/>
    <cellStyle name="Normal 6 5" xfId="365" xr:uid="{C3BF81A0-D7DD-428B-A118-BDA1A2F21326}"/>
    <cellStyle name="Normal 6 5 2" xfId="366" xr:uid="{1BC450F7-6D58-4F74-9A86-43155E44D701}"/>
    <cellStyle name="Normal 6 5 2 2" xfId="367" xr:uid="{399089AA-99AC-4FA2-87EE-640ACAC3694A}"/>
    <cellStyle name="Normal 6 5 2 2 2" xfId="368" xr:uid="{FD7B0F95-9771-4925-9DB2-A187439123E2}"/>
    <cellStyle name="Normal 6 5 2 3" xfId="369" xr:uid="{F9A0BF50-984E-4CA4-9871-647C06D8BA80}"/>
    <cellStyle name="Normal 6 5 3" xfId="370" xr:uid="{0161126F-D10A-498E-8592-CE7C0ACD5F8E}"/>
    <cellStyle name="Normal 6 5 3 2" xfId="371" xr:uid="{83335B11-73C1-4F50-97DE-C14449499E9B}"/>
    <cellStyle name="Normal 6 5 3 2 2" xfId="372" xr:uid="{A20B5904-D602-49DC-B146-5CC41ADC9A5D}"/>
    <cellStyle name="Normal 6 5 3 3" xfId="373" xr:uid="{31B97AF2-61A6-4CB0-A2AE-EDA7E9BC5840}"/>
    <cellStyle name="Normal 6 5 4" xfId="374" xr:uid="{EE99BE2E-7B72-4488-907A-21915B737A37}"/>
    <cellStyle name="Normal 6 5 4 2" xfId="375" xr:uid="{89B43AE5-D6A4-4837-9F2B-6FD97073276B}"/>
    <cellStyle name="Normal 6 5 5" xfId="376" xr:uid="{54DD6A8D-6DC6-4683-BC50-21C81B59F206}"/>
    <cellStyle name="Normal 6 6" xfId="377" xr:uid="{47150B7B-6E16-4351-BE12-B60E2D3368A9}"/>
    <cellStyle name="Normal 6 6 2" xfId="378" xr:uid="{8067910C-7EB5-4388-8D41-C58AD9628F83}"/>
    <cellStyle name="Normal 6 6 2 2" xfId="379" xr:uid="{FF41911F-B5CE-4301-8D9F-C520A5BDBBE9}"/>
    <cellStyle name="Normal 6 6 3" xfId="380" xr:uid="{45B39C9C-A662-4B9F-8D15-338A0EDEC543}"/>
    <cellStyle name="Normal 6 7" xfId="381" xr:uid="{9A205177-7A3E-4270-B918-FDEE49515C2D}"/>
    <cellStyle name="Normal 6 7 2" xfId="382" xr:uid="{0DA6CCD4-B1D4-410F-9079-2A88EEC45BA3}"/>
    <cellStyle name="Normal 6 7 2 2" xfId="383" xr:uid="{7E315ECC-7E7D-4BE5-A6B0-A46AB028F438}"/>
    <cellStyle name="Normal 6 7 3" xfId="384" xr:uid="{75DD7A82-9736-47C3-9057-20104A343300}"/>
    <cellStyle name="Normal 6 8" xfId="385" xr:uid="{BFF858DA-52D0-46B7-8134-A9A0269E16AE}"/>
    <cellStyle name="Normal 6 8 2" xfId="386" xr:uid="{14AFDEE0-A1F5-4C12-B00F-874264E76DFE}"/>
    <cellStyle name="Normal 6 9" xfId="387" xr:uid="{F1CEC972-0A1F-423A-92A8-67B9DB495DA4}"/>
    <cellStyle name="Normal 6 9 2" xfId="388" xr:uid="{9D95B9C3-82A4-4C55-9155-28ED9DA0A2E2}"/>
    <cellStyle name="Normal 7" xfId="63" xr:uid="{19E9D15B-D316-4C94-9F8A-2BB8AABD6CC5}"/>
    <cellStyle name="Normal 7 2" xfId="389" xr:uid="{4BD3BF0A-649A-4651-9A0F-C17DE6347754}"/>
    <cellStyle name="Normal 7 2 2" xfId="390" xr:uid="{5AD01EC6-EE89-49A5-839C-FC4BEF6742FF}"/>
    <cellStyle name="Normal 7 2 2 2" xfId="391" xr:uid="{293ECD71-1F84-47BD-81C3-560E6B5575E7}"/>
    <cellStyle name="Normal 7 2 2 2 2" xfId="392" xr:uid="{AC32FCB4-A1AD-4702-806A-D145698D8151}"/>
    <cellStyle name="Normal 7 2 2 2 2 2" xfId="393" xr:uid="{C5733B9A-918D-4612-B23F-508DACB315A4}"/>
    <cellStyle name="Normal 7 2 2 2 2 2 2" xfId="394" xr:uid="{25F3FA49-FCD9-4242-8BCC-4F6A5989F0FF}"/>
    <cellStyle name="Normal 7 2 2 2 2 3" xfId="395" xr:uid="{C38C7DB7-45BE-4343-8AB1-7AAB9E4A668E}"/>
    <cellStyle name="Normal 7 2 2 2 3" xfId="396" xr:uid="{DA8A8B84-2E4E-48FB-A0B0-E50302029CD5}"/>
    <cellStyle name="Normal 7 2 2 2 3 2" xfId="397" xr:uid="{331ED34E-A37C-4711-9CF2-FF5BEA24DDBD}"/>
    <cellStyle name="Normal 7 2 2 2 3 2 2" xfId="398" xr:uid="{218F36B9-6663-4C11-A449-1B623745DAD1}"/>
    <cellStyle name="Normal 7 2 2 2 3 3" xfId="399" xr:uid="{3BC8F081-2C5A-43A3-B7EC-FE5075376D1D}"/>
    <cellStyle name="Normal 7 2 2 2 4" xfId="400" xr:uid="{33EEA688-2563-4726-868F-F8284D872BF1}"/>
    <cellStyle name="Normal 7 2 2 2 4 2" xfId="401" xr:uid="{95646298-CCC3-479E-9835-DC38CD05E607}"/>
    <cellStyle name="Normal 7 2 2 2 5" xfId="402" xr:uid="{20C1D1EE-38AC-4334-9F3E-CE59584CCD5F}"/>
    <cellStyle name="Normal 7 2 2 3" xfId="403" xr:uid="{2297643C-1692-4EA7-8594-0AB8EB02488D}"/>
    <cellStyle name="Normal 7 2 2 3 2" xfId="404" xr:uid="{46A5EA59-4FB6-4330-AA87-8B2084DF03DD}"/>
    <cellStyle name="Normal 7 2 2 3 2 2" xfId="405" xr:uid="{E3E31AD4-9F6E-4C92-B562-EF687924FB76}"/>
    <cellStyle name="Normal 7 2 2 3 3" xfId="406" xr:uid="{BC72767B-6049-4A52-BA9C-28BBC0583D2C}"/>
    <cellStyle name="Normal 7 2 2 4" xfId="407" xr:uid="{3F9B955C-FC91-4534-A806-285586A96450}"/>
    <cellStyle name="Normal 7 2 2 4 2" xfId="408" xr:uid="{AC966400-72FD-4B4A-AA53-91234850F8AB}"/>
    <cellStyle name="Normal 7 2 2 4 2 2" xfId="409" xr:uid="{4EFC617C-51C5-45E7-AA05-2AC3E5A97274}"/>
    <cellStyle name="Normal 7 2 2 4 3" xfId="410" xr:uid="{0F9BB9FB-6758-45F0-85B8-D2636F4BDBCF}"/>
    <cellStyle name="Normal 7 2 2 5" xfId="411" xr:uid="{500894D1-7B6C-41A4-B438-14BADB79AB71}"/>
    <cellStyle name="Normal 7 2 2 5 2" xfId="412" xr:uid="{C34C34C3-6D7B-4279-A4A9-B79A5A111E8D}"/>
    <cellStyle name="Normal 7 2 2 6" xfId="413" xr:uid="{A5885AD8-CC4E-42BB-836D-81580E95B7EE}"/>
    <cellStyle name="Normal 7 2 3" xfId="414" xr:uid="{5F9EB02D-AB24-4546-A10C-738A4513B4EB}"/>
    <cellStyle name="Normal 7 2 3 2" xfId="415" xr:uid="{1F2DCA90-5501-47C7-8243-C58C0FDCFED0}"/>
    <cellStyle name="Normal 7 2 3 2 2" xfId="416" xr:uid="{4CC997C2-E3F4-4E40-A0B7-8233B97FA2BC}"/>
    <cellStyle name="Normal 7 2 3 2 2 2" xfId="417" xr:uid="{2E30E137-E8D3-4905-8F6D-00C7A0BC9143}"/>
    <cellStyle name="Normal 7 2 3 2 3" xfId="418" xr:uid="{E9EBA73A-D099-4595-AB2A-7B817D2D6226}"/>
    <cellStyle name="Normal 7 2 3 3" xfId="419" xr:uid="{3153008B-8D46-4934-8FE1-CAD10D1B3737}"/>
    <cellStyle name="Normal 7 2 3 3 2" xfId="420" xr:uid="{2D853D5B-CB2E-4E14-843B-9D0FC585FA5E}"/>
    <cellStyle name="Normal 7 2 3 3 2 2" xfId="421" xr:uid="{F7A1B816-969E-4EBD-9280-4ED12EBC2B7E}"/>
    <cellStyle name="Normal 7 2 3 3 3" xfId="422" xr:uid="{3E4730B0-1D18-4D7B-8D33-1B93BD8C1818}"/>
    <cellStyle name="Normal 7 2 3 4" xfId="423" xr:uid="{1F8F28F2-9DEF-4FF6-9909-9FCCF789D9B1}"/>
    <cellStyle name="Normal 7 2 3 4 2" xfId="424" xr:uid="{07086430-E1F4-41EE-AF9F-D8514F0295D3}"/>
    <cellStyle name="Normal 7 2 3 5" xfId="425" xr:uid="{B2A3F58F-520A-480C-ABB4-527F61FCA9B3}"/>
    <cellStyle name="Normal 7 2 4" xfId="426" xr:uid="{4FDC7BC9-1DF5-464C-94DA-8E7880293DC8}"/>
    <cellStyle name="Normal 7 2 4 2" xfId="427" xr:uid="{BAB29444-3B0B-4774-9F70-83BD3E44F4D8}"/>
    <cellStyle name="Normal 7 2 4 2 2" xfId="428" xr:uid="{18A0410B-4764-4EA7-AB98-B7A12A9140D9}"/>
    <cellStyle name="Normal 7 2 4 3" xfId="429" xr:uid="{285095FD-742B-4D33-BE18-737E1144B721}"/>
    <cellStyle name="Normal 7 2 5" xfId="430" xr:uid="{3D559FDC-CDA0-4CA8-9464-C89A18121568}"/>
    <cellStyle name="Normal 7 2 5 2" xfId="431" xr:uid="{92168E7A-28BF-4F98-851B-B0E76925D820}"/>
    <cellStyle name="Normal 7 2 5 2 2" xfId="432" xr:uid="{D76267CC-A17C-440F-A894-FDB7D778CF76}"/>
    <cellStyle name="Normal 7 2 5 3" xfId="433" xr:uid="{CCF4C48E-4403-4689-BCCA-E70CD35623E4}"/>
    <cellStyle name="Normal 7 2 6" xfId="434" xr:uid="{7CB988D1-7F4C-4CAA-8B17-04CE3DD8FD34}"/>
    <cellStyle name="Normal 7 2 6 2" xfId="435" xr:uid="{B5EB3F25-69AD-4CF4-8E5C-4EEB485F8850}"/>
    <cellStyle name="Normal 7 2 7" xfId="436" xr:uid="{8697AF25-1EF5-4D7F-9F59-37D36EDA4B19}"/>
    <cellStyle name="Normal 7 2 7 2" xfId="437" xr:uid="{FA806FF9-ACDD-4578-82E7-F4F7EFF0B47F}"/>
    <cellStyle name="Normal 7 2 8" xfId="438" xr:uid="{E8DE08F5-BAD0-4D6D-A337-DB7AF1090646}"/>
    <cellStyle name="Normal 7 3" xfId="439" xr:uid="{FE9D9840-C67A-4F83-92CE-77C56D840998}"/>
    <cellStyle name="Normal 7 3 2" xfId="440" xr:uid="{34913629-8DEF-4D91-B835-C344446E4F65}"/>
    <cellStyle name="Normal 7 3 2 2" xfId="441" xr:uid="{861D32D3-8137-47C6-B05B-830275A64202}"/>
    <cellStyle name="Normal 7 3 2 2 2" xfId="442" xr:uid="{A1569628-8C1B-41C1-A73A-47E595C84CEF}"/>
    <cellStyle name="Normal 7 3 2 2 2 2" xfId="443" xr:uid="{524EC963-C0DF-4B22-B6FA-BDD49470CE6D}"/>
    <cellStyle name="Normal 7 3 2 2 3" xfId="444" xr:uid="{C9F0EF66-2411-422D-9EF0-BC3F90101E07}"/>
    <cellStyle name="Normal 7 3 2 3" xfId="445" xr:uid="{958E7AA7-F599-4A63-8D2A-9ACD9880AA70}"/>
    <cellStyle name="Normal 7 3 2 3 2" xfId="446" xr:uid="{5F5D0589-56C6-49E0-A22A-19B876E8FEBE}"/>
    <cellStyle name="Normal 7 3 2 3 2 2" xfId="447" xr:uid="{E16533C7-7973-4F64-910B-0F7F6307187C}"/>
    <cellStyle name="Normal 7 3 2 3 3" xfId="448" xr:uid="{5E14498B-0EB6-4CB1-A452-E0D8AFF5B5EA}"/>
    <cellStyle name="Normal 7 3 2 4" xfId="449" xr:uid="{2865EAA8-3EFF-4D42-B3B3-5007A1CB4BC1}"/>
    <cellStyle name="Normal 7 3 2 4 2" xfId="450" xr:uid="{4C94C821-7FC6-4196-8CA8-8FEE4042C1AB}"/>
    <cellStyle name="Normal 7 3 2 5" xfId="451" xr:uid="{33A1A401-0D9D-40E4-80F0-79BC618FD8C1}"/>
    <cellStyle name="Normal 7 3 3" xfId="452" xr:uid="{3B3D17A2-0A1F-4D75-B6C2-482C8D95A3D3}"/>
    <cellStyle name="Normal 7 3 3 2" xfId="453" xr:uid="{3D804124-37EC-4510-AD22-33C0889E7C27}"/>
    <cellStyle name="Normal 7 3 3 2 2" xfId="454" xr:uid="{4B36A53F-D211-4A55-A64E-21780BAC5CA8}"/>
    <cellStyle name="Normal 7 3 3 3" xfId="455" xr:uid="{6613AE9B-1C6E-425A-9255-93F2E3D7BD6B}"/>
    <cellStyle name="Normal 7 3 4" xfId="456" xr:uid="{906294B3-E491-4D69-A9F1-A75B94E04A3A}"/>
    <cellStyle name="Normal 7 3 4 2" xfId="457" xr:uid="{E360B309-E858-41E7-A01E-7BE23520C489}"/>
    <cellStyle name="Normal 7 3 4 2 2" xfId="458" xr:uid="{7CA295ED-101A-416B-91BD-987BC50C7DB4}"/>
    <cellStyle name="Normal 7 3 4 3" xfId="459" xr:uid="{22AFB234-FB3C-4BAB-8E60-058482186208}"/>
    <cellStyle name="Normal 7 3 5" xfId="460" xr:uid="{91B1A5DA-23BE-42FA-A7F7-A7334049C352}"/>
    <cellStyle name="Normal 7 3 5 2" xfId="461" xr:uid="{EBD3C2B1-AF67-4326-B35D-5986E6739335}"/>
    <cellStyle name="Normal 7 3 6" xfId="462" xr:uid="{873C5D0E-7848-424A-9800-165C0D8EF7DA}"/>
    <cellStyle name="Normal 7 4" xfId="463" xr:uid="{B046DBFB-E105-4954-B7ED-3B6DDF094C81}"/>
    <cellStyle name="Normal 7 4 2" xfId="464" xr:uid="{366A574D-FF9E-4E9B-8CD5-C7B1A8FFD4C6}"/>
    <cellStyle name="Normal 7 4 2 2" xfId="465" xr:uid="{B9D68968-E9C2-471C-BA17-DAB31C245E23}"/>
    <cellStyle name="Normal 7 4 2 2 2" xfId="466" xr:uid="{55E7C566-DE35-46CD-9DAD-3827F55191C7}"/>
    <cellStyle name="Normal 7 4 2 3" xfId="467" xr:uid="{CB040241-40EA-40B9-8129-B1B3B228B4DE}"/>
    <cellStyle name="Normal 7 4 3" xfId="468" xr:uid="{E11BE6B5-9819-4819-8427-38989E4D8ECA}"/>
    <cellStyle name="Normal 7 4 3 2" xfId="469" xr:uid="{CF0FE4CB-A9B4-48DB-BFA8-1BA43F7CB1A9}"/>
    <cellStyle name="Normal 7 4 3 2 2" xfId="470" xr:uid="{5008CA38-74EB-4980-8879-F0D63CA69DF1}"/>
    <cellStyle name="Normal 7 4 3 3" xfId="471" xr:uid="{8C6E6C70-6359-4B66-A45E-E8CA24389D59}"/>
    <cellStyle name="Normal 7 4 4" xfId="472" xr:uid="{B40B8C6C-6FAE-4FD2-A952-DBE4899CEC4D}"/>
    <cellStyle name="Normal 7 4 4 2" xfId="473" xr:uid="{754D6E78-6571-4D93-9078-97F5AE280137}"/>
    <cellStyle name="Normal 7 4 5" xfId="474" xr:uid="{A74944FD-85EB-4A3C-8E64-CC6B71C49266}"/>
    <cellStyle name="Normal 7 5" xfId="475" xr:uid="{FE8C852F-DA79-4329-BC45-84157194D0B9}"/>
    <cellStyle name="Normal 7 5 2" xfId="476" xr:uid="{0E73B61C-FB41-4365-B744-2F4801759A29}"/>
    <cellStyle name="Normal 7 5 2 2" xfId="477" xr:uid="{ED611B44-FBFB-4D69-922E-1B6380E1631A}"/>
    <cellStyle name="Normal 7 5 3" xfId="478" xr:uid="{5EBB8203-0977-4846-85CA-22F9FF1E9930}"/>
    <cellStyle name="Normal 7 6" xfId="479" xr:uid="{0DCBF622-5C98-46C5-9241-EAE153E6FB57}"/>
    <cellStyle name="Normal 7 6 2" xfId="480" xr:uid="{C2953F8C-C644-4F5F-83B5-EE53D5FEAD1A}"/>
    <cellStyle name="Normal 7 6 2 2" xfId="481" xr:uid="{C6CED3CC-ED2C-486B-981B-6AF565AF1F6F}"/>
    <cellStyle name="Normal 7 6 3" xfId="482" xr:uid="{4B8C3B44-AB43-4B34-94EF-FE09797196F6}"/>
    <cellStyle name="Normal 7 7" xfId="483" xr:uid="{0BC2A759-BD1C-4136-9AE3-84AD0402843F}"/>
    <cellStyle name="Normal 7 7 2" xfId="484" xr:uid="{9184DF22-CE78-4551-BCB9-C7834CAB4983}"/>
    <cellStyle name="Normal 7 8" xfId="485" xr:uid="{4DD6864B-6D26-4F53-96D3-7D809CD3F05B}"/>
    <cellStyle name="Normal 7 8 2" xfId="486" xr:uid="{410C22ED-CDEC-4966-BB01-036B1CA8B171}"/>
    <cellStyle name="Normal 7 9" xfId="487" xr:uid="{E6E2CDA6-8052-4B42-A215-ABB3162F23CC}"/>
    <cellStyle name="Normal 8" xfId="64" xr:uid="{E26E5126-88E1-4413-9054-66EB5A296F1C}"/>
    <cellStyle name="Normal 8 2" xfId="488" xr:uid="{EA2EB2A6-0093-4DF9-9D5D-391571F007C3}"/>
    <cellStyle name="Normal 8 2 2" xfId="489" xr:uid="{2AFEBA39-1DE2-44BC-9D64-67923161A2C1}"/>
    <cellStyle name="Normal 8 2 2 2" xfId="490" xr:uid="{44AC8877-8EBB-4C98-B837-701C72CFEE4E}"/>
    <cellStyle name="Normal 8 2 2 2 2" xfId="491" xr:uid="{BCC9B240-439D-4240-952A-ACEF6B660758}"/>
    <cellStyle name="Normal 8 2 2 2 2 2" xfId="492" xr:uid="{2DB75F3C-8AD8-4124-BCDB-B7A4187F38D5}"/>
    <cellStyle name="Normal 8 2 2 2 2 2 2" xfId="493" xr:uid="{98A8E5DF-A46C-4054-A3A4-56566F39E7E0}"/>
    <cellStyle name="Normal 8 2 2 2 2 3" xfId="494" xr:uid="{D94E3D96-7943-4B07-B618-B03A5B6BB6A7}"/>
    <cellStyle name="Normal 8 2 2 2 3" xfId="495" xr:uid="{5EF364C8-8E06-4BF9-BA38-E6E4F33BC2E5}"/>
    <cellStyle name="Normal 8 2 2 2 3 2" xfId="496" xr:uid="{5AFBE035-205D-43DE-AB85-E9D3C02F08E4}"/>
    <cellStyle name="Normal 8 2 2 2 3 2 2" xfId="497" xr:uid="{01D01A21-4ADD-4A22-8EE2-9AFA0552E1BF}"/>
    <cellStyle name="Normal 8 2 2 2 3 3" xfId="498" xr:uid="{019B95A6-581D-4975-BDF0-822DDF98AD7C}"/>
    <cellStyle name="Normal 8 2 2 2 4" xfId="499" xr:uid="{07AFDB45-37A0-4EBC-ACF0-ED5B009BBCB0}"/>
    <cellStyle name="Normal 8 2 2 2 4 2" xfId="500" xr:uid="{AAD33F2A-E4D1-4499-8AD5-C52D1E49D33C}"/>
    <cellStyle name="Normal 8 2 2 2 5" xfId="501" xr:uid="{3955514A-4D46-4A09-B6E7-DB7A567384AD}"/>
    <cellStyle name="Normal 8 2 2 3" xfId="502" xr:uid="{106DD075-B026-43B9-A35E-2F4059D04C07}"/>
    <cellStyle name="Normal 8 2 2 3 2" xfId="503" xr:uid="{5F368C4A-EE3F-403F-8CAC-4AA8DBDD63B6}"/>
    <cellStyle name="Normal 8 2 2 3 2 2" xfId="504" xr:uid="{017857F9-EF8D-40BE-991F-92C908AF16DC}"/>
    <cellStyle name="Normal 8 2 2 3 3" xfId="505" xr:uid="{10492151-6757-4D02-99EE-95913F087506}"/>
    <cellStyle name="Normal 8 2 2 4" xfId="506" xr:uid="{0E75E4CF-DE9E-4A23-BA4D-E646641F5D95}"/>
    <cellStyle name="Normal 8 2 2 4 2" xfId="507" xr:uid="{8E971419-52CF-4442-9120-9B09D82B6CCD}"/>
    <cellStyle name="Normal 8 2 2 4 2 2" xfId="508" xr:uid="{870A683A-D231-496A-A2A9-91AD035D2B1C}"/>
    <cellStyle name="Normal 8 2 2 4 3" xfId="509" xr:uid="{92715B58-C710-4A62-99FF-90E49D88EDB9}"/>
    <cellStyle name="Normal 8 2 2 5" xfId="510" xr:uid="{F3BDEFF7-DF3E-46E5-8EE1-61EB023C1593}"/>
    <cellStyle name="Normal 8 2 2 5 2" xfId="511" xr:uid="{A48CFD7F-2C67-4140-9EA5-D1475D57B2AC}"/>
    <cellStyle name="Normal 8 2 2 6" xfId="512" xr:uid="{73DA81E8-E30C-4E89-B22A-C236787E1901}"/>
    <cellStyle name="Normal 8 2 3" xfId="513" xr:uid="{9BBF7243-D82D-4D62-859E-5E361EAF17ED}"/>
    <cellStyle name="Normal 8 2 3 2" xfId="514" xr:uid="{22240557-FDAB-407F-97A2-34434C01EE91}"/>
    <cellStyle name="Normal 8 2 3 2 2" xfId="515" xr:uid="{360EC9EA-87B7-478E-802D-6A8A82F43BFE}"/>
    <cellStyle name="Normal 8 2 3 2 2 2" xfId="516" xr:uid="{A7940C67-566B-4E21-A910-44268B282748}"/>
    <cellStyle name="Normal 8 2 3 2 3" xfId="517" xr:uid="{5F0704E3-DE5A-4E77-A7CD-96C0C0AFEA6F}"/>
    <cellStyle name="Normal 8 2 3 3" xfId="518" xr:uid="{F4203EF2-CB70-4E02-8055-96E0F497B30F}"/>
    <cellStyle name="Normal 8 2 3 3 2" xfId="519" xr:uid="{B35F57E3-4441-480E-9233-43EBB691DAD2}"/>
    <cellStyle name="Normal 8 2 3 3 2 2" xfId="520" xr:uid="{2D2A2425-1F5C-4FA8-9E57-AF69EBC10129}"/>
    <cellStyle name="Normal 8 2 3 3 3" xfId="521" xr:uid="{607DF908-8F42-4638-89DE-56D0D4ABC73C}"/>
    <cellStyle name="Normal 8 2 3 4" xfId="522" xr:uid="{6ED9CB63-D571-487E-96BF-6272D727A060}"/>
    <cellStyle name="Normal 8 2 3 4 2" xfId="523" xr:uid="{AE74C21B-3180-4556-8F75-3D5869DE62F5}"/>
    <cellStyle name="Normal 8 2 3 5" xfId="524" xr:uid="{2204DD2D-5F1C-4FFF-A0A4-D13EC969B6B5}"/>
    <cellStyle name="Normal 8 2 4" xfId="525" xr:uid="{4748E901-D3A7-4C74-9ECA-B96D89FD49D2}"/>
    <cellStyle name="Normal 8 2 4 2" xfId="526" xr:uid="{9D7CF7AA-9571-447B-827E-01C44D994D34}"/>
    <cellStyle name="Normal 8 2 4 2 2" xfId="527" xr:uid="{060E234F-68D9-4C59-8C56-9EC9062F4E07}"/>
    <cellStyle name="Normal 8 2 4 3" xfId="528" xr:uid="{217EBE1B-9B8D-4C2B-A1BF-B379832C1102}"/>
    <cellStyle name="Normal 8 2 5" xfId="529" xr:uid="{10D6D11E-4011-4DBD-98C9-4585F41365F8}"/>
    <cellStyle name="Normal 8 2 5 2" xfId="530" xr:uid="{78A8DADF-8D6E-40A6-89F8-18A55F398396}"/>
    <cellStyle name="Normal 8 2 5 2 2" xfId="531" xr:uid="{E1D6528D-A18F-442F-A066-BBE2E12CBA3A}"/>
    <cellStyle name="Normal 8 2 5 3" xfId="532" xr:uid="{2234CE77-F069-451C-85C0-C47407259FDE}"/>
    <cellStyle name="Normal 8 2 6" xfId="533" xr:uid="{68DBF6F2-B34D-4EB5-A250-BD62C1F47385}"/>
    <cellStyle name="Normal 8 2 6 2" xfId="534" xr:uid="{96A63A4E-5352-40CE-A0E6-2390EDF70634}"/>
    <cellStyle name="Normal 8 2 7" xfId="535" xr:uid="{17389508-F225-4472-BD19-32E9588FBE52}"/>
    <cellStyle name="Normal 8 2 7 2" xfId="536" xr:uid="{714222CC-DD6D-41A8-865F-AB83A54FBF15}"/>
    <cellStyle name="Normal 8 2 8" xfId="537" xr:uid="{A14D6680-790D-4725-BDE8-C3B191D2BBE7}"/>
    <cellStyle name="Normal 8 3" xfId="538" xr:uid="{F502BB0B-AC45-4386-8693-2CE8EC44A121}"/>
    <cellStyle name="Normal 8 3 2" xfId="539" xr:uid="{41BC3CE4-5EAB-420E-8581-BBC457EB214F}"/>
    <cellStyle name="Normal 8 3 2 2" xfId="540" xr:uid="{9D22CB81-662B-4831-ACBC-78C185113C81}"/>
    <cellStyle name="Normal 8 3 2 2 2" xfId="541" xr:uid="{BADC35EE-A494-431C-BEEC-2358F3ECE879}"/>
    <cellStyle name="Normal 8 3 2 2 2 2" xfId="542" xr:uid="{6C7A843D-1B72-4C1A-9E02-8261AD3E69B5}"/>
    <cellStyle name="Normal 8 3 2 2 3" xfId="543" xr:uid="{6DF4544A-F7D6-4037-8718-7C050046058F}"/>
    <cellStyle name="Normal 8 3 2 3" xfId="544" xr:uid="{C231CECA-3819-4F21-9A48-108F4AA051CE}"/>
    <cellStyle name="Normal 8 3 2 3 2" xfId="545" xr:uid="{E3AC106D-5905-4564-936A-9697190B32D2}"/>
    <cellStyle name="Normal 8 3 2 3 2 2" xfId="546" xr:uid="{E5B79BF3-32AC-4378-99E2-40302DCD90CA}"/>
    <cellStyle name="Normal 8 3 2 3 3" xfId="547" xr:uid="{EB5ECE89-5A34-4D69-99AA-8FD7AD4F61BF}"/>
    <cellStyle name="Normal 8 3 2 4" xfId="548" xr:uid="{755070B0-5EBE-4C08-8B61-3E79CA1B1A94}"/>
    <cellStyle name="Normal 8 3 2 4 2" xfId="549" xr:uid="{69C0FAAD-39A1-4735-B444-4C7D44C865EB}"/>
    <cellStyle name="Normal 8 3 2 5" xfId="550" xr:uid="{34C7075F-21FD-460D-98D5-4080837CA9F1}"/>
    <cellStyle name="Normal 8 3 3" xfId="551" xr:uid="{223F853B-C197-4531-AFC6-A26DA8CD4EAD}"/>
    <cellStyle name="Normal 8 3 3 2" xfId="552" xr:uid="{8E50427B-A758-4292-AB8E-9CF920C737F3}"/>
    <cellStyle name="Normal 8 3 3 2 2" xfId="553" xr:uid="{08FCCF83-4C75-4FE1-AF58-A4585A646290}"/>
    <cellStyle name="Normal 8 3 3 3" xfId="554" xr:uid="{AA13DAFC-ED18-4FC2-A242-E57EFFA38CAF}"/>
    <cellStyle name="Normal 8 3 4" xfId="555" xr:uid="{5E1818CB-A386-4A4C-A35F-32E979DDE89C}"/>
    <cellStyle name="Normal 8 3 4 2" xfId="556" xr:uid="{F794D123-BA0D-4ECA-8698-580F173964D6}"/>
    <cellStyle name="Normal 8 3 4 2 2" xfId="557" xr:uid="{E56F8591-33F6-422D-BC77-4265EB03D0E1}"/>
    <cellStyle name="Normal 8 3 4 3" xfId="558" xr:uid="{082AA6C6-AC3D-4BB5-BE47-0FDE3E979FAB}"/>
    <cellStyle name="Normal 8 3 5" xfId="559" xr:uid="{DB8D1212-405D-4702-A3E0-5A7B6D0B8C5F}"/>
    <cellStyle name="Normal 8 3 5 2" xfId="560" xr:uid="{F465B728-4EE7-41E1-8E18-BAAC78BA8B1A}"/>
    <cellStyle name="Normal 8 3 6" xfId="561" xr:uid="{06D67F08-127B-428B-B181-853B3DC5D01B}"/>
    <cellStyle name="Normal 8 4" xfId="562" xr:uid="{25F989A0-9FA1-4D13-A589-9298E185193F}"/>
    <cellStyle name="Normal 8 4 2" xfId="563" xr:uid="{19E16C95-2418-4511-9EEC-E4C183DFB88B}"/>
    <cellStyle name="Normal 8 4 2 2" xfId="564" xr:uid="{28E32B9B-B9AF-4B14-87A3-AE7FAC8D185E}"/>
    <cellStyle name="Normal 8 4 2 2 2" xfId="565" xr:uid="{4F72D65E-DDAB-4347-9014-B140D4446BBD}"/>
    <cellStyle name="Normal 8 4 2 3" xfId="566" xr:uid="{497C8E01-5EFD-447A-87ED-8DCA5BE2E71D}"/>
    <cellStyle name="Normal 8 4 3" xfId="567" xr:uid="{48CCA5D8-59A4-409E-91EF-1D0C14586766}"/>
    <cellStyle name="Normal 8 4 3 2" xfId="568" xr:uid="{15583415-2D9C-4CAA-8BCD-C824BA955882}"/>
    <cellStyle name="Normal 8 4 3 2 2" xfId="569" xr:uid="{0F989D66-7044-42B4-92B6-E5967539820D}"/>
    <cellStyle name="Normal 8 4 3 3" xfId="570" xr:uid="{B0139887-12FF-405A-B259-2120BD41AC0E}"/>
    <cellStyle name="Normal 8 4 4" xfId="571" xr:uid="{E8DA979C-58DB-46E9-8C5D-1F2949CED09D}"/>
    <cellStyle name="Normal 8 4 4 2" xfId="572" xr:uid="{D1ED2E4A-F2C0-4849-954A-672316FE8E89}"/>
    <cellStyle name="Normal 8 4 5" xfId="573" xr:uid="{2DAADFAF-8DFE-4534-A9A4-98A8883F9D9F}"/>
    <cellStyle name="Normal 8 5" xfId="574" xr:uid="{82AD3C94-70FA-4F6C-88F9-82298EE9CA89}"/>
    <cellStyle name="Normal 8 5 2" xfId="575" xr:uid="{74B016AB-C633-4573-A6A8-1B39AA618BE8}"/>
    <cellStyle name="Normal 8 5 2 2" xfId="576" xr:uid="{F4A643FB-6BB5-42EB-87B7-D03C32B43D95}"/>
    <cellStyle name="Normal 8 5 3" xfId="577" xr:uid="{B3739119-8FC8-4632-A33C-4ABDB6F81A87}"/>
    <cellStyle name="Normal 8 6" xfId="578" xr:uid="{2DECDF80-C2BD-47AA-BC22-16A0AA6A71CF}"/>
    <cellStyle name="Normal 8 6 2" xfId="579" xr:uid="{B111D8E1-981A-42C2-9AE2-7C18D88E828E}"/>
    <cellStyle name="Normal 8 6 2 2" xfId="580" xr:uid="{8183C3DE-B2BA-4377-B2D7-655B40FA6E5B}"/>
    <cellStyle name="Normal 8 6 3" xfId="581" xr:uid="{457278FF-F76B-42CA-9B89-99C48932BEB9}"/>
    <cellStyle name="Normal 8 7" xfId="582" xr:uid="{4A918404-A517-43D0-86F9-0FA3E4950B0E}"/>
    <cellStyle name="Normal 8 7 2" xfId="583" xr:uid="{ACDADFB2-2F10-49D0-B814-EE356EEE812B}"/>
    <cellStyle name="Normal 8 8" xfId="584" xr:uid="{53F6153C-823E-4EDA-B43C-141CBF479970}"/>
    <cellStyle name="Normal 8 8 2" xfId="585" xr:uid="{A3934C8A-88F4-4127-A41A-E50C68F09FF0}"/>
    <cellStyle name="Normal 8 9" xfId="586" xr:uid="{F1B21BE6-9496-43B7-9C58-FCA15F894091}"/>
    <cellStyle name="Normal 9" xfId="65" xr:uid="{36B0342F-A123-4F78-A6DF-B5389A9C26D9}"/>
    <cellStyle name="Normal 9 10" xfId="587" xr:uid="{9D0737B4-0D79-45AC-B6F8-232DAE4EAFF8}"/>
    <cellStyle name="Normal 9 2" xfId="66" xr:uid="{9A37F428-961C-4822-9CED-87CCC05D18DA}"/>
    <cellStyle name="Normal 9 2 2" xfId="752" xr:uid="{97B259AC-D9C8-4AF4-99F1-E0D6254E909B}"/>
    <cellStyle name="Normal 9 3" xfId="588" xr:uid="{9CF77F8B-8A4B-4D5B-BD31-E9F7CE1F1529}"/>
    <cellStyle name="Normal 9 3 2" xfId="589" xr:uid="{3461EE0A-A829-45D6-9973-217EDFA1267F}"/>
    <cellStyle name="Normal 9 3 2 2" xfId="590" xr:uid="{AFB9E9F1-4E2B-4A61-92E8-FBBC0B1C54B5}"/>
    <cellStyle name="Normal 9 3 2 2 2" xfId="591" xr:uid="{C7FA940E-5E43-4121-AC86-8A49783B0776}"/>
    <cellStyle name="Normal 9 3 2 2 2 2" xfId="592" xr:uid="{069AC6BB-AE86-461D-A384-88CB2A852F53}"/>
    <cellStyle name="Normal 9 3 2 2 2 2 2" xfId="593" xr:uid="{52C62C1D-591D-4B79-A977-369ECA619944}"/>
    <cellStyle name="Normal 9 3 2 2 2 3" xfId="594" xr:uid="{ECD289DB-273C-4FE4-AC97-499DF1F96374}"/>
    <cellStyle name="Normal 9 3 2 2 3" xfId="595" xr:uid="{B3DCA738-85CE-471E-87BA-E88D2F631643}"/>
    <cellStyle name="Normal 9 3 2 2 3 2" xfId="596" xr:uid="{3C49EF1E-A720-4A33-BF3E-59867025123F}"/>
    <cellStyle name="Normal 9 3 2 2 3 2 2" xfId="597" xr:uid="{F6D7B175-D51D-42ED-8336-75F0C5D4FA89}"/>
    <cellStyle name="Normal 9 3 2 2 3 3" xfId="598" xr:uid="{19B7E180-CA9F-4546-AA25-85362A15F886}"/>
    <cellStyle name="Normal 9 3 2 2 4" xfId="599" xr:uid="{6200E425-1F41-4228-91D5-0B343BC01317}"/>
    <cellStyle name="Normal 9 3 2 2 4 2" xfId="600" xr:uid="{6C3F33FE-160A-4A3A-B86C-520545DC998C}"/>
    <cellStyle name="Normal 9 3 2 2 5" xfId="601" xr:uid="{FC942430-C000-443D-8979-039B097743A5}"/>
    <cellStyle name="Normal 9 3 2 3" xfId="602" xr:uid="{00F01ECA-5E68-4609-B7B6-C9D4A49B2D27}"/>
    <cellStyle name="Normal 9 3 2 3 2" xfId="603" xr:uid="{A5938203-831C-4BD0-81BE-5A77342607E7}"/>
    <cellStyle name="Normal 9 3 2 3 2 2" xfId="604" xr:uid="{4DD3A03B-420B-4EC8-83B9-CFA89374929B}"/>
    <cellStyle name="Normal 9 3 2 3 3" xfId="605" xr:uid="{0D0480CD-6A34-41D3-AE67-31B05B12E047}"/>
    <cellStyle name="Normal 9 3 2 4" xfId="606" xr:uid="{EB6C2F7F-9EAC-466A-9D0B-0DD87A6EA03C}"/>
    <cellStyle name="Normal 9 3 2 4 2" xfId="607" xr:uid="{21519C3C-43D0-49A3-AD6C-DDAEF6BA9527}"/>
    <cellStyle name="Normal 9 3 2 4 2 2" xfId="608" xr:uid="{621772CE-27EA-46C8-A741-7B4F60581FE7}"/>
    <cellStyle name="Normal 9 3 2 4 3" xfId="609" xr:uid="{4159DB86-6B56-4F68-B11D-C47FCB744D6C}"/>
    <cellStyle name="Normal 9 3 2 5" xfId="610" xr:uid="{F98FAFED-001A-4A0F-9674-ADE871549959}"/>
    <cellStyle name="Normal 9 3 2 5 2" xfId="611" xr:uid="{19CE97F0-C845-4928-9517-E5592DEF0FB1}"/>
    <cellStyle name="Normal 9 3 2 6" xfId="612" xr:uid="{5B894F64-4071-4AC9-BCEE-241D5B95099F}"/>
    <cellStyle name="Normal 9 3 3" xfId="613" xr:uid="{E3E709BB-4893-450C-814A-AE3652955234}"/>
    <cellStyle name="Normal 9 3 3 2" xfId="614" xr:uid="{8442D1BB-BFF6-4135-A209-DD4E51709A2C}"/>
    <cellStyle name="Normal 9 3 3 2 2" xfId="615" xr:uid="{889666E5-D425-4819-95C9-F8EA6F9F5C5C}"/>
    <cellStyle name="Normal 9 3 3 2 2 2" xfId="616" xr:uid="{DE09941B-DDB2-4429-AE86-DE1EEC70FC9B}"/>
    <cellStyle name="Normal 9 3 3 2 3" xfId="617" xr:uid="{62DF992A-B3A9-4F9A-AEA3-B65161D7B768}"/>
    <cellStyle name="Normal 9 3 3 3" xfId="618" xr:uid="{978320F2-D087-4FD4-8BC8-2AD3C611FB27}"/>
    <cellStyle name="Normal 9 3 3 3 2" xfId="619" xr:uid="{B52591C2-17EA-4725-BD29-E0E70E5550EC}"/>
    <cellStyle name="Normal 9 3 3 3 2 2" xfId="620" xr:uid="{B5127406-6240-41AA-9259-749AC158E4EA}"/>
    <cellStyle name="Normal 9 3 3 3 3" xfId="621" xr:uid="{03A9899C-CC9D-4F69-A638-DA5974C3BBC4}"/>
    <cellStyle name="Normal 9 3 3 4" xfId="622" xr:uid="{A3B694BD-B176-41E0-93BC-3B9481816C62}"/>
    <cellStyle name="Normal 9 3 3 4 2" xfId="623" xr:uid="{E87D7F2C-27AF-4660-8896-A6064A0884B2}"/>
    <cellStyle name="Normal 9 3 3 5" xfId="624" xr:uid="{E4E33E64-61CA-4971-90D8-8EFFF41791DD}"/>
    <cellStyle name="Normal 9 3 4" xfId="625" xr:uid="{2E9581B6-3183-43CD-AB18-6B22F4183CFF}"/>
    <cellStyle name="Normal 9 3 4 2" xfId="626" xr:uid="{9968D8C6-DB31-4BAA-8824-4C331A845AC7}"/>
    <cellStyle name="Normal 9 3 4 2 2" xfId="627" xr:uid="{803AD4C6-49B3-41FE-9C08-2D2DC0E44442}"/>
    <cellStyle name="Normal 9 3 4 3" xfId="628" xr:uid="{D770C4A0-9726-4502-9065-5A42D6C1BD07}"/>
    <cellStyle name="Normal 9 3 5" xfId="629" xr:uid="{AB24097C-69B1-4F6A-A777-2375A3D7D3DD}"/>
    <cellStyle name="Normal 9 3 5 2" xfId="630" xr:uid="{88DC1187-C3CB-4D9E-84FF-609F2F63B61D}"/>
    <cellStyle name="Normal 9 3 5 2 2" xfId="631" xr:uid="{8521D9C3-FA4A-4716-A89C-8DA2C436D63A}"/>
    <cellStyle name="Normal 9 3 5 3" xfId="632" xr:uid="{B8CC318B-8487-4BF7-BF54-FBB18F9B0E8C}"/>
    <cellStyle name="Normal 9 3 6" xfId="633" xr:uid="{8907E151-C3B3-40B3-93B4-604720D6699D}"/>
    <cellStyle name="Normal 9 3 6 2" xfId="634" xr:uid="{CF8AECCC-E659-4499-BD61-D93AC7D7A952}"/>
    <cellStyle name="Normal 9 3 7" xfId="635" xr:uid="{E78A86AB-4FC6-439E-BC7F-BCD950029BFC}"/>
    <cellStyle name="Normal 9 3 7 2" xfId="636" xr:uid="{C1263BAF-F478-4392-87D5-5F26B7889961}"/>
    <cellStyle name="Normal 9 3 8" xfId="637" xr:uid="{F92B0F09-BF73-4F97-898B-CE806F4A240B}"/>
    <cellStyle name="Normal 9 4" xfId="638" xr:uid="{6D8D5517-1A62-48D8-AC4D-06F85FFA4B08}"/>
    <cellStyle name="Normal 9 4 2" xfId="639" xr:uid="{2ABF61E0-8E3D-453A-A4A9-A19354C0573B}"/>
    <cellStyle name="Normal 9 4 2 2" xfId="640" xr:uid="{4DB71FFA-25FE-4FCD-80B1-B5723E4B35E0}"/>
    <cellStyle name="Normal 9 4 2 2 2" xfId="641" xr:uid="{C8B22CDA-1034-408B-9507-D67C71AFD717}"/>
    <cellStyle name="Normal 9 4 2 2 2 2" xfId="642" xr:uid="{1B83E2EA-DFE3-4A49-90C3-6D8F5949EB8F}"/>
    <cellStyle name="Normal 9 4 2 2 3" xfId="643" xr:uid="{5059A67B-181B-4BD6-AF01-C700EB927D1B}"/>
    <cellStyle name="Normal 9 4 2 3" xfId="644" xr:uid="{0C1279AB-6D48-4072-A89B-8F1CFE112C47}"/>
    <cellStyle name="Normal 9 4 2 3 2" xfId="645" xr:uid="{6F2E762F-5D76-4BE7-9DEA-2A9ADF579FCB}"/>
    <cellStyle name="Normal 9 4 2 3 2 2" xfId="646" xr:uid="{F9D35467-79CF-4519-88C5-29471561447B}"/>
    <cellStyle name="Normal 9 4 2 3 3" xfId="647" xr:uid="{7C2F910B-E94E-4669-8483-78B77D9DA178}"/>
    <cellStyle name="Normal 9 4 2 4" xfId="648" xr:uid="{2871D913-ECEE-4363-88C7-92EA6DFF5B5B}"/>
    <cellStyle name="Normal 9 4 2 4 2" xfId="649" xr:uid="{B0112B33-4AD9-402B-AF3A-072CE1CF0CFD}"/>
    <cellStyle name="Normal 9 4 2 5" xfId="650" xr:uid="{DEB11009-C34F-47F8-9D9A-3E5432463D36}"/>
    <cellStyle name="Normal 9 4 3" xfId="651" xr:uid="{006E4669-00B4-44ED-826D-B8A3EF736E46}"/>
    <cellStyle name="Normal 9 4 3 2" xfId="652" xr:uid="{1720C13A-EF76-428F-9261-E553AAB9EF88}"/>
    <cellStyle name="Normal 9 4 3 2 2" xfId="653" xr:uid="{8F550E49-F58C-4460-918A-A026D3F85505}"/>
    <cellStyle name="Normal 9 4 3 3" xfId="654" xr:uid="{8C919A36-47ED-47BF-A83E-DBCC3C6224C7}"/>
    <cellStyle name="Normal 9 4 4" xfId="655" xr:uid="{8B2DB58D-B166-4917-964B-6C47107D4280}"/>
    <cellStyle name="Normal 9 4 4 2" xfId="656" xr:uid="{BB06459C-8583-497E-98E2-4F885A35E9C5}"/>
    <cellStyle name="Normal 9 4 4 2 2" xfId="657" xr:uid="{672ADCB4-9F6E-47EA-8ADE-F8C9867EDA0E}"/>
    <cellStyle name="Normal 9 4 4 3" xfId="658" xr:uid="{7E2C3351-04CE-45F9-B52B-6862C3A8204C}"/>
    <cellStyle name="Normal 9 4 5" xfId="659" xr:uid="{5DFC969B-B07C-4138-A3AC-AB105EA5BDFD}"/>
    <cellStyle name="Normal 9 4 5 2" xfId="660" xr:uid="{A63F58BB-D884-46D6-8B1A-C36B9BFEB5C0}"/>
    <cellStyle name="Normal 9 4 6" xfId="661" xr:uid="{F12C14BD-8E74-4DFE-9EF8-177BE45BC887}"/>
    <cellStyle name="Normal 9 5" xfId="662" xr:uid="{9A004139-2342-4024-8E36-2828BD7D5AE1}"/>
    <cellStyle name="Normal 9 5 2" xfId="663" xr:uid="{697C3466-D776-476A-B820-B104259D8AC2}"/>
    <cellStyle name="Normal 9 5 2 2" xfId="664" xr:uid="{BFB7FE13-628C-4740-91E1-E81F6323DCDC}"/>
    <cellStyle name="Normal 9 5 2 2 2" xfId="665" xr:uid="{8A67F3E8-0B75-4392-8409-0C2547C6ACBD}"/>
    <cellStyle name="Normal 9 5 2 3" xfId="666" xr:uid="{93714705-048C-40C1-9DC0-CF0930247A8A}"/>
    <cellStyle name="Normal 9 5 3" xfId="667" xr:uid="{D3ECB481-8784-4BF5-B771-74D8271AFFA0}"/>
    <cellStyle name="Normal 9 5 3 2" xfId="668" xr:uid="{6D99C1E6-CCDD-41D8-A132-37987CCDECF9}"/>
    <cellStyle name="Normal 9 5 3 2 2" xfId="669" xr:uid="{8818243F-D23D-424E-BA68-FA715762238F}"/>
    <cellStyle name="Normal 9 5 3 3" xfId="670" xr:uid="{5BD20A4F-E2EF-456E-B8DF-C6B2987E75BC}"/>
    <cellStyle name="Normal 9 5 4" xfId="671" xr:uid="{AAD5A176-D65C-42C1-8F5A-2976CF4BF535}"/>
    <cellStyle name="Normal 9 5 4 2" xfId="672" xr:uid="{CDF03FF0-3E06-4D1F-9BA1-5028C982858E}"/>
    <cellStyle name="Normal 9 5 5" xfId="673" xr:uid="{3A5B2600-7126-45DE-A454-52CB0EFADD73}"/>
    <cellStyle name="Normal 9 6" xfId="674" xr:uid="{4CC5EC76-5A92-4938-B21F-374A6C5B1C3A}"/>
    <cellStyle name="Normal 9 6 2" xfId="675" xr:uid="{FD60C1DC-19A7-4427-9ABC-81E32A6BBF23}"/>
    <cellStyle name="Normal 9 6 2 2" xfId="676" xr:uid="{8DCC3C97-1ABF-4943-AA19-09C17199B17A}"/>
    <cellStyle name="Normal 9 6 3" xfId="677" xr:uid="{5D4D409A-0F29-4957-B63B-E9C5BAD7F9A7}"/>
    <cellStyle name="Normal 9 7" xfId="678" xr:uid="{49348FCE-A2EC-46BB-B033-26790C851B18}"/>
    <cellStyle name="Normal 9 7 2" xfId="679" xr:uid="{7B01BAAD-46E5-42CE-A584-FB711D143CEC}"/>
    <cellStyle name="Normal 9 7 2 2" xfId="680" xr:uid="{D4E49C82-24A4-4B24-9F66-DF3A15EDF5E7}"/>
    <cellStyle name="Normal 9 7 3" xfId="681" xr:uid="{8411DC45-2357-4FB9-ADA5-904AD5614D10}"/>
    <cellStyle name="Normal 9 8" xfId="682" xr:uid="{CFEB38C5-7614-40C3-87F3-782E4F4B3644}"/>
    <cellStyle name="Normal 9 8 2" xfId="683" xr:uid="{A5B2050A-F07A-4522-803D-3BADF824DB10}"/>
    <cellStyle name="Normal 9 9" xfId="684" xr:uid="{6F159535-0653-45CD-8D33-5AAC107FDA1C}"/>
    <cellStyle name="Normal 9 9 2" xfId="685" xr:uid="{5F83E36B-F1A8-48BB-84EF-86B8DE4FD680}"/>
    <cellStyle name="Percent 2" xfId="67" xr:uid="{7ECD3044-5C51-4980-A553-498AFC8DFDC0}"/>
    <cellStyle name="Percent 2 2" xfId="686" xr:uid="{20D188E2-AEE3-4D99-ABD3-3A13071E95F4}"/>
    <cellStyle name="Percent 2 3" xfId="754" xr:uid="{B21B03FF-2DF4-44CB-8B61-61FAFD2B49EF}"/>
    <cellStyle name="Percent 3" xfId="753" xr:uid="{BD62C74F-C6F6-499A-8B26-56EA5B703DC1}"/>
  </cellStyles>
  <dxfs count="26"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2714625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D00D9177-4637-4D39-8A27-E08ECE1F4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455B5104-192F-41EF-8B4A-EA8F336C8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abSelected="1" topLeftCell="A90" zoomScaleNormal="100" workbookViewId="0">
      <selection activeCell="M102" sqref="M102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40</v>
      </c>
      <c r="C2" s="4"/>
      <c r="D2" s="4"/>
      <c r="E2" s="4"/>
      <c r="F2" s="4"/>
      <c r="G2" s="7"/>
      <c r="H2" s="7"/>
      <c r="I2" s="12"/>
      <c r="W2" s="41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39</v>
      </c>
    </row>
    <row r="4" spans="1:23" ht="15">
      <c r="A4" s="11"/>
      <c r="B4" s="13" t="s">
        <v>44</v>
      </c>
      <c r="C4" s="7"/>
      <c r="D4" s="7"/>
      <c r="E4" s="7"/>
      <c r="F4" s="3"/>
      <c r="G4" s="105" t="s">
        <v>5</v>
      </c>
      <c r="H4" s="106" t="s">
        <v>6</v>
      </c>
      <c r="I4" s="12"/>
    </row>
    <row r="5" spans="1:23" ht="15.75" thickBot="1">
      <c r="A5" s="11"/>
      <c r="B5" s="13" t="s">
        <v>45</v>
      </c>
      <c r="C5" s="7"/>
      <c r="D5" s="7"/>
      <c r="E5" s="7"/>
      <c r="F5" s="3"/>
      <c r="G5" s="37">
        <v>45000</v>
      </c>
      <c r="H5" s="36">
        <v>49106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59" t="s">
        <v>3</v>
      </c>
      <c r="C8" s="160"/>
      <c r="D8" s="161"/>
      <c r="E8" s="4"/>
      <c r="F8" s="107" t="s">
        <v>12</v>
      </c>
      <c r="G8" s="25"/>
      <c r="H8" s="25"/>
      <c r="I8" s="12"/>
      <c r="K8" s="103"/>
    </row>
    <row r="9" spans="1:23">
      <c r="A9" s="11"/>
      <c r="B9" s="123" t="s">
        <v>120</v>
      </c>
      <c r="C9" s="124"/>
      <c r="D9" s="122"/>
      <c r="E9" s="4"/>
      <c r="F9" s="118" t="s">
        <v>120</v>
      </c>
      <c r="G9" s="164" t="s">
        <v>14</v>
      </c>
      <c r="H9" s="166"/>
      <c r="I9" s="12"/>
    </row>
    <row r="10" spans="1:23">
      <c r="A10" s="11"/>
      <c r="B10" s="123" t="s">
        <v>46</v>
      </c>
      <c r="C10" s="124"/>
      <c r="D10" s="122"/>
      <c r="E10" s="4"/>
      <c r="F10" s="118" t="s">
        <v>46</v>
      </c>
      <c r="G10" s="164"/>
      <c r="H10" s="167"/>
      <c r="I10" s="12"/>
    </row>
    <row r="11" spans="1:23">
      <c r="A11" s="11"/>
      <c r="B11" s="123" t="s">
        <v>47</v>
      </c>
      <c r="C11" s="124"/>
      <c r="D11" s="122"/>
      <c r="E11" s="4"/>
      <c r="F11" s="118" t="s">
        <v>121</v>
      </c>
      <c r="G11" s="164" t="s">
        <v>15</v>
      </c>
      <c r="H11" s="168" t="s">
        <v>20</v>
      </c>
      <c r="I11" s="12"/>
    </row>
    <row r="12" spans="1:23">
      <c r="A12" s="11"/>
      <c r="B12" s="123" t="s">
        <v>48</v>
      </c>
      <c r="C12" s="124"/>
      <c r="D12" s="122"/>
      <c r="E12" s="4"/>
      <c r="F12" s="118" t="s">
        <v>122</v>
      </c>
      <c r="G12" s="164"/>
      <c r="H12" s="167"/>
      <c r="I12" s="12"/>
    </row>
    <row r="13" spans="1:23">
      <c r="A13" s="11"/>
      <c r="B13" s="123" t="s">
        <v>49</v>
      </c>
      <c r="C13" s="124"/>
      <c r="D13" s="122"/>
      <c r="E13" s="4"/>
      <c r="F13" s="118" t="s">
        <v>49</v>
      </c>
      <c r="G13" s="165" t="s">
        <v>16</v>
      </c>
      <c r="H13" s="168" t="s">
        <v>50</v>
      </c>
      <c r="I13" s="12"/>
      <c r="L13" s="26" t="s">
        <v>18</v>
      </c>
    </row>
    <row r="14" spans="1:23" ht="13.5" thickBot="1">
      <c r="A14" s="11"/>
      <c r="B14" s="121" t="s">
        <v>123</v>
      </c>
      <c r="C14" s="120"/>
      <c r="D14" s="119"/>
      <c r="E14" s="4"/>
      <c r="F14" s="117" t="s">
        <v>123</v>
      </c>
      <c r="G14" s="165"/>
      <c r="H14" s="169"/>
      <c r="I14" s="12"/>
      <c r="L14" s="104">
        <f>VLOOKUP(G5,[1]Sheet1!$A$9:$I$7290,2,FALSE)</f>
        <v>34.44</v>
      </c>
    </row>
    <row r="15" spans="1:23" ht="16.5" customHeight="1">
      <c r="A15" s="11"/>
      <c r="B15" s="124" t="s">
        <v>124</v>
      </c>
      <c r="C15" s="124"/>
      <c r="D15" s="124"/>
      <c r="E15" s="9"/>
      <c r="F15" s="9"/>
      <c r="G15" s="26"/>
      <c r="H15" s="27"/>
      <c r="I15" s="12"/>
    </row>
    <row r="16" spans="1:23" ht="16.5" customHeight="1">
      <c r="A16" s="11"/>
      <c r="B16" s="124" t="s">
        <v>125</v>
      </c>
      <c r="C16" s="124"/>
      <c r="D16" s="124"/>
      <c r="E16" s="9"/>
      <c r="F16" s="9"/>
      <c r="G16" s="26" t="s">
        <v>17</v>
      </c>
      <c r="H16" s="33" t="s">
        <v>19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8" t="s">
        <v>11</v>
      </c>
      <c r="C19" s="109" t="s">
        <v>7</v>
      </c>
      <c r="D19" s="162" t="s">
        <v>13</v>
      </c>
      <c r="E19" s="163"/>
      <c r="F19" s="110" t="s">
        <v>0</v>
      </c>
      <c r="G19" s="111" t="s">
        <v>9</v>
      </c>
      <c r="H19" s="112" t="s">
        <v>10</v>
      </c>
      <c r="I19" s="12"/>
    </row>
    <row r="20" spans="1:9" ht="36">
      <c r="A20" s="11"/>
      <c r="B20" s="1">
        <v>1</v>
      </c>
      <c r="C20" s="34" t="s">
        <v>51</v>
      </c>
      <c r="D20" s="129"/>
      <c r="E20" s="128"/>
      <c r="F20" s="38" t="str">
        <f>VLOOKUP(C20,'[2]Acha Air Sales Price List'!$B$1:$D$65536,3,FALSE)</f>
        <v>Display box with 52 pieces  of 925 sterling silver ''Bend it yourself'' nose studs, 22g (0.6mm) with 1.4mm prong set color crystals</v>
      </c>
      <c r="G20" s="19">
        <f>ROUND(IF(ISBLANK(C20),0,VLOOKUP(C20,'[2]Acha Air Sales Price List'!$B$1:$X$65536,12,FALSE)*$L$14),2)</f>
        <v>502.37</v>
      </c>
      <c r="H20" s="20">
        <f t="shared" ref="H20:H62" si="0">ROUND(IF(ISNUMBER(B20), G20*B20, 0),5)</f>
        <v>502.37</v>
      </c>
      <c r="I20" s="12"/>
    </row>
    <row r="21" spans="1:9" ht="48">
      <c r="A21" s="11"/>
      <c r="B21" s="1">
        <v>1</v>
      </c>
      <c r="C21" s="34" t="s">
        <v>52</v>
      </c>
      <c r="D21" s="129"/>
      <c r="E21" s="128"/>
      <c r="F21" s="38" t="str">
        <f>VLOOKUP(C21,'[2]Acha Air Sales Price List'!$B$1:$D$65536,3,FALSE)</f>
        <v>Display box with 52 pieces of 925 sterling silver ''bend it yourself'' nose studs  , 22g (0.6mm) with clear 2mm prong set round  shaped Cubic zirconia stone (CZ)</v>
      </c>
      <c r="G21" s="19">
        <f>ROUND(IF(ISBLANK(C21),0,VLOOKUP(C21,'[2]Acha Air Sales Price List'!$B$1:$X$65536,12,FALSE)*$L$14),2)</f>
        <v>550.87</v>
      </c>
      <c r="H21" s="20">
        <f t="shared" si="0"/>
        <v>550.87</v>
      </c>
      <c r="I21" s="12"/>
    </row>
    <row r="22" spans="1:9" ht="36" customHeight="1">
      <c r="A22" s="11"/>
      <c r="B22" s="1">
        <v>1</v>
      </c>
      <c r="C22" s="34" t="s">
        <v>53</v>
      </c>
      <c r="D22" s="129"/>
      <c r="E22" s="128"/>
      <c r="F22" s="38" t="str">
        <f>VLOOKUP(C22,'[2]Acha Air Sales Price List'!$B$1:$D$65536,3,FALSE)</f>
        <v>Display box with 52 pcs. of 925 sterling silver "Bend it yourself " nose studs, 22g (0.6mm) with big 2.5mm clear prong set Cubic Zirconia (CZ) stones</v>
      </c>
      <c r="G22" s="19">
        <f>ROUND(IF(ISBLANK(C22),0,VLOOKUP(C22,'[2]Acha Air Sales Price List'!$B$1:$X$65536,12,FALSE)*$L$14),2)</f>
        <v>536.96</v>
      </c>
      <c r="H22" s="20">
        <f t="shared" si="0"/>
        <v>536.96</v>
      </c>
      <c r="I22" s="12"/>
    </row>
    <row r="23" spans="1:9" ht="36" customHeight="1">
      <c r="A23" s="11"/>
      <c r="B23" s="1">
        <v>1</v>
      </c>
      <c r="C23" s="34" t="s">
        <v>54</v>
      </c>
      <c r="D23" s="129"/>
      <c r="E23" s="128"/>
      <c r="F23" s="38" t="str">
        <f>VLOOKUP(C23,'[2]Acha Air Sales Price List'!$B$1:$D$65536,3,FALSE)</f>
        <v>Display box with 52 pcs. of 925 sterling silver "Bend it yourself" nose studs, 22g (0.6mm) with 2mm round prong set CZ stones in assorted colors</v>
      </c>
      <c r="G23" s="19">
        <f>ROUND(IF(ISBLANK(C23),0,VLOOKUP(C23,'[2]Acha Air Sales Price List'!$B$1:$X$65536,12,FALSE)*$L$14),2)</f>
        <v>573.67999999999995</v>
      </c>
      <c r="H23" s="20">
        <f t="shared" si="0"/>
        <v>573.67999999999995</v>
      </c>
      <c r="I23" s="12"/>
    </row>
    <row r="24" spans="1:9" ht="48">
      <c r="A24" s="11"/>
      <c r="B24" s="1">
        <v>1</v>
      </c>
      <c r="C24" s="35" t="s">
        <v>52</v>
      </c>
      <c r="D24" s="129"/>
      <c r="E24" s="128"/>
      <c r="F24" s="38" t="str">
        <f>VLOOKUP(C24,'[2]Acha Air Sales Price List'!$B$1:$D$65536,3,FALSE)</f>
        <v>Display box with 52 pieces of 925 sterling silver ''bend it yourself'' nose studs  , 22g (0.6mm) with clear 2mm prong set round  shaped Cubic zirconia stone (CZ)</v>
      </c>
      <c r="G24" s="19">
        <f>ROUND(IF(ISBLANK(C24),0,VLOOKUP(C24,'[2]Acha Air Sales Price List'!$B$1:$X$65536,12,FALSE)*$L$14),2)</f>
        <v>550.87</v>
      </c>
      <c r="H24" s="20">
        <f t="shared" si="0"/>
        <v>550.87</v>
      </c>
      <c r="I24" s="12"/>
    </row>
    <row r="25" spans="1:9" ht="36">
      <c r="A25" s="11"/>
      <c r="B25" s="1">
        <v>1</v>
      </c>
      <c r="C25" s="34" t="s">
        <v>55</v>
      </c>
      <c r="D25" s="129"/>
      <c r="E25" s="128"/>
      <c r="F25" s="38" t="str">
        <f>VLOOKUP(C25,'[2]Acha Air Sales Price List'!$B$1:$D$65536,3,FALSE)</f>
        <v>Display box with 52 pcs. of 925 silver "bend it yourself" nose studs, 22g (0.6mm) with 2mm clear prong set crystal tops with 18k gold plating</v>
      </c>
      <c r="G25" s="19">
        <f>ROUND(IF(ISBLANK(C25),0,VLOOKUP(C25,'[2]Acha Air Sales Price List'!$B$1:$X$65536,12,FALSE)*$L$14),2)</f>
        <v>927.52</v>
      </c>
      <c r="H25" s="20">
        <f t="shared" si="0"/>
        <v>927.52</v>
      </c>
      <c r="I25" s="12"/>
    </row>
    <row r="26" spans="1:9" ht="36" customHeight="1">
      <c r="A26" s="11"/>
      <c r="B26" s="1">
        <v>1</v>
      </c>
      <c r="C26" s="34" t="s">
        <v>56</v>
      </c>
      <c r="D26" s="129"/>
      <c r="E26" s="128"/>
      <c r="F26" s="38" t="str">
        <f>VLOOKUP(C26,'[2]Acha Air Sales Price List'!$B$1:$D$65536,3,FALSE)</f>
        <v>Display box with 52 pcs. of 925 sterling silver "Bend it yourself " nose studs, 22g (0.6mm) with tiny 1.25mm clear prong set Cubic Zirconia (CZ) stones</v>
      </c>
      <c r="G26" s="19">
        <f>ROUND(IF(ISBLANK(C26),0,VLOOKUP(C26,'[2]Acha Air Sales Price List'!$B$1:$X$65536,12,FALSE)*$L$14),2)</f>
        <v>518.71</v>
      </c>
      <c r="H26" s="20">
        <f t="shared" si="0"/>
        <v>518.71</v>
      </c>
      <c r="I26" s="12"/>
    </row>
    <row r="27" spans="1:9" ht="36">
      <c r="A27" s="11"/>
      <c r="B27" s="1">
        <v>1</v>
      </c>
      <c r="C27" s="34" t="s">
        <v>57</v>
      </c>
      <c r="D27" s="129"/>
      <c r="E27" s="128"/>
      <c r="F27" s="38" t="str">
        <f>VLOOKUP(C27,'[2]Acha Air Sales Price List'!$B$1:$D$65536,3,FALSE)</f>
        <v>Display box with 52 pcs of 925 sterling silver "bend it yourself" nose studs, 22g (0.6mm) with 2mm ball shaped top and real 18k gold plating</v>
      </c>
      <c r="G27" s="19">
        <f>ROUND(IF(ISBLANK(C27),0,VLOOKUP(C27,'[2]Acha Air Sales Price List'!$B$1:$X$65536,12,FALSE)*$L$14),2)</f>
        <v>1033.54</v>
      </c>
      <c r="H27" s="20">
        <f t="shared" si="0"/>
        <v>1033.54</v>
      </c>
      <c r="I27" s="12"/>
    </row>
    <row r="28" spans="1:9" ht="36">
      <c r="A28" s="11"/>
      <c r="B28" s="1">
        <v>50</v>
      </c>
      <c r="C28" s="34" t="s">
        <v>58</v>
      </c>
      <c r="D28" s="129"/>
      <c r="E28" s="128"/>
      <c r="F28" s="38" t="str">
        <f>VLOOKUP(C28,'[2]Acha Air Sales Price List'!$B$1:$D$65536,3,FALSE)</f>
        <v>Pair of flexible clear acrylic retainer ear studs, 20g (0.8mm) with flat disk top and ultra soft silicon butterflies</v>
      </c>
      <c r="G28" s="19">
        <f>ROUND(IF(ISBLANK(C28),0,VLOOKUP(C28,'[2]Acha Air Sales Price List'!$B$1:$X$65536,12,FALSE)*$L$14),2)</f>
        <v>11.71</v>
      </c>
      <c r="H28" s="20">
        <f t="shared" si="0"/>
        <v>585.5</v>
      </c>
      <c r="I28" s="12"/>
    </row>
    <row r="29" spans="1:9" ht="36">
      <c r="A29" s="11"/>
      <c r="B29" s="1">
        <v>20</v>
      </c>
      <c r="C29" s="34" t="s">
        <v>61</v>
      </c>
      <c r="D29" s="129" t="s">
        <v>60</v>
      </c>
      <c r="E29" s="128"/>
      <c r="F29" s="38" t="str">
        <f>VLOOKUP(C29,'[2]Acha Air Sales Price List'!$B$1:$D$65536,3,FALSE)</f>
        <v>PVD plated steel hinged ring, 1.2mm (16g) with CNC set Cubic Zirconia (CZ) stones on the side with inner diameter (8mm:13cz)</v>
      </c>
      <c r="G29" s="19">
        <f>ROUND(IF(ISBLANK(C29),0,VLOOKUP(C29,'[2]Acha Air Sales Price List'!$B$1:$X$65536,12,FALSE)*$L$14),2)</f>
        <v>220.07</v>
      </c>
      <c r="H29" s="20">
        <f t="shared" si="0"/>
        <v>4401.3999999999996</v>
      </c>
      <c r="I29" s="12"/>
    </row>
    <row r="30" spans="1:9" ht="36">
      <c r="A30" s="11"/>
      <c r="B30" s="1">
        <v>20</v>
      </c>
      <c r="C30" s="34" t="s">
        <v>62</v>
      </c>
      <c r="D30" s="129" t="s">
        <v>59</v>
      </c>
      <c r="E30" s="128"/>
      <c r="F30" s="38" t="str">
        <f>VLOOKUP(C30,'[2]Acha Air Sales Price List'!$B$1:$D$65536,3,FALSE)</f>
        <v>Surgical steel hinged ring, 1.2mm (16g) with CNC set Cubic Zirconia (CZ) stones on the side with inner diameter (8mm:13cz)</v>
      </c>
      <c r="G30" s="19">
        <f>ROUND(IF(ISBLANK(C30),0,VLOOKUP(C30,'[2]Acha Air Sales Price List'!$B$1:$X$65536,12,FALSE)*$L$14),2)</f>
        <v>202.85</v>
      </c>
      <c r="H30" s="20">
        <f t="shared" si="0"/>
        <v>4057</v>
      </c>
      <c r="I30" s="12"/>
    </row>
    <row r="31" spans="1:9" ht="36">
      <c r="A31" s="11"/>
      <c r="B31" s="1">
        <v>1</v>
      </c>
      <c r="C31" s="34" t="s">
        <v>51</v>
      </c>
      <c r="D31" s="129" t="s">
        <v>63</v>
      </c>
      <c r="E31" s="128"/>
      <c r="F31" s="38" t="str">
        <f>VLOOKUP(C31,'[2]Acha Air Sales Price List'!$B$1:$D$65536,3,FALSE)</f>
        <v>Display box with 52 pieces  of 925 sterling silver ''Bend it yourself'' nose studs, 22g (0.6mm) with 1.4mm prong set color crystals</v>
      </c>
      <c r="G31" s="19">
        <f>ROUND(IF(ISBLANK(C31),0,VLOOKUP(C31,'[2]Acha Air Sales Price List'!$B$1:$X$65536,12,FALSE)*$L$14),2)</f>
        <v>502.37</v>
      </c>
      <c r="H31" s="20">
        <f t="shared" si="0"/>
        <v>502.37</v>
      </c>
      <c r="I31" s="12"/>
    </row>
    <row r="32" spans="1:9" ht="48">
      <c r="A32" s="11"/>
      <c r="B32" s="1">
        <v>1</v>
      </c>
      <c r="C32" s="35" t="s">
        <v>64</v>
      </c>
      <c r="D32" s="129"/>
      <c r="E32" s="128"/>
      <c r="F32" s="38" t="str">
        <f>VLOOKUP(C32,'[2]Acha Air Sales Price List'!$B$1:$D$65536,3,FALSE)</f>
        <v>Display box with 52 pieces of 925 sterling silver  '' Bend it yourself '' nose studs,22g (0.6mm) with 1.5mm prongset clears crystal with real 18k gold plating</v>
      </c>
      <c r="G32" s="19">
        <f>ROUND(IF(ISBLANK(C32),0,VLOOKUP(C32,'[2]Acha Air Sales Price List'!$B$1:$X$65536,12,FALSE)*$L$14),2)</f>
        <v>912.53</v>
      </c>
      <c r="H32" s="20">
        <f t="shared" si="0"/>
        <v>912.53</v>
      </c>
      <c r="I32" s="12"/>
    </row>
    <row r="33" spans="1:9" ht="24">
      <c r="A33" s="11"/>
      <c r="B33" s="1">
        <v>1</v>
      </c>
      <c r="C33" s="34" t="s">
        <v>65</v>
      </c>
      <c r="D33" s="129" t="s">
        <v>59</v>
      </c>
      <c r="E33" s="128"/>
      <c r="F33" s="38" t="str">
        <f>VLOOKUP(C33,'[2]Acha Air Sales Price List'!$B$1:$D$65536,3,FALSE)</f>
        <v>Box with 24 pcs. of sterling silver spiral nose rings, 20g (0.8mm) - outer diameter 8mm to 10mm</v>
      </c>
      <c r="G33" s="19">
        <f>ROUND(IF(ISBLANK(C33),0,VLOOKUP(C33,'[2]Acha Air Sales Price List'!$B$1:$X$65536,12,FALSE)*$L$14),2)</f>
        <v>947.59</v>
      </c>
      <c r="H33" s="20">
        <f t="shared" si="0"/>
        <v>947.59</v>
      </c>
      <c r="I33" s="12"/>
    </row>
    <row r="34" spans="1:9" ht="24">
      <c r="A34" s="11"/>
      <c r="B34" s="1">
        <v>1</v>
      </c>
      <c r="C34" s="34" t="s">
        <v>66</v>
      </c>
      <c r="D34" s="129"/>
      <c r="E34" s="128"/>
      <c r="F34" s="38" t="str">
        <f>VLOOKUP(C34,'[2]Acha Air Sales Price List'!$B$1:$D$65536,3,FALSE)</f>
        <v>Display with 16 pcs of 14g steel barbell tongue rings, 5/8'' with multiple crystals (6mm balls)</v>
      </c>
      <c r="G34" s="19">
        <f>ROUND(IF(ISBLANK(C34),0,VLOOKUP(C34,'[2]Acha Air Sales Price List'!$B$1:$X$65536,12,FALSE)*$L$14),2)</f>
        <v>1085.76</v>
      </c>
      <c r="H34" s="20">
        <f t="shared" si="0"/>
        <v>1085.76</v>
      </c>
      <c r="I34" s="12"/>
    </row>
    <row r="35" spans="1:9">
      <c r="A35" s="11"/>
      <c r="B35" s="1">
        <v>1</v>
      </c>
      <c r="C35" s="34" t="s">
        <v>67</v>
      </c>
      <c r="D35" s="129"/>
      <c r="E35" s="128"/>
      <c r="F35" s="38" t="str">
        <f>VLOOKUP(C35,'[2]Acha Air Sales Price List'!$B$1:$D$65536,3,FALSE)</f>
        <v>Box with foam (5x11.8 cm) for 25 pieces</v>
      </c>
      <c r="G35" s="19">
        <f>ROUND(IF(ISBLANK(C35),0,VLOOKUP(C35,'[2]Acha Air Sales Price List'!$B$1:$X$65536,12,FALSE)*$L$14),2)</f>
        <v>50.3</v>
      </c>
      <c r="H35" s="20">
        <f t="shared" si="0"/>
        <v>50.3</v>
      </c>
      <c r="I35" s="12"/>
    </row>
    <row r="36" spans="1:9" ht="36">
      <c r="A36" s="11"/>
      <c r="B36" s="1">
        <v>24</v>
      </c>
      <c r="C36" s="34" t="s">
        <v>68</v>
      </c>
      <c r="D36" s="129"/>
      <c r="E36" s="128"/>
      <c r="F36" s="38" t="str">
        <f>VLOOKUP(C36,'[2]Acha Air Sales Price List'!$B$1:$D$65536,3,FALSE)</f>
        <v>PVD rose gold plated annealed surgical steel seamless ring, 18g (1mm) with a twisted wire design</v>
      </c>
      <c r="G36" s="19">
        <f>ROUND(IF(ISBLANK(C36),0,VLOOKUP(C36,'[2]Acha Air Sales Price List'!$B$1:$X$65536,12,FALSE)*$L$14),2)</f>
        <v>20.32</v>
      </c>
      <c r="H36" s="20">
        <f t="shared" si="0"/>
        <v>487.68</v>
      </c>
      <c r="I36" s="12"/>
    </row>
    <row r="37" spans="1:9">
      <c r="A37" s="11"/>
      <c r="B37" s="1">
        <v>1</v>
      </c>
      <c r="C37" s="34" t="s">
        <v>67</v>
      </c>
      <c r="D37" s="129"/>
      <c r="E37" s="128"/>
      <c r="F37" s="38" t="str">
        <f>VLOOKUP(C37,'[2]Acha Air Sales Price List'!$B$1:$D$65536,3,FALSE)</f>
        <v>Box with foam (5x11.8 cm) for 25 pieces</v>
      </c>
      <c r="G37" s="19">
        <f>ROUND(IF(ISBLANK(C37),0,VLOOKUP(C37,'[2]Acha Air Sales Price List'!$B$1:$X$65536,12,FALSE)*$L$14),2)</f>
        <v>50.3</v>
      </c>
      <c r="H37" s="20">
        <f t="shared" si="0"/>
        <v>50.3</v>
      </c>
      <c r="I37" s="12"/>
    </row>
    <row r="38" spans="1:9" ht="36">
      <c r="A38" s="11"/>
      <c r="B38" s="1">
        <v>24</v>
      </c>
      <c r="C38" s="34" t="s">
        <v>68</v>
      </c>
      <c r="D38" s="129"/>
      <c r="E38" s="128"/>
      <c r="F38" s="38" t="str">
        <f>VLOOKUP(C38,'[2]Acha Air Sales Price List'!$B$1:$D$65536,3,FALSE)</f>
        <v>PVD rose gold plated annealed surgical steel seamless ring, 18g (1mm) with a twisted wire design</v>
      </c>
      <c r="G38" s="19">
        <f>ROUND(IF(ISBLANK(C38),0,VLOOKUP(C38,'[2]Acha Air Sales Price List'!$B$1:$X$65536,12,FALSE)*$L$14),2)</f>
        <v>20.32</v>
      </c>
      <c r="H38" s="20">
        <f t="shared" si="0"/>
        <v>487.68</v>
      </c>
      <c r="I38" s="12"/>
    </row>
    <row r="39" spans="1:9" ht="48">
      <c r="A39" s="11"/>
      <c r="B39" s="1">
        <v>5</v>
      </c>
      <c r="C39" s="34" t="s">
        <v>69</v>
      </c>
      <c r="D39" s="129" t="s">
        <v>70</v>
      </c>
      <c r="E39" s="128"/>
      <c r="F39" s="38" t="str">
        <f>VLOOKUP(C39,'[2]Acha Air Sales Price List'!$B$1:$D$65536,3,FALSE)</f>
        <v>Gold anodized 316L steel nipple barbell, 14g (1.6mm) with two forward facing 5mm heart shaped CZs in prong set (prong sets made from gold plated brass)</v>
      </c>
      <c r="G39" s="19">
        <f>ROUND(IF(ISBLANK(C39),0,VLOOKUP(C39,'[2]Acha Air Sales Price List'!$B$1:$X$65536,12,FALSE)*$L$14),2)</f>
        <v>103.54</v>
      </c>
      <c r="H39" s="20">
        <f t="shared" si="0"/>
        <v>517.70000000000005</v>
      </c>
      <c r="I39" s="12"/>
    </row>
    <row r="40" spans="1:9" ht="48">
      <c r="A40" s="11"/>
      <c r="B40" s="1">
        <v>5</v>
      </c>
      <c r="C40" s="34" t="s">
        <v>69</v>
      </c>
      <c r="D40" s="129" t="s">
        <v>71</v>
      </c>
      <c r="E40" s="128"/>
      <c r="F40" s="38" t="str">
        <f>VLOOKUP(C40,'[2]Acha Air Sales Price List'!$B$1:$D$65536,3,FALSE)</f>
        <v>Gold anodized 316L steel nipple barbell, 14g (1.6mm) with two forward facing 5mm heart shaped CZs in prong set (prong sets made from gold plated brass)</v>
      </c>
      <c r="G40" s="19">
        <f>ROUND(IF(ISBLANK(C40),0,VLOOKUP(C40,'[2]Acha Air Sales Price List'!$B$1:$X$65536,12,FALSE)*$L$14),2)</f>
        <v>103.54</v>
      </c>
      <c r="H40" s="20">
        <f t="shared" si="0"/>
        <v>517.70000000000005</v>
      </c>
      <c r="I40" s="12"/>
    </row>
    <row r="41" spans="1:9" ht="48">
      <c r="A41" s="11"/>
      <c r="B41" s="1">
        <v>5</v>
      </c>
      <c r="C41" s="34" t="s">
        <v>72</v>
      </c>
      <c r="D41" s="129" t="s">
        <v>73</v>
      </c>
      <c r="E41" s="128"/>
      <c r="F41" s="38" t="str">
        <f>VLOOKUP(C41,'[2]Acha Air Sales Price List'!$B$1:$D$65536,3,FALSE)</f>
        <v>Rose gold anodized 316L steel nipple barbell, 14g (1.6mm) with two forward facing 5mm heart shaped CZs in prong set (prong sets made from rose gold plated brass)</v>
      </c>
      <c r="G41" s="19">
        <f>ROUND(IF(ISBLANK(C41),0,VLOOKUP(C41,'[2]Acha Air Sales Price List'!$B$1:$X$65536,12,FALSE)*$L$14),2)</f>
        <v>103.54</v>
      </c>
      <c r="H41" s="20">
        <f t="shared" si="0"/>
        <v>517.70000000000005</v>
      </c>
      <c r="I41" s="12"/>
    </row>
    <row r="42" spans="1:9" ht="48">
      <c r="A42" s="11"/>
      <c r="B42" s="1">
        <v>5</v>
      </c>
      <c r="C42" s="34" t="s">
        <v>72</v>
      </c>
      <c r="D42" s="129" t="s">
        <v>74</v>
      </c>
      <c r="E42" s="128"/>
      <c r="F42" s="38" t="str">
        <f>VLOOKUP(C42,'[2]Acha Air Sales Price List'!$B$1:$D$65536,3,FALSE)</f>
        <v>Rose gold anodized 316L steel nipple barbell, 14g (1.6mm) with two forward facing 5mm heart shaped CZs in prong set (prong sets made from rose gold plated brass)</v>
      </c>
      <c r="G42" s="19">
        <f>ROUND(IF(ISBLANK(C42),0,VLOOKUP(C42,'[2]Acha Air Sales Price List'!$B$1:$X$65536,12,FALSE)*$L$14),2)</f>
        <v>103.54</v>
      </c>
      <c r="H42" s="20">
        <f t="shared" si="0"/>
        <v>517.70000000000005</v>
      </c>
      <c r="I42" s="12"/>
    </row>
    <row r="43" spans="1:9" ht="24">
      <c r="A43" s="11"/>
      <c r="B43" s="1">
        <v>1</v>
      </c>
      <c r="C43" s="34" t="s">
        <v>66</v>
      </c>
      <c r="D43" s="129"/>
      <c r="E43" s="128"/>
      <c r="F43" s="38" t="str">
        <f>VLOOKUP(C43,'[2]Acha Air Sales Price List'!$B$1:$D$65536,3,FALSE)</f>
        <v>Display with 16 pcs of 14g steel barbell tongue rings, 5/8'' with multiple crystals (6mm balls)</v>
      </c>
      <c r="G43" s="19">
        <f>ROUND(IF(ISBLANK(C43),0,VLOOKUP(C43,'[2]Acha Air Sales Price List'!$B$1:$X$65536,12,FALSE)*$L$14),2)</f>
        <v>1085.76</v>
      </c>
      <c r="H43" s="20">
        <f t="shared" si="0"/>
        <v>1085.76</v>
      </c>
      <c r="I43" s="12"/>
    </row>
    <row r="44" spans="1:9" ht="48">
      <c r="A44" s="11"/>
      <c r="B44" s="1">
        <v>1</v>
      </c>
      <c r="C44" s="34" t="s">
        <v>75</v>
      </c>
      <c r="D44" s="129"/>
      <c r="E44" s="128"/>
      <c r="F44" s="38" t="str">
        <f>VLOOKUP(C44,'[2]Acha Air Sales Price List'!$B$1:$D$65536,3,FALSE)</f>
        <v>Display box with 52 pcs. of 925 sterling silver "Bend it yourself " nose studs, 22g (0.6mm) with tiny 1.25mm prong set Cubic Zirconia (CZ) stones in assorted colors</v>
      </c>
      <c r="G44" s="19">
        <f>ROUND(IF(ISBLANK(C44),0,VLOOKUP(C44,'[2]Acha Air Sales Price List'!$B$1:$X$65536,12,FALSE)*$L$14),2)</f>
        <v>534.36</v>
      </c>
      <c r="H44" s="20">
        <f t="shared" si="0"/>
        <v>534.36</v>
      </c>
      <c r="I44" s="12"/>
    </row>
    <row r="45" spans="1:9" ht="23.25" customHeight="1">
      <c r="A45" s="11"/>
      <c r="B45" s="1">
        <v>1</v>
      </c>
      <c r="C45" s="34" t="s">
        <v>76</v>
      </c>
      <c r="D45" s="129"/>
      <c r="E45" s="128"/>
      <c r="F45" s="38" t="str">
        <f>VLOOKUP(C45,'[2]Acha Air Sales Price List'!$B$1:$D$65536,3,FALSE)</f>
        <v>Display box of 52 pieces of 925 sterling silver '' bend it yourself '' nose studs  , 22g (0.6mm) with ball 2mm</v>
      </c>
      <c r="G45" s="19">
        <f>ROUND(IF(ISBLANK(C45),0,VLOOKUP(C45,'[2]Acha Air Sales Price List'!$B$1:$X$65536,12,FALSE)*$L$14),2)</f>
        <v>627.61</v>
      </c>
      <c r="H45" s="20">
        <f t="shared" si="0"/>
        <v>627.61</v>
      </c>
      <c r="I45" s="12"/>
    </row>
    <row r="46" spans="1:9" ht="24">
      <c r="A46" s="11"/>
      <c r="B46" s="1">
        <v>75</v>
      </c>
      <c r="C46" s="34" t="s">
        <v>77</v>
      </c>
      <c r="D46" s="129" t="s">
        <v>78</v>
      </c>
      <c r="E46" s="128"/>
      <c r="F46" s="38" t="str">
        <f>VLOOKUP(C46,'[2]Acha Air Sales Price List'!$B$1:$D$65536,3,FALSE)</f>
        <v>High polished surgical steel hinged segment ring, 20g (0.8mm)</v>
      </c>
      <c r="G46" s="19">
        <f>ROUND(IF(ISBLANK(C46),0,VLOOKUP(C46,'[2]Acha Air Sales Price List'!$B$1:$X$65536,12,FALSE)*$L$14),2)</f>
        <v>71.98</v>
      </c>
      <c r="H46" s="20">
        <f t="shared" si="0"/>
        <v>5398.5</v>
      </c>
      <c r="I46" s="12"/>
    </row>
    <row r="47" spans="1:9" ht="24">
      <c r="A47" s="11"/>
      <c r="B47" s="1">
        <v>75</v>
      </c>
      <c r="C47" s="34" t="s">
        <v>77</v>
      </c>
      <c r="D47" s="129" t="s">
        <v>59</v>
      </c>
      <c r="E47" s="128"/>
      <c r="F47" s="38" t="str">
        <f>VLOOKUP(C47,'[2]Acha Air Sales Price List'!$B$1:$D$65536,3,FALSE)</f>
        <v>High polished surgical steel hinged segment ring, 20g (0.8mm)</v>
      </c>
      <c r="G47" s="19">
        <f>ROUND(IF(ISBLANK(C47),0,VLOOKUP(C47,'[2]Acha Air Sales Price List'!$B$1:$X$65536,12,FALSE)*$L$14),2)</f>
        <v>71.98</v>
      </c>
      <c r="H47" s="20">
        <f t="shared" si="0"/>
        <v>5398.5</v>
      </c>
      <c r="I47" s="12"/>
    </row>
    <row r="48" spans="1:9" ht="24">
      <c r="A48" s="11"/>
      <c r="B48" s="1">
        <v>40</v>
      </c>
      <c r="C48" s="34" t="s">
        <v>79</v>
      </c>
      <c r="D48" s="129" t="s">
        <v>80</v>
      </c>
      <c r="E48" s="128"/>
      <c r="F48" s="38" t="str">
        <f>VLOOKUP(C48,'[2]Acha Air Sales Price List'!$B$1:$D$65536,3,FALSE)</f>
        <v xml:space="preserve">PVD plated surgical steel hinged segment ring, 20g (0.8mm) </v>
      </c>
      <c r="G48" s="19">
        <f>ROUND(IF(ISBLANK(C48),0,VLOOKUP(C48,'[2]Acha Air Sales Price List'!$B$1:$X$65536,12,FALSE)*$L$14),2)</f>
        <v>77.150000000000006</v>
      </c>
      <c r="H48" s="20">
        <f t="shared" si="0"/>
        <v>3086</v>
      </c>
      <c r="I48" s="12"/>
    </row>
    <row r="49" spans="1:9" ht="24">
      <c r="A49" s="11"/>
      <c r="B49" s="1">
        <v>40</v>
      </c>
      <c r="C49" s="34" t="s">
        <v>79</v>
      </c>
      <c r="D49" s="129" t="s">
        <v>81</v>
      </c>
      <c r="E49" s="128"/>
      <c r="F49" s="38" t="str">
        <f>VLOOKUP(C49,'[2]Acha Air Sales Price List'!$B$1:$D$65536,3,FALSE)</f>
        <v xml:space="preserve">PVD plated surgical steel hinged segment ring, 20g (0.8mm) </v>
      </c>
      <c r="G49" s="19">
        <f>ROUND(IF(ISBLANK(C49),0,VLOOKUP(C49,'[2]Acha Air Sales Price List'!$B$1:$X$65536,12,FALSE)*$L$14),2)</f>
        <v>77.150000000000006</v>
      </c>
      <c r="H49" s="20">
        <f t="shared" si="0"/>
        <v>3086</v>
      </c>
      <c r="I49" s="12"/>
    </row>
    <row r="50" spans="1:9" ht="24">
      <c r="A50" s="11"/>
      <c r="B50" s="1">
        <v>50</v>
      </c>
      <c r="C50" s="34" t="s">
        <v>79</v>
      </c>
      <c r="D50" s="129" t="s">
        <v>82</v>
      </c>
      <c r="E50" s="128"/>
      <c r="F50" s="38" t="str">
        <f>VLOOKUP(C50,'[2]Acha Air Sales Price List'!$B$1:$D$65536,3,FALSE)</f>
        <v xml:space="preserve">PVD plated surgical steel hinged segment ring, 20g (0.8mm) </v>
      </c>
      <c r="G50" s="19">
        <f>ROUND(IF(ISBLANK(C50),0,VLOOKUP(C50,'[2]Acha Air Sales Price List'!$B$1:$X$65536,12,FALSE)*$L$14),2)</f>
        <v>77.150000000000006</v>
      </c>
      <c r="H50" s="20">
        <f t="shared" si="0"/>
        <v>3857.5</v>
      </c>
      <c r="I50" s="12"/>
    </row>
    <row r="51" spans="1:9" ht="24">
      <c r="A51" s="11"/>
      <c r="B51" s="1">
        <v>50</v>
      </c>
      <c r="C51" s="34" t="s">
        <v>79</v>
      </c>
      <c r="D51" s="129" t="s">
        <v>83</v>
      </c>
      <c r="E51" s="128"/>
      <c r="F51" s="38" t="str">
        <f>VLOOKUP(C51,'[2]Acha Air Sales Price List'!$B$1:$D$65536,3,FALSE)</f>
        <v xml:space="preserve">PVD plated surgical steel hinged segment ring, 20g (0.8mm) </v>
      </c>
      <c r="G51" s="19">
        <f>ROUND(IF(ISBLANK(C51),0,VLOOKUP(C51,'[2]Acha Air Sales Price List'!$B$1:$X$65536,12,FALSE)*$L$14),2)</f>
        <v>77.150000000000006</v>
      </c>
      <c r="H51" s="20">
        <f t="shared" si="0"/>
        <v>3857.5</v>
      </c>
      <c r="I51" s="12"/>
    </row>
    <row r="52" spans="1:9" ht="36">
      <c r="A52" s="11"/>
      <c r="B52" s="1">
        <v>10</v>
      </c>
      <c r="C52" s="34" t="s">
        <v>86</v>
      </c>
      <c r="D52" s="129" t="s">
        <v>84</v>
      </c>
      <c r="E52" s="128"/>
      <c r="F52" s="38" t="str">
        <f>VLOOKUP(C52,'[2]Acha Air Sales Price List'!$B$1:$D$65536,3,FALSE)</f>
        <v>Surgical steel nipple barbell, 14g (1.6mm) with double wings with crystals (wings are made from 925 Silver plated brass) - length 16mm</v>
      </c>
      <c r="G52" s="19">
        <f>ROUND(IF(ISBLANK(C52),0,VLOOKUP(C52,'[2]Acha Air Sales Price List'!$B$1:$X$65536,12,FALSE)*$L$14),2)</f>
        <v>77.400000000000006</v>
      </c>
      <c r="H52" s="20">
        <f t="shared" si="0"/>
        <v>774</v>
      </c>
      <c r="I52" s="12"/>
    </row>
    <row r="53" spans="1:9" ht="36">
      <c r="A53" s="11"/>
      <c r="B53" s="1">
        <v>10</v>
      </c>
      <c r="C53" s="34" t="s">
        <v>86</v>
      </c>
      <c r="D53" s="129" t="s">
        <v>74</v>
      </c>
      <c r="E53" s="128"/>
      <c r="F53" s="38" t="str">
        <f>VLOOKUP(C53,'[2]Acha Air Sales Price List'!$B$1:$D$65536,3,FALSE)</f>
        <v>Surgical steel nipple barbell, 14g (1.6mm) with double wings with crystals (wings are made from 925 Silver plated brass) - length 16mm</v>
      </c>
      <c r="G53" s="19">
        <f>ROUND(IF(ISBLANK(C53),0,VLOOKUP(C53,'[2]Acha Air Sales Price List'!$B$1:$X$65536,12,FALSE)*$L$14),2)</f>
        <v>77.400000000000006</v>
      </c>
      <c r="H53" s="20">
        <f t="shared" si="0"/>
        <v>774</v>
      </c>
      <c r="I53" s="12"/>
    </row>
    <row r="54" spans="1:9" ht="36">
      <c r="A54" s="11"/>
      <c r="B54" s="1">
        <v>10</v>
      </c>
      <c r="C54" s="34" t="s">
        <v>86</v>
      </c>
      <c r="D54" s="129" t="s">
        <v>85</v>
      </c>
      <c r="E54" s="128"/>
      <c r="F54" s="38" t="str">
        <f>VLOOKUP(C54,'[2]Acha Air Sales Price List'!$B$1:$D$65536,3,FALSE)</f>
        <v>Surgical steel nipple barbell, 14g (1.6mm) with double wings with crystals (wings are made from 925 Silver plated brass) - length 16mm</v>
      </c>
      <c r="G54" s="19">
        <f>ROUND(IF(ISBLANK(C54),0,VLOOKUP(C54,'[2]Acha Air Sales Price List'!$B$1:$X$65536,12,FALSE)*$L$14),2)</f>
        <v>77.400000000000006</v>
      </c>
      <c r="H54" s="20">
        <f t="shared" si="0"/>
        <v>774</v>
      </c>
      <c r="I54" s="12"/>
    </row>
    <row r="55" spans="1:9" ht="48">
      <c r="A55" s="11"/>
      <c r="B55" s="1">
        <v>5</v>
      </c>
      <c r="C55" s="34" t="s">
        <v>87</v>
      </c>
      <c r="D55" s="129" t="s">
        <v>88</v>
      </c>
      <c r="E55" s="128"/>
      <c r="F55" s="38" t="str">
        <f>VLOOKUP(C55,'[2]Acha Air Sales Price List'!$B$1:$D$65536,3,FALSE)</f>
        <v>Gold anodized 316L steel belly banana, 14g (1.6mm) with an 8mm round prong set CZ stone and a dangling flower with  CZ stones (dangling is made from gold plated brass)</v>
      </c>
      <c r="G55" s="19">
        <f>ROUND(IF(ISBLANK(C55),0,VLOOKUP(C55,'[2]Acha Air Sales Price List'!$B$1:$X$65536,12,FALSE)*$L$14),2)</f>
        <v>121.08</v>
      </c>
      <c r="H55" s="20">
        <f t="shared" si="0"/>
        <v>605.4</v>
      </c>
      <c r="I55" s="12"/>
    </row>
    <row r="56" spans="1:9" ht="36" customHeight="1">
      <c r="A56" s="11"/>
      <c r="B56" s="1">
        <v>5</v>
      </c>
      <c r="C56" s="34" t="s">
        <v>89</v>
      </c>
      <c r="D56" s="129" t="s">
        <v>90</v>
      </c>
      <c r="E56" s="128"/>
      <c r="F56" s="38" t="str">
        <f>VLOOKUP(C56,'[2]Acha Air Sales Price List'!$B$1:$D$65536,3,FALSE)</f>
        <v>Surgical steel belly banana, 14g (1.6mm) with a crystal studded heart shape lower part with dangling chain of two crystal hearts - length 3/8" (10mm)</v>
      </c>
      <c r="G56" s="19">
        <f>ROUND(IF(ISBLANK(C56),0,VLOOKUP(C56,'[2]Acha Air Sales Price List'!$B$1:$X$65536,12,FALSE)*$L$14),2)</f>
        <v>100.42</v>
      </c>
      <c r="H56" s="20">
        <f t="shared" si="0"/>
        <v>502.1</v>
      </c>
      <c r="I56" s="12"/>
    </row>
    <row r="57" spans="1:9" ht="36" customHeight="1">
      <c r="A57" s="11"/>
      <c r="B57" s="1">
        <v>3</v>
      </c>
      <c r="C57" s="34" t="s">
        <v>89</v>
      </c>
      <c r="D57" s="129" t="s">
        <v>98</v>
      </c>
      <c r="E57" s="128"/>
      <c r="F57" s="38" t="str">
        <f>VLOOKUP(C57,'[2]Acha Air Sales Price List'!$B$1:$D$65536,3,FALSE)</f>
        <v>Surgical steel belly banana, 14g (1.6mm) with a crystal studded heart shape lower part with dangling chain of two crystal hearts - length 3/8" (10mm)</v>
      </c>
      <c r="G57" s="19">
        <f>ROUND(IF(ISBLANK(C57),0,VLOOKUP(C57,'[2]Acha Air Sales Price List'!$B$1:$X$65536,12,FALSE)*$L$14),2)</f>
        <v>100.42</v>
      </c>
      <c r="H57" s="20">
        <f t="shared" ref="H57" si="1">ROUND(IF(ISNUMBER(B57), G57*B57, 0),5)</f>
        <v>301.26</v>
      </c>
      <c r="I57" s="12"/>
    </row>
    <row r="58" spans="1:9" ht="36" customHeight="1">
      <c r="A58" s="11"/>
      <c r="B58" s="1">
        <v>3</v>
      </c>
      <c r="C58" s="34" t="s">
        <v>89</v>
      </c>
      <c r="D58" s="129" t="s">
        <v>99</v>
      </c>
      <c r="E58" s="128"/>
      <c r="F58" s="38" t="str">
        <f>VLOOKUP(C58,'[2]Acha Air Sales Price List'!$B$1:$D$65536,3,FALSE)</f>
        <v>Surgical steel belly banana, 14g (1.6mm) with a crystal studded heart shape lower part with dangling chain of two crystal hearts - length 3/8" (10mm)</v>
      </c>
      <c r="G58" s="19">
        <f>ROUND(IF(ISBLANK(C58),0,VLOOKUP(C58,'[2]Acha Air Sales Price List'!$B$1:$X$65536,12,FALSE)*$L$14),2)</f>
        <v>100.42</v>
      </c>
      <c r="H58" s="20">
        <f t="shared" ref="H58" si="2">ROUND(IF(ISNUMBER(B58), G58*B58, 0),5)</f>
        <v>301.26</v>
      </c>
      <c r="I58" s="12"/>
    </row>
    <row r="59" spans="1:9">
      <c r="A59" s="11"/>
      <c r="B59" s="1">
        <v>2</v>
      </c>
      <c r="C59" s="34" t="s">
        <v>91</v>
      </c>
      <c r="D59" s="129" t="s">
        <v>92</v>
      </c>
      <c r="E59" s="128"/>
      <c r="F59" s="38" t="str">
        <f>VLOOKUP(C59,'[2]Acha Air Sales Price List'!$B$1:$D$65536,3,FALSE)</f>
        <v>14g banana belly ring with crystals turtle dangling</v>
      </c>
      <c r="G59" s="19">
        <f>ROUND(IF(ISBLANK(C59),0,VLOOKUP(C59,'[2]Acha Air Sales Price List'!$B$1:$X$65536,12,FALSE)*$L$14),2)</f>
        <v>64.319999999999993</v>
      </c>
      <c r="H59" s="20">
        <f t="shared" si="0"/>
        <v>128.63999999999999</v>
      </c>
      <c r="I59" s="12"/>
    </row>
    <row r="60" spans="1:9" ht="48">
      <c r="A60" s="11"/>
      <c r="B60" s="1">
        <v>10</v>
      </c>
      <c r="C60" s="34" t="s">
        <v>93</v>
      </c>
      <c r="D60" s="129" t="s">
        <v>88</v>
      </c>
      <c r="E60" s="128"/>
      <c r="F60" s="38" t="str">
        <f>VLOOKUP(C60,'[2]Acha Air Sales Price List'!$B$1:$D$65536,3,FALSE)</f>
        <v>Gold anodized 316L steel belly banana, 14g (1.6mm) with an 8mm round prong set CZ stone and a dangling 8mm prong set round CZ stone (dangling is made from gold plated brass)</v>
      </c>
      <c r="G60" s="19">
        <f>ROUND(IF(ISBLANK(C60),0,VLOOKUP(C60,'[2]Acha Air Sales Price List'!$B$1:$X$65536,12,FALSE)*$L$14),2)</f>
        <v>127.16</v>
      </c>
      <c r="H60" s="20">
        <f t="shared" si="0"/>
        <v>1271.5999999999999</v>
      </c>
      <c r="I60" s="12"/>
    </row>
    <row r="61" spans="1:9" ht="36">
      <c r="A61" s="11"/>
      <c r="B61" s="1">
        <v>1</v>
      </c>
      <c r="C61" s="35" t="s">
        <v>94</v>
      </c>
      <c r="D61" s="129"/>
      <c r="E61" s="128"/>
      <c r="F61" s="38" t="str">
        <f>VLOOKUP(C61,'[2]Acha Air Sales Price List'!$B$1:$D$65536,3,FALSE)</f>
        <v>Display board of 120 pieces of 925 sterling silver '' bend it yourself''nose studs with prong set CZ birthstones, 22g (0.6mm)</v>
      </c>
      <c r="G61" s="19">
        <f>ROUND(IF(ISBLANK(C61),0,VLOOKUP(C61,'[2]Acha Air Sales Price List'!$B$1:$X$65536,12,FALSE)*$L$14),2)</f>
        <v>1519.56</v>
      </c>
      <c r="H61" s="20">
        <f t="shared" si="0"/>
        <v>1519.56</v>
      </c>
      <c r="I61" s="12"/>
    </row>
    <row r="62" spans="1:9">
      <c r="A62" s="11"/>
      <c r="B62" s="1">
        <v>5</v>
      </c>
      <c r="C62" s="34" t="s">
        <v>119</v>
      </c>
      <c r="D62" s="129"/>
      <c r="E62" s="128"/>
      <c r="F62" s="38" t="str">
        <f>VLOOKUP(C62,'[2]Acha Air Sales Price List'!$B$1:$D$65536,3,FALSE)</f>
        <v>316L surgical steel barbell with word " Sex " top</v>
      </c>
      <c r="G62" s="19">
        <f>ROUND(IF(ISBLANK(C62),0,VLOOKUP(C62,'[2]Acha Air Sales Price List'!$B$1:$X$65536,12,FALSE)*$L$14),2)</f>
        <v>29.62</v>
      </c>
      <c r="H62" s="20">
        <f t="shared" si="0"/>
        <v>148.1</v>
      </c>
      <c r="I62" s="12"/>
    </row>
    <row r="63" spans="1:9" ht="48">
      <c r="A63" s="11"/>
      <c r="B63" s="1">
        <v>5</v>
      </c>
      <c r="C63" s="34" t="s">
        <v>96</v>
      </c>
      <c r="D63" s="129" t="s">
        <v>97</v>
      </c>
      <c r="E63" s="128"/>
      <c r="F63" s="38" t="str">
        <f>VLOOKUP(C63,'[2]Acha Air Sales Price List'!$B$1:$D$65536,3,FALSE)</f>
        <v>Gold anodized 316L steel belly banana, 14g (1.6mm) with an 8mm round prong set CZ stone and a dangling prong set small oval shaped CZ stone</v>
      </c>
      <c r="G63" s="19">
        <f>ROUND(IF(ISBLANK(C63),0,VLOOKUP(C63,'[2]Acha Air Sales Price List'!$B$1:$X$65536,12,FALSE)*$L$14),2)</f>
        <v>136.99</v>
      </c>
      <c r="H63" s="20">
        <f t="shared" ref="H63:H97" si="3">ROUND(IF(ISNUMBER(B63), G63*B63, 0),5)</f>
        <v>684.95</v>
      </c>
      <c r="I63" s="12"/>
    </row>
    <row r="64" spans="1:9" ht="24">
      <c r="A64" s="11"/>
      <c r="B64" s="113">
        <v>5</v>
      </c>
      <c r="C64" s="34" t="s">
        <v>100</v>
      </c>
      <c r="D64" s="127" t="s">
        <v>88</v>
      </c>
      <c r="E64" s="126"/>
      <c r="F64" s="114" t="str">
        <f>VLOOKUP(C64,'[2]Acha Air Sales Price List'!$B$1:$D$65536,3,FALSE)</f>
        <v>Banana belly ring with three dangling Cubic Zirconia (CZ) hearts</v>
      </c>
      <c r="G64" s="115">
        <f>ROUND(IF(ISBLANK(C64),0,VLOOKUP(C64,'[2]Acha Air Sales Price List'!$B$1:$X$65536,12,FALSE)*$L$14),2)</f>
        <v>111.59</v>
      </c>
      <c r="H64" s="116">
        <f t="shared" si="3"/>
        <v>557.95000000000005</v>
      </c>
      <c r="I64" s="12"/>
    </row>
    <row r="65" spans="1:9" ht="24">
      <c r="A65" s="11"/>
      <c r="B65" s="1">
        <v>5</v>
      </c>
      <c r="C65" s="34" t="s">
        <v>100</v>
      </c>
      <c r="D65" s="129" t="s">
        <v>97</v>
      </c>
      <c r="E65" s="128"/>
      <c r="F65" s="38" t="str">
        <f>VLOOKUP(C65,'[2]Acha Air Sales Price List'!$B$1:$D$65536,3,FALSE)</f>
        <v>Banana belly ring with three dangling Cubic Zirconia (CZ) hearts</v>
      </c>
      <c r="G65" s="19">
        <f>ROUND(IF(ISBLANK(C65),0,VLOOKUP(C65,'[2]Acha Air Sales Price List'!$B$1:$X$65536,12,FALSE)*$L$14),2)</f>
        <v>111.59</v>
      </c>
      <c r="H65" s="20">
        <f t="shared" si="3"/>
        <v>557.95000000000005</v>
      </c>
      <c r="I65" s="12"/>
    </row>
    <row r="66" spans="1:9" ht="24">
      <c r="A66" s="11"/>
      <c r="B66" s="1">
        <v>5</v>
      </c>
      <c r="C66" s="34" t="s">
        <v>100</v>
      </c>
      <c r="D66" s="129" t="s">
        <v>92</v>
      </c>
      <c r="E66" s="128"/>
      <c r="F66" s="38" t="str">
        <f>VLOOKUP(C66,'[2]Acha Air Sales Price List'!$B$1:$D$65536,3,FALSE)</f>
        <v>Banana belly ring with three dangling Cubic Zirconia (CZ) hearts</v>
      </c>
      <c r="G66" s="19">
        <f>ROUND(IF(ISBLANK(C66),0,VLOOKUP(C66,'[2]Acha Air Sales Price List'!$B$1:$X$65536,12,FALSE)*$L$14),2)</f>
        <v>111.59</v>
      </c>
      <c r="H66" s="20">
        <f t="shared" si="3"/>
        <v>557.95000000000005</v>
      </c>
      <c r="I66" s="12"/>
    </row>
    <row r="67" spans="1:9" ht="48">
      <c r="A67" s="11"/>
      <c r="B67" s="1">
        <v>5</v>
      </c>
      <c r="C67" s="34" t="s">
        <v>101</v>
      </c>
      <c r="D67" s="129" t="s">
        <v>88</v>
      </c>
      <c r="E67" s="128"/>
      <c r="F67" s="38" t="str">
        <f>VLOOKUP(C67,'[2]Acha Air Sales Price List'!$B$1:$D$65536,3,FALSE)</f>
        <v>Gold anodized 316L steel belly banana, 14g (1.6mm) with an 8mm round prong set CZ stone and a dangling flower shape with  prongset CZ stone (dangling is made from gold plated brass)</v>
      </c>
      <c r="G67" s="19">
        <f>ROUND(IF(ISBLANK(C67),0,VLOOKUP(C67,'[2]Acha Air Sales Price List'!$B$1:$X$65536,12,FALSE)*$L$14),2)</f>
        <v>140.65</v>
      </c>
      <c r="H67" s="20">
        <f t="shared" si="3"/>
        <v>703.25</v>
      </c>
      <c r="I67" s="12"/>
    </row>
    <row r="68" spans="1:9" ht="48">
      <c r="A68" s="11"/>
      <c r="B68" s="1">
        <v>5</v>
      </c>
      <c r="C68" s="34" t="s">
        <v>101</v>
      </c>
      <c r="D68" s="129" t="s">
        <v>97</v>
      </c>
      <c r="E68" s="128"/>
      <c r="F68" s="38" t="str">
        <f>VLOOKUP(C68,'[2]Acha Air Sales Price List'!$B$1:$D$65536,3,FALSE)</f>
        <v>Gold anodized 316L steel belly banana, 14g (1.6mm) with an 8mm round prong set CZ stone and a dangling flower shape with  prongset CZ stone (dangling is made from gold plated brass)</v>
      </c>
      <c r="G68" s="19">
        <f>ROUND(IF(ISBLANK(C68),0,VLOOKUP(C68,'[2]Acha Air Sales Price List'!$B$1:$X$65536,12,FALSE)*$L$14),2)</f>
        <v>140.65</v>
      </c>
      <c r="H68" s="20">
        <f t="shared" si="3"/>
        <v>703.25</v>
      </c>
      <c r="I68" s="12"/>
    </row>
    <row r="69" spans="1:9" ht="24">
      <c r="A69" s="11"/>
      <c r="B69" s="1">
        <v>5</v>
      </c>
      <c r="C69" s="35" t="s">
        <v>102</v>
      </c>
      <c r="D69" s="129" t="s">
        <v>103</v>
      </c>
      <c r="E69" s="128"/>
      <c r="F69" s="38" t="str">
        <f>VLOOKUP(C69,'[2]Acha Air Sales Price List'!$B$1:$D$65536,3,FALSE)</f>
        <v>Rhodium plated banana belly ring with dangling pear Cubic Zirconia crystal</v>
      </c>
      <c r="G69" s="19">
        <f>ROUND(IF(ISBLANK(C69),0,VLOOKUP(C69,'[2]Acha Air Sales Price List'!$B$1:$X$65536,12,FALSE)*$L$14),2)</f>
        <v>98.15</v>
      </c>
      <c r="H69" s="20">
        <f t="shared" si="3"/>
        <v>490.75</v>
      </c>
      <c r="I69" s="12"/>
    </row>
    <row r="70" spans="1:9" ht="24">
      <c r="A70" s="11"/>
      <c r="B70" s="1">
        <v>5</v>
      </c>
      <c r="C70" s="34" t="s">
        <v>102</v>
      </c>
      <c r="D70" s="129" t="s">
        <v>104</v>
      </c>
      <c r="E70" s="128"/>
      <c r="F70" s="38" t="str">
        <f>VLOOKUP(C70,'[2]Acha Air Sales Price List'!$B$1:$D$65536,3,FALSE)</f>
        <v>Rhodium plated banana belly ring with dangling pear Cubic Zirconia crystal</v>
      </c>
      <c r="G70" s="19">
        <f>ROUND(IF(ISBLANK(C70),0,VLOOKUP(C70,'[2]Acha Air Sales Price List'!$B$1:$X$65536,12,FALSE)*$L$14),2)</f>
        <v>98.15</v>
      </c>
      <c r="H70" s="20">
        <f t="shared" si="3"/>
        <v>490.75</v>
      </c>
      <c r="I70" s="12"/>
    </row>
    <row r="71" spans="1:9" ht="48">
      <c r="A71" s="11"/>
      <c r="B71" s="1">
        <v>5</v>
      </c>
      <c r="C71" s="34" t="s">
        <v>105</v>
      </c>
      <c r="D71" s="129" t="s">
        <v>88</v>
      </c>
      <c r="E71" s="128"/>
      <c r="F71" s="38" t="str">
        <f>VLOOKUP(C71,'[2]Acha Air Sales Price List'!$B$1:$D$65536,3,FALSE)</f>
        <v>Surgical steel belly banana, 14g (1.6mm) with a lower 8mm prong set cubic zirconia stone and a dangling small flower with CZ stones (dangling part is made from silver plated brass)</v>
      </c>
      <c r="G71" s="19">
        <f>ROUND(IF(ISBLANK(C71),0,VLOOKUP(C71,'[2]Acha Air Sales Price List'!$B$1:$X$65536,12,FALSE)*$L$14),2)</f>
        <v>85.18</v>
      </c>
      <c r="H71" s="20">
        <f t="shared" si="3"/>
        <v>425.9</v>
      </c>
      <c r="I71" s="12"/>
    </row>
    <row r="72" spans="1:9" ht="48">
      <c r="A72" s="11"/>
      <c r="B72" s="1">
        <v>5</v>
      </c>
      <c r="C72" s="34" t="s">
        <v>105</v>
      </c>
      <c r="D72" s="129" t="s">
        <v>97</v>
      </c>
      <c r="E72" s="128"/>
      <c r="F72" s="38" t="str">
        <f>VLOOKUP(C72,'[2]Acha Air Sales Price List'!$B$1:$D$65536,3,FALSE)</f>
        <v>Surgical steel belly banana, 14g (1.6mm) with a lower 8mm prong set cubic zirconia stone and a dangling small flower with CZ stones (dangling part is made from silver plated brass)</v>
      </c>
      <c r="G72" s="19">
        <f>ROUND(IF(ISBLANK(C72),0,VLOOKUP(C72,'[2]Acha Air Sales Price List'!$B$1:$X$65536,12,FALSE)*$L$14),2)</f>
        <v>85.18</v>
      </c>
      <c r="H72" s="20">
        <f t="shared" si="3"/>
        <v>425.9</v>
      </c>
      <c r="I72" s="12"/>
    </row>
    <row r="73" spans="1:9" ht="48">
      <c r="A73" s="11"/>
      <c r="B73" s="1">
        <v>5</v>
      </c>
      <c r="C73" s="34" t="s">
        <v>105</v>
      </c>
      <c r="D73" s="129" t="s">
        <v>112</v>
      </c>
      <c r="E73" s="128"/>
      <c r="F73" s="38" t="str">
        <f>VLOOKUP(C73,'[2]Acha Air Sales Price List'!$B$1:$D$65536,3,FALSE)</f>
        <v>Surgical steel belly banana, 14g (1.6mm) with a lower 8mm prong set cubic zirconia stone and a dangling small flower with CZ stones (dangling part is made from silver plated brass)</v>
      </c>
      <c r="G73" s="19">
        <f>ROUND(IF(ISBLANK(C73),0,VLOOKUP(C73,'[2]Acha Air Sales Price List'!$B$1:$X$65536,12,FALSE)*$L$14),2)</f>
        <v>85.18</v>
      </c>
      <c r="H73" s="20">
        <f t="shared" si="3"/>
        <v>425.9</v>
      </c>
      <c r="I73" s="12"/>
    </row>
    <row r="74" spans="1:9" ht="48">
      <c r="A74" s="11"/>
      <c r="B74" s="1">
        <v>10</v>
      </c>
      <c r="C74" s="34" t="s">
        <v>106</v>
      </c>
      <c r="D74" s="129" t="s">
        <v>88</v>
      </c>
      <c r="E74" s="128"/>
      <c r="F74" s="38" t="str">
        <f>VLOOKUP(C74,'[2]Acha Air Sales Price List'!$B$1:$D$65536,3,FALSE)</f>
        <v>Surgical steel belly banana, 14g (1.6mm) with a lower 8mm prong set cubic zirconia stone and a round dangling with a CZ stone in the middle (dangling part is made from silver plated brass)</v>
      </c>
      <c r="G74" s="19">
        <f>ROUND(IF(ISBLANK(C74),0,VLOOKUP(C74,'[2]Acha Air Sales Price List'!$B$1:$X$65536,12,FALSE)*$L$14),2)</f>
        <v>91.18</v>
      </c>
      <c r="H74" s="20">
        <f t="shared" si="3"/>
        <v>911.8</v>
      </c>
      <c r="I74" s="12"/>
    </row>
    <row r="75" spans="1:9" ht="48">
      <c r="A75" s="11"/>
      <c r="B75" s="1">
        <v>5</v>
      </c>
      <c r="C75" s="34" t="s">
        <v>107</v>
      </c>
      <c r="D75" s="129" t="s">
        <v>108</v>
      </c>
      <c r="E75" s="128"/>
      <c r="F75" s="38" t="str">
        <f>VLOOKUP(C75,'[2]Acha Air Sales Price List'!$B$1:$D$65536,3,FALSE)</f>
        <v>Surgical steel belly banana, 14g (1.6mm) with a lower 8mm bezel set jewel ball and a dangling crystal studded rabbit (dangling is made from silver plated brass)</v>
      </c>
      <c r="G75" s="19">
        <f>ROUND(IF(ISBLANK(C75),0,VLOOKUP(C75,'[2]Acha Air Sales Price List'!$B$1:$X$65536,12,FALSE)*$L$14),2)</f>
        <v>148.91999999999999</v>
      </c>
      <c r="H75" s="20">
        <f t="shared" si="3"/>
        <v>744.6</v>
      </c>
      <c r="I75" s="12"/>
    </row>
    <row r="76" spans="1:9" ht="48">
      <c r="A76" s="11"/>
      <c r="B76" s="1">
        <v>6</v>
      </c>
      <c r="C76" s="34" t="s">
        <v>107</v>
      </c>
      <c r="D76" s="125" t="s">
        <v>109</v>
      </c>
      <c r="E76" s="128"/>
      <c r="F76" s="38" t="str">
        <f>VLOOKUP(C76,'[2]Acha Air Sales Price List'!$B$1:$D$65536,3,FALSE)</f>
        <v>Surgical steel belly banana, 14g (1.6mm) with a lower 8mm bezel set jewel ball and a dangling crystal studded rabbit (dangling is made from silver plated brass)</v>
      </c>
      <c r="G76" s="19">
        <f>ROUND(IF(ISBLANK(C76),0,VLOOKUP(C76,'[2]Acha Air Sales Price List'!$B$1:$X$65536,12,FALSE)*$L$14),2)</f>
        <v>148.91999999999999</v>
      </c>
      <c r="H76" s="20">
        <f t="shared" si="3"/>
        <v>893.52</v>
      </c>
      <c r="I76" s="12"/>
    </row>
    <row r="77" spans="1:9" ht="48">
      <c r="A77" s="11"/>
      <c r="B77" s="1">
        <v>5</v>
      </c>
      <c r="C77" s="34" t="s">
        <v>107</v>
      </c>
      <c r="D77" s="125" t="s">
        <v>110</v>
      </c>
      <c r="E77" s="128"/>
      <c r="F77" s="38" t="str">
        <f>VLOOKUP(C77,'[2]Acha Air Sales Price List'!$B$1:$D$65536,3,FALSE)</f>
        <v>Surgical steel belly banana, 14g (1.6mm) with a lower 8mm bezel set jewel ball and a dangling crystal studded rabbit (dangling is made from silver plated brass)</v>
      </c>
      <c r="G77" s="19">
        <f>ROUND(IF(ISBLANK(C77),0,VLOOKUP(C77,'[2]Acha Air Sales Price List'!$B$1:$X$65536,12,FALSE)*$L$14),2)</f>
        <v>148.91999999999999</v>
      </c>
      <c r="H77" s="20">
        <f t="shared" si="3"/>
        <v>744.6</v>
      </c>
      <c r="I77" s="12"/>
    </row>
    <row r="78" spans="1:9" ht="12.75" customHeight="1">
      <c r="A78" s="11"/>
      <c r="B78" s="1">
        <v>5</v>
      </c>
      <c r="C78" s="34" t="s">
        <v>111</v>
      </c>
      <c r="D78" s="129" t="s">
        <v>88</v>
      </c>
      <c r="E78" s="128"/>
      <c r="F78" s="38" t="str">
        <f>VLOOKUP(C78,'[2]Acha Air Sales Price List'!$B$1:$D$65536,3,FALSE)</f>
        <v>14g banana belly ring with crystals butterfly dangling</v>
      </c>
      <c r="G78" s="19">
        <f>ROUND(IF(ISBLANK(C78),0,VLOOKUP(C78,'[2]Acha Air Sales Price List'!$B$1:$X$65536,12,FALSE)*$L$14),2)</f>
        <v>54.77</v>
      </c>
      <c r="H78" s="20">
        <f t="shared" si="3"/>
        <v>273.85000000000002</v>
      </c>
      <c r="I78" s="12"/>
    </row>
    <row r="79" spans="1:9" ht="12.75" customHeight="1">
      <c r="A79" s="11"/>
      <c r="B79" s="1">
        <v>1</v>
      </c>
      <c r="C79" s="34" t="s">
        <v>111</v>
      </c>
      <c r="D79" s="129" t="s">
        <v>97</v>
      </c>
      <c r="E79" s="128"/>
      <c r="F79" s="38" t="str">
        <f>VLOOKUP(C79,'[2]Acha Air Sales Price List'!$B$1:$D$65536,3,FALSE)</f>
        <v>14g banana belly ring with crystals butterfly dangling</v>
      </c>
      <c r="G79" s="19">
        <f>ROUND(IF(ISBLANK(C79),0,VLOOKUP(C79,'[2]Acha Air Sales Price List'!$B$1:$X$65536,12,FALSE)*$L$14),2)</f>
        <v>54.77</v>
      </c>
      <c r="H79" s="20">
        <f t="shared" si="3"/>
        <v>54.77</v>
      </c>
      <c r="I79" s="12"/>
    </row>
    <row r="80" spans="1:9" ht="12.75" customHeight="1">
      <c r="A80" s="11"/>
      <c r="B80" s="1">
        <v>2</v>
      </c>
      <c r="C80" s="34" t="s">
        <v>111</v>
      </c>
      <c r="D80" s="129" t="s">
        <v>110</v>
      </c>
      <c r="E80" s="128"/>
      <c r="F80" s="38" t="str">
        <f>VLOOKUP(C80,'[2]Acha Air Sales Price List'!$B$1:$D$65536,3,FALSE)</f>
        <v>14g banana belly ring with crystals butterfly dangling</v>
      </c>
      <c r="G80" s="19">
        <f>ROUND(IF(ISBLANK(C80),0,VLOOKUP(C80,'[2]Acha Air Sales Price List'!$B$1:$X$65536,12,FALSE)*$L$14),2)</f>
        <v>54.77</v>
      </c>
      <c r="H80" s="20">
        <f t="shared" si="3"/>
        <v>109.54</v>
      </c>
      <c r="I80" s="12"/>
    </row>
    <row r="81" spans="1:9" ht="36">
      <c r="A81" s="11"/>
      <c r="B81" s="1">
        <v>5</v>
      </c>
      <c r="C81" s="34" t="s">
        <v>113</v>
      </c>
      <c r="D81" s="129" t="s">
        <v>114</v>
      </c>
      <c r="E81" s="128"/>
      <c r="F81" s="38" t="str">
        <f>VLOOKUP(C81,'[2]Acha Air Sales Price List'!$B$1:$D$65536,3,FALSE)</f>
        <v>Surgical steel belly banana, 14g (1.6mm) with a lower 8mm bezel set jewel ball and a dangling snake with crystals - length 3/8" (10mm)</v>
      </c>
      <c r="G81" s="19">
        <f>ROUND(IF(ISBLANK(C81),0,VLOOKUP(C81,'[2]Acha Air Sales Price List'!$B$1:$X$65536,12,FALSE)*$L$14),2)</f>
        <v>85</v>
      </c>
      <c r="H81" s="20">
        <f t="shared" si="3"/>
        <v>425</v>
      </c>
      <c r="I81" s="12"/>
    </row>
    <row r="82" spans="1:9" ht="36">
      <c r="A82" s="11"/>
      <c r="B82" s="1">
        <v>5</v>
      </c>
      <c r="C82" s="34" t="s">
        <v>113</v>
      </c>
      <c r="D82" s="129" t="s">
        <v>92</v>
      </c>
      <c r="E82" s="128"/>
      <c r="F82" s="38" t="str">
        <f>VLOOKUP(C82,'[2]Acha Air Sales Price List'!$B$1:$D$65536,3,FALSE)</f>
        <v>Surgical steel belly banana, 14g (1.6mm) with a lower 8mm bezel set jewel ball and a dangling snake with crystals - length 3/8" (10mm)</v>
      </c>
      <c r="G82" s="19">
        <f>ROUND(IF(ISBLANK(C82),0,VLOOKUP(C82,'[2]Acha Air Sales Price List'!$B$1:$X$65536,12,FALSE)*$L$14),2)</f>
        <v>85</v>
      </c>
      <c r="H82" s="20">
        <f t="shared" si="3"/>
        <v>425</v>
      </c>
      <c r="I82" s="12"/>
    </row>
    <row r="83" spans="1:9" ht="36">
      <c r="A83" s="11"/>
      <c r="B83" s="1">
        <v>5</v>
      </c>
      <c r="C83" s="34" t="s">
        <v>113</v>
      </c>
      <c r="D83" s="129" t="s">
        <v>97</v>
      </c>
      <c r="E83" s="128"/>
      <c r="F83" s="38" t="str">
        <f>VLOOKUP(C83,'[2]Acha Air Sales Price List'!$B$1:$D$65536,3,FALSE)</f>
        <v>Surgical steel belly banana, 14g (1.6mm) with a lower 8mm bezel set jewel ball and a dangling snake with crystals - length 3/8" (10mm)</v>
      </c>
      <c r="G83" s="19">
        <f>ROUND(IF(ISBLANK(C83),0,VLOOKUP(C83,'[2]Acha Air Sales Price List'!$B$1:$X$65536,12,FALSE)*$L$14),2)</f>
        <v>85</v>
      </c>
      <c r="H83" s="20">
        <f t="shared" si="3"/>
        <v>425</v>
      </c>
      <c r="I83" s="12"/>
    </row>
    <row r="84" spans="1:9">
      <c r="A84" s="11"/>
      <c r="B84" s="1">
        <v>5</v>
      </c>
      <c r="C84" s="34" t="s">
        <v>91</v>
      </c>
      <c r="D84" s="129" t="s">
        <v>97</v>
      </c>
      <c r="E84" s="128"/>
      <c r="F84" s="38" t="str">
        <f>VLOOKUP(C84,'[2]Acha Air Sales Price List'!$B$1:$D$65536,3,FALSE)</f>
        <v>14g banana belly ring with crystals turtle dangling</v>
      </c>
      <c r="G84" s="19">
        <f>ROUND(IF(ISBLANK(C84),0,VLOOKUP(C84,'[2]Acha Air Sales Price List'!$B$1:$X$65536,12,FALSE)*$L$14),2)</f>
        <v>64.319999999999993</v>
      </c>
      <c r="H84" s="20">
        <f t="shared" si="3"/>
        <v>321.60000000000002</v>
      </c>
      <c r="I84" s="12"/>
    </row>
    <row r="85" spans="1:9" ht="36">
      <c r="A85" s="11"/>
      <c r="B85" s="1">
        <v>5</v>
      </c>
      <c r="C85" s="34" t="s">
        <v>116</v>
      </c>
      <c r="D85" s="129" t="s">
        <v>115</v>
      </c>
      <c r="E85" s="128"/>
      <c r="F85" s="38" t="str">
        <f>VLOOKUP(C85,'[2]Acha Air Sales Price List'!$B$1:$D$65536,3,FALSE)</f>
        <v>Surgical steel belly banana, 14g (1.6mm) with an 8mm prong set CZ stone and a dangling long drop shaped crystal size 7.5*15mm</v>
      </c>
      <c r="G85" s="19">
        <f>ROUND(IF(ISBLANK(C85),0,VLOOKUP(C85,'[2]Acha Air Sales Price List'!$B$1:$X$65536,12,FALSE)*$L$14),2)</f>
        <v>94.13</v>
      </c>
      <c r="H85" s="20">
        <f t="shared" si="3"/>
        <v>470.65</v>
      </c>
      <c r="I85" s="12"/>
    </row>
    <row r="86" spans="1:9" ht="48">
      <c r="A86" s="11"/>
      <c r="B86" s="1">
        <v>5</v>
      </c>
      <c r="C86" s="35" t="s">
        <v>117</v>
      </c>
      <c r="D86" s="129" t="s">
        <v>110</v>
      </c>
      <c r="E86" s="128"/>
      <c r="F86" s="38" t="str">
        <f>VLOOKUP(C86,'[2]Acha Air Sales Price List'!$B$1:$D$65536,3,FALSE)</f>
        <v>Surgical steel belly banana, 14g (1.6mm) with a lower 8mm bezel set jewel ball with a dangling snake with crystal eyes (dangling part is made from silver plated brass)</v>
      </c>
      <c r="G86" s="19">
        <f>ROUND(IF(ISBLANK(C86),0,VLOOKUP(C86,'[2]Acha Air Sales Price List'!$B$1:$X$65536,12,FALSE)*$L$14),2)</f>
        <v>81.36</v>
      </c>
      <c r="H86" s="20">
        <f t="shared" si="3"/>
        <v>406.8</v>
      </c>
      <c r="I86" s="12"/>
    </row>
    <row r="87" spans="1:9" ht="48">
      <c r="A87" s="11"/>
      <c r="B87" s="1">
        <v>5</v>
      </c>
      <c r="C87" s="35" t="s">
        <v>117</v>
      </c>
      <c r="D87" s="129" t="s">
        <v>88</v>
      </c>
      <c r="E87" s="128"/>
      <c r="F87" s="38" t="str">
        <f>VLOOKUP(C87,'[2]Acha Air Sales Price List'!$B$1:$D$65536,3,FALSE)</f>
        <v>Surgical steel belly banana, 14g (1.6mm) with a lower 8mm bezel set jewel ball with a dangling snake with crystal eyes (dangling part is made from silver plated brass)</v>
      </c>
      <c r="G87" s="19">
        <f>ROUND(IF(ISBLANK(C87),0,VLOOKUP(C87,'[2]Acha Air Sales Price List'!$B$1:$X$65536,12,FALSE)*$L$14),2)</f>
        <v>81.36</v>
      </c>
      <c r="H87" s="20">
        <f t="shared" si="3"/>
        <v>406.8</v>
      </c>
      <c r="I87" s="12"/>
    </row>
    <row r="88" spans="1:9" ht="60">
      <c r="A88" s="11"/>
      <c r="B88" s="1">
        <v>5</v>
      </c>
      <c r="C88" s="34" t="s">
        <v>118</v>
      </c>
      <c r="D88" s="129" t="s">
        <v>88</v>
      </c>
      <c r="E88" s="128"/>
      <c r="F88" s="38" t="str">
        <f>VLOOKUP(C88,'[2]Acha Air Sales Price List'!$B$1:$D$65536,3,FALSE)</f>
        <v>Gold anodized 316L steel belly banana, 14g (1.6mm) with an 8mm round prong set CZ stone and a dangling star shape with  round CZ stone in the middle (dangling is made from gold plated brass)</v>
      </c>
      <c r="G88" s="19">
        <f>ROUND(IF(ISBLANK(C88),0,VLOOKUP(C88,'[2]Acha Air Sales Price List'!$B$1:$X$65536,12,FALSE)*$L$14),2)</f>
        <v>122.8</v>
      </c>
      <c r="H88" s="20">
        <f t="shared" si="3"/>
        <v>614</v>
      </c>
      <c r="I88" s="12"/>
    </row>
    <row r="89" spans="1:9" ht="13.5" customHeight="1" thickBot="1">
      <c r="A89" s="11"/>
      <c r="B89" s="113">
        <v>5</v>
      </c>
      <c r="C89" s="130" t="s">
        <v>95</v>
      </c>
      <c r="D89" s="127"/>
      <c r="E89" s="126"/>
      <c r="F89" s="114" t="str">
        <f>VLOOKUP(C89,'[2]Acha Air Sales Price List'!$B$1:$D$65536,3,FALSE)</f>
        <v>316L surgical steel barbell with yin-yang design top</v>
      </c>
      <c r="G89" s="115">
        <f>ROUND(IF(ISBLANK(C89),0,VLOOKUP(C89,'[2]Acha Air Sales Price List'!$B$1:$X$65536,12,FALSE)*$L$14),2)</f>
        <v>24.09</v>
      </c>
      <c r="H89" s="116">
        <f t="shared" si="3"/>
        <v>120.45</v>
      </c>
      <c r="I89" s="12"/>
    </row>
    <row r="90" spans="1:9" ht="17.25" customHeight="1" thickTop="1" thickBot="1">
      <c r="A90" s="11"/>
      <c r="B90" s="148" t="s">
        <v>126</v>
      </c>
      <c r="C90" s="149"/>
      <c r="D90" s="149"/>
      <c r="E90" s="149"/>
      <c r="F90" s="149"/>
      <c r="G90" s="149"/>
      <c r="H90" s="150"/>
      <c r="I90" s="12"/>
    </row>
    <row r="91" spans="1:9" ht="36.75" thickTop="1">
      <c r="A91" s="11"/>
      <c r="B91" s="1">
        <v>1</v>
      </c>
      <c r="C91" s="131" t="s">
        <v>127</v>
      </c>
      <c r="D91" s="146"/>
      <c r="E91" s="147"/>
      <c r="F91" s="38" t="str">
        <f>VLOOKUP(C91,'[2]Acha Air Sales Price List'!$B$1:$D$65536,3,FALSE)</f>
        <v>Display box with 52 pcs. of 925 silver "bend it yourself" nose studs, 22g (0.6mm) with real rose gold plating and 2mm ball shaped top</v>
      </c>
      <c r="G91" s="19">
        <f>ROUND(IF(ISBLANK(C91),0,VLOOKUP(C91,'[2]Acha Air Sales Price List'!$B$1:$X$65536,12,FALSE)*$L$14),2)</f>
        <v>1033.54</v>
      </c>
      <c r="H91" s="20">
        <f t="shared" si="3"/>
        <v>1033.54</v>
      </c>
      <c r="I91" s="12"/>
    </row>
    <row r="92" spans="1:9" ht="48">
      <c r="A92" s="11"/>
      <c r="B92" s="1">
        <v>1</v>
      </c>
      <c r="C92" s="34" t="s">
        <v>128</v>
      </c>
      <c r="D92" s="146"/>
      <c r="E92" s="147"/>
      <c r="F92" s="38" t="str">
        <f>VLOOKUP(C92,'[2]Acha Air Sales Price List'!$B$1:$D$65536,3,FALSE)</f>
        <v>Display box with 52 pcs. of 925 sterling silver "Bend it yourself " nose studs, 22g (0.6mm) with 2mm prong set crystal tops in assorted colors with 18k gold plating</v>
      </c>
      <c r="G92" s="19">
        <f>ROUND(IF(ISBLANK(C92),0,VLOOKUP(C92,'[2]Acha Air Sales Price List'!$B$1:$X$65536,12,FALSE)*$L$14),2)</f>
        <v>942.43</v>
      </c>
      <c r="H92" s="20">
        <f t="shared" si="3"/>
        <v>942.43</v>
      </c>
      <c r="I92" s="12"/>
    </row>
    <row r="93" spans="1:9" ht="28.5" customHeight="1">
      <c r="A93" s="11"/>
      <c r="B93" s="1">
        <v>1</v>
      </c>
      <c r="C93" s="34" t="s">
        <v>76</v>
      </c>
      <c r="D93" s="146"/>
      <c r="E93" s="147"/>
      <c r="F93" s="38" t="str">
        <f>VLOOKUP(C93,'[2]Acha Air Sales Price List'!$B$1:$D$65536,3,FALSE)</f>
        <v>Display box of 52 pieces of 925 sterling silver '' bend it yourself '' nose studs  , 22g (0.6mm) with ball 2mm</v>
      </c>
      <c r="G93" s="19">
        <f>ROUND(IF(ISBLANK(C93),0,VLOOKUP(C93,'[2]Acha Air Sales Price List'!$B$1:$X$65536,12,FALSE)*$L$14),2)</f>
        <v>627.61</v>
      </c>
      <c r="H93" s="20">
        <f t="shared" si="3"/>
        <v>627.61</v>
      </c>
      <c r="I93" s="12"/>
    </row>
    <row r="94" spans="1:9" ht="36">
      <c r="A94" s="11"/>
      <c r="B94" s="1">
        <v>3</v>
      </c>
      <c r="C94" s="34" t="s">
        <v>129</v>
      </c>
      <c r="D94" s="146"/>
      <c r="E94" s="147"/>
      <c r="F94" s="38" t="str">
        <f>VLOOKUP(C94,'[2]Acha Air Sales Price List'!$B$1:$D$65536,3,FALSE)</f>
        <v>Box with 12 pcs. of 14 kt. gold nose screws, 22g (0.6mm) with 1.5mm &amp; 2mm prong set clear round CZ stones</v>
      </c>
      <c r="G94" s="19">
        <f>ROUND(IF(ISBLANK(C94),0,VLOOKUP(C94,'[2]Acha Air Sales Price List'!$B$1:$X$65536,12,FALSE)*$L$14),2)</f>
        <v>4307.55</v>
      </c>
      <c r="H94" s="20">
        <f t="shared" si="3"/>
        <v>12922.65</v>
      </c>
      <c r="I94" s="12"/>
    </row>
    <row r="95" spans="1:9" ht="24">
      <c r="A95" s="11"/>
      <c r="B95" s="1">
        <v>1</v>
      </c>
      <c r="C95" s="130" t="s">
        <v>130</v>
      </c>
      <c r="D95" s="146"/>
      <c r="E95" s="147"/>
      <c r="F95" s="38" t="str">
        <f>VLOOKUP(C95,'[2]Acha Air Sales Price List'!$B$1:$D$65536,3,FALSE)</f>
        <v>Display (36pcs ) of mix Teak wood spiral coil taper - 8g (3mm) - 00g ( 10mm)</v>
      </c>
      <c r="G95" s="19">
        <f>ROUND(IF(ISBLANK(C95),0,VLOOKUP(C95,'[2]Acha Air Sales Price List'!$B$1:$X$65536,12,FALSE)*$L$14),2)</f>
        <v>2483.3000000000002</v>
      </c>
      <c r="H95" s="20">
        <f t="shared" si="3"/>
        <v>2483.3000000000002</v>
      </c>
      <c r="I95" s="12"/>
    </row>
    <row r="96" spans="1:9" ht="24" customHeight="1">
      <c r="A96" s="11"/>
      <c r="B96" s="133">
        <v>1</v>
      </c>
      <c r="C96" s="34" t="s">
        <v>131</v>
      </c>
      <c r="D96" s="151"/>
      <c r="E96" s="152"/>
      <c r="F96" s="134" t="str">
        <f>VLOOKUP(C96,'[2]Acha Air Sales Price List'!$B$1:$D$65536,3,FALSE)</f>
        <v>Acrylic Display in heart shape ( 36 pcs ) of anodized &amp; steel labret w/clear crystal, 16g, 3mm ball, 5/16''</v>
      </c>
      <c r="G96" s="135">
        <f>ROUND(IF(ISBLANK(C96),0,VLOOKUP(C96,'[2]Acha Air Sales Price List'!$B$1:$X$65536,12,FALSE)*$L$14),2)</f>
        <v>1081.4000000000001</v>
      </c>
      <c r="H96" s="136">
        <f t="shared" si="3"/>
        <v>1081.4000000000001</v>
      </c>
      <c r="I96" s="12"/>
    </row>
    <row r="97" spans="1:9" ht="12.75" customHeight="1">
      <c r="A97" s="11"/>
      <c r="B97" s="137">
        <v>36</v>
      </c>
      <c r="C97" s="34" t="s">
        <v>132</v>
      </c>
      <c r="D97" s="153" t="s">
        <v>140</v>
      </c>
      <c r="E97" s="154"/>
      <c r="F97" s="138" t="str">
        <f>VLOOKUP(C97,'[2]Acha Air Sales Price List'!$B$1:$D$65536,3,FALSE)</f>
        <v>Anodized labret w/clear crystal, 16g, 3mm ball, 5/16''</v>
      </c>
      <c r="G97" s="139">
        <f>ROUND(IF(ISBLANK(C97),0,VLOOKUP(C97,'[2]Acha Air Sales Price List'!$B$1:$X$65536,12,FALSE)*$L$14),2)</f>
        <v>29.92</v>
      </c>
      <c r="H97" s="140">
        <f t="shared" si="3"/>
        <v>1077.1199999999999</v>
      </c>
      <c r="I97" s="12"/>
    </row>
    <row r="98" spans="1:9" ht="24">
      <c r="A98" s="11"/>
      <c r="B98" s="1">
        <v>1</v>
      </c>
      <c r="C98" s="97" t="s">
        <v>133</v>
      </c>
      <c r="D98" s="146" t="s">
        <v>134</v>
      </c>
      <c r="E98" s="147"/>
      <c r="F98" s="38" t="str">
        <f>VLOOKUP(C98,'[2]Acha Air Sales Price List'!$B$1:$D$65536,3,FALSE)</f>
        <v>Board (24pcs) of Solid titanium G23 base part with 5mm Titanium G23 flat top with crystal</v>
      </c>
      <c r="G98" s="19">
        <f>ROUND(IF(ISBLANK(C98),0,VLOOKUP(C98,'[2]Acha Air Sales Price List'!$B$1:$X$65536,12,FALSE)*$L$14),2)</f>
        <v>2842.61</v>
      </c>
      <c r="H98" s="20">
        <f t="shared" ref="H98:H126" si="4">ROUND(IF(ISNUMBER(B98), G98*B98, 0),5)</f>
        <v>2842.61</v>
      </c>
      <c r="I98" s="12"/>
    </row>
    <row r="99" spans="1:9" ht="24">
      <c r="A99" s="11"/>
      <c r="B99" s="1">
        <v>1</v>
      </c>
      <c r="C99" s="34" t="s">
        <v>133</v>
      </c>
      <c r="D99" s="146" t="s">
        <v>135</v>
      </c>
      <c r="E99" s="147"/>
      <c r="F99" s="38" t="str">
        <f>VLOOKUP(C99,'[2]Acha Air Sales Price List'!$B$1:$D$65536,3,FALSE)</f>
        <v>Board (24pcs) of Solid titanium G23 base part with 5mm Titanium G23 flat top with crystal</v>
      </c>
      <c r="G99" s="19">
        <f>ROUND(IF(ISBLANK(C99),0,VLOOKUP(C99,'[2]Acha Air Sales Price List'!$B$1:$X$65536,12,FALSE)*$L$14),2)</f>
        <v>2842.61</v>
      </c>
      <c r="H99" s="20">
        <f t="shared" si="4"/>
        <v>2842.61</v>
      </c>
      <c r="I99" s="12"/>
    </row>
    <row r="100" spans="1:9" ht="24.75" customHeight="1">
      <c r="A100" s="11"/>
      <c r="B100" s="133">
        <v>1</v>
      </c>
      <c r="C100" s="34" t="s">
        <v>131</v>
      </c>
      <c r="D100" s="151"/>
      <c r="E100" s="152"/>
      <c r="F100" s="134" t="str">
        <f>VLOOKUP(C100,'[2]Acha Air Sales Price List'!$B$1:$D$65536,3,FALSE)</f>
        <v>Acrylic Display in heart shape ( 36 pcs ) of anodized &amp; steel labret w/clear crystal, 16g, 3mm ball, 5/16''</v>
      </c>
      <c r="G100" s="135">
        <f>ROUND(IF(ISBLANK(C100),0,VLOOKUP(C100,'[2]Acha Air Sales Price List'!$B$1:$X$65536,12,FALSE)*$L$14),2)</f>
        <v>1081.4000000000001</v>
      </c>
      <c r="H100" s="136">
        <f t="shared" si="4"/>
        <v>1081.4000000000001</v>
      </c>
      <c r="I100" s="12"/>
    </row>
    <row r="101" spans="1:9" ht="12.75" customHeight="1">
      <c r="A101" s="11"/>
      <c r="B101" s="137">
        <v>36</v>
      </c>
      <c r="C101" s="34" t="s">
        <v>132</v>
      </c>
      <c r="D101" s="153" t="s">
        <v>139</v>
      </c>
      <c r="E101" s="154"/>
      <c r="F101" s="138" t="str">
        <f>VLOOKUP(C101,'[2]Acha Air Sales Price List'!$B$1:$D$65536,3,FALSE)</f>
        <v>Anodized labret w/clear crystal, 16g, 3mm ball, 5/16''</v>
      </c>
      <c r="G101" s="139">
        <f>ROUND(IF(ISBLANK(C101),0,VLOOKUP(C101,'[2]Acha Air Sales Price List'!$B$1:$X$65536,12,FALSE)*$L$14),2)</f>
        <v>29.92</v>
      </c>
      <c r="H101" s="140">
        <f t="shared" si="4"/>
        <v>1077.1199999999999</v>
      </c>
      <c r="I101" s="12"/>
    </row>
    <row r="102" spans="1:9" ht="36">
      <c r="A102" s="11"/>
      <c r="B102" s="133">
        <v>1</v>
      </c>
      <c r="C102" s="34" t="s">
        <v>136</v>
      </c>
      <c r="D102" s="151"/>
      <c r="E102" s="152"/>
      <c r="F102" s="134" t="str">
        <f>VLOOKUP(C102,'[2]Acha Air Sales Price List'!$B$1:$D$65536,3,FALSE)</f>
        <v>Acrylic Display in heart shape ( 36 pcs ) of Steel labret (16g) with 3mm multi crystal ball ( plain design ) with resin cover</v>
      </c>
      <c r="G102" s="135">
        <f>ROUND(IF(ISBLANK(C102),0,VLOOKUP(C102,'[2]Acha Air Sales Price List'!$B$1:$X$65536,12,FALSE)*$L$14),2)</f>
        <v>2401.8200000000002</v>
      </c>
      <c r="H102" s="136">
        <f t="shared" si="4"/>
        <v>2401.8200000000002</v>
      </c>
      <c r="I102" s="12"/>
    </row>
    <row r="103" spans="1:9" ht="24">
      <c r="A103" s="11"/>
      <c r="B103" s="137">
        <v>36</v>
      </c>
      <c r="C103" s="34" t="s">
        <v>137</v>
      </c>
      <c r="D103" s="153" t="s">
        <v>138</v>
      </c>
      <c r="E103" s="154"/>
      <c r="F103" s="138" t="str">
        <f>VLOOKUP(C103,'[2]Acha Air Sales Price List'!$B$1:$D$65536,3,FALSE)</f>
        <v>Surgical steel labret, 16g (1.2mm) with 3mm bezel set half jewel ball</v>
      </c>
      <c r="G103" s="139">
        <f>ROUND(IF(ISBLANK(C103),0,VLOOKUP(C103,'[2]Acha Air Sales Price List'!$B$1:$X$65536,12,FALSE)*$L$14),2)</f>
        <v>15.27</v>
      </c>
      <c r="H103" s="140">
        <f t="shared" si="4"/>
        <v>549.72</v>
      </c>
      <c r="I103" s="12"/>
    </row>
    <row r="104" spans="1:9" ht="36">
      <c r="A104" s="11"/>
      <c r="B104" s="133">
        <v>1</v>
      </c>
      <c r="C104" s="34" t="s">
        <v>136</v>
      </c>
      <c r="D104" s="151"/>
      <c r="E104" s="152"/>
      <c r="F104" s="134" t="str">
        <f>VLOOKUP(C104,'[2]Acha Air Sales Price List'!$B$1:$D$65536,3,FALSE)</f>
        <v>Acrylic Display in heart shape ( 36 pcs ) of Steel labret (16g) with 3mm multi crystal ball ( plain design ) with resin cover</v>
      </c>
      <c r="G104" s="135">
        <f>ROUND(IF(ISBLANK(C104),0,VLOOKUP(C104,'[2]Acha Air Sales Price List'!$B$1:$X$65536,12,FALSE)*$L$14),2)</f>
        <v>2401.8200000000002</v>
      </c>
      <c r="H104" s="136">
        <f t="shared" si="4"/>
        <v>2401.8200000000002</v>
      </c>
      <c r="I104" s="12"/>
    </row>
    <row r="105" spans="1:9" ht="24">
      <c r="A105" s="11"/>
      <c r="B105" s="137">
        <v>36</v>
      </c>
      <c r="C105" s="34" t="s">
        <v>137</v>
      </c>
      <c r="D105" s="153" t="s">
        <v>141</v>
      </c>
      <c r="E105" s="154"/>
      <c r="F105" s="138" t="str">
        <f>VLOOKUP(C105,'[2]Acha Air Sales Price List'!$B$1:$D$65536,3,FALSE)</f>
        <v>Surgical steel labret, 16g (1.2mm) with 3mm bezel set half jewel ball</v>
      </c>
      <c r="G105" s="139">
        <f>ROUND(IF(ISBLANK(C105),0,VLOOKUP(C105,'[2]Acha Air Sales Price List'!$B$1:$X$65536,12,FALSE)*$L$14),2)</f>
        <v>15.27</v>
      </c>
      <c r="H105" s="140">
        <f t="shared" si="4"/>
        <v>549.72</v>
      </c>
      <c r="I105" s="12"/>
    </row>
    <row r="106" spans="1:9" ht="24">
      <c r="A106" s="11"/>
      <c r="B106" s="1">
        <v>1</v>
      </c>
      <c r="C106" s="34" t="s">
        <v>142</v>
      </c>
      <c r="D106" s="146" t="s">
        <v>143</v>
      </c>
      <c r="E106" s="147"/>
      <c r="F106" s="38" t="str">
        <f>VLOOKUP(C106,'[2]Acha Air Sales Price List'!$B$1:$D$65536,3,FALSE)</f>
        <v>Display box of 40 pieces of gold plated steel nose screws with clear crystals</v>
      </c>
      <c r="G106" s="19">
        <f>ROUND(IF(ISBLANK(C106),0,VLOOKUP(C106,'[2]Acha Air Sales Price List'!$B$1:$X$65536,12,FALSE)*$L$14),2)</f>
        <v>678.44</v>
      </c>
      <c r="H106" s="20">
        <f t="shared" si="4"/>
        <v>678.44</v>
      </c>
      <c r="I106" s="12"/>
    </row>
    <row r="107" spans="1:9" ht="12.4" hidden="1" customHeight="1">
      <c r="A107" s="11"/>
      <c r="B107" s="1"/>
      <c r="C107" s="34"/>
      <c r="D107" s="146"/>
      <c r="E107" s="147"/>
      <c r="F107" s="38" t="str">
        <f>VLOOKUP(C107,'[2]Acha Air Sales Price List'!$B$1:$D$65536,3,FALSE)</f>
        <v>Exchange rate :</v>
      </c>
      <c r="G107" s="19">
        <f>ROUND(IF(ISBLANK(C107),0,VLOOKUP(C107,'[2]Acha Air Sales Price List'!$B$1:$X$65536,12,FALSE)*$L$14),2)</f>
        <v>0</v>
      </c>
      <c r="H107" s="20">
        <f t="shared" si="4"/>
        <v>0</v>
      </c>
      <c r="I107" s="12"/>
    </row>
    <row r="108" spans="1:9" ht="12.4" hidden="1" customHeight="1">
      <c r="A108" s="11"/>
      <c r="B108" s="1"/>
      <c r="C108" s="34"/>
      <c r="D108" s="146"/>
      <c r="E108" s="147"/>
      <c r="F108" s="38" t="str">
        <f>VLOOKUP(C108,'[2]Acha Air Sales Price List'!$B$1:$D$65536,3,FALSE)</f>
        <v>Exchange rate :</v>
      </c>
      <c r="G108" s="19">
        <f>ROUND(IF(ISBLANK(C108),0,VLOOKUP(C108,'[2]Acha Air Sales Price List'!$B$1:$X$65536,12,FALSE)*$L$14),2)</f>
        <v>0</v>
      </c>
      <c r="H108" s="20">
        <f t="shared" si="4"/>
        <v>0</v>
      </c>
      <c r="I108" s="12"/>
    </row>
    <row r="109" spans="1:9" ht="12.4" hidden="1" customHeight="1">
      <c r="A109" s="11"/>
      <c r="B109" s="1"/>
      <c r="C109" s="34"/>
      <c r="D109" s="146"/>
      <c r="E109" s="147"/>
      <c r="F109" s="38" t="str">
        <f>VLOOKUP(C109,'[2]Acha Air Sales Price List'!$B$1:$D$65536,3,FALSE)</f>
        <v>Exchange rate :</v>
      </c>
      <c r="G109" s="19">
        <f>ROUND(IF(ISBLANK(C109),0,VLOOKUP(C109,'[2]Acha Air Sales Price List'!$B$1:$X$65536,12,FALSE)*$L$14),2)</f>
        <v>0</v>
      </c>
      <c r="H109" s="20">
        <f t="shared" si="4"/>
        <v>0</v>
      </c>
      <c r="I109" s="12"/>
    </row>
    <row r="110" spans="1:9" ht="12.4" hidden="1" customHeight="1">
      <c r="A110" s="11"/>
      <c r="B110" s="1"/>
      <c r="C110" s="34"/>
      <c r="D110" s="146"/>
      <c r="E110" s="147"/>
      <c r="F110" s="38" t="str">
        <f>VLOOKUP(C110,'[2]Acha Air Sales Price List'!$B$1:$D$65536,3,FALSE)</f>
        <v>Exchange rate :</v>
      </c>
      <c r="G110" s="19">
        <f>ROUND(IF(ISBLANK(C110),0,VLOOKUP(C110,'[2]Acha Air Sales Price List'!$B$1:$X$65536,12,FALSE)*$L$14),2)</f>
        <v>0</v>
      </c>
      <c r="H110" s="20">
        <f t="shared" si="4"/>
        <v>0</v>
      </c>
      <c r="I110" s="12"/>
    </row>
    <row r="111" spans="1:9" ht="12.4" hidden="1" customHeight="1">
      <c r="A111" s="11"/>
      <c r="B111" s="1"/>
      <c r="C111" s="34"/>
      <c r="D111" s="146"/>
      <c r="E111" s="147"/>
      <c r="F111" s="38" t="str">
        <f>VLOOKUP(C111,'[2]Acha Air Sales Price List'!$B$1:$D$65536,3,FALSE)</f>
        <v>Exchange rate :</v>
      </c>
      <c r="G111" s="19">
        <f>ROUND(IF(ISBLANK(C111),0,VLOOKUP(C111,'[2]Acha Air Sales Price List'!$B$1:$X$65536,12,FALSE)*$L$14),2)</f>
        <v>0</v>
      </c>
      <c r="H111" s="20">
        <f t="shared" si="4"/>
        <v>0</v>
      </c>
      <c r="I111" s="12"/>
    </row>
    <row r="112" spans="1:9" ht="12.4" hidden="1" customHeight="1">
      <c r="A112" s="11"/>
      <c r="B112" s="1"/>
      <c r="C112" s="34"/>
      <c r="D112" s="146"/>
      <c r="E112" s="147"/>
      <c r="F112" s="38" t="str">
        <f>VLOOKUP(C112,'[2]Acha Air Sales Price List'!$B$1:$D$65536,3,FALSE)</f>
        <v>Exchange rate :</v>
      </c>
      <c r="G112" s="19">
        <f>ROUND(IF(ISBLANK(C112),0,VLOOKUP(C112,'[2]Acha Air Sales Price List'!$B$1:$X$65536,12,FALSE)*$L$14),2)</f>
        <v>0</v>
      </c>
      <c r="H112" s="20">
        <f t="shared" si="4"/>
        <v>0</v>
      </c>
      <c r="I112" s="12"/>
    </row>
    <row r="113" spans="1:9" ht="12.4" hidden="1" customHeight="1">
      <c r="A113" s="11"/>
      <c r="B113" s="1"/>
      <c r="C113" s="34"/>
      <c r="D113" s="146"/>
      <c r="E113" s="147"/>
      <c r="F113" s="38" t="str">
        <f>VLOOKUP(C113,'[2]Acha Air Sales Price List'!$B$1:$D$65536,3,FALSE)</f>
        <v>Exchange rate :</v>
      </c>
      <c r="G113" s="19">
        <f>ROUND(IF(ISBLANK(C113),0,VLOOKUP(C113,'[2]Acha Air Sales Price List'!$B$1:$X$65536,12,FALSE)*$L$14),2)</f>
        <v>0</v>
      </c>
      <c r="H113" s="20">
        <f t="shared" si="4"/>
        <v>0</v>
      </c>
      <c r="I113" s="12"/>
    </row>
    <row r="114" spans="1:9" ht="12.4" hidden="1" customHeight="1">
      <c r="A114" s="11"/>
      <c r="B114" s="1"/>
      <c r="C114" s="34"/>
      <c r="D114" s="146"/>
      <c r="E114" s="147"/>
      <c r="F114" s="38" t="str">
        <f>VLOOKUP(C114,'[2]Acha Air Sales Price List'!$B$1:$D$65536,3,FALSE)</f>
        <v>Exchange rate :</v>
      </c>
      <c r="G114" s="19">
        <f>ROUND(IF(ISBLANK(C114),0,VLOOKUP(C114,'[2]Acha Air Sales Price List'!$B$1:$X$65536,12,FALSE)*$L$14),2)</f>
        <v>0</v>
      </c>
      <c r="H114" s="20">
        <f t="shared" si="4"/>
        <v>0</v>
      </c>
      <c r="I114" s="12"/>
    </row>
    <row r="115" spans="1:9" ht="12.4" hidden="1" customHeight="1">
      <c r="A115" s="11"/>
      <c r="B115" s="1"/>
      <c r="C115" s="34"/>
      <c r="D115" s="146"/>
      <c r="E115" s="147"/>
      <c r="F115" s="38" t="str">
        <f>VLOOKUP(C115,'[2]Acha Air Sales Price List'!$B$1:$D$65536,3,FALSE)</f>
        <v>Exchange rate :</v>
      </c>
      <c r="G115" s="19">
        <f>ROUND(IF(ISBLANK(C115),0,VLOOKUP(C115,'[2]Acha Air Sales Price List'!$B$1:$X$65536,12,FALSE)*$L$14),2)</f>
        <v>0</v>
      </c>
      <c r="H115" s="20">
        <f t="shared" si="4"/>
        <v>0</v>
      </c>
      <c r="I115" s="12"/>
    </row>
    <row r="116" spans="1:9" ht="12.4" hidden="1" customHeight="1">
      <c r="A116" s="11"/>
      <c r="B116" s="1"/>
      <c r="C116" s="34"/>
      <c r="D116" s="146"/>
      <c r="E116" s="147"/>
      <c r="F116" s="38" t="str">
        <f>VLOOKUP(C116,'[2]Acha Air Sales Price List'!$B$1:$D$65536,3,FALSE)</f>
        <v>Exchange rate :</v>
      </c>
      <c r="G116" s="19">
        <f>ROUND(IF(ISBLANK(C116),0,VLOOKUP(C116,'[2]Acha Air Sales Price List'!$B$1:$X$65536,12,FALSE)*$L$14),2)</f>
        <v>0</v>
      </c>
      <c r="H116" s="20">
        <f t="shared" si="4"/>
        <v>0</v>
      </c>
      <c r="I116" s="12"/>
    </row>
    <row r="117" spans="1:9" ht="12.4" hidden="1" customHeight="1">
      <c r="A117" s="11"/>
      <c r="B117" s="1"/>
      <c r="C117" s="34"/>
      <c r="D117" s="146"/>
      <c r="E117" s="147"/>
      <c r="F117" s="38" t="str">
        <f>VLOOKUP(C117,'[2]Acha Air Sales Price List'!$B$1:$D$65536,3,FALSE)</f>
        <v>Exchange rate :</v>
      </c>
      <c r="G117" s="19">
        <f>ROUND(IF(ISBLANK(C117),0,VLOOKUP(C117,'[2]Acha Air Sales Price List'!$B$1:$X$65536,12,FALSE)*$L$14),2)</f>
        <v>0</v>
      </c>
      <c r="H117" s="20">
        <f t="shared" si="4"/>
        <v>0</v>
      </c>
      <c r="I117" s="12"/>
    </row>
    <row r="118" spans="1:9" ht="12.4" hidden="1" customHeight="1">
      <c r="A118" s="11"/>
      <c r="B118" s="1"/>
      <c r="C118" s="34"/>
      <c r="D118" s="146"/>
      <c r="E118" s="147"/>
      <c r="F118" s="38" t="str">
        <f>VLOOKUP(C118,'[2]Acha Air Sales Price List'!$B$1:$D$65536,3,FALSE)</f>
        <v>Exchange rate :</v>
      </c>
      <c r="G118" s="19">
        <f>ROUND(IF(ISBLANK(C118),0,VLOOKUP(C118,'[2]Acha Air Sales Price List'!$B$1:$X$65536,12,FALSE)*$L$14),2)</f>
        <v>0</v>
      </c>
      <c r="H118" s="20">
        <f t="shared" si="4"/>
        <v>0</v>
      </c>
      <c r="I118" s="12"/>
    </row>
    <row r="119" spans="1:9" ht="12.4" hidden="1" customHeight="1">
      <c r="A119" s="11"/>
      <c r="B119" s="1"/>
      <c r="C119" s="34"/>
      <c r="D119" s="146"/>
      <c r="E119" s="147"/>
      <c r="F119" s="38" t="str">
        <f>VLOOKUP(C119,'[2]Acha Air Sales Price List'!$B$1:$D$65536,3,FALSE)</f>
        <v>Exchange rate :</v>
      </c>
      <c r="G119" s="19">
        <f>ROUND(IF(ISBLANK(C119),0,VLOOKUP(C119,'[2]Acha Air Sales Price List'!$B$1:$X$65536,12,FALSE)*$L$14),2)</f>
        <v>0</v>
      </c>
      <c r="H119" s="20">
        <f t="shared" si="4"/>
        <v>0</v>
      </c>
      <c r="I119" s="12"/>
    </row>
    <row r="120" spans="1:9" ht="12.4" hidden="1" customHeight="1">
      <c r="A120" s="11"/>
      <c r="B120" s="1"/>
      <c r="C120" s="34"/>
      <c r="D120" s="146"/>
      <c r="E120" s="147"/>
      <c r="F120" s="38" t="str">
        <f>VLOOKUP(C120,'[2]Acha Air Sales Price List'!$B$1:$D$65536,3,FALSE)</f>
        <v>Exchange rate :</v>
      </c>
      <c r="G120" s="19">
        <f>ROUND(IF(ISBLANK(C120),0,VLOOKUP(C120,'[2]Acha Air Sales Price List'!$B$1:$X$65536,12,FALSE)*$L$14),2)</f>
        <v>0</v>
      </c>
      <c r="H120" s="20">
        <f t="shared" si="4"/>
        <v>0</v>
      </c>
      <c r="I120" s="12"/>
    </row>
    <row r="121" spans="1:9" ht="12.4" hidden="1" customHeight="1">
      <c r="A121" s="11"/>
      <c r="B121" s="1"/>
      <c r="C121" s="34"/>
      <c r="D121" s="146"/>
      <c r="E121" s="147"/>
      <c r="F121" s="38" t="str">
        <f>VLOOKUP(C121,'[2]Acha Air Sales Price List'!$B$1:$D$65536,3,FALSE)</f>
        <v>Exchange rate :</v>
      </c>
      <c r="G121" s="19">
        <f>ROUND(IF(ISBLANK(C121),0,VLOOKUP(C121,'[2]Acha Air Sales Price List'!$B$1:$X$65536,12,FALSE)*$L$14),2)</f>
        <v>0</v>
      </c>
      <c r="H121" s="20">
        <f t="shared" si="4"/>
        <v>0</v>
      </c>
      <c r="I121" s="12"/>
    </row>
    <row r="122" spans="1:9" ht="12.4" hidden="1" customHeight="1">
      <c r="A122" s="11"/>
      <c r="B122" s="1"/>
      <c r="C122" s="34"/>
      <c r="D122" s="146"/>
      <c r="E122" s="147"/>
      <c r="F122" s="38" t="str">
        <f>VLOOKUP(C122,'[2]Acha Air Sales Price List'!$B$1:$D$65536,3,FALSE)</f>
        <v>Exchange rate :</v>
      </c>
      <c r="G122" s="19">
        <f>ROUND(IF(ISBLANK(C122),0,VLOOKUP(C122,'[2]Acha Air Sales Price List'!$B$1:$X$65536,12,FALSE)*$L$14),2)</f>
        <v>0</v>
      </c>
      <c r="H122" s="20">
        <f t="shared" si="4"/>
        <v>0</v>
      </c>
      <c r="I122" s="12"/>
    </row>
    <row r="123" spans="1:9" ht="12.4" hidden="1" customHeight="1">
      <c r="A123" s="11"/>
      <c r="B123" s="1"/>
      <c r="C123" s="34"/>
      <c r="D123" s="146"/>
      <c r="E123" s="147"/>
      <c r="F123" s="38" t="str">
        <f>VLOOKUP(C123,'[2]Acha Air Sales Price List'!$B$1:$D$65536,3,FALSE)</f>
        <v>Exchange rate :</v>
      </c>
      <c r="G123" s="19">
        <f>ROUND(IF(ISBLANK(C123),0,VLOOKUP(C123,'[2]Acha Air Sales Price List'!$B$1:$X$65536,12,FALSE)*$L$14),2)</f>
        <v>0</v>
      </c>
      <c r="H123" s="20">
        <f t="shared" si="4"/>
        <v>0</v>
      </c>
      <c r="I123" s="12"/>
    </row>
    <row r="124" spans="1:9" ht="12.4" hidden="1" customHeight="1">
      <c r="A124" s="11"/>
      <c r="B124" s="1"/>
      <c r="C124" s="34"/>
      <c r="D124" s="146"/>
      <c r="E124" s="147"/>
      <c r="F124" s="38" t="str">
        <f>VLOOKUP(C124,'[2]Acha Air Sales Price List'!$B$1:$D$65536,3,FALSE)</f>
        <v>Exchange rate :</v>
      </c>
      <c r="G124" s="19">
        <f>ROUND(IF(ISBLANK(C124),0,VLOOKUP(C124,'[2]Acha Air Sales Price List'!$B$1:$X$65536,12,FALSE)*$L$14),2)</f>
        <v>0</v>
      </c>
      <c r="H124" s="20">
        <f t="shared" si="4"/>
        <v>0</v>
      </c>
      <c r="I124" s="12"/>
    </row>
    <row r="125" spans="1:9" ht="12.4" hidden="1" customHeight="1">
      <c r="A125" s="11"/>
      <c r="B125" s="1"/>
      <c r="C125" s="34"/>
      <c r="D125" s="146"/>
      <c r="E125" s="147"/>
      <c r="F125" s="38" t="str">
        <f>VLOOKUP(C125,'[2]Acha Air Sales Price List'!$B$1:$D$65536,3,FALSE)</f>
        <v>Exchange rate :</v>
      </c>
      <c r="G125" s="19">
        <f>ROUND(IF(ISBLANK(C125),0,VLOOKUP(C125,'[2]Acha Air Sales Price List'!$B$1:$X$65536,12,FALSE)*$L$14),2)</f>
        <v>0</v>
      </c>
      <c r="H125" s="20">
        <f t="shared" si="4"/>
        <v>0</v>
      </c>
      <c r="I125" s="12"/>
    </row>
    <row r="126" spans="1:9" ht="12.4" hidden="1" customHeight="1">
      <c r="A126" s="11"/>
      <c r="B126" s="1"/>
      <c r="C126" s="35"/>
      <c r="D126" s="146"/>
      <c r="E126" s="147"/>
      <c r="F126" s="38" t="str">
        <f>VLOOKUP(C126,'[2]Acha Air Sales Price List'!$B$1:$D$65536,3,FALSE)</f>
        <v>Exchange rate :</v>
      </c>
      <c r="G126" s="19">
        <f>ROUND(IF(ISBLANK(C126),0,VLOOKUP(C126,'[2]Acha Air Sales Price List'!$B$1:$X$65536,12,FALSE)*$L$14),2)</f>
        <v>0</v>
      </c>
      <c r="H126" s="20">
        <f t="shared" si="4"/>
        <v>0</v>
      </c>
      <c r="I126" s="12"/>
    </row>
    <row r="127" spans="1:9" ht="12" hidden="1" customHeight="1">
      <c r="A127" s="11"/>
      <c r="B127" s="1"/>
      <c r="C127" s="34"/>
      <c r="D127" s="146"/>
      <c r="E127" s="147"/>
      <c r="F127" s="38" t="str">
        <f>VLOOKUP(C127,'[2]Acha Air Sales Price List'!$B$1:$D$65536,3,FALSE)</f>
        <v>Exchange rate :</v>
      </c>
      <c r="G127" s="19">
        <f>ROUND(IF(ISBLANK(C127),0,VLOOKUP(C127,'[2]Acha Air Sales Price List'!$B$1:$X$65536,12,FALSE)*$L$14),2)</f>
        <v>0</v>
      </c>
      <c r="H127" s="20">
        <f t="shared" ref="H127:H177" si="5">ROUND(IF(ISNUMBER(B127), G127*B127, 0),5)</f>
        <v>0</v>
      </c>
      <c r="I127" s="12"/>
    </row>
    <row r="128" spans="1:9" ht="12.4" hidden="1" customHeight="1">
      <c r="A128" s="11"/>
      <c r="B128" s="1"/>
      <c r="C128" s="34"/>
      <c r="D128" s="146"/>
      <c r="E128" s="147"/>
      <c r="F128" s="38" t="str">
        <f>VLOOKUP(C128,'[2]Acha Air Sales Price List'!$B$1:$D$65536,3,FALSE)</f>
        <v>Exchange rate :</v>
      </c>
      <c r="G128" s="19">
        <f>ROUND(IF(ISBLANK(C128),0,VLOOKUP(C128,'[2]Acha Air Sales Price List'!$B$1:$X$65536,12,FALSE)*$L$14),2)</f>
        <v>0</v>
      </c>
      <c r="H128" s="20">
        <f t="shared" si="5"/>
        <v>0</v>
      </c>
      <c r="I128" s="12"/>
    </row>
    <row r="129" spans="1:9" ht="12.4" hidden="1" customHeight="1">
      <c r="A129" s="11"/>
      <c r="B129" s="1"/>
      <c r="C129" s="34"/>
      <c r="D129" s="146"/>
      <c r="E129" s="147"/>
      <c r="F129" s="38" t="str">
        <f>VLOOKUP(C129,'[2]Acha Air Sales Price List'!$B$1:$D$65536,3,FALSE)</f>
        <v>Exchange rate :</v>
      </c>
      <c r="G129" s="19">
        <f>ROUND(IF(ISBLANK(C129),0,VLOOKUP(C129,'[2]Acha Air Sales Price List'!$B$1:$X$65536,12,FALSE)*$L$14),2)</f>
        <v>0</v>
      </c>
      <c r="H129" s="20">
        <f t="shared" si="5"/>
        <v>0</v>
      </c>
      <c r="I129" s="12"/>
    </row>
    <row r="130" spans="1:9" ht="12.4" hidden="1" customHeight="1">
      <c r="A130" s="11"/>
      <c r="B130" s="1"/>
      <c r="C130" s="34"/>
      <c r="D130" s="146"/>
      <c r="E130" s="147"/>
      <c r="F130" s="38" t="str">
        <f>VLOOKUP(C130,'[2]Acha Air Sales Price List'!$B$1:$D$65536,3,FALSE)</f>
        <v>Exchange rate :</v>
      </c>
      <c r="G130" s="19">
        <f>ROUND(IF(ISBLANK(C130),0,VLOOKUP(C130,'[2]Acha Air Sales Price List'!$B$1:$X$65536,12,FALSE)*$L$14),2)</f>
        <v>0</v>
      </c>
      <c r="H130" s="20">
        <f t="shared" si="5"/>
        <v>0</v>
      </c>
      <c r="I130" s="12"/>
    </row>
    <row r="131" spans="1:9" ht="12.4" hidden="1" customHeight="1">
      <c r="A131" s="11"/>
      <c r="B131" s="1"/>
      <c r="C131" s="34"/>
      <c r="D131" s="146"/>
      <c r="E131" s="147"/>
      <c r="F131" s="38" t="str">
        <f>VLOOKUP(C131,'[2]Acha Air Sales Price List'!$B$1:$D$65536,3,FALSE)</f>
        <v>Exchange rate :</v>
      </c>
      <c r="G131" s="19">
        <f>ROUND(IF(ISBLANK(C131),0,VLOOKUP(C131,'[2]Acha Air Sales Price List'!$B$1:$X$65536,12,FALSE)*$L$14),2)</f>
        <v>0</v>
      </c>
      <c r="H131" s="20">
        <f t="shared" si="5"/>
        <v>0</v>
      </c>
      <c r="I131" s="12"/>
    </row>
    <row r="132" spans="1:9" ht="12.4" hidden="1" customHeight="1">
      <c r="A132" s="11"/>
      <c r="B132" s="1"/>
      <c r="C132" s="34"/>
      <c r="D132" s="146"/>
      <c r="E132" s="147"/>
      <c r="F132" s="38" t="str">
        <f>VLOOKUP(C132,'[2]Acha Air Sales Price List'!$B$1:$D$65536,3,FALSE)</f>
        <v>Exchange rate :</v>
      </c>
      <c r="G132" s="19">
        <f>ROUND(IF(ISBLANK(C132),0,VLOOKUP(C132,'[2]Acha Air Sales Price List'!$B$1:$X$65536,12,FALSE)*$L$14),2)</f>
        <v>0</v>
      </c>
      <c r="H132" s="20">
        <f t="shared" si="5"/>
        <v>0</v>
      </c>
      <c r="I132" s="12"/>
    </row>
    <row r="133" spans="1:9" ht="12.4" hidden="1" customHeight="1">
      <c r="A133" s="11"/>
      <c r="B133" s="1"/>
      <c r="C133" s="34"/>
      <c r="D133" s="146"/>
      <c r="E133" s="147"/>
      <c r="F133" s="38" t="str">
        <f>VLOOKUP(C133,'[2]Acha Air Sales Price List'!$B$1:$D$65536,3,FALSE)</f>
        <v>Exchange rate :</v>
      </c>
      <c r="G133" s="19">
        <f>ROUND(IF(ISBLANK(C133),0,VLOOKUP(C133,'[2]Acha Air Sales Price List'!$B$1:$X$65536,12,FALSE)*$L$14),2)</f>
        <v>0</v>
      </c>
      <c r="H133" s="20">
        <f t="shared" si="5"/>
        <v>0</v>
      </c>
      <c r="I133" s="12"/>
    </row>
    <row r="134" spans="1:9" ht="12.4" hidden="1" customHeight="1">
      <c r="A134" s="11"/>
      <c r="B134" s="1"/>
      <c r="C134" s="34"/>
      <c r="D134" s="146"/>
      <c r="E134" s="147"/>
      <c r="F134" s="38" t="str">
        <f>VLOOKUP(C134,'[2]Acha Air Sales Price List'!$B$1:$D$65536,3,FALSE)</f>
        <v>Exchange rate :</v>
      </c>
      <c r="G134" s="19">
        <f>ROUND(IF(ISBLANK(C134),0,VLOOKUP(C134,'[2]Acha Air Sales Price List'!$B$1:$X$65536,12,FALSE)*$L$14),2)</f>
        <v>0</v>
      </c>
      <c r="H134" s="20">
        <f t="shared" si="5"/>
        <v>0</v>
      </c>
      <c r="I134" s="12"/>
    </row>
    <row r="135" spans="1:9" ht="12.4" hidden="1" customHeight="1">
      <c r="A135" s="11"/>
      <c r="B135" s="1"/>
      <c r="C135" s="34"/>
      <c r="D135" s="146"/>
      <c r="E135" s="147"/>
      <c r="F135" s="38" t="str">
        <f>VLOOKUP(C135,'[2]Acha Air Sales Price List'!$B$1:$D$65536,3,FALSE)</f>
        <v>Exchange rate :</v>
      </c>
      <c r="G135" s="19">
        <f>ROUND(IF(ISBLANK(C135),0,VLOOKUP(C135,'[2]Acha Air Sales Price List'!$B$1:$X$65536,12,FALSE)*$L$14),2)</f>
        <v>0</v>
      </c>
      <c r="H135" s="20">
        <f t="shared" si="5"/>
        <v>0</v>
      </c>
      <c r="I135" s="12"/>
    </row>
    <row r="136" spans="1:9" ht="12.4" hidden="1" customHeight="1">
      <c r="A136" s="11"/>
      <c r="B136" s="1"/>
      <c r="C136" s="34"/>
      <c r="D136" s="146"/>
      <c r="E136" s="147"/>
      <c r="F136" s="38" t="str">
        <f>VLOOKUP(C136,'[2]Acha Air Sales Price List'!$B$1:$D$65536,3,FALSE)</f>
        <v>Exchange rate :</v>
      </c>
      <c r="G136" s="19">
        <f>ROUND(IF(ISBLANK(C136),0,VLOOKUP(C136,'[2]Acha Air Sales Price List'!$B$1:$X$65536,12,FALSE)*$L$14),2)</f>
        <v>0</v>
      </c>
      <c r="H136" s="20">
        <f t="shared" si="5"/>
        <v>0</v>
      </c>
      <c r="I136" s="12"/>
    </row>
    <row r="137" spans="1:9" ht="12.4" hidden="1" customHeight="1">
      <c r="A137" s="11"/>
      <c r="B137" s="1"/>
      <c r="C137" s="34"/>
      <c r="D137" s="146"/>
      <c r="E137" s="147"/>
      <c r="F137" s="38" t="str">
        <f>VLOOKUP(C137,'[2]Acha Air Sales Price List'!$B$1:$D$65536,3,FALSE)</f>
        <v>Exchange rate :</v>
      </c>
      <c r="G137" s="19">
        <f>ROUND(IF(ISBLANK(C137),0,VLOOKUP(C137,'[2]Acha Air Sales Price List'!$B$1:$X$65536,12,FALSE)*$L$14),2)</f>
        <v>0</v>
      </c>
      <c r="H137" s="20">
        <f t="shared" si="5"/>
        <v>0</v>
      </c>
      <c r="I137" s="12"/>
    </row>
    <row r="138" spans="1:9" ht="12.4" hidden="1" customHeight="1">
      <c r="A138" s="11"/>
      <c r="B138" s="1"/>
      <c r="C138" s="34"/>
      <c r="D138" s="146"/>
      <c r="E138" s="147"/>
      <c r="F138" s="38" t="str">
        <f>VLOOKUP(C138,'[2]Acha Air Sales Price List'!$B$1:$D$65536,3,FALSE)</f>
        <v>Exchange rate :</v>
      </c>
      <c r="G138" s="19">
        <f>ROUND(IF(ISBLANK(C138),0,VLOOKUP(C138,'[2]Acha Air Sales Price List'!$B$1:$X$65536,12,FALSE)*$L$14),2)</f>
        <v>0</v>
      </c>
      <c r="H138" s="20">
        <f t="shared" si="5"/>
        <v>0</v>
      </c>
      <c r="I138" s="12"/>
    </row>
    <row r="139" spans="1:9" ht="12.4" hidden="1" customHeight="1">
      <c r="A139" s="11"/>
      <c r="B139" s="1"/>
      <c r="C139" s="34"/>
      <c r="D139" s="146"/>
      <c r="E139" s="147"/>
      <c r="F139" s="38" t="str">
        <f>VLOOKUP(C139,'[2]Acha Air Sales Price List'!$B$1:$D$65536,3,FALSE)</f>
        <v>Exchange rate :</v>
      </c>
      <c r="G139" s="19">
        <f>ROUND(IF(ISBLANK(C139),0,VLOOKUP(C139,'[2]Acha Air Sales Price List'!$B$1:$X$65536,12,FALSE)*$L$14),2)</f>
        <v>0</v>
      </c>
      <c r="H139" s="20">
        <f t="shared" si="5"/>
        <v>0</v>
      </c>
      <c r="I139" s="12"/>
    </row>
    <row r="140" spans="1:9" ht="12.4" hidden="1" customHeight="1">
      <c r="A140" s="11"/>
      <c r="B140" s="1"/>
      <c r="C140" s="34"/>
      <c r="D140" s="146"/>
      <c r="E140" s="147"/>
      <c r="F140" s="38" t="str">
        <f>VLOOKUP(C140,'[2]Acha Air Sales Price List'!$B$1:$D$65536,3,FALSE)</f>
        <v>Exchange rate :</v>
      </c>
      <c r="G140" s="19">
        <f>ROUND(IF(ISBLANK(C140),0,VLOOKUP(C140,'[2]Acha Air Sales Price List'!$B$1:$X$65536,12,FALSE)*$L$14),2)</f>
        <v>0</v>
      </c>
      <c r="H140" s="20">
        <f t="shared" si="5"/>
        <v>0</v>
      </c>
      <c r="I140" s="12"/>
    </row>
    <row r="141" spans="1:9" ht="12.4" hidden="1" customHeight="1">
      <c r="A141" s="11"/>
      <c r="B141" s="1"/>
      <c r="C141" s="34"/>
      <c r="D141" s="146"/>
      <c r="E141" s="147"/>
      <c r="F141" s="38" t="str">
        <f>VLOOKUP(C141,'[2]Acha Air Sales Price List'!$B$1:$D$65536,3,FALSE)</f>
        <v>Exchange rate :</v>
      </c>
      <c r="G141" s="19">
        <f>ROUND(IF(ISBLANK(C141),0,VLOOKUP(C141,'[2]Acha Air Sales Price List'!$B$1:$X$65536,12,FALSE)*$L$14),2)</f>
        <v>0</v>
      </c>
      <c r="H141" s="20">
        <f t="shared" si="5"/>
        <v>0</v>
      </c>
      <c r="I141" s="12"/>
    </row>
    <row r="142" spans="1:9" ht="12.4" hidden="1" customHeight="1">
      <c r="A142" s="11"/>
      <c r="B142" s="1"/>
      <c r="C142" s="34"/>
      <c r="D142" s="146"/>
      <c r="E142" s="147"/>
      <c r="F142" s="38" t="str">
        <f>VLOOKUP(C142,'[2]Acha Air Sales Price List'!$B$1:$D$65536,3,FALSE)</f>
        <v>Exchange rate :</v>
      </c>
      <c r="G142" s="19">
        <f>ROUND(IF(ISBLANK(C142),0,VLOOKUP(C142,'[2]Acha Air Sales Price List'!$B$1:$X$65536,12,FALSE)*$L$14),2)</f>
        <v>0</v>
      </c>
      <c r="H142" s="20">
        <f t="shared" si="5"/>
        <v>0</v>
      </c>
      <c r="I142" s="12"/>
    </row>
    <row r="143" spans="1:9" ht="12.4" hidden="1" customHeight="1">
      <c r="A143" s="11"/>
      <c r="B143" s="1"/>
      <c r="C143" s="34"/>
      <c r="D143" s="146"/>
      <c r="E143" s="147"/>
      <c r="F143" s="38" t="str">
        <f>VLOOKUP(C143,'[2]Acha Air Sales Price List'!$B$1:$D$65536,3,FALSE)</f>
        <v>Exchange rate :</v>
      </c>
      <c r="G143" s="19">
        <f>ROUND(IF(ISBLANK(C143),0,VLOOKUP(C143,'[2]Acha Air Sales Price List'!$B$1:$X$65536,12,FALSE)*$L$14),2)</f>
        <v>0</v>
      </c>
      <c r="H143" s="20">
        <f t="shared" si="5"/>
        <v>0</v>
      </c>
      <c r="I143" s="12"/>
    </row>
    <row r="144" spans="1:9" ht="12.4" hidden="1" customHeight="1">
      <c r="A144" s="11"/>
      <c r="B144" s="1"/>
      <c r="C144" s="34"/>
      <c r="D144" s="146"/>
      <c r="E144" s="147"/>
      <c r="F144" s="38" t="str">
        <f>VLOOKUP(C144,'[2]Acha Air Sales Price List'!$B$1:$D$65536,3,FALSE)</f>
        <v>Exchange rate :</v>
      </c>
      <c r="G144" s="19">
        <f>ROUND(IF(ISBLANK(C144),0,VLOOKUP(C144,'[2]Acha Air Sales Price List'!$B$1:$X$65536,12,FALSE)*$L$14),2)</f>
        <v>0</v>
      </c>
      <c r="H144" s="20">
        <f t="shared" si="5"/>
        <v>0</v>
      </c>
      <c r="I144" s="12"/>
    </row>
    <row r="145" spans="1:9" ht="12.4" hidden="1" customHeight="1">
      <c r="A145" s="11"/>
      <c r="B145" s="1"/>
      <c r="C145" s="34"/>
      <c r="D145" s="146"/>
      <c r="E145" s="147"/>
      <c r="F145" s="38" t="str">
        <f>VLOOKUP(C145,'[2]Acha Air Sales Price List'!$B$1:$D$65536,3,FALSE)</f>
        <v>Exchange rate :</v>
      </c>
      <c r="G145" s="19">
        <f>ROUND(IF(ISBLANK(C145),0,VLOOKUP(C145,'[2]Acha Air Sales Price List'!$B$1:$X$65536,12,FALSE)*$L$14),2)</f>
        <v>0</v>
      </c>
      <c r="H145" s="20">
        <f t="shared" si="5"/>
        <v>0</v>
      </c>
      <c r="I145" s="12"/>
    </row>
    <row r="146" spans="1:9" ht="12.4" hidden="1" customHeight="1">
      <c r="A146" s="11"/>
      <c r="B146" s="1"/>
      <c r="C146" s="34"/>
      <c r="D146" s="146"/>
      <c r="E146" s="147"/>
      <c r="F146" s="38" t="str">
        <f>VLOOKUP(C146,'[2]Acha Air Sales Price List'!$B$1:$D$65536,3,FALSE)</f>
        <v>Exchange rate :</v>
      </c>
      <c r="G146" s="19">
        <f>ROUND(IF(ISBLANK(C146),0,VLOOKUP(C146,'[2]Acha Air Sales Price List'!$B$1:$X$65536,12,FALSE)*$L$14),2)</f>
        <v>0</v>
      </c>
      <c r="H146" s="20">
        <f t="shared" si="5"/>
        <v>0</v>
      </c>
      <c r="I146" s="12"/>
    </row>
    <row r="147" spans="1:9" ht="12.4" hidden="1" customHeight="1">
      <c r="A147" s="11"/>
      <c r="B147" s="1"/>
      <c r="C147" s="34"/>
      <c r="D147" s="146"/>
      <c r="E147" s="147"/>
      <c r="F147" s="38" t="str">
        <f>VLOOKUP(C147,'[2]Acha Air Sales Price List'!$B$1:$D$65536,3,FALSE)</f>
        <v>Exchange rate :</v>
      </c>
      <c r="G147" s="19">
        <f>ROUND(IF(ISBLANK(C147),0,VLOOKUP(C147,'[2]Acha Air Sales Price List'!$B$1:$X$65536,12,FALSE)*$L$14),2)</f>
        <v>0</v>
      </c>
      <c r="H147" s="20">
        <f t="shared" si="5"/>
        <v>0</v>
      </c>
      <c r="I147" s="12"/>
    </row>
    <row r="148" spans="1:9" ht="12.4" hidden="1" customHeight="1">
      <c r="A148" s="11"/>
      <c r="B148" s="1"/>
      <c r="C148" s="34"/>
      <c r="D148" s="146"/>
      <c r="E148" s="147"/>
      <c r="F148" s="38" t="str">
        <f>VLOOKUP(C148,'[2]Acha Air Sales Price List'!$B$1:$D$65536,3,FALSE)</f>
        <v>Exchange rate :</v>
      </c>
      <c r="G148" s="19">
        <f>ROUND(IF(ISBLANK(C148),0,VLOOKUP(C148,'[2]Acha Air Sales Price List'!$B$1:$X$65536,12,FALSE)*$L$14),2)</f>
        <v>0</v>
      </c>
      <c r="H148" s="20">
        <f t="shared" si="5"/>
        <v>0</v>
      </c>
      <c r="I148" s="12"/>
    </row>
    <row r="149" spans="1:9" ht="12.4" hidden="1" customHeight="1">
      <c r="A149" s="11"/>
      <c r="B149" s="1"/>
      <c r="C149" s="34"/>
      <c r="D149" s="146"/>
      <c r="E149" s="147"/>
      <c r="F149" s="38" t="str">
        <f>VLOOKUP(C149,'[2]Acha Air Sales Price List'!$B$1:$D$65536,3,FALSE)</f>
        <v>Exchange rate :</v>
      </c>
      <c r="G149" s="19">
        <f>ROUND(IF(ISBLANK(C149),0,VLOOKUP(C149,'[2]Acha Air Sales Price List'!$B$1:$X$65536,12,FALSE)*$L$14),2)</f>
        <v>0</v>
      </c>
      <c r="H149" s="20">
        <f t="shared" si="5"/>
        <v>0</v>
      </c>
      <c r="I149" s="12"/>
    </row>
    <row r="150" spans="1:9" ht="12.4" hidden="1" customHeight="1">
      <c r="A150" s="11"/>
      <c r="B150" s="1"/>
      <c r="C150" s="35"/>
      <c r="D150" s="146"/>
      <c r="E150" s="147"/>
      <c r="F150" s="38" t="str">
        <f>VLOOKUP(C150,'[2]Acha Air Sales Price List'!$B$1:$D$65536,3,FALSE)</f>
        <v>Exchange rate :</v>
      </c>
      <c r="G150" s="19">
        <f>ROUND(IF(ISBLANK(C150),0,VLOOKUP(C150,'[2]Acha Air Sales Price List'!$B$1:$X$65536,12,FALSE)*$L$14),2)</f>
        <v>0</v>
      </c>
      <c r="H150" s="20">
        <f t="shared" si="5"/>
        <v>0</v>
      </c>
      <c r="I150" s="12"/>
    </row>
    <row r="151" spans="1:9" ht="12" hidden="1" customHeight="1">
      <c r="A151" s="11"/>
      <c r="B151" s="1"/>
      <c r="C151" s="34"/>
      <c r="D151" s="146"/>
      <c r="E151" s="147"/>
      <c r="F151" s="38" t="str">
        <f>VLOOKUP(C151,'[2]Acha Air Sales Price List'!$B$1:$D$65536,3,FALSE)</f>
        <v>Exchange rate :</v>
      </c>
      <c r="G151" s="19">
        <f>ROUND(IF(ISBLANK(C151),0,VLOOKUP(C151,'[2]Acha Air Sales Price List'!$B$1:$X$65536,12,FALSE)*$L$14),2)</f>
        <v>0</v>
      </c>
      <c r="H151" s="20">
        <f t="shared" si="5"/>
        <v>0</v>
      </c>
      <c r="I151" s="12"/>
    </row>
    <row r="152" spans="1:9" ht="12.4" hidden="1" customHeight="1">
      <c r="A152" s="11"/>
      <c r="B152" s="1"/>
      <c r="C152" s="34"/>
      <c r="D152" s="146"/>
      <c r="E152" s="147"/>
      <c r="F152" s="38" t="str">
        <f>VLOOKUP(C152,'[2]Acha Air Sales Price List'!$B$1:$D$65536,3,FALSE)</f>
        <v>Exchange rate :</v>
      </c>
      <c r="G152" s="19">
        <f>ROUND(IF(ISBLANK(C152),0,VLOOKUP(C152,'[2]Acha Air Sales Price List'!$B$1:$X$65536,12,FALSE)*$L$14),2)</f>
        <v>0</v>
      </c>
      <c r="H152" s="20">
        <f t="shared" si="5"/>
        <v>0</v>
      </c>
      <c r="I152" s="12"/>
    </row>
    <row r="153" spans="1:9" ht="12.4" hidden="1" customHeight="1">
      <c r="A153" s="11"/>
      <c r="B153" s="1"/>
      <c r="C153" s="34"/>
      <c r="D153" s="146"/>
      <c r="E153" s="147"/>
      <c r="F153" s="38" t="str">
        <f>VLOOKUP(C153,'[2]Acha Air Sales Price List'!$B$1:$D$65536,3,FALSE)</f>
        <v>Exchange rate :</v>
      </c>
      <c r="G153" s="19">
        <f>ROUND(IF(ISBLANK(C153),0,VLOOKUP(C153,'[2]Acha Air Sales Price List'!$B$1:$X$65536,12,FALSE)*$L$14),2)</f>
        <v>0</v>
      </c>
      <c r="H153" s="20">
        <f t="shared" si="5"/>
        <v>0</v>
      </c>
      <c r="I153" s="12"/>
    </row>
    <row r="154" spans="1:9" ht="12.4" hidden="1" customHeight="1">
      <c r="A154" s="11"/>
      <c r="B154" s="1"/>
      <c r="C154" s="34"/>
      <c r="D154" s="146"/>
      <c r="E154" s="147"/>
      <c r="F154" s="38" t="str">
        <f>VLOOKUP(C154,'[2]Acha Air Sales Price List'!$B$1:$D$65536,3,FALSE)</f>
        <v>Exchange rate :</v>
      </c>
      <c r="G154" s="19">
        <f>ROUND(IF(ISBLANK(C154),0,VLOOKUP(C154,'[2]Acha Air Sales Price List'!$B$1:$X$65536,12,FALSE)*$L$14),2)</f>
        <v>0</v>
      </c>
      <c r="H154" s="20">
        <f t="shared" si="5"/>
        <v>0</v>
      </c>
      <c r="I154" s="12"/>
    </row>
    <row r="155" spans="1:9" ht="12.4" hidden="1" customHeight="1">
      <c r="A155" s="11"/>
      <c r="B155" s="1"/>
      <c r="C155" s="34"/>
      <c r="D155" s="146"/>
      <c r="E155" s="147"/>
      <c r="F155" s="38" t="str">
        <f>VLOOKUP(C155,'[2]Acha Air Sales Price List'!$B$1:$D$65536,3,FALSE)</f>
        <v>Exchange rate :</v>
      </c>
      <c r="G155" s="19">
        <f>ROUND(IF(ISBLANK(C155),0,VLOOKUP(C155,'[2]Acha Air Sales Price List'!$B$1:$X$65536,12,FALSE)*$L$14),2)</f>
        <v>0</v>
      </c>
      <c r="H155" s="20">
        <f t="shared" si="5"/>
        <v>0</v>
      </c>
      <c r="I155" s="12"/>
    </row>
    <row r="156" spans="1:9" ht="12.4" hidden="1" customHeight="1">
      <c r="A156" s="11"/>
      <c r="B156" s="1"/>
      <c r="C156" s="34"/>
      <c r="D156" s="146"/>
      <c r="E156" s="147"/>
      <c r="F156" s="38" t="str">
        <f>VLOOKUP(C156,'[2]Acha Air Sales Price List'!$B$1:$D$65536,3,FALSE)</f>
        <v>Exchange rate :</v>
      </c>
      <c r="G156" s="19">
        <f>ROUND(IF(ISBLANK(C156),0,VLOOKUP(C156,'[2]Acha Air Sales Price List'!$B$1:$X$65536,12,FALSE)*$L$14),2)</f>
        <v>0</v>
      </c>
      <c r="H156" s="20">
        <f t="shared" si="5"/>
        <v>0</v>
      </c>
      <c r="I156" s="12"/>
    </row>
    <row r="157" spans="1:9" ht="12.4" hidden="1" customHeight="1">
      <c r="A157" s="11"/>
      <c r="B157" s="1"/>
      <c r="C157" s="34"/>
      <c r="D157" s="146"/>
      <c r="E157" s="147"/>
      <c r="F157" s="38" t="str">
        <f>VLOOKUP(C157,'[2]Acha Air Sales Price List'!$B$1:$D$65536,3,FALSE)</f>
        <v>Exchange rate :</v>
      </c>
      <c r="G157" s="19">
        <f>ROUND(IF(ISBLANK(C157),0,VLOOKUP(C157,'[2]Acha Air Sales Price List'!$B$1:$X$65536,12,FALSE)*$L$14),2)</f>
        <v>0</v>
      </c>
      <c r="H157" s="20">
        <f t="shared" si="5"/>
        <v>0</v>
      </c>
      <c r="I157" s="12"/>
    </row>
    <row r="158" spans="1:9" ht="12.4" hidden="1" customHeight="1">
      <c r="A158" s="11"/>
      <c r="B158" s="1"/>
      <c r="C158" s="34"/>
      <c r="D158" s="146"/>
      <c r="E158" s="147"/>
      <c r="F158" s="38" t="str">
        <f>VLOOKUP(C158,'[2]Acha Air Sales Price List'!$B$1:$D$65536,3,FALSE)</f>
        <v>Exchange rate :</v>
      </c>
      <c r="G158" s="19">
        <f>ROUND(IF(ISBLANK(C158),0,VLOOKUP(C158,'[2]Acha Air Sales Price List'!$B$1:$X$65536,12,FALSE)*$L$14),2)</f>
        <v>0</v>
      </c>
      <c r="H158" s="20">
        <f t="shared" si="5"/>
        <v>0</v>
      </c>
      <c r="I158" s="12"/>
    </row>
    <row r="159" spans="1:9" ht="12.4" hidden="1" customHeight="1">
      <c r="A159" s="11"/>
      <c r="B159" s="1"/>
      <c r="C159" s="34"/>
      <c r="D159" s="146"/>
      <c r="E159" s="147"/>
      <c r="F159" s="38" t="str">
        <f>VLOOKUP(C159,'[2]Acha Air Sales Price List'!$B$1:$D$65536,3,FALSE)</f>
        <v>Exchange rate :</v>
      </c>
      <c r="G159" s="19">
        <f>ROUND(IF(ISBLANK(C159),0,VLOOKUP(C159,'[2]Acha Air Sales Price List'!$B$1:$X$65536,12,FALSE)*$L$14),2)</f>
        <v>0</v>
      </c>
      <c r="H159" s="20">
        <f t="shared" si="5"/>
        <v>0</v>
      </c>
      <c r="I159" s="12"/>
    </row>
    <row r="160" spans="1:9" ht="12.4" hidden="1" customHeight="1">
      <c r="A160" s="11"/>
      <c r="B160" s="1"/>
      <c r="C160" s="34"/>
      <c r="D160" s="146"/>
      <c r="E160" s="147"/>
      <c r="F160" s="38" t="str">
        <f>VLOOKUP(C160,'[2]Acha Air Sales Price List'!$B$1:$D$65536,3,FALSE)</f>
        <v>Exchange rate :</v>
      </c>
      <c r="G160" s="19">
        <f>ROUND(IF(ISBLANK(C160),0,VLOOKUP(C160,'[2]Acha Air Sales Price List'!$B$1:$X$65536,12,FALSE)*$L$14),2)</f>
        <v>0</v>
      </c>
      <c r="H160" s="20">
        <f t="shared" si="5"/>
        <v>0</v>
      </c>
      <c r="I160" s="12"/>
    </row>
    <row r="161" spans="1:9" ht="12.4" hidden="1" customHeight="1">
      <c r="A161" s="11"/>
      <c r="B161" s="1"/>
      <c r="C161" s="34"/>
      <c r="D161" s="146"/>
      <c r="E161" s="147"/>
      <c r="F161" s="38" t="str">
        <f>VLOOKUP(C161,'[2]Acha Air Sales Price List'!$B$1:$D$65536,3,FALSE)</f>
        <v>Exchange rate :</v>
      </c>
      <c r="G161" s="19">
        <f>ROUND(IF(ISBLANK(C161),0,VLOOKUP(C161,'[2]Acha Air Sales Price List'!$B$1:$X$65536,12,FALSE)*$L$14),2)</f>
        <v>0</v>
      </c>
      <c r="H161" s="20">
        <f t="shared" si="5"/>
        <v>0</v>
      </c>
      <c r="I161" s="12"/>
    </row>
    <row r="162" spans="1:9" ht="12.4" hidden="1" customHeight="1">
      <c r="A162" s="11"/>
      <c r="B162" s="1"/>
      <c r="C162" s="34"/>
      <c r="D162" s="146"/>
      <c r="E162" s="147"/>
      <c r="F162" s="38" t="str">
        <f>VLOOKUP(C162,'[2]Acha Air Sales Price List'!$B$1:$D$65536,3,FALSE)</f>
        <v>Exchange rate :</v>
      </c>
      <c r="G162" s="19">
        <f>ROUND(IF(ISBLANK(C162),0,VLOOKUP(C162,'[2]Acha Air Sales Price List'!$B$1:$X$65536,12,FALSE)*$L$14),2)</f>
        <v>0</v>
      </c>
      <c r="H162" s="20">
        <f t="shared" si="5"/>
        <v>0</v>
      </c>
      <c r="I162" s="12"/>
    </row>
    <row r="163" spans="1:9" ht="12.4" hidden="1" customHeight="1">
      <c r="A163" s="11"/>
      <c r="B163" s="1"/>
      <c r="C163" s="34"/>
      <c r="D163" s="146"/>
      <c r="E163" s="147"/>
      <c r="F163" s="38" t="str">
        <f>VLOOKUP(C163,'[2]Acha Air Sales Price List'!$B$1:$D$65536,3,FALSE)</f>
        <v>Exchange rate :</v>
      </c>
      <c r="G163" s="19">
        <f>ROUND(IF(ISBLANK(C163),0,VLOOKUP(C163,'[2]Acha Air Sales Price List'!$B$1:$X$65536,12,FALSE)*$L$14),2)</f>
        <v>0</v>
      </c>
      <c r="H163" s="20">
        <f t="shared" si="5"/>
        <v>0</v>
      </c>
      <c r="I163" s="12"/>
    </row>
    <row r="164" spans="1:9" ht="12.4" hidden="1" customHeight="1">
      <c r="A164" s="11"/>
      <c r="B164" s="1"/>
      <c r="C164" s="34"/>
      <c r="D164" s="146"/>
      <c r="E164" s="147"/>
      <c r="F164" s="38" t="str">
        <f>VLOOKUP(C164,'[2]Acha Air Sales Price List'!$B$1:$D$65536,3,FALSE)</f>
        <v>Exchange rate :</v>
      </c>
      <c r="G164" s="19">
        <f>ROUND(IF(ISBLANK(C164),0,VLOOKUP(C164,'[2]Acha Air Sales Price List'!$B$1:$X$65536,12,FALSE)*$L$14),2)</f>
        <v>0</v>
      </c>
      <c r="H164" s="20">
        <f t="shared" si="5"/>
        <v>0</v>
      </c>
      <c r="I164" s="12"/>
    </row>
    <row r="165" spans="1:9" ht="12.4" hidden="1" customHeight="1">
      <c r="A165" s="11"/>
      <c r="B165" s="1"/>
      <c r="C165" s="34"/>
      <c r="D165" s="146"/>
      <c r="E165" s="147"/>
      <c r="F165" s="38" t="str">
        <f>VLOOKUP(C165,'[2]Acha Air Sales Price List'!$B$1:$D$65536,3,FALSE)</f>
        <v>Exchange rate :</v>
      </c>
      <c r="G165" s="19">
        <f>ROUND(IF(ISBLANK(C165),0,VLOOKUP(C165,'[2]Acha Air Sales Price List'!$B$1:$X$65536,12,FALSE)*$L$14),2)</f>
        <v>0</v>
      </c>
      <c r="H165" s="20">
        <f t="shared" si="5"/>
        <v>0</v>
      </c>
      <c r="I165" s="12"/>
    </row>
    <row r="166" spans="1:9" ht="12.4" hidden="1" customHeight="1">
      <c r="A166" s="11"/>
      <c r="B166" s="1"/>
      <c r="C166" s="34"/>
      <c r="D166" s="146"/>
      <c r="E166" s="147"/>
      <c r="F166" s="38" t="str">
        <f>VLOOKUP(C166,'[2]Acha Air Sales Price List'!$B$1:$D$65536,3,FALSE)</f>
        <v>Exchange rate :</v>
      </c>
      <c r="G166" s="19">
        <f>ROUND(IF(ISBLANK(C166),0,VLOOKUP(C166,'[2]Acha Air Sales Price List'!$B$1:$X$65536,12,FALSE)*$L$14),2)</f>
        <v>0</v>
      </c>
      <c r="H166" s="20">
        <f t="shared" si="5"/>
        <v>0</v>
      </c>
      <c r="I166" s="12"/>
    </row>
    <row r="167" spans="1:9" ht="12.4" hidden="1" customHeight="1">
      <c r="A167" s="11"/>
      <c r="B167" s="1"/>
      <c r="C167" s="34"/>
      <c r="D167" s="146"/>
      <c r="E167" s="147"/>
      <c r="F167" s="38" t="str">
        <f>VLOOKUP(C167,'[2]Acha Air Sales Price List'!$B$1:$D$65536,3,FALSE)</f>
        <v>Exchange rate :</v>
      </c>
      <c r="G167" s="19">
        <f>ROUND(IF(ISBLANK(C167),0,VLOOKUP(C167,'[2]Acha Air Sales Price List'!$B$1:$X$65536,12,FALSE)*$L$14),2)</f>
        <v>0</v>
      </c>
      <c r="H167" s="20">
        <f t="shared" si="5"/>
        <v>0</v>
      </c>
      <c r="I167" s="12"/>
    </row>
    <row r="168" spans="1:9" ht="12.4" hidden="1" customHeight="1">
      <c r="A168" s="11"/>
      <c r="B168" s="1"/>
      <c r="C168" s="34"/>
      <c r="D168" s="146"/>
      <c r="E168" s="147"/>
      <c r="F168" s="38" t="str">
        <f>VLOOKUP(C168,'[2]Acha Air Sales Price List'!$B$1:$D$65536,3,FALSE)</f>
        <v>Exchange rate :</v>
      </c>
      <c r="G168" s="19">
        <f>ROUND(IF(ISBLANK(C168),0,VLOOKUP(C168,'[2]Acha Air Sales Price List'!$B$1:$X$65536,12,FALSE)*$L$14),2)</f>
        <v>0</v>
      </c>
      <c r="H168" s="20">
        <f t="shared" si="5"/>
        <v>0</v>
      </c>
      <c r="I168" s="12"/>
    </row>
    <row r="169" spans="1:9" ht="12.4" hidden="1" customHeight="1">
      <c r="A169" s="11"/>
      <c r="B169" s="1"/>
      <c r="C169" s="34"/>
      <c r="D169" s="146"/>
      <c r="E169" s="147"/>
      <c r="F169" s="38" t="str">
        <f>VLOOKUP(C169,'[2]Acha Air Sales Price List'!$B$1:$D$65536,3,FALSE)</f>
        <v>Exchange rate :</v>
      </c>
      <c r="G169" s="19">
        <f>ROUND(IF(ISBLANK(C169),0,VLOOKUP(C169,'[2]Acha Air Sales Price List'!$B$1:$X$65536,12,FALSE)*$L$14),2)</f>
        <v>0</v>
      </c>
      <c r="H169" s="20">
        <f t="shared" si="5"/>
        <v>0</v>
      </c>
      <c r="I169" s="12"/>
    </row>
    <row r="170" spans="1:9" ht="12.4" hidden="1" customHeight="1">
      <c r="A170" s="11"/>
      <c r="B170" s="1"/>
      <c r="C170" s="34"/>
      <c r="D170" s="146"/>
      <c r="E170" s="147"/>
      <c r="F170" s="38" t="str">
        <f>VLOOKUP(C170,'[2]Acha Air Sales Price List'!$B$1:$D$65536,3,FALSE)</f>
        <v>Exchange rate :</v>
      </c>
      <c r="G170" s="19">
        <f>ROUND(IF(ISBLANK(C170),0,VLOOKUP(C170,'[2]Acha Air Sales Price List'!$B$1:$X$65536,12,FALSE)*$L$14),2)</f>
        <v>0</v>
      </c>
      <c r="H170" s="20">
        <f t="shared" si="5"/>
        <v>0</v>
      </c>
      <c r="I170" s="12"/>
    </row>
    <row r="171" spans="1:9" ht="12.4" hidden="1" customHeight="1">
      <c r="A171" s="11"/>
      <c r="B171" s="1"/>
      <c r="C171" s="34"/>
      <c r="D171" s="146"/>
      <c r="E171" s="147"/>
      <c r="F171" s="38" t="str">
        <f>VLOOKUP(C171,'[2]Acha Air Sales Price List'!$B$1:$D$65536,3,FALSE)</f>
        <v>Exchange rate :</v>
      </c>
      <c r="G171" s="19">
        <f>ROUND(IF(ISBLANK(C171),0,VLOOKUP(C171,'[2]Acha Air Sales Price List'!$B$1:$X$65536,12,FALSE)*$L$14),2)</f>
        <v>0</v>
      </c>
      <c r="H171" s="20">
        <f t="shared" si="5"/>
        <v>0</v>
      </c>
      <c r="I171" s="12"/>
    </row>
    <row r="172" spans="1:9" ht="12.4" hidden="1" customHeight="1">
      <c r="A172" s="11"/>
      <c r="B172" s="1"/>
      <c r="C172" s="34"/>
      <c r="D172" s="146"/>
      <c r="E172" s="147"/>
      <c r="F172" s="38" t="str">
        <f>VLOOKUP(C172,'[2]Acha Air Sales Price List'!$B$1:$D$65536,3,FALSE)</f>
        <v>Exchange rate :</v>
      </c>
      <c r="G172" s="19">
        <f>ROUND(IF(ISBLANK(C172),0,VLOOKUP(C172,'[2]Acha Air Sales Price List'!$B$1:$X$65536,12,FALSE)*$L$14),2)</f>
        <v>0</v>
      </c>
      <c r="H172" s="20">
        <f t="shared" si="5"/>
        <v>0</v>
      </c>
      <c r="I172" s="12"/>
    </row>
    <row r="173" spans="1:9" ht="12.4" hidden="1" customHeight="1">
      <c r="A173" s="11"/>
      <c r="B173" s="1"/>
      <c r="C173" s="34"/>
      <c r="D173" s="146"/>
      <c r="E173" s="147"/>
      <c r="F173" s="38" t="str">
        <f>VLOOKUP(C173,'[2]Acha Air Sales Price List'!$B$1:$D$65536,3,FALSE)</f>
        <v>Exchange rate :</v>
      </c>
      <c r="G173" s="19">
        <f>ROUND(IF(ISBLANK(C173),0,VLOOKUP(C173,'[2]Acha Air Sales Price List'!$B$1:$X$65536,12,FALSE)*$L$14),2)</f>
        <v>0</v>
      </c>
      <c r="H173" s="20">
        <f t="shared" si="5"/>
        <v>0</v>
      </c>
      <c r="I173" s="12"/>
    </row>
    <row r="174" spans="1:9" ht="12.4" hidden="1" customHeight="1">
      <c r="A174" s="11"/>
      <c r="B174" s="1"/>
      <c r="C174" s="34"/>
      <c r="D174" s="146"/>
      <c r="E174" s="147"/>
      <c r="F174" s="38" t="str">
        <f>VLOOKUP(C174,'[2]Acha Air Sales Price List'!$B$1:$D$65536,3,FALSE)</f>
        <v>Exchange rate :</v>
      </c>
      <c r="G174" s="19">
        <f>ROUND(IF(ISBLANK(C174),0,VLOOKUP(C174,'[2]Acha Air Sales Price List'!$B$1:$X$65536,12,FALSE)*$L$14),2)</f>
        <v>0</v>
      </c>
      <c r="H174" s="20">
        <f t="shared" si="5"/>
        <v>0</v>
      </c>
      <c r="I174" s="12"/>
    </row>
    <row r="175" spans="1:9" ht="12.4" hidden="1" customHeight="1">
      <c r="A175" s="11"/>
      <c r="B175" s="1"/>
      <c r="C175" s="34"/>
      <c r="D175" s="146"/>
      <c r="E175" s="147"/>
      <c r="F175" s="38" t="str">
        <f>VLOOKUP(C175,'[2]Acha Air Sales Price List'!$B$1:$D$65536,3,FALSE)</f>
        <v>Exchange rate :</v>
      </c>
      <c r="G175" s="19">
        <f>ROUND(IF(ISBLANK(C175),0,VLOOKUP(C175,'[2]Acha Air Sales Price List'!$B$1:$X$65536,12,FALSE)*$L$14),2)</f>
        <v>0</v>
      </c>
      <c r="H175" s="20">
        <f t="shared" si="5"/>
        <v>0</v>
      </c>
      <c r="I175" s="12"/>
    </row>
    <row r="176" spans="1:9" ht="12.4" hidden="1" customHeight="1">
      <c r="A176" s="11"/>
      <c r="B176" s="1"/>
      <c r="C176" s="34"/>
      <c r="D176" s="146"/>
      <c r="E176" s="147"/>
      <c r="F176" s="38" t="str">
        <f>VLOOKUP(C176,'[2]Acha Air Sales Price List'!$B$1:$D$65536,3,FALSE)</f>
        <v>Exchange rate :</v>
      </c>
      <c r="G176" s="19">
        <f>ROUND(IF(ISBLANK(C176),0,VLOOKUP(C176,'[2]Acha Air Sales Price List'!$B$1:$X$65536,12,FALSE)*$L$14),2)</f>
        <v>0</v>
      </c>
      <c r="H176" s="20">
        <f t="shared" si="5"/>
        <v>0</v>
      </c>
      <c r="I176" s="12"/>
    </row>
    <row r="177" spans="1:9" ht="12.4" hidden="1" customHeight="1">
      <c r="A177" s="11"/>
      <c r="B177" s="1"/>
      <c r="C177" s="34"/>
      <c r="D177" s="146"/>
      <c r="E177" s="147"/>
      <c r="F177" s="38" t="str">
        <f>VLOOKUP(C177,'[2]Acha Air Sales Price List'!$B$1:$D$65536,3,FALSE)</f>
        <v>Exchange rate :</v>
      </c>
      <c r="G177" s="19">
        <f>ROUND(IF(ISBLANK(C177),0,VLOOKUP(C177,'[2]Acha Air Sales Price List'!$B$1:$X$65536,12,FALSE)*$L$14),2)</f>
        <v>0</v>
      </c>
      <c r="H177" s="20">
        <f t="shared" si="5"/>
        <v>0</v>
      </c>
      <c r="I177" s="12"/>
    </row>
    <row r="178" spans="1:9" ht="12.4" hidden="1" customHeight="1">
      <c r="A178" s="11"/>
      <c r="B178" s="1"/>
      <c r="C178" s="35"/>
      <c r="D178" s="146"/>
      <c r="E178" s="147"/>
      <c r="F178" s="38" t="str">
        <f>VLOOKUP(C178,'[2]Acha Air Sales Price List'!$B$1:$D$65536,3,FALSE)</f>
        <v>Exchange rate :</v>
      </c>
      <c r="G178" s="19">
        <f>ROUND(IF(ISBLANK(C178),0,VLOOKUP(C178,'[2]Acha Air Sales Price List'!$B$1:$X$65536,12,FALSE)*$L$14),2)</f>
        <v>0</v>
      </c>
      <c r="H178" s="20">
        <f>ROUND(IF(ISNUMBER(B178), G178*B178, 0),5)</f>
        <v>0</v>
      </c>
      <c r="I178" s="12"/>
    </row>
    <row r="179" spans="1:9" ht="12" hidden="1" customHeight="1">
      <c r="A179" s="11"/>
      <c r="B179" s="1"/>
      <c r="C179" s="34"/>
      <c r="D179" s="146"/>
      <c r="E179" s="147"/>
      <c r="F179" s="38" t="str">
        <f>VLOOKUP(C179,'[2]Acha Air Sales Price List'!$B$1:$D$65536,3,FALSE)</f>
        <v>Exchange rate :</v>
      </c>
      <c r="G179" s="19">
        <f>ROUND(IF(ISBLANK(C179),0,VLOOKUP(C179,'[2]Acha Air Sales Price List'!$B$1:$X$65536,12,FALSE)*$L$14),2)</f>
        <v>0</v>
      </c>
      <c r="H179" s="20">
        <f t="shared" ref="H179:H233" si="6">ROUND(IF(ISNUMBER(B179), G179*B179, 0),5)</f>
        <v>0</v>
      </c>
      <c r="I179" s="12"/>
    </row>
    <row r="180" spans="1:9" ht="12.4" hidden="1" customHeight="1">
      <c r="A180" s="11"/>
      <c r="B180" s="1"/>
      <c r="C180" s="34"/>
      <c r="D180" s="146"/>
      <c r="E180" s="147"/>
      <c r="F180" s="38" t="str">
        <f>VLOOKUP(C180,'[2]Acha Air Sales Price List'!$B$1:$D$65536,3,FALSE)</f>
        <v>Exchange rate :</v>
      </c>
      <c r="G180" s="19">
        <f>ROUND(IF(ISBLANK(C180),0,VLOOKUP(C180,'[2]Acha Air Sales Price List'!$B$1:$X$65536,12,FALSE)*$L$14),2)</f>
        <v>0</v>
      </c>
      <c r="H180" s="20">
        <f t="shared" si="6"/>
        <v>0</v>
      </c>
      <c r="I180" s="12"/>
    </row>
    <row r="181" spans="1:9" ht="12.4" hidden="1" customHeight="1">
      <c r="A181" s="11"/>
      <c r="B181" s="1"/>
      <c r="C181" s="34"/>
      <c r="D181" s="146"/>
      <c r="E181" s="147"/>
      <c r="F181" s="38" t="str">
        <f>VLOOKUP(C181,'[2]Acha Air Sales Price List'!$B$1:$D$65536,3,FALSE)</f>
        <v>Exchange rate :</v>
      </c>
      <c r="G181" s="19">
        <f>ROUND(IF(ISBLANK(C181),0,VLOOKUP(C181,'[2]Acha Air Sales Price List'!$B$1:$X$65536,12,FALSE)*$L$14),2)</f>
        <v>0</v>
      </c>
      <c r="H181" s="20">
        <f t="shared" si="6"/>
        <v>0</v>
      </c>
      <c r="I181" s="12"/>
    </row>
    <row r="182" spans="1:9" ht="12.4" hidden="1" customHeight="1">
      <c r="A182" s="11"/>
      <c r="B182" s="1"/>
      <c r="C182" s="34"/>
      <c r="D182" s="146"/>
      <c r="E182" s="147"/>
      <c r="F182" s="38" t="str">
        <f>VLOOKUP(C182,'[2]Acha Air Sales Price List'!$B$1:$D$65536,3,FALSE)</f>
        <v>Exchange rate :</v>
      </c>
      <c r="G182" s="19">
        <f>ROUND(IF(ISBLANK(C182),0,VLOOKUP(C182,'[2]Acha Air Sales Price List'!$B$1:$X$65536,12,FALSE)*$L$14),2)</f>
        <v>0</v>
      </c>
      <c r="H182" s="20">
        <f t="shared" si="6"/>
        <v>0</v>
      </c>
      <c r="I182" s="12"/>
    </row>
    <row r="183" spans="1:9" ht="12.4" hidden="1" customHeight="1">
      <c r="A183" s="11"/>
      <c r="B183" s="1"/>
      <c r="C183" s="34"/>
      <c r="D183" s="146"/>
      <c r="E183" s="147"/>
      <c r="F183" s="38" t="str">
        <f>VLOOKUP(C183,'[2]Acha Air Sales Price List'!$B$1:$D$65536,3,FALSE)</f>
        <v>Exchange rate :</v>
      </c>
      <c r="G183" s="19">
        <f>ROUND(IF(ISBLANK(C183),0,VLOOKUP(C183,'[2]Acha Air Sales Price List'!$B$1:$X$65536,12,FALSE)*$L$14),2)</f>
        <v>0</v>
      </c>
      <c r="H183" s="20">
        <f t="shared" si="6"/>
        <v>0</v>
      </c>
      <c r="I183" s="12"/>
    </row>
    <row r="184" spans="1:9" ht="12.4" hidden="1" customHeight="1">
      <c r="A184" s="11"/>
      <c r="B184" s="1"/>
      <c r="C184" s="34"/>
      <c r="D184" s="146"/>
      <c r="E184" s="147"/>
      <c r="F184" s="38" t="str">
        <f>VLOOKUP(C184,'[2]Acha Air Sales Price List'!$B$1:$D$65536,3,FALSE)</f>
        <v>Exchange rate :</v>
      </c>
      <c r="G184" s="19">
        <f>ROUND(IF(ISBLANK(C184),0,VLOOKUP(C184,'[2]Acha Air Sales Price List'!$B$1:$X$65536,12,FALSE)*$L$14),2)</f>
        <v>0</v>
      </c>
      <c r="H184" s="20">
        <f t="shared" si="6"/>
        <v>0</v>
      </c>
      <c r="I184" s="12"/>
    </row>
    <row r="185" spans="1:9" ht="12.4" hidden="1" customHeight="1">
      <c r="A185" s="11"/>
      <c r="B185" s="1"/>
      <c r="C185" s="34"/>
      <c r="D185" s="146"/>
      <c r="E185" s="147"/>
      <c r="F185" s="38" t="str">
        <f>VLOOKUP(C185,'[2]Acha Air Sales Price List'!$B$1:$D$65536,3,FALSE)</f>
        <v>Exchange rate :</v>
      </c>
      <c r="G185" s="19">
        <f>ROUND(IF(ISBLANK(C185),0,VLOOKUP(C185,'[2]Acha Air Sales Price List'!$B$1:$X$65536,12,FALSE)*$L$14),2)</f>
        <v>0</v>
      </c>
      <c r="H185" s="20">
        <f t="shared" si="6"/>
        <v>0</v>
      </c>
      <c r="I185" s="12"/>
    </row>
    <row r="186" spans="1:9" ht="12.4" hidden="1" customHeight="1">
      <c r="A186" s="11"/>
      <c r="B186" s="1"/>
      <c r="C186" s="34"/>
      <c r="D186" s="146"/>
      <c r="E186" s="147"/>
      <c r="F186" s="38" t="str">
        <f>VLOOKUP(C186,'[2]Acha Air Sales Price List'!$B$1:$D$65536,3,FALSE)</f>
        <v>Exchange rate :</v>
      </c>
      <c r="G186" s="19">
        <f>ROUND(IF(ISBLANK(C186),0,VLOOKUP(C186,'[2]Acha Air Sales Price List'!$B$1:$X$65536,12,FALSE)*$L$14),2)</f>
        <v>0</v>
      </c>
      <c r="H186" s="20">
        <f t="shared" si="6"/>
        <v>0</v>
      </c>
      <c r="I186" s="12"/>
    </row>
    <row r="187" spans="1:9" ht="12.4" hidden="1" customHeight="1">
      <c r="A187" s="11"/>
      <c r="B187" s="1"/>
      <c r="C187" s="34"/>
      <c r="D187" s="146"/>
      <c r="E187" s="147"/>
      <c r="F187" s="38" t="str">
        <f>VLOOKUP(C187,'[2]Acha Air Sales Price List'!$B$1:$D$65536,3,FALSE)</f>
        <v>Exchange rate :</v>
      </c>
      <c r="G187" s="19">
        <f>ROUND(IF(ISBLANK(C187),0,VLOOKUP(C187,'[2]Acha Air Sales Price List'!$B$1:$X$65536,12,FALSE)*$L$14),2)</f>
        <v>0</v>
      </c>
      <c r="H187" s="20">
        <f t="shared" si="6"/>
        <v>0</v>
      </c>
      <c r="I187" s="12"/>
    </row>
    <row r="188" spans="1:9" ht="12.4" hidden="1" customHeight="1">
      <c r="A188" s="11"/>
      <c r="B188" s="1"/>
      <c r="C188" s="34"/>
      <c r="D188" s="146"/>
      <c r="E188" s="147"/>
      <c r="F188" s="38" t="str">
        <f>VLOOKUP(C188,'[2]Acha Air Sales Price List'!$B$1:$D$65536,3,FALSE)</f>
        <v>Exchange rate :</v>
      </c>
      <c r="G188" s="19">
        <f>ROUND(IF(ISBLANK(C188),0,VLOOKUP(C188,'[2]Acha Air Sales Price List'!$B$1:$X$65536,12,FALSE)*$L$14),2)</f>
        <v>0</v>
      </c>
      <c r="H188" s="20">
        <f t="shared" si="6"/>
        <v>0</v>
      </c>
      <c r="I188" s="12"/>
    </row>
    <row r="189" spans="1:9" ht="12.4" hidden="1" customHeight="1">
      <c r="A189" s="11"/>
      <c r="B189" s="1"/>
      <c r="C189" s="34"/>
      <c r="D189" s="146"/>
      <c r="E189" s="147"/>
      <c r="F189" s="38" t="str">
        <f>VLOOKUP(C189,'[2]Acha Air Sales Price List'!$B$1:$D$65536,3,FALSE)</f>
        <v>Exchange rate :</v>
      </c>
      <c r="G189" s="19">
        <f>ROUND(IF(ISBLANK(C189),0,VLOOKUP(C189,'[2]Acha Air Sales Price List'!$B$1:$X$65536,12,FALSE)*$L$14),2)</f>
        <v>0</v>
      </c>
      <c r="H189" s="20">
        <f t="shared" si="6"/>
        <v>0</v>
      </c>
      <c r="I189" s="12"/>
    </row>
    <row r="190" spans="1:9" ht="12.4" hidden="1" customHeight="1">
      <c r="A190" s="11"/>
      <c r="B190" s="1"/>
      <c r="C190" s="34"/>
      <c r="D190" s="146"/>
      <c r="E190" s="147"/>
      <c r="F190" s="38" t="str">
        <f>VLOOKUP(C190,'[2]Acha Air Sales Price List'!$B$1:$D$65536,3,FALSE)</f>
        <v>Exchange rate :</v>
      </c>
      <c r="G190" s="19">
        <f>ROUND(IF(ISBLANK(C190),0,VLOOKUP(C190,'[2]Acha Air Sales Price List'!$B$1:$X$65536,12,FALSE)*$L$14),2)</f>
        <v>0</v>
      </c>
      <c r="H190" s="20">
        <f t="shared" si="6"/>
        <v>0</v>
      </c>
      <c r="I190" s="12"/>
    </row>
    <row r="191" spans="1:9" ht="12.4" hidden="1" customHeight="1">
      <c r="A191" s="11"/>
      <c r="B191" s="1"/>
      <c r="C191" s="34"/>
      <c r="D191" s="146"/>
      <c r="E191" s="147"/>
      <c r="F191" s="38" t="str">
        <f>VLOOKUP(C191,'[2]Acha Air Sales Price List'!$B$1:$D$65536,3,FALSE)</f>
        <v>Exchange rate :</v>
      </c>
      <c r="G191" s="19">
        <f>ROUND(IF(ISBLANK(C191),0,VLOOKUP(C191,'[2]Acha Air Sales Price List'!$B$1:$X$65536,12,FALSE)*$L$14),2)</f>
        <v>0</v>
      </c>
      <c r="H191" s="20">
        <f t="shared" si="6"/>
        <v>0</v>
      </c>
      <c r="I191" s="12"/>
    </row>
    <row r="192" spans="1:9" ht="12.4" hidden="1" customHeight="1">
      <c r="A192" s="11"/>
      <c r="B192" s="1"/>
      <c r="C192" s="34"/>
      <c r="D192" s="146"/>
      <c r="E192" s="147"/>
      <c r="F192" s="38" t="str">
        <f>VLOOKUP(C192,'[2]Acha Air Sales Price List'!$B$1:$D$65536,3,FALSE)</f>
        <v>Exchange rate :</v>
      </c>
      <c r="G192" s="19">
        <f>ROUND(IF(ISBLANK(C192),0,VLOOKUP(C192,'[2]Acha Air Sales Price List'!$B$1:$X$65536,12,FALSE)*$L$14),2)</f>
        <v>0</v>
      </c>
      <c r="H192" s="20">
        <f t="shared" si="6"/>
        <v>0</v>
      </c>
      <c r="I192" s="12"/>
    </row>
    <row r="193" spans="1:9" ht="12.4" hidden="1" customHeight="1">
      <c r="A193" s="11"/>
      <c r="B193" s="1"/>
      <c r="C193" s="34"/>
      <c r="D193" s="146"/>
      <c r="E193" s="147"/>
      <c r="F193" s="38" t="str">
        <f>VLOOKUP(C193,'[2]Acha Air Sales Price List'!$B$1:$D$65536,3,FALSE)</f>
        <v>Exchange rate :</v>
      </c>
      <c r="G193" s="19">
        <f>ROUND(IF(ISBLANK(C193),0,VLOOKUP(C193,'[2]Acha Air Sales Price List'!$B$1:$X$65536,12,FALSE)*$L$14),2)</f>
        <v>0</v>
      </c>
      <c r="H193" s="20">
        <f t="shared" si="6"/>
        <v>0</v>
      </c>
      <c r="I193" s="12"/>
    </row>
    <row r="194" spans="1:9" ht="12.4" hidden="1" customHeight="1">
      <c r="A194" s="11"/>
      <c r="B194" s="1"/>
      <c r="C194" s="35"/>
      <c r="D194" s="146"/>
      <c r="E194" s="147"/>
      <c r="F194" s="38" t="str">
        <f>VLOOKUP(C194,'[2]Acha Air Sales Price List'!$B$1:$D$65536,3,FALSE)</f>
        <v>Exchange rate :</v>
      </c>
      <c r="G194" s="19">
        <f>ROUND(IF(ISBLANK(C194),0,VLOOKUP(C194,'[2]Acha Air Sales Price List'!$B$1:$X$65536,12,FALSE)*$L$14),2)</f>
        <v>0</v>
      </c>
      <c r="H194" s="20">
        <f t="shared" si="6"/>
        <v>0</v>
      </c>
      <c r="I194" s="12"/>
    </row>
    <row r="195" spans="1:9" ht="12.4" hidden="1" customHeight="1">
      <c r="A195" s="11"/>
      <c r="B195" s="1"/>
      <c r="C195" s="35"/>
      <c r="D195" s="146"/>
      <c r="E195" s="147"/>
      <c r="F195" s="38" t="str">
        <f>VLOOKUP(C195,'[2]Acha Air Sales Price List'!$B$1:$D$65536,3,FALSE)</f>
        <v>Exchange rate :</v>
      </c>
      <c r="G195" s="19">
        <f>ROUND(IF(ISBLANK(C195),0,VLOOKUP(C195,'[2]Acha Air Sales Price List'!$B$1:$X$65536,12,FALSE)*$L$14),2)</f>
        <v>0</v>
      </c>
      <c r="H195" s="20">
        <f t="shared" si="6"/>
        <v>0</v>
      </c>
      <c r="I195" s="12"/>
    </row>
    <row r="196" spans="1:9" ht="12.4" hidden="1" customHeight="1">
      <c r="A196" s="11"/>
      <c r="B196" s="1"/>
      <c r="C196" s="34"/>
      <c r="D196" s="146"/>
      <c r="E196" s="147"/>
      <c r="F196" s="38" t="str">
        <f>VLOOKUP(C196,'[2]Acha Air Sales Price List'!$B$1:$D$65536,3,FALSE)</f>
        <v>Exchange rate :</v>
      </c>
      <c r="G196" s="19">
        <f>ROUND(IF(ISBLANK(C196),0,VLOOKUP(C196,'[2]Acha Air Sales Price List'!$B$1:$X$65536,12,FALSE)*$L$14),2)</f>
        <v>0</v>
      </c>
      <c r="H196" s="20">
        <f t="shared" si="6"/>
        <v>0</v>
      </c>
      <c r="I196" s="12"/>
    </row>
    <row r="197" spans="1:9" ht="12.4" hidden="1" customHeight="1">
      <c r="A197" s="11"/>
      <c r="B197" s="1"/>
      <c r="C197" s="34"/>
      <c r="D197" s="146"/>
      <c r="E197" s="147"/>
      <c r="F197" s="38" t="str">
        <f>VLOOKUP(C197,'[2]Acha Air Sales Price List'!$B$1:$D$65536,3,FALSE)</f>
        <v>Exchange rate :</v>
      </c>
      <c r="G197" s="19">
        <f>ROUND(IF(ISBLANK(C197),0,VLOOKUP(C197,'[2]Acha Air Sales Price List'!$B$1:$X$65536,12,FALSE)*$L$14),2)</f>
        <v>0</v>
      </c>
      <c r="H197" s="20">
        <f t="shared" si="6"/>
        <v>0</v>
      </c>
      <c r="I197" s="12"/>
    </row>
    <row r="198" spans="1:9" ht="12.4" hidden="1" customHeight="1">
      <c r="A198" s="11"/>
      <c r="B198" s="1"/>
      <c r="C198" s="34"/>
      <c r="D198" s="146"/>
      <c r="E198" s="147"/>
      <c r="F198" s="38" t="str">
        <f>VLOOKUP(C198,'[2]Acha Air Sales Price List'!$B$1:$D$65536,3,FALSE)</f>
        <v>Exchange rate :</v>
      </c>
      <c r="G198" s="19">
        <f>ROUND(IF(ISBLANK(C198),0,VLOOKUP(C198,'[2]Acha Air Sales Price List'!$B$1:$X$65536,12,FALSE)*$L$14),2)</f>
        <v>0</v>
      </c>
      <c r="H198" s="20">
        <f t="shared" si="6"/>
        <v>0</v>
      </c>
      <c r="I198" s="12"/>
    </row>
    <row r="199" spans="1:9" ht="12.4" hidden="1" customHeight="1">
      <c r="A199" s="11"/>
      <c r="B199" s="1"/>
      <c r="C199" s="34"/>
      <c r="D199" s="146"/>
      <c r="E199" s="147"/>
      <c r="F199" s="38" t="str">
        <f>VLOOKUP(C199,'[2]Acha Air Sales Price List'!$B$1:$D$65536,3,FALSE)</f>
        <v>Exchange rate :</v>
      </c>
      <c r="G199" s="19">
        <f>ROUND(IF(ISBLANK(C199),0,VLOOKUP(C199,'[2]Acha Air Sales Price List'!$B$1:$X$65536,12,FALSE)*$L$14),2)</f>
        <v>0</v>
      </c>
      <c r="H199" s="20">
        <f t="shared" si="6"/>
        <v>0</v>
      </c>
      <c r="I199" s="12"/>
    </row>
    <row r="200" spans="1:9" ht="12.4" hidden="1" customHeight="1">
      <c r="A200" s="11"/>
      <c r="B200" s="1"/>
      <c r="C200" s="34"/>
      <c r="D200" s="146"/>
      <c r="E200" s="147"/>
      <c r="F200" s="38" t="str">
        <f>VLOOKUP(C200,'[2]Acha Air Sales Price List'!$B$1:$D$65536,3,FALSE)</f>
        <v>Exchange rate :</v>
      </c>
      <c r="G200" s="19">
        <f>ROUND(IF(ISBLANK(C200),0,VLOOKUP(C200,'[2]Acha Air Sales Price List'!$B$1:$X$65536,12,FALSE)*$L$14),2)</f>
        <v>0</v>
      </c>
      <c r="H200" s="20">
        <f t="shared" si="6"/>
        <v>0</v>
      </c>
      <c r="I200" s="12"/>
    </row>
    <row r="201" spans="1:9" ht="12.4" hidden="1" customHeight="1">
      <c r="A201" s="11"/>
      <c r="B201" s="1"/>
      <c r="C201" s="34"/>
      <c r="D201" s="146"/>
      <c r="E201" s="147"/>
      <c r="F201" s="38" t="str">
        <f>VLOOKUP(C201,'[2]Acha Air Sales Price List'!$B$1:$D$65536,3,FALSE)</f>
        <v>Exchange rate :</v>
      </c>
      <c r="G201" s="19">
        <f>ROUND(IF(ISBLANK(C201),0,VLOOKUP(C201,'[2]Acha Air Sales Price List'!$B$1:$X$65536,12,FALSE)*$L$14),2)</f>
        <v>0</v>
      </c>
      <c r="H201" s="20">
        <f t="shared" si="6"/>
        <v>0</v>
      </c>
      <c r="I201" s="12"/>
    </row>
    <row r="202" spans="1:9" ht="12.4" hidden="1" customHeight="1">
      <c r="A202" s="11"/>
      <c r="B202" s="1"/>
      <c r="C202" s="34"/>
      <c r="D202" s="146"/>
      <c r="E202" s="147"/>
      <c r="F202" s="38" t="str">
        <f>VLOOKUP(C202,'[2]Acha Air Sales Price List'!$B$1:$D$65536,3,FALSE)</f>
        <v>Exchange rate :</v>
      </c>
      <c r="G202" s="19">
        <f>ROUND(IF(ISBLANK(C202),0,VLOOKUP(C202,'[2]Acha Air Sales Price List'!$B$1:$X$65536,12,FALSE)*$L$14),2)</f>
        <v>0</v>
      </c>
      <c r="H202" s="20">
        <f t="shared" si="6"/>
        <v>0</v>
      </c>
      <c r="I202" s="12"/>
    </row>
    <row r="203" spans="1:9" ht="12.4" hidden="1" customHeight="1">
      <c r="A203" s="11"/>
      <c r="B203" s="1"/>
      <c r="C203" s="34"/>
      <c r="D203" s="146"/>
      <c r="E203" s="147"/>
      <c r="F203" s="38" t="str">
        <f>VLOOKUP(C203,'[2]Acha Air Sales Price List'!$B$1:$D$65536,3,FALSE)</f>
        <v>Exchange rate :</v>
      </c>
      <c r="G203" s="19">
        <f>ROUND(IF(ISBLANK(C203),0,VLOOKUP(C203,'[2]Acha Air Sales Price List'!$B$1:$X$65536,12,FALSE)*$L$14),2)</f>
        <v>0</v>
      </c>
      <c r="H203" s="20">
        <f t="shared" si="6"/>
        <v>0</v>
      </c>
      <c r="I203" s="12"/>
    </row>
    <row r="204" spans="1:9" ht="12.4" hidden="1" customHeight="1">
      <c r="A204" s="11"/>
      <c r="B204" s="1"/>
      <c r="C204" s="34"/>
      <c r="D204" s="146"/>
      <c r="E204" s="147"/>
      <c r="F204" s="38" t="str">
        <f>VLOOKUP(C204,'[2]Acha Air Sales Price List'!$B$1:$D$65536,3,FALSE)</f>
        <v>Exchange rate :</v>
      </c>
      <c r="G204" s="19">
        <f>ROUND(IF(ISBLANK(C204),0,VLOOKUP(C204,'[2]Acha Air Sales Price List'!$B$1:$X$65536,12,FALSE)*$L$14),2)</f>
        <v>0</v>
      </c>
      <c r="H204" s="20">
        <f t="shared" si="6"/>
        <v>0</v>
      </c>
      <c r="I204" s="12"/>
    </row>
    <row r="205" spans="1:9" ht="12.4" hidden="1" customHeight="1">
      <c r="A205" s="11"/>
      <c r="B205" s="1"/>
      <c r="C205" s="34"/>
      <c r="D205" s="146"/>
      <c r="E205" s="147"/>
      <c r="F205" s="38" t="str">
        <f>VLOOKUP(C205,'[2]Acha Air Sales Price List'!$B$1:$D$65536,3,FALSE)</f>
        <v>Exchange rate :</v>
      </c>
      <c r="G205" s="19">
        <f>ROUND(IF(ISBLANK(C205),0,VLOOKUP(C205,'[2]Acha Air Sales Price List'!$B$1:$X$65536,12,FALSE)*$L$14),2)</f>
        <v>0</v>
      </c>
      <c r="H205" s="20">
        <f t="shared" si="6"/>
        <v>0</v>
      </c>
      <c r="I205" s="12"/>
    </row>
    <row r="206" spans="1:9" ht="12.4" hidden="1" customHeight="1">
      <c r="A206" s="11"/>
      <c r="B206" s="1"/>
      <c r="C206" s="35"/>
      <c r="D206" s="146"/>
      <c r="E206" s="147"/>
      <c r="F206" s="38" t="str">
        <f>VLOOKUP(C206,'[2]Acha Air Sales Price List'!$B$1:$D$65536,3,FALSE)</f>
        <v>Exchange rate :</v>
      </c>
      <c r="G206" s="19">
        <f>ROUND(IF(ISBLANK(C206),0,VLOOKUP(C206,'[2]Acha Air Sales Price List'!$B$1:$X$65536,12,FALSE)*$L$14),2)</f>
        <v>0</v>
      </c>
      <c r="H206" s="20">
        <f t="shared" si="6"/>
        <v>0</v>
      </c>
      <c r="I206" s="12"/>
    </row>
    <row r="207" spans="1:9" ht="12" hidden="1" customHeight="1">
      <c r="A207" s="11"/>
      <c r="B207" s="1"/>
      <c r="C207" s="34"/>
      <c r="D207" s="146"/>
      <c r="E207" s="147"/>
      <c r="F207" s="38" t="str">
        <f>VLOOKUP(C207,'[2]Acha Air Sales Price List'!$B$1:$D$65536,3,FALSE)</f>
        <v>Exchange rate :</v>
      </c>
      <c r="G207" s="19">
        <f>ROUND(IF(ISBLANK(C207),0,VLOOKUP(C207,'[2]Acha Air Sales Price List'!$B$1:$X$65536,12,FALSE)*$L$14),2)</f>
        <v>0</v>
      </c>
      <c r="H207" s="20">
        <f t="shared" si="6"/>
        <v>0</v>
      </c>
      <c r="I207" s="12"/>
    </row>
    <row r="208" spans="1:9" ht="12.4" hidden="1" customHeight="1">
      <c r="A208" s="11"/>
      <c r="B208" s="1"/>
      <c r="C208" s="34"/>
      <c r="D208" s="146"/>
      <c r="E208" s="147"/>
      <c r="F208" s="38" t="str">
        <f>VLOOKUP(C208,'[2]Acha Air Sales Price List'!$B$1:$D$65536,3,FALSE)</f>
        <v>Exchange rate :</v>
      </c>
      <c r="G208" s="19">
        <f>ROUND(IF(ISBLANK(C208),0,VLOOKUP(C208,'[2]Acha Air Sales Price List'!$B$1:$X$65536,12,FALSE)*$L$14),2)</f>
        <v>0</v>
      </c>
      <c r="H208" s="20">
        <f t="shared" si="6"/>
        <v>0</v>
      </c>
      <c r="I208" s="12"/>
    </row>
    <row r="209" spans="1:9" ht="12.4" hidden="1" customHeight="1">
      <c r="A209" s="11"/>
      <c r="B209" s="1"/>
      <c r="C209" s="34"/>
      <c r="D209" s="146"/>
      <c r="E209" s="147"/>
      <c r="F209" s="38" t="str">
        <f>VLOOKUP(C209,'[2]Acha Air Sales Price List'!$B$1:$D$65536,3,FALSE)</f>
        <v>Exchange rate :</v>
      </c>
      <c r="G209" s="19">
        <f>ROUND(IF(ISBLANK(C209),0,VLOOKUP(C209,'[2]Acha Air Sales Price List'!$B$1:$X$65536,12,FALSE)*$L$14),2)</f>
        <v>0</v>
      </c>
      <c r="H209" s="20">
        <f t="shared" si="6"/>
        <v>0</v>
      </c>
      <c r="I209" s="12"/>
    </row>
    <row r="210" spans="1:9" ht="12.4" hidden="1" customHeight="1">
      <c r="A210" s="11"/>
      <c r="B210" s="1"/>
      <c r="C210" s="34"/>
      <c r="D210" s="146"/>
      <c r="E210" s="147"/>
      <c r="F210" s="38" t="str">
        <f>VLOOKUP(C210,'[2]Acha Air Sales Price List'!$B$1:$D$65536,3,FALSE)</f>
        <v>Exchange rate :</v>
      </c>
      <c r="G210" s="19">
        <f>ROUND(IF(ISBLANK(C210),0,VLOOKUP(C210,'[2]Acha Air Sales Price List'!$B$1:$X$65536,12,FALSE)*$L$14),2)</f>
        <v>0</v>
      </c>
      <c r="H210" s="20">
        <f t="shared" si="6"/>
        <v>0</v>
      </c>
      <c r="I210" s="12"/>
    </row>
    <row r="211" spans="1:9" ht="12.4" hidden="1" customHeight="1">
      <c r="A211" s="11"/>
      <c r="B211" s="1"/>
      <c r="C211" s="34"/>
      <c r="D211" s="146"/>
      <c r="E211" s="147"/>
      <c r="F211" s="38" t="str">
        <f>VLOOKUP(C211,'[2]Acha Air Sales Price List'!$B$1:$D$65536,3,FALSE)</f>
        <v>Exchange rate :</v>
      </c>
      <c r="G211" s="19">
        <f>ROUND(IF(ISBLANK(C211),0,VLOOKUP(C211,'[2]Acha Air Sales Price List'!$B$1:$X$65536,12,FALSE)*$L$14),2)</f>
        <v>0</v>
      </c>
      <c r="H211" s="20">
        <f t="shared" si="6"/>
        <v>0</v>
      </c>
      <c r="I211" s="12"/>
    </row>
    <row r="212" spans="1:9" ht="12.4" hidden="1" customHeight="1">
      <c r="A212" s="11"/>
      <c r="B212" s="1"/>
      <c r="C212" s="34"/>
      <c r="D212" s="146"/>
      <c r="E212" s="147"/>
      <c r="F212" s="38" t="str">
        <f>VLOOKUP(C212,'[2]Acha Air Sales Price List'!$B$1:$D$65536,3,FALSE)</f>
        <v>Exchange rate :</v>
      </c>
      <c r="G212" s="19">
        <f>ROUND(IF(ISBLANK(C212),0,VLOOKUP(C212,'[2]Acha Air Sales Price List'!$B$1:$X$65536,12,FALSE)*$L$14),2)</f>
        <v>0</v>
      </c>
      <c r="H212" s="20">
        <f t="shared" si="6"/>
        <v>0</v>
      </c>
      <c r="I212" s="12"/>
    </row>
    <row r="213" spans="1:9" ht="12.4" hidden="1" customHeight="1">
      <c r="A213" s="11"/>
      <c r="B213" s="1"/>
      <c r="C213" s="34"/>
      <c r="D213" s="146"/>
      <c r="E213" s="147"/>
      <c r="F213" s="38" t="str">
        <f>VLOOKUP(C213,'[2]Acha Air Sales Price List'!$B$1:$D$65536,3,FALSE)</f>
        <v>Exchange rate :</v>
      </c>
      <c r="G213" s="19">
        <f>ROUND(IF(ISBLANK(C213),0,VLOOKUP(C213,'[2]Acha Air Sales Price List'!$B$1:$X$65536,12,FALSE)*$L$14),2)</f>
        <v>0</v>
      </c>
      <c r="H213" s="20">
        <f t="shared" si="6"/>
        <v>0</v>
      </c>
      <c r="I213" s="12"/>
    </row>
    <row r="214" spans="1:9" ht="12.4" hidden="1" customHeight="1">
      <c r="A214" s="11"/>
      <c r="B214" s="1"/>
      <c r="C214" s="34"/>
      <c r="D214" s="146"/>
      <c r="E214" s="147"/>
      <c r="F214" s="38" t="str">
        <f>VLOOKUP(C214,'[2]Acha Air Sales Price List'!$B$1:$D$65536,3,FALSE)</f>
        <v>Exchange rate :</v>
      </c>
      <c r="G214" s="19">
        <f>ROUND(IF(ISBLANK(C214),0,VLOOKUP(C214,'[2]Acha Air Sales Price List'!$B$1:$X$65536,12,FALSE)*$L$14),2)</f>
        <v>0</v>
      </c>
      <c r="H214" s="20">
        <f t="shared" si="6"/>
        <v>0</v>
      </c>
      <c r="I214" s="12"/>
    </row>
    <row r="215" spans="1:9" ht="12.4" hidden="1" customHeight="1">
      <c r="A215" s="11"/>
      <c r="B215" s="1"/>
      <c r="C215" s="34"/>
      <c r="D215" s="146"/>
      <c r="E215" s="147"/>
      <c r="F215" s="38" t="str">
        <f>VLOOKUP(C215,'[2]Acha Air Sales Price List'!$B$1:$D$65536,3,FALSE)</f>
        <v>Exchange rate :</v>
      </c>
      <c r="G215" s="19">
        <f>ROUND(IF(ISBLANK(C215),0,VLOOKUP(C215,'[2]Acha Air Sales Price List'!$B$1:$X$65536,12,FALSE)*$L$14),2)</f>
        <v>0</v>
      </c>
      <c r="H215" s="20">
        <f t="shared" si="6"/>
        <v>0</v>
      </c>
      <c r="I215" s="12"/>
    </row>
    <row r="216" spans="1:9" ht="12.4" hidden="1" customHeight="1">
      <c r="A216" s="11"/>
      <c r="B216" s="1"/>
      <c r="C216" s="34"/>
      <c r="D216" s="146"/>
      <c r="E216" s="147"/>
      <c r="F216" s="38" t="str">
        <f>VLOOKUP(C216,'[2]Acha Air Sales Price List'!$B$1:$D$65536,3,FALSE)</f>
        <v>Exchange rate :</v>
      </c>
      <c r="G216" s="19">
        <f>ROUND(IF(ISBLANK(C216),0,VLOOKUP(C216,'[2]Acha Air Sales Price List'!$B$1:$X$65536,12,FALSE)*$L$14),2)</f>
        <v>0</v>
      </c>
      <c r="H216" s="20">
        <f t="shared" si="6"/>
        <v>0</v>
      </c>
      <c r="I216" s="12"/>
    </row>
    <row r="217" spans="1:9" ht="12.4" hidden="1" customHeight="1">
      <c r="A217" s="11"/>
      <c r="B217" s="1"/>
      <c r="C217" s="34"/>
      <c r="D217" s="146"/>
      <c r="E217" s="147"/>
      <c r="F217" s="38" t="str">
        <f>VLOOKUP(C217,'[2]Acha Air Sales Price List'!$B$1:$D$65536,3,FALSE)</f>
        <v>Exchange rate :</v>
      </c>
      <c r="G217" s="19">
        <f>ROUND(IF(ISBLANK(C217),0,VLOOKUP(C217,'[2]Acha Air Sales Price List'!$B$1:$X$65536,12,FALSE)*$L$14),2)</f>
        <v>0</v>
      </c>
      <c r="H217" s="20">
        <f t="shared" si="6"/>
        <v>0</v>
      </c>
      <c r="I217" s="12"/>
    </row>
    <row r="218" spans="1:9" ht="12.4" hidden="1" customHeight="1">
      <c r="A218" s="11"/>
      <c r="B218" s="1"/>
      <c r="C218" s="34"/>
      <c r="D218" s="146"/>
      <c r="E218" s="147"/>
      <c r="F218" s="38" t="str">
        <f>VLOOKUP(C218,'[2]Acha Air Sales Price List'!$B$1:$D$65536,3,FALSE)</f>
        <v>Exchange rate :</v>
      </c>
      <c r="G218" s="19">
        <f>ROUND(IF(ISBLANK(C218),0,VLOOKUP(C218,'[2]Acha Air Sales Price List'!$B$1:$X$65536,12,FALSE)*$L$14),2)</f>
        <v>0</v>
      </c>
      <c r="H218" s="20">
        <f t="shared" si="6"/>
        <v>0</v>
      </c>
      <c r="I218" s="12"/>
    </row>
    <row r="219" spans="1:9" ht="12.4" hidden="1" customHeight="1">
      <c r="A219" s="11"/>
      <c r="B219" s="1"/>
      <c r="C219" s="34"/>
      <c r="D219" s="146"/>
      <c r="E219" s="147"/>
      <c r="F219" s="38" t="str">
        <f>VLOOKUP(C219,'[2]Acha Air Sales Price List'!$B$1:$D$65536,3,FALSE)</f>
        <v>Exchange rate :</v>
      </c>
      <c r="G219" s="19">
        <f>ROUND(IF(ISBLANK(C219),0,VLOOKUP(C219,'[2]Acha Air Sales Price List'!$B$1:$X$65536,12,FALSE)*$L$14),2)</f>
        <v>0</v>
      </c>
      <c r="H219" s="20">
        <f t="shared" si="6"/>
        <v>0</v>
      </c>
      <c r="I219" s="12"/>
    </row>
    <row r="220" spans="1:9" ht="12.4" hidden="1" customHeight="1">
      <c r="A220" s="11"/>
      <c r="B220" s="1"/>
      <c r="C220" s="34"/>
      <c r="D220" s="146"/>
      <c r="E220" s="147"/>
      <c r="F220" s="38" t="str">
        <f>VLOOKUP(C220,'[2]Acha Air Sales Price List'!$B$1:$D$65536,3,FALSE)</f>
        <v>Exchange rate :</v>
      </c>
      <c r="G220" s="19">
        <f>ROUND(IF(ISBLANK(C220),0,VLOOKUP(C220,'[2]Acha Air Sales Price List'!$B$1:$X$65536,12,FALSE)*$L$14),2)</f>
        <v>0</v>
      </c>
      <c r="H220" s="20">
        <f t="shared" si="6"/>
        <v>0</v>
      </c>
      <c r="I220" s="12"/>
    </row>
    <row r="221" spans="1:9" ht="12.4" hidden="1" customHeight="1">
      <c r="A221" s="11"/>
      <c r="B221" s="1"/>
      <c r="C221" s="34"/>
      <c r="D221" s="146"/>
      <c r="E221" s="147"/>
      <c r="F221" s="38" t="str">
        <f>VLOOKUP(C221,'[2]Acha Air Sales Price List'!$B$1:$D$65536,3,FALSE)</f>
        <v>Exchange rate :</v>
      </c>
      <c r="G221" s="19">
        <f>ROUND(IF(ISBLANK(C221),0,VLOOKUP(C221,'[2]Acha Air Sales Price List'!$B$1:$X$65536,12,FALSE)*$L$14),2)</f>
        <v>0</v>
      </c>
      <c r="H221" s="20">
        <f t="shared" si="6"/>
        <v>0</v>
      </c>
      <c r="I221" s="12"/>
    </row>
    <row r="222" spans="1:9" ht="12.4" hidden="1" customHeight="1">
      <c r="A222" s="11"/>
      <c r="B222" s="1"/>
      <c r="C222" s="34"/>
      <c r="D222" s="146"/>
      <c r="E222" s="147"/>
      <c r="F222" s="38" t="str">
        <f>VLOOKUP(C222,'[2]Acha Air Sales Price List'!$B$1:$D$65536,3,FALSE)</f>
        <v>Exchange rate :</v>
      </c>
      <c r="G222" s="19">
        <f>ROUND(IF(ISBLANK(C222),0,VLOOKUP(C222,'[2]Acha Air Sales Price List'!$B$1:$X$65536,12,FALSE)*$L$14),2)</f>
        <v>0</v>
      </c>
      <c r="H222" s="20">
        <f t="shared" si="6"/>
        <v>0</v>
      </c>
      <c r="I222" s="12"/>
    </row>
    <row r="223" spans="1:9" ht="12.4" hidden="1" customHeight="1">
      <c r="A223" s="11"/>
      <c r="B223" s="1"/>
      <c r="C223" s="34"/>
      <c r="D223" s="146"/>
      <c r="E223" s="147"/>
      <c r="F223" s="38" t="str">
        <f>VLOOKUP(C223,'[2]Acha Air Sales Price List'!$B$1:$D$65536,3,FALSE)</f>
        <v>Exchange rate :</v>
      </c>
      <c r="G223" s="19">
        <f>ROUND(IF(ISBLANK(C223),0,VLOOKUP(C223,'[2]Acha Air Sales Price List'!$B$1:$X$65536,12,FALSE)*$L$14),2)</f>
        <v>0</v>
      </c>
      <c r="H223" s="20">
        <f t="shared" si="6"/>
        <v>0</v>
      </c>
      <c r="I223" s="12"/>
    </row>
    <row r="224" spans="1:9" ht="12.4" hidden="1" customHeight="1">
      <c r="A224" s="11"/>
      <c r="B224" s="1"/>
      <c r="C224" s="34"/>
      <c r="D224" s="146"/>
      <c r="E224" s="147"/>
      <c r="F224" s="38" t="str">
        <f>VLOOKUP(C224,'[2]Acha Air Sales Price List'!$B$1:$D$65536,3,FALSE)</f>
        <v>Exchange rate :</v>
      </c>
      <c r="G224" s="19">
        <f>ROUND(IF(ISBLANK(C224),0,VLOOKUP(C224,'[2]Acha Air Sales Price List'!$B$1:$X$65536,12,FALSE)*$L$14),2)</f>
        <v>0</v>
      </c>
      <c r="H224" s="20">
        <f t="shared" si="6"/>
        <v>0</v>
      </c>
      <c r="I224" s="12"/>
    </row>
    <row r="225" spans="1:9" ht="12.4" hidden="1" customHeight="1">
      <c r="A225" s="11"/>
      <c r="B225" s="1"/>
      <c r="C225" s="34"/>
      <c r="D225" s="146"/>
      <c r="E225" s="147"/>
      <c r="F225" s="38" t="str">
        <f>VLOOKUP(C225,'[2]Acha Air Sales Price List'!$B$1:$D$65536,3,FALSE)</f>
        <v>Exchange rate :</v>
      </c>
      <c r="G225" s="19">
        <f>ROUND(IF(ISBLANK(C225),0,VLOOKUP(C225,'[2]Acha Air Sales Price List'!$B$1:$X$65536,12,FALSE)*$L$14),2)</f>
        <v>0</v>
      </c>
      <c r="H225" s="20">
        <f t="shared" si="6"/>
        <v>0</v>
      </c>
      <c r="I225" s="12"/>
    </row>
    <row r="226" spans="1:9" ht="12.4" hidden="1" customHeight="1">
      <c r="A226" s="11"/>
      <c r="B226" s="1"/>
      <c r="C226" s="34"/>
      <c r="D226" s="146"/>
      <c r="E226" s="147"/>
      <c r="F226" s="38" t="str">
        <f>VLOOKUP(C226,'[2]Acha Air Sales Price List'!$B$1:$D$65536,3,FALSE)</f>
        <v>Exchange rate :</v>
      </c>
      <c r="G226" s="19">
        <f>ROUND(IF(ISBLANK(C226),0,VLOOKUP(C226,'[2]Acha Air Sales Price List'!$B$1:$X$65536,12,FALSE)*$L$14),2)</f>
        <v>0</v>
      </c>
      <c r="H226" s="20">
        <f t="shared" si="6"/>
        <v>0</v>
      </c>
      <c r="I226" s="12"/>
    </row>
    <row r="227" spans="1:9" ht="12.4" hidden="1" customHeight="1">
      <c r="A227" s="11"/>
      <c r="B227" s="1"/>
      <c r="C227" s="34"/>
      <c r="D227" s="146"/>
      <c r="E227" s="147"/>
      <c r="F227" s="38" t="str">
        <f>VLOOKUP(C227,'[2]Acha Air Sales Price List'!$B$1:$D$65536,3,FALSE)</f>
        <v>Exchange rate :</v>
      </c>
      <c r="G227" s="19">
        <f>ROUND(IF(ISBLANK(C227),0,VLOOKUP(C227,'[2]Acha Air Sales Price List'!$B$1:$X$65536,12,FALSE)*$L$14),2)</f>
        <v>0</v>
      </c>
      <c r="H227" s="20">
        <f t="shared" si="6"/>
        <v>0</v>
      </c>
      <c r="I227" s="12"/>
    </row>
    <row r="228" spans="1:9" ht="12.4" hidden="1" customHeight="1">
      <c r="A228" s="11"/>
      <c r="B228" s="1"/>
      <c r="C228" s="34"/>
      <c r="D228" s="146"/>
      <c r="E228" s="147"/>
      <c r="F228" s="38" t="str">
        <f>VLOOKUP(C228,'[2]Acha Air Sales Price List'!$B$1:$D$65536,3,FALSE)</f>
        <v>Exchange rate :</v>
      </c>
      <c r="G228" s="19">
        <f>ROUND(IF(ISBLANK(C228),0,VLOOKUP(C228,'[2]Acha Air Sales Price List'!$B$1:$X$65536,12,FALSE)*$L$14),2)</f>
        <v>0</v>
      </c>
      <c r="H228" s="20">
        <f t="shared" si="6"/>
        <v>0</v>
      </c>
      <c r="I228" s="12"/>
    </row>
    <row r="229" spans="1:9" ht="12.4" hidden="1" customHeight="1">
      <c r="A229" s="11"/>
      <c r="B229" s="1"/>
      <c r="C229" s="34"/>
      <c r="D229" s="146"/>
      <c r="E229" s="147"/>
      <c r="F229" s="38" t="str">
        <f>VLOOKUP(C229,'[2]Acha Air Sales Price List'!$B$1:$D$65536,3,FALSE)</f>
        <v>Exchange rate :</v>
      </c>
      <c r="G229" s="19">
        <f>ROUND(IF(ISBLANK(C229),0,VLOOKUP(C229,'[2]Acha Air Sales Price List'!$B$1:$X$65536,12,FALSE)*$L$14),2)</f>
        <v>0</v>
      </c>
      <c r="H229" s="20">
        <f t="shared" si="6"/>
        <v>0</v>
      </c>
      <c r="I229" s="12"/>
    </row>
    <row r="230" spans="1:9" ht="12.4" hidden="1" customHeight="1">
      <c r="A230" s="11"/>
      <c r="B230" s="1"/>
      <c r="C230" s="34"/>
      <c r="D230" s="146"/>
      <c r="E230" s="147"/>
      <c r="F230" s="38" t="str">
        <f>VLOOKUP(C230,'[2]Acha Air Sales Price List'!$B$1:$D$65536,3,FALSE)</f>
        <v>Exchange rate :</v>
      </c>
      <c r="G230" s="19">
        <f>ROUND(IF(ISBLANK(C230),0,VLOOKUP(C230,'[2]Acha Air Sales Price List'!$B$1:$X$65536,12,FALSE)*$L$14),2)</f>
        <v>0</v>
      </c>
      <c r="H230" s="20">
        <f t="shared" si="6"/>
        <v>0</v>
      </c>
      <c r="I230" s="12"/>
    </row>
    <row r="231" spans="1:9" ht="12.4" hidden="1" customHeight="1">
      <c r="A231" s="11"/>
      <c r="B231" s="1"/>
      <c r="C231" s="34"/>
      <c r="D231" s="146"/>
      <c r="E231" s="147"/>
      <c r="F231" s="38" t="str">
        <f>VLOOKUP(C231,'[2]Acha Air Sales Price List'!$B$1:$D$65536,3,FALSE)</f>
        <v>Exchange rate :</v>
      </c>
      <c r="G231" s="19">
        <f>ROUND(IF(ISBLANK(C231),0,VLOOKUP(C231,'[2]Acha Air Sales Price List'!$B$1:$X$65536,12,FALSE)*$L$14),2)</f>
        <v>0</v>
      </c>
      <c r="H231" s="20">
        <f t="shared" si="6"/>
        <v>0</v>
      </c>
      <c r="I231" s="12"/>
    </row>
    <row r="232" spans="1:9" ht="12.4" hidden="1" customHeight="1">
      <c r="A232" s="11"/>
      <c r="B232" s="1"/>
      <c r="C232" s="34"/>
      <c r="D232" s="146"/>
      <c r="E232" s="147"/>
      <c r="F232" s="38" t="str">
        <f>VLOOKUP(C232,'[2]Acha Air Sales Price List'!$B$1:$D$65536,3,FALSE)</f>
        <v>Exchange rate :</v>
      </c>
      <c r="G232" s="19">
        <f>ROUND(IF(ISBLANK(C232),0,VLOOKUP(C232,'[2]Acha Air Sales Price List'!$B$1:$X$65536,12,FALSE)*$L$14),2)</f>
        <v>0</v>
      </c>
      <c r="H232" s="20">
        <f t="shared" si="6"/>
        <v>0</v>
      </c>
      <c r="I232" s="12"/>
    </row>
    <row r="233" spans="1:9" ht="12.4" hidden="1" customHeight="1">
      <c r="A233" s="11"/>
      <c r="B233" s="1"/>
      <c r="C233" s="34"/>
      <c r="D233" s="146"/>
      <c r="E233" s="147"/>
      <c r="F233" s="38" t="str">
        <f>VLOOKUP(C233,'[2]Acha Air Sales Price List'!$B$1:$D$65536,3,FALSE)</f>
        <v>Exchange rate :</v>
      </c>
      <c r="G233" s="19">
        <f>ROUND(IF(ISBLANK(C233),0,VLOOKUP(C233,'[2]Acha Air Sales Price List'!$B$1:$X$65536,12,FALSE)*$L$14),2)</f>
        <v>0</v>
      </c>
      <c r="H233" s="20">
        <f t="shared" si="6"/>
        <v>0</v>
      </c>
      <c r="I233" s="12"/>
    </row>
    <row r="234" spans="1:9" ht="12.4" hidden="1" customHeight="1">
      <c r="A234" s="11"/>
      <c r="B234" s="1"/>
      <c r="C234" s="35"/>
      <c r="D234" s="146"/>
      <c r="E234" s="147"/>
      <c r="F234" s="38" t="str">
        <f>VLOOKUP(C234,'[2]Acha Air Sales Price List'!$B$1:$D$65536,3,FALSE)</f>
        <v>Exchange rate :</v>
      </c>
      <c r="G234" s="19">
        <f>ROUND(IF(ISBLANK(C234),0,VLOOKUP(C234,'[2]Acha Air Sales Price List'!$B$1:$X$65536,12,FALSE)*$L$14),2)</f>
        <v>0</v>
      </c>
      <c r="H234" s="20">
        <f>ROUND(IF(ISNUMBER(B234), G234*B234, 0),5)</f>
        <v>0</v>
      </c>
      <c r="I234" s="12"/>
    </row>
    <row r="235" spans="1:9" ht="12" hidden="1" customHeight="1">
      <c r="A235" s="11"/>
      <c r="B235" s="1"/>
      <c r="C235" s="34"/>
      <c r="D235" s="146"/>
      <c r="E235" s="147"/>
      <c r="F235" s="38" t="str">
        <f>VLOOKUP(C235,'[2]Acha Air Sales Price List'!$B$1:$D$65536,3,FALSE)</f>
        <v>Exchange rate :</v>
      </c>
      <c r="G235" s="19">
        <f>ROUND(IF(ISBLANK(C235),0,VLOOKUP(C235,'[2]Acha Air Sales Price List'!$B$1:$X$65536,12,FALSE)*$L$14),2)</f>
        <v>0</v>
      </c>
      <c r="H235" s="20">
        <f t="shared" ref="H235:H285" si="7">ROUND(IF(ISNUMBER(B235), G235*B235, 0),5)</f>
        <v>0</v>
      </c>
      <c r="I235" s="12"/>
    </row>
    <row r="236" spans="1:9" ht="12.4" hidden="1" customHeight="1">
      <c r="A236" s="11"/>
      <c r="B236" s="1"/>
      <c r="C236" s="34"/>
      <c r="D236" s="146"/>
      <c r="E236" s="147"/>
      <c r="F236" s="38" t="str">
        <f>VLOOKUP(C236,'[2]Acha Air Sales Price List'!$B$1:$D$65536,3,FALSE)</f>
        <v>Exchange rate :</v>
      </c>
      <c r="G236" s="19">
        <f>ROUND(IF(ISBLANK(C236),0,VLOOKUP(C236,'[2]Acha Air Sales Price List'!$B$1:$X$65536,12,FALSE)*$L$14),2)</f>
        <v>0</v>
      </c>
      <c r="H236" s="20">
        <f t="shared" si="7"/>
        <v>0</v>
      </c>
      <c r="I236" s="12"/>
    </row>
    <row r="237" spans="1:9" ht="12.4" hidden="1" customHeight="1">
      <c r="A237" s="11"/>
      <c r="B237" s="1"/>
      <c r="C237" s="34"/>
      <c r="D237" s="146"/>
      <c r="E237" s="147"/>
      <c r="F237" s="38" t="str">
        <f>VLOOKUP(C237,'[2]Acha Air Sales Price List'!$B$1:$D$65536,3,FALSE)</f>
        <v>Exchange rate :</v>
      </c>
      <c r="G237" s="19">
        <f>ROUND(IF(ISBLANK(C237),0,VLOOKUP(C237,'[2]Acha Air Sales Price List'!$B$1:$X$65536,12,FALSE)*$L$14),2)</f>
        <v>0</v>
      </c>
      <c r="H237" s="20">
        <f t="shared" si="7"/>
        <v>0</v>
      </c>
      <c r="I237" s="12"/>
    </row>
    <row r="238" spans="1:9" ht="12.4" hidden="1" customHeight="1">
      <c r="A238" s="11"/>
      <c r="B238" s="1"/>
      <c r="C238" s="34"/>
      <c r="D238" s="146"/>
      <c r="E238" s="147"/>
      <c r="F238" s="38" t="str">
        <f>VLOOKUP(C238,'[2]Acha Air Sales Price List'!$B$1:$D$65536,3,FALSE)</f>
        <v>Exchange rate :</v>
      </c>
      <c r="G238" s="19">
        <f>ROUND(IF(ISBLANK(C238),0,VLOOKUP(C238,'[2]Acha Air Sales Price List'!$B$1:$X$65536,12,FALSE)*$L$14),2)</f>
        <v>0</v>
      </c>
      <c r="H238" s="20">
        <f t="shared" si="7"/>
        <v>0</v>
      </c>
      <c r="I238" s="12"/>
    </row>
    <row r="239" spans="1:9" ht="12.4" hidden="1" customHeight="1">
      <c r="A239" s="11"/>
      <c r="B239" s="1"/>
      <c r="C239" s="34"/>
      <c r="D239" s="146"/>
      <c r="E239" s="147"/>
      <c r="F239" s="38" t="str">
        <f>VLOOKUP(C239,'[2]Acha Air Sales Price List'!$B$1:$D$65536,3,FALSE)</f>
        <v>Exchange rate :</v>
      </c>
      <c r="G239" s="19">
        <f>ROUND(IF(ISBLANK(C239),0,VLOOKUP(C239,'[2]Acha Air Sales Price List'!$B$1:$X$65536,12,FALSE)*$L$14),2)</f>
        <v>0</v>
      </c>
      <c r="H239" s="20">
        <f t="shared" si="7"/>
        <v>0</v>
      </c>
      <c r="I239" s="12"/>
    </row>
    <row r="240" spans="1:9" ht="12.4" hidden="1" customHeight="1">
      <c r="A240" s="11"/>
      <c r="B240" s="1"/>
      <c r="C240" s="34"/>
      <c r="D240" s="146"/>
      <c r="E240" s="147"/>
      <c r="F240" s="38" t="str">
        <f>VLOOKUP(C240,'[2]Acha Air Sales Price List'!$B$1:$D$65536,3,FALSE)</f>
        <v>Exchange rate :</v>
      </c>
      <c r="G240" s="19">
        <f>ROUND(IF(ISBLANK(C240),0,VLOOKUP(C240,'[2]Acha Air Sales Price List'!$B$1:$X$65536,12,FALSE)*$L$14),2)</f>
        <v>0</v>
      </c>
      <c r="H240" s="20">
        <f t="shared" si="7"/>
        <v>0</v>
      </c>
      <c r="I240" s="12"/>
    </row>
    <row r="241" spans="1:9" ht="12.4" hidden="1" customHeight="1">
      <c r="A241" s="11"/>
      <c r="B241" s="1"/>
      <c r="C241" s="34"/>
      <c r="D241" s="146"/>
      <c r="E241" s="147"/>
      <c r="F241" s="38" t="str">
        <f>VLOOKUP(C241,'[2]Acha Air Sales Price List'!$B$1:$D$65536,3,FALSE)</f>
        <v>Exchange rate :</v>
      </c>
      <c r="G241" s="19">
        <f>ROUND(IF(ISBLANK(C241),0,VLOOKUP(C241,'[2]Acha Air Sales Price List'!$B$1:$X$65536,12,FALSE)*$L$14),2)</f>
        <v>0</v>
      </c>
      <c r="H241" s="20">
        <f t="shared" si="7"/>
        <v>0</v>
      </c>
      <c r="I241" s="12"/>
    </row>
    <row r="242" spans="1:9" ht="12.4" hidden="1" customHeight="1">
      <c r="A242" s="11"/>
      <c r="B242" s="1"/>
      <c r="C242" s="34"/>
      <c r="D242" s="146"/>
      <c r="E242" s="147"/>
      <c r="F242" s="38" t="str">
        <f>VLOOKUP(C242,'[2]Acha Air Sales Price List'!$B$1:$D$65536,3,FALSE)</f>
        <v>Exchange rate :</v>
      </c>
      <c r="G242" s="19">
        <f>ROUND(IF(ISBLANK(C242),0,VLOOKUP(C242,'[2]Acha Air Sales Price List'!$B$1:$X$65536,12,FALSE)*$L$14),2)</f>
        <v>0</v>
      </c>
      <c r="H242" s="20">
        <f t="shared" si="7"/>
        <v>0</v>
      </c>
      <c r="I242" s="12"/>
    </row>
    <row r="243" spans="1:9" ht="12.4" hidden="1" customHeight="1">
      <c r="A243" s="11"/>
      <c r="B243" s="1"/>
      <c r="C243" s="34"/>
      <c r="D243" s="146"/>
      <c r="E243" s="147"/>
      <c r="F243" s="38" t="str">
        <f>VLOOKUP(C243,'[2]Acha Air Sales Price List'!$B$1:$D$65536,3,FALSE)</f>
        <v>Exchange rate :</v>
      </c>
      <c r="G243" s="19">
        <f>ROUND(IF(ISBLANK(C243),0,VLOOKUP(C243,'[2]Acha Air Sales Price List'!$B$1:$X$65536,12,FALSE)*$L$14),2)</f>
        <v>0</v>
      </c>
      <c r="H243" s="20">
        <f t="shared" si="7"/>
        <v>0</v>
      </c>
      <c r="I243" s="12"/>
    </row>
    <row r="244" spans="1:9" ht="12.4" hidden="1" customHeight="1">
      <c r="A244" s="11"/>
      <c r="B244" s="1"/>
      <c r="C244" s="34"/>
      <c r="D244" s="146"/>
      <c r="E244" s="147"/>
      <c r="F244" s="38" t="str">
        <f>VLOOKUP(C244,'[2]Acha Air Sales Price List'!$B$1:$D$65536,3,FALSE)</f>
        <v>Exchange rate :</v>
      </c>
      <c r="G244" s="19">
        <f>ROUND(IF(ISBLANK(C244),0,VLOOKUP(C244,'[2]Acha Air Sales Price List'!$B$1:$X$65536,12,FALSE)*$L$14),2)</f>
        <v>0</v>
      </c>
      <c r="H244" s="20">
        <f t="shared" si="7"/>
        <v>0</v>
      </c>
      <c r="I244" s="12"/>
    </row>
    <row r="245" spans="1:9" ht="12.4" hidden="1" customHeight="1">
      <c r="A245" s="11"/>
      <c r="B245" s="1"/>
      <c r="C245" s="34"/>
      <c r="D245" s="146"/>
      <c r="E245" s="147"/>
      <c r="F245" s="38" t="str">
        <f>VLOOKUP(C245,'[2]Acha Air Sales Price List'!$B$1:$D$65536,3,FALSE)</f>
        <v>Exchange rate :</v>
      </c>
      <c r="G245" s="19">
        <f>ROUND(IF(ISBLANK(C245),0,VLOOKUP(C245,'[2]Acha Air Sales Price List'!$B$1:$X$65536,12,FALSE)*$L$14),2)</f>
        <v>0</v>
      </c>
      <c r="H245" s="20">
        <f t="shared" si="7"/>
        <v>0</v>
      </c>
      <c r="I245" s="12"/>
    </row>
    <row r="246" spans="1:9" ht="12.4" hidden="1" customHeight="1">
      <c r="A246" s="11"/>
      <c r="B246" s="1"/>
      <c r="C246" s="34"/>
      <c r="D246" s="146"/>
      <c r="E246" s="147"/>
      <c r="F246" s="38" t="str">
        <f>VLOOKUP(C246,'[2]Acha Air Sales Price List'!$B$1:$D$65536,3,FALSE)</f>
        <v>Exchange rate :</v>
      </c>
      <c r="G246" s="19">
        <f>ROUND(IF(ISBLANK(C246),0,VLOOKUP(C246,'[2]Acha Air Sales Price List'!$B$1:$X$65536,12,FALSE)*$L$14),2)</f>
        <v>0</v>
      </c>
      <c r="H246" s="20">
        <f t="shared" si="7"/>
        <v>0</v>
      </c>
      <c r="I246" s="12"/>
    </row>
    <row r="247" spans="1:9" ht="12.4" hidden="1" customHeight="1">
      <c r="A247" s="11"/>
      <c r="B247" s="1"/>
      <c r="C247" s="34"/>
      <c r="D247" s="146"/>
      <c r="E247" s="147"/>
      <c r="F247" s="38" t="str">
        <f>VLOOKUP(C247,'[2]Acha Air Sales Price List'!$B$1:$D$65536,3,FALSE)</f>
        <v>Exchange rate :</v>
      </c>
      <c r="G247" s="19">
        <f>ROUND(IF(ISBLANK(C247),0,VLOOKUP(C247,'[2]Acha Air Sales Price List'!$B$1:$X$65536,12,FALSE)*$L$14),2)</f>
        <v>0</v>
      </c>
      <c r="H247" s="20">
        <f t="shared" si="7"/>
        <v>0</v>
      </c>
      <c r="I247" s="12"/>
    </row>
    <row r="248" spans="1:9" ht="12.4" hidden="1" customHeight="1">
      <c r="A248" s="11"/>
      <c r="B248" s="1"/>
      <c r="C248" s="34"/>
      <c r="D248" s="146"/>
      <c r="E248" s="147"/>
      <c r="F248" s="38" t="str">
        <f>VLOOKUP(C248,'[2]Acha Air Sales Price List'!$B$1:$D$65536,3,FALSE)</f>
        <v>Exchange rate :</v>
      </c>
      <c r="G248" s="19">
        <f>ROUND(IF(ISBLANK(C248),0,VLOOKUP(C248,'[2]Acha Air Sales Price List'!$B$1:$X$65536,12,FALSE)*$L$14),2)</f>
        <v>0</v>
      </c>
      <c r="H248" s="20">
        <f t="shared" si="7"/>
        <v>0</v>
      </c>
      <c r="I248" s="12"/>
    </row>
    <row r="249" spans="1:9" ht="12.4" hidden="1" customHeight="1">
      <c r="A249" s="11"/>
      <c r="B249" s="1"/>
      <c r="C249" s="34"/>
      <c r="D249" s="146"/>
      <c r="E249" s="147"/>
      <c r="F249" s="38" t="str">
        <f>VLOOKUP(C249,'[2]Acha Air Sales Price List'!$B$1:$D$65536,3,FALSE)</f>
        <v>Exchange rate :</v>
      </c>
      <c r="G249" s="19">
        <f>ROUND(IF(ISBLANK(C249),0,VLOOKUP(C249,'[2]Acha Air Sales Price List'!$B$1:$X$65536,12,FALSE)*$L$14),2)</f>
        <v>0</v>
      </c>
      <c r="H249" s="20">
        <f t="shared" si="7"/>
        <v>0</v>
      </c>
      <c r="I249" s="12"/>
    </row>
    <row r="250" spans="1:9" ht="12.4" hidden="1" customHeight="1">
      <c r="A250" s="11"/>
      <c r="B250" s="1"/>
      <c r="C250" s="34"/>
      <c r="D250" s="146"/>
      <c r="E250" s="147"/>
      <c r="F250" s="38" t="str">
        <f>VLOOKUP(C250,'[2]Acha Air Sales Price List'!$B$1:$D$65536,3,FALSE)</f>
        <v>Exchange rate :</v>
      </c>
      <c r="G250" s="19">
        <f>ROUND(IF(ISBLANK(C250),0,VLOOKUP(C250,'[2]Acha Air Sales Price List'!$B$1:$X$65536,12,FALSE)*$L$14),2)</f>
        <v>0</v>
      </c>
      <c r="H250" s="20">
        <f t="shared" si="7"/>
        <v>0</v>
      </c>
      <c r="I250" s="12"/>
    </row>
    <row r="251" spans="1:9" ht="12.4" hidden="1" customHeight="1">
      <c r="A251" s="11"/>
      <c r="B251" s="1"/>
      <c r="C251" s="34"/>
      <c r="D251" s="146"/>
      <c r="E251" s="147"/>
      <c r="F251" s="38" t="str">
        <f>VLOOKUP(C251,'[2]Acha Air Sales Price List'!$B$1:$D$65536,3,FALSE)</f>
        <v>Exchange rate :</v>
      </c>
      <c r="G251" s="19">
        <f>ROUND(IF(ISBLANK(C251),0,VLOOKUP(C251,'[2]Acha Air Sales Price List'!$B$1:$X$65536,12,FALSE)*$L$14),2)</f>
        <v>0</v>
      </c>
      <c r="H251" s="20">
        <f t="shared" si="7"/>
        <v>0</v>
      </c>
      <c r="I251" s="12"/>
    </row>
    <row r="252" spans="1:9" ht="12.4" hidden="1" customHeight="1">
      <c r="A252" s="11"/>
      <c r="B252" s="1"/>
      <c r="C252" s="34"/>
      <c r="D252" s="146"/>
      <c r="E252" s="147"/>
      <c r="F252" s="38" t="str">
        <f>VLOOKUP(C252,'[2]Acha Air Sales Price List'!$B$1:$D$65536,3,FALSE)</f>
        <v>Exchange rate :</v>
      </c>
      <c r="G252" s="19">
        <f>ROUND(IF(ISBLANK(C252),0,VLOOKUP(C252,'[2]Acha Air Sales Price List'!$B$1:$X$65536,12,FALSE)*$L$14),2)</f>
        <v>0</v>
      </c>
      <c r="H252" s="20">
        <f t="shared" si="7"/>
        <v>0</v>
      </c>
      <c r="I252" s="12"/>
    </row>
    <row r="253" spans="1:9" ht="12.4" hidden="1" customHeight="1">
      <c r="A253" s="11"/>
      <c r="B253" s="1"/>
      <c r="C253" s="34"/>
      <c r="D253" s="146"/>
      <c r="E253" s="147"/>
      <c r="F253" s="38" t="str">
        <f>VLOOKUP(C253,'[2]Acha Air Sales Price List'!$B$1:$D$65536,3,FALSE)</f>
        <v>Exchange rate :</v>
      </c>
      <c r="G253" s="19">
        <f>ROUND(IF(ISBLANK(C253),0,VLOOKUP(C253,'[2]Acha Air Sales Price List'!$B$1:$X$65536,12,FALSE)*$L$14),2)</f>
        <v>0</v>
      </c>
      <c r="H253" s="20">
        <f t="shared" si="7"/>
        <v>0</v>
      </c>
      <c r="I253" s="12"/>
    </row>
    <row r="254" spans="1:9" ht="12.4" hidden="1" customHeight="1">
      <c r="A254" s="11"/>
      <c r="B254" s="1"/>
      <c r="C254" s="34"/>
      <c r="D254" s="146"/>
      <c r="E254" s="147"/>
      <c r="F254" s="38" t="str">
        <f>VLOOKUP(C254,'[2]Acha Air Sales Price List'!$B$1:$D$65536,3,FALSE)</f>
        <v>Exchange rate :</v>
      </c>
      <c r="G254" s="19">
        <f>ROUND(IF(ISBLANK(C254),0,VLOOKUP(C254,'[2]Acha Air Sales Price List'!$B$1:$X$65536,12,FALSE)*$L$14),2)</f>
        <v>0</v>
      </c>
      <c r="H254" s="20">
        <f t="shared" si="7"/>
        <v>0</v>
      </c>
      <c r="I254" s="12"/>
    </row>
    <row r="255" spans="1:9" ht="12.4" hidden="1" customHeight="1">
      <c r="A255" s="11"/>
      <c r="B255" s="1"/>
      <c r="C255" s="34"/>
      <c r="D255" s="146"/>
      <c r="E255" s="147"/>
      <c r="F255" s="38" t="str">
        <f>VLOOKUP(C255,'[2]Acha Air Sales Price List'!$B$1:$D$65536,3,FALSE)</f>
        <v>Exchange rate :</v>
      </c>
      <c r="G255" s="19">
        <f>ROUND(IF(ISBLANK(C255),0,VLOOKUP(C255,'[2]Acha Air Sales Price List'!$B$1:$X$65536,12,FALSE)*$L$14),2)</f>
        <v>0</v>
      </c>
      <c r="H255" s="20">
        <f t="shared" si="7"/>
        <v>0</v>
      </c>
      <c r="I255" s="12"/>
    </row>
    <row r="256" spans="1:9" ht="12.4" hidden="1" customHeight="1">
      <c r="A256" s="11"/>
      <c r="B256" s="1"/>
      <c r="C256" s="34"/>
      <c r="D256" s="146"/>
      <c r="E256" s="147"/>
      <c r="F256" s="38" t="str">
        <f>VLOOKUP(C256,'[2]Acha Air Sales Price List'!$B$1:$D$65536,3,FALSE)</f>
        <v>Exchange rate :</v>
      </c>
      <c r="G256" s="19">
        <f>ROUND(IF(ISBLANK(C256),0,VLOOKUP(C256,'[2]Acha Air Sales Price List'!$B$1:$X$65536,12,FALSE)*$L$14),2)</f>
        <v>0</v>
      </c>
      <c r="H256" s="20">
        <f t="shared" si="7"/>
        <v>0</v>
      </c>
      <c r="I256" s="12"/>
    </row>
    <row r="257" spans="1:9" ht="12.4" hidden="1" customHeight="1">
      <c r="A257" s="11"/>
      <c r="B257" s="1"/>
      <c r="C257" s="34"/>
      <c r="D257" s="146"/>
      <c r="E257" s="147"/>
      <c r="F257" s="38" t="str">
        <f>VLOOKUP(C257,'[2]Acha Air Sales Price List'!$B$1:$D$65536,3,FALSE)</f>
        <v>Exchange rate :</v>
      </c>
      <c r="G257" s="19">
        <f>ROUND(IF(ISBLANK(C257),0,VLOOKUP(C257,'[2]Acha Air Sales Price List'!$B$1:$X$65536,12,FALSE)*$L$14),2)</f>
        <v>0</v>
      </c>
      <c r="H257" s="20">
        <f t="shared" si="7"/>
        <v>0</v>
      </c>
      <c r="I257" s="12"/>
    </row>
    <row r="258" spans="1:9" ht="12.4" hidden="1" customHeight="1">
      <c r="A258" s="11"/>
      <c r="B258" s="1"/>
      <c r="C258" s="35"/>
      <c r="D258" s="146"/>
      <c r="E258" s="147"/>
      <c r="F258" s="38" t="str">
        <f>VLOOKUP(C258,'[2]Acha Air Sales Price List'!$B$1:$D$65536,3,FALSE)</f>
        <v>Exchange rate :</v>
      </c>
      <c r="G258" s="19">
        <f>ROUND(IF(ISBLANK(C258),0,VLOOKUP(C258,'[2]Acha Air Sales Price List'!$B$1:$X$65536,12,FALSE)*$L$14),2)</f>
        <v>0</v>
      </c>
      <c r="H258" s="20">
        <f t="shared" si="7"/>
        <v>0</v>
      </c>
      <c r="I258" s="12"/>
    </row>
    <row r="259" spans="1:9" ht="12" hidden="1" customHeight="1">
      <c r="A259" s="11"/>
      <c r="B259" s="1"/>
      <c r="C259" s="34"/>
      <c r="D259" s="146"/>
      <c r="E259" s="147"/>
      <c r="F259" s="38" t="str">
        <f>VLOOKUP(C259,'[2]Acha Air Sales Price List'!$B$1:$D$65536,3,FALSE)</f>
        <v>Exchange rate :</v>
      </c>
      <c r="G259" s="19">
        <f>ROUND(IF(ISBLANK(C259),0,VLOOKUP(C259,'[2]Acha Air Sales Price List'!$B$1:$X$65536,12,FALSE)*$L$14),2)</f>
        <v>0</v>
      </c>
      <c r="H259" s="20">
        <f t="shared" si="7"/>
        <v>0</v>
      </c>
      <c r="I259" s="12"/>
    </row>
    <row r="260" spans="1:9" ht="12.4" hidden="1" customHeight="1">
      <c r="A260" s="11"/>
      <c r="B260" s="1"/>
      <c r="C260" s="34"/>
      <c r="D260" s="146"/>
      <c r="E260" s="147"/>
      <c r="F260" s="38" t="str">
        <f>VLOOKUP(C260,'[2]Acha Air Sales Price List'!$B$1:$D$65536,3,FALSE)</f>
        <v>Exchange rate :</v>
      </c>
      <c r="G260" s="19">
        <f>ROUND(IF(ISBLANK(C260),0,VLOOKUP(C260,'[2]Acha Air Sales Price List'!$B$1:$X$65536,12,FALSE)*$L$14),2)</f>
        <v>0</v>
      </c>
      <c r="H260" s="20">
        <f t="shared" si="7"/>
        <v>0</v>
      </c>
      <c r="I260" s="12"/>
    </row>
    <row r="261" spans="1:9" ht="12.4" hidden="1" customHeight="1">
      <c r="A261" s="11"/>
      <c r="B261" s="1"/>
      <c r="C261" s="34"/>
      <c r="D261" s="146"/>
      <c r="E261" s="147"/>
      <c r="F261" s="38" t="str">
        <f>VLOOKUP(C261,'[2]Acha Air Sales Price List'!$B$1:$D$65536,3,FALSE)</f>
        <v>Exchange rate :</v>
      </c>
      <c r="G261" s="19">
        <f>ROUND(IF(ISBLANK(C261),0,VLOOKUP(C261,'[2]Acha Air Sales Price List'!$B$1:$X$65536,12,FALSE)*$L$14),2)</f>
        <v>0</v>
      </c>
      <c r="H261" s="20">
        <f t="shared" si="7"/>
        <v>0</v>
      </c>
      <c r="I261" s="12"/>
    </row>
    <row r="262" spans="1:9" ht="12.4" hidden="1" customHeight="1">
      <c r="A262" s="11"/>
      <c r="B262" s="1"/>
      <c r="C262" s="34"/>
      <c r="D262" s="146"/>
      <c r="E262" s="147"/>
      <c r="F262" s="38" t="str">
        <f>VLOOKUP(C262,'[2]Acha Air Sales Price List'!$B$1:$D$65536,3,FALSE)</f>
        <v>Exchange rate :</v>
      </c>
      <c r="G262" s="19">
        <f>ROUND(IF(ISBLANK(C262),0,VLOOKUP(C262,'[2]Acha Air Sales Price List'!$B$1:$X$65536,12,FALSE)*$L$14),2)</f>
        <v>0</v>
      </c>
      <c r="H262" s="20">
        <f t="shared" si="7"/>
        <v>0</v>
      </c>
      <c r="I262" s="12"/>
    </row>
    <row r="263" spans="1:9" ht="12.4" hidden="1" customHeight="1">
      <c r="A263" s="11"/>
      <c r="B263" s="1"/>
      <c r="C263" s="34"/>
      <c r="D263" s="146"/>
      <c r="E263" s="147"/>
      <c r="F263" s="38" t="str">
        <f>VLOOKUP(C263,'[2]Acha Air Sales Price List'!$B$1:$D$65536,3,FALSE)</f>
        <v>Exchange rate :</v>
      </c>
      <c r="G263" s="19">
        <f>ROUND(IF(ISBLANK(C263),0,VLOOKUP(C263,'[2]Acha Air Sales Price List'!$B$1:$X$65536,12,FALSE)*$L$14),2)</f>
        <v>0</v>
      </c>
      <c r="H263" s="20">
        <f t="shared" si="7"/>
        <v>0</v>
      </c>
      <c r="I263" s="12"/>
    </row>
    <row r="264" spans="1:9" ht="12.4" hidden="1" customHeight="1">
      <c r="A264" s="11"/>
      <c r="B264" s="1"/>
      <c r="C264" s="34"/>
      <c r="D264" s="146"/>
      <c r="E264" s="147"/>
      <c r="F264" s="38" t="str">
        <f>VLOOKUP(C264,'[2]Acha Air Sales Price List'!$B$1:$D$65536,3,FALSE)</f>
        <v>Exchange rate :</v>
      </c>
      <c r="G264" s="19">
        <f>ROUND(IF(ISBLANK(C264),0,VLOOKUP(C264,'[2]Acha Air Sales Price List'!$B$1:$X$65536,12,FALSE)*$L$14),2)</f>
        <v>0</v>
      </c>
      <c r="H264" s="20">
        <f t="shared" si="7"/>
        <v>0</v>
      </c>
      <c r="I264" s="12"/>
    </row>
    <row r="265" spans="1:9" ht="12.4" hidden="1" customHeight="1">
      <c r="A265" s="11"/>
      <c r="B265" s="1"/>
      <c r="C265" s="34"/>
      <c r="D265" s="146"/>
      <c r="E265" s="147"/>
      <c r="F265" s="38" t="str">
        <f>VLOOKUP(C265,'[2]Acha Air Sales Price List'!$B$1:$D$65536,3,FALSE)</f>
        <v>Exchange rate :</v>
      </c>
      <c r="G265" s="19">
        <f>ROUND(IF(ISBLANK(C265),0,VLOOKUP(C265,'[2]Acha Air Sales Price List'!$B$1:$X$65536,12,FALSE)*$L$14),2)</f>
        <v>0</v>
      </c>
      <c r="H265" s="20">
        <f t="shared" si="7"/>
        <v>0</v>
      </c>
      <c r="I265" s="12"/>
    </row>
    <row r="266" spans="1:9" ht="12.4" hidden="1" customHeight="1">
      <c r="A266" s="11"/>
      <c r="B266" s="1"/>
      <c r="C266" s="34"/>
      <c r="D266" s="146"/>
      <c r="E266" s="147"/>
      <c r="F266" s="38" t="str">
        <f>VLOOKUP(C266,'[2]Acha Air Sales Price List'!$B$1:$D$65536,3,FALSE)</f>
        <v>Exchange rate :</v>
      </c>
      <c r="G266" s="19">
        <f>ROUND(IF(ISBLANK(C266),0,VLOOKUP(C266,'[2]Acha Air Sales Price List'!$B$1:$X$65536,12,FALSE)*$L$14),2)</f>
        <v>0</v>
      </c>
      <c r="H266" s="20">
        <f t="shared" si="7"/>
        <v>0</v>
      </c>
      <c r="I266" s="12"/>
    </row>
    <row r="267" spans="1:9" ht="12.4" hidden="1" customHeight="1">
      <c r="A267" s="11"/>
      <c r="B267" s="1"/>
      <c r="C267" s="34"/>
      <c r="D267" s="146"/>
      <c r="E267" s="147"/>
      <c r="F267" s="38" t="str">
        <f>VLOOKUP(C267,'[2]Acha Air Sales Price List'!$B$1:$D$65536,3,FALSE)</f>
        <v>Exchange rate :</v>
      </c>
      <c r="G267" s="19">
        <f>ROUND(IF(ISBLANK(C267),0,VLOOKUP(C267,'[2]Acha Air Sales Price List'!$B$1:$X$65536,12,FALSE)*$L$14),2)</f>
        <v>0</v>
      </c>
      <c r="H267" s="20">
        <f t="shared" si="7"/>
        <v>0</v>
      </c>
      <c r="I267" s="12"/>
    </row>
    <row r="268" spans="1:9" ht="12.4" hidden="1" customHeight="1">
      <c r="A268" s="11"/>
      <c r="B268" s="1"/>
      <c r="C268" s="34"/>
      <c r="D268" s="146"/>
      <c r="E268" s="147"/>
      <c r="F268" s="38" t="str">
        <f>VLOOKUP(C268,'[2]Acha Air Sales Price List'!$B$1:$D$65536,3,FALSE)</f>
        <v>Exchange rate :</v>
      </c>
      <c r="G268" s="19">
        <f>ROUND(IF(ISBLANK(C268),0,VLOOKUP(C268,'[2]Acha Air Sales Price List'!$B$1:$X$65536,12,FALSE)*$L$14),2)</f>
        <v>0</v>
      </c>
      <c r="H268" s="20">
        <f t="shared" si="7"/>
        <v>0</v>
      </c>
      <c r="I268" s="12"/>
    </row>
    <row r="269" spans="1:9" ht="12.4" hidden="1" customHeight="1">
      <c r="A269" s="11"/>
      <c r="B269" s="1"/>
      <c r="C269" s="34"/>
      <c r="D269" s="146"/>
      <c r="E269" s="147"/>
      <c r="F269" s="38" t="str">
        <f>VLOOKUP(C269,'[2]Acha Air Sales Price List'!$B$1:$D$65536,3,FALSE)</f>
        <v>Exchange rate :</v>
      </c>
      <c r="G269" s="19">
        <f>ROUND(IF(ISBLANK(C269),0,VLOOKUP(C269,'[2]Acha Air Sales Price List'!$B$1:$X$65536,12,FALSE)*$L$14),2)</f>
        <v>0</v>
      </c>
      <c r="H269" s="20">
        <f t="shared" si="7"/>
        <v>0</v>
      </c>
      <c r="I269" s="12"/>
    </row>
    <row r="270" spans="1:9" ht="12.4" hidden="1" customHeight="1">
      <c r="A270" s="11"/>
      <c r="B270" s="1"/>
      <c r="C270" s="34"/>
      <c r="D270" s="146"/>
      <c r="E270" s="147"/>
      <c r="F270" s="38" t="str">
        <f>VLOOKUP(C270,'[2]Acha Air Sales Price List'!$B$1:$D$65536,3,FALSE)</f>
        <v>Exchange rate :</v>
      </c>
      <c r="G270" s="19">
        <f>ROUND(IF(ISBLANK(C270),0,VLOOKUP(C270,'[2]Acha Air Sales Price List'!$B$1:$X$65536,12,FALSE)*$L$14),2)</f>
        <v>0</v>
      </c>
      <c r="H270" s="20">
        <f t="shared" si="7"/>
        <v>0</v>
      </c>
      <c r="I270" s="12"/>
    </row>
    <row r="271" spans="1:9" ht="12.4" hidden="1" customHeight="1">
      <c r="A271" s="11"/>
      <c r="B271" s="1"/>
      <c r="C271" s="34"/>
      <c r="D271" s="146"/>
      <c r="E271" s="147"/>
      <c r="F271" s="38" t="str">
        <f>VLOOKUP(C271,'[2]Acha Air Sales Price List'!$B$1:$D$65536,3,FALSE)</f>
        <v>Exchange rate :</v>
      </c>
      <c r="G271" s="19">
        <f>ROUND(IF(ISBLANK(C271),0,VLOOKUP(C271,'[2]Acha Air Sales Price List'!$B$1:$X$65536,12,FALSE)*$L$14),2)</f>
        <v>0</v>
      </c>
      <c r="H271" s="20">
        <f t="shared" si="7"/>
        <v>0</v>
      </c>
      <c r="I271" s="12"/>
    </row>
    <row r="272" spans="1:9" ht="12.4" hidden="1" customHeight="1">
      <c r="A272" s="11"/>
      <c r="B272" s="1"/>
      <c r="C272" s="34"/>
      <c r="D272" s="146"/>
      <c r="E272" s="147"/>
      <c r="F272" s="38" t="str">
        <f>VLOOKUP(C272,'[2]Acha Air Sales Price List'!$B$1:$D$65536,3,FALSE)</f>
        <v>Exchange rate :</v>
      </c>
      <c r="G272" s="19">
        <f>ROUND(IF(ISBLANK(C272),0,VLOOKUP(C272,'[2]Acha Air Sales Price List'!$B$1:$X$65536,12,FALSE)*$L$14),2)</f>
        <v>0</v>
      </c>
      <c r="H272" s="20">
        <f t="shared" si="7"/>
        <v>0</v>
      </c>
      <c r="I272" s="12"/>
    </row>
    <row r="273" spans="1:9" ht="12.4" hidden="1" customHeight="1">
      <c r="A273" s="11"/>
      <c r="B273" s="1"/>
      <c r="C273" s="34"/>
      <c r="D273" s="146"/>
      <c r="E273" s="147"/>
      <c r="F273" s="38" t="str">
        <f>VLOOKUP(C273,'[2]Acha Air Sales Price List'!$B$1:$D$65536,3,FALSE)</f>
        <v>Exchange rate :</v>
      </c>
      <c r="G273" s="19">
        <f>ROUND(IF(ISBLANK(C273),0,VLOOKUP(C273,'[2]Acha Air Sales Price List'!$B$1:$X$65536,12,FALSE)*$L$14),2)</f>
        <v>0</v>
      </c>
      <c r="H273" s="20">
        <f t="shared" si="7"/>
        <v>0</v>
      </c>
      <c r="I273" s="12"/>
    </row>
    <row r="274" spans="1:9" ht="12.4" hidden="1" customHeight="1">
      <c r="A274" s="11"/>
      <c r="B274" s="1"/>
      <c r="C274" s="34"/>
      <c r="D274" s="146"/>
      <c r="E274" s="147"/>
      <c r="F274" s="38" t="str">
        <f>VLOOKUP(C274,'[2]Acha Air Sales Price List'!$B$1:$D$65536,3,FALSE)</f>
        <v>Exchange rate :</v>
      </c>
      <c r="G274" s="19">
        <f>ROUND(IF(ISBLANK(C274),0,VLOOKUP(C274,'[2]Acha Air Sales Price List'!$B$1:$X$65536,12,FALSE)*$L$14),2)</f>
        <v>0</v>
      </c>
      <c r="H274" s="20">
        <f t="shared" si="7"/>
        <v>0</v>
      </c>
      <c r="I274" s="12"/>
    </row>
    <row r="275" spans="1:9" ht="12.4" hidden="1" customHeight="1">
      <c r="A275" s="11"/>
      <c r="B275" s="1"/>
      <c r="C275" s="34"/>
      <c r="D275" s="146"/>
      <c r="E275" s="147"/>
      <c r="F275" s="38" t="str">
        <f>VLOOKUP(C275,'[2]Acha Air Sales Price List'!$B$1:$D$65536,3,FALSE)</f>
        <v>Exchange rate :</v>
      </c>
      <c r="G275" s="19">
        <f>ROUND(IF(ISBLANK(C275),0,VLOOKUP(C275,'[2]Acha Air Sales Price List'!$B$1:$X$65536,12,FALSE)*$L$14),2)</f>
        <v>0</v>
      </c>
      <c r="H275" s="20">
        <f t="shared" si="7"/>
        <v>0</v>
      </c>
      <c r="I275" s="12"/>
    </row>
    <row r="276" spans="1:9" ht="12.4" hidden="1" customHeight="1">
      <c r="A276" s="11"/>
      <c r="B276" s="1"/>
      <c r="C276" s="34"/>
      <c r="D276" s="146"/>
      <c r="E276" s="147"/>
      <c r="F276" s="38" t="str">
        <f>VLOOKUP(C276,'[2]Acha Air Sales Price List'!$B$1:$D$65536,3,FALSE)</f>
        <v>Exchange rate :</v>
      </c>
      <c r="G276" s="19">
        <f>ROUND(IF(ISBLANK(C276),0,VLOOKUP(C276,'[2]Acha Air Sales Price List'!$B$1:$X$65536,12,FALSE)*$L$14),2)</f>
        <v>0</v>
      </c>
      <c r="H276" s="20">
        <f t="shared" si="7"/>
        <v>0</v>
      </c>
      <c r="I276" s="12"/>
    </row>
    <row r="277" spans="1:9" ht="12.4" hidden="1" customHeight="1">
      <c r="A277" s="11"/>
      <c r="B277" s="1"/>
      <c r="C277" s="34"/>
      <c r="D277" s="146"/>
      <c r="E277" s="147"/>
      <c r="F277" s="38" t="str">
        <f>VLOOKUP(C277,'[2]Acha Air Sales Price List'!$B$1:$D$65536,3,FALSE)</f>
        <v>Exchange rate :</v>
      </c>
      <c r="G277" s="19">
        <f>ROUND(IF(ISBLANK(C277),0,VLOOKUP(C277,'[2]Acha Air Sales Price List'!$B$1:$X$65536,12,FALSE)*$L$14),2)</f>
        <v>0</v>
      </c>
      <c r="H277" s="20">
        <f t="shared" si="7"/>
        <v>0</v>
      </c>
      <c r="I277" s="12"/>
    </row>
    <row r="278" spans="1:9" ht="12.4" hidden="1" customHeight="1">
      <c r="A278" s="11"/>
      <c r="B278" s="1"/>
      <c r="C278" s="34"/>
      <c r="D278" s="146"/>
      <c r="E278" s="147"/>
      <c r="F278" s="38" t="str">
        <f>VLOOKUP(C278,'[2]Acha Air Sales Price List'!$B$1:$D$65536,3,FALSE)</f>
        <v>Exchange rate :</v>
      </c>
      <c r="G278" s="19">
        <f>ROUND(IF(ISBLANK(C278),0,VLOOKUP(C278,'[2]Acha Air Sales Price List'!$B$1:$X$65536,12,FALSE)*$L$14),2)</f>
        <v>0</v>
      </c>
      <c r="H278" s="20">
        <f t="shared" si="7"/>
        <v>0</v>
      </c>
      <c r="I278" s="12"/>
    </row>
    <row r="279" spans="1:9" ht="12.4" hidden="1" customHeight="1">
      <c r="A279" s="11"/>
      <c r="B279" s="1"/>
      <c r="C279" s="34"/>
      <c r="D279" s="146"/>
      <c r="E279" s="147"/>
      <c r="F279" s="38" t="str">
        <f>VLOOKUP(C279,'[2]Acha Air Sales Price List'!$B$1:$D$65536,3,FALSE)</f>
        <v>Exchange rate :</v>
      </c>
      <c r="G279" s="19">
        <f>ROUND(IF(ISBLANK(C279),0,VLOOKUP(C279,'[2]Acha Air Sales Price List'!$B$1:$X$65536,12,FALSE)*$L$14),2)</f>
        <v>0</v>
      </c>
      <c r="H279" s="20">
        <f t="shared" si="7"/>
        <v>0</v>
      </c>
      <c r="I279" s="12"/>
    </row>
    <row r="280" spans="1:9" ht="12.4" hidden="1" customHeight="1">
      <c r="A280" s="11"/>
      <c r="B280" s="1"/>
      <c r="C280" s="34"/>
      <c r="D280" s="146"/>
      <c r="E280" s="147"/>
      <c r="F280" s="38" t="str">
        <f>VLOOKUP(C280,'[2]Acha Air Sales Price List'!$B$1:$D$65536,3,FALSE)</f>
        <v>Exchange rate :</v>
      </c>
      <c r="G280" s="19">
        <f>ROUND(IF(ISBLANK(C280),0,VLOOKUP(C280,'[2]Acha Air Sales Price List'!$B$1:$X$65536,12,FALSE)*$L$14),2)</f>
        <v>0</v>
      </c>
      <c r="H280" s="20">
        <f t="shared" si="7"/>
        <v>0</v>
      </c>
      <c r="I280" s="12"/>
    </row>
    <row r="281" spans="1:9" ht="12.4" hidden="1" customHeight="1">
      <c r="A281" s="11"/>
      <c r="B281" s="1"/>
      <c r="C281" s="34"/>
      <c r="D281" s="146"/>
      <c r="E281" s="147"/>
      <c r="F281" s="38" t="str">
        <f>VLOOKUP(C281,'[2]Acha Air Sales Price List'!$B$1:$D$65536,3,FALSE)</f>
        <v>Exchange rate :</v>
      </c>
      <c r="G281" s="19">
        <f>ROUND(IF(ISBLANK(C281),0,VLOOKUP(C281,'[2]Acha Air Sales Price List'!$B$1:$X$65536,12,FALSE)*$L$14),2)</f>
        <v>0</v>
      </c>
      <c r="H281" s="20">
        <f t="shared" si="7"/>
        <v>0</v>
      </c>
      <c r="I281" s="12"/>
    </row>
    <row r="282" spans="1:9" ht="12.4" hidden="1" customHeight="1">
      <c r="A282" s="11"/>
      <c r="B282" s="1"/>
      <c r="C282" s="34"/>
      <c r="D282" s="146"/>
      <c r="E282" s="147"/>
      <c r="F282" s="38" t="str">
        <f>VLOOKUP(C282,'[2]Acha Air Sales Price List'!$B$1:$D$65536,3,FALSE)</f>
        <v>Exchange rate :</v>
      </c>
      <c r="G282" s="19">
        <f>ROUND(IF(ISBLANK(C282),0,VLOOKUP(C282,'[2]Acha Air Sales Price List'!$B$1:$X$65536,12,FALSE)*$L$14),2)</f>
        <v>0</v>
      </c>
      <c r="H282" s="20">
        <f t="shared" si="7"/>
        <v>0</v>
      </c>
      <c r="I282" s="12"/>
    </row>
    <row r="283" spans="1:9" ht="12.4" hidden="1" customHeight="1">
      <c r="A283" s="11"/>
      <c r="B283" s="1"/>
      <c r="C283" s="34"/>
      <c r="D283" s="146"/>
      <c r="E283" s="147"/>
      <c r="F283" s="38" t="str">
        <f>VLOOKUP(C283,'[2]Acha Air Sales Price List'!$B$1:$D$65536,3,FALSE)</f>
        <v>Exchange rate :</v>
      </c>
      <c r="G283" s="19">
        <f>ROUND(IF(ISBLANK(C283),0,VLOOKUP(C283,'[2]Acha Air Sales Price List'!$B$1:$X$65536,12,FALSE)*$L$14),2)</f>
        <v>0</v>
      </c>
      <c r="H283" s="20">
        <f t="shared" si="7"/>
        <v>0</v>
      </c>
      <c r="I283" s="12"/>
    </row>
    <row r="284" spans="1:9" ht="12.4" hidden="1" customHeight="1">
      <c r="A284" s="11"/>
      <c r="B284" s="1"/>
      <c r="C284" s="34"/>
      <c r="D284" s="146"/>
      <c r="E284" s="147"/>
      <c r="F284" s="38" t="str">
        <f>VLOOKUP(C284,'[2]Acha Air Sales Price List'!$B$1:$D$65536,3,FALSE)</f>
        <v>Exchange rate :</v>
      </c>
      <c r="G284" s="19">
        <f>ROUND(IF(ISBLANK(C284),0,VLOOKUP(C284,'[2]Acha Air Sales Price List'!$B$1:$X$65536,12,FALSE)*$L$14),2)</f>
        <v>0</v>
      </c>
      <c r="H284" s="20">
        <f t="shared" si="7"/>
        <v>0</v>
      </c>
      <c r="I284" s="12"/>
    </row>
    <row r="285" spans="1:9" ht="12.4" hidden="1" customHeight="1">
      <c r="A285" s="11"/>
      <c r="B285" s="1"/>
      <c r="C285" s="34"/>
      <c r="D285" s="146"/>
      <c r="E285" s="147"/>
      <c r="F285" s="38" t="str">
        <f>VLOOKUP(C285,'[2]Acha Air Sales Price List'!$B$1:$D$65536,3,FALSE)</f>
        <v>Exchange rate :</v>
      </c>
      <c r="G285" s="19">
        <f>ROUND(IF(ISBLANK(C285),0,VLOOKUP(C285,'[2]Acha Air Sales Price List'!$B$1:$X$65536,12,FALSE)*$L$14),2)</f>
        <v>0</v>
      </c>
      <c r="H285" s="20">
        <f t="shared" si="7"/>
        <v>0</v>
      </c>
      <c r="I285" s="12"/>
    </row>
    <row r="286" spans="1:9" ht="12.4" hidden="1" customHeight="1">
      <c r="A286" s="11"/>
      <c r="B286" s="1"/>
      <c r="C286" s="35"/>
      <c r="D286" s="146"/>
      <c r="E286" s="147"/>
      <c r="F286" s="38" t="str">
        <f>VLOOKUP(C286,'[2]Acha Air Sales Price List'!$B$1:$D$65536,3,FALSE)</f>
        <v>Exchange rate :</v>
      </c>
      <c r="G286" s="19">
        <f>ROUND(IF(ISBLANK(C286),0,VLOOKUP(C286,'[2]Acha Air Sales Price List'!$B$1:$X$65536,12,FALSE)*$L$14),2)</f>
        <v>0</v>
      </c>
      <c r="H286" s="20">
        <f>ROUND(IF(ISNUMBER(B286), G286*B286, 0),5)</f>
        <v>0</v>
      </c>
      <c r="I286" s="12"/>
    </row>
    <row r="287" spans="1:9" ht="12" hidden="1" customHeight="1">
      <c r="A287" s="11"/>
      <c r="B287" s="1"/>
      <c r="C287" s="34"/>
      <c r="D287" s="146"/>
      <c r="E287" s="147"/>
      <c r="F287" s="38" t="str">
        <f>VLOOKUP(C287,'[2]Acha Air Sales Price List'!$B$1:$D$65536,3,FALSE)</f>
        <v>Exchange rate :</v>
      </c>
      <c r="G287" s="19">
        <f>ROUND(IF(ISBLANK(C287),0,VLOOKUP(C287,'[2]Acha Air Sales Price List'!$B$1:$X$65536,12,FALSE)*$L$14),2)</f>
        <v>0</v>
      </c>
      <c r="H287" s="20">
        <f t="shared" ref="H287:H303" si="8">ROUND(IF(ISNUMBER(B287), G287*B287, 0),5)</f>
        <v>0</v>
      </c>
      <c r="I287" s="12"/>
    </row>
    <row r="288" spans="1:9" ht="12.4" hidden="1" customHeight="1">
      <c r="A288" s="11"/>
      <c r="B288" s="1"/>
      <c r="C288" s="34"/>
      <c r="D288" s="146"/>
      <c r="E288" s="147"/>
      <c r="F288" s="38" t="str">
        <f>VLOOKUP(C288,'[2]Acha Air Sales Price List'!$B$1:$D$65536,3,FALSE)</f>
        <v>Exchange rate :</v>
      </c>
      <c r="G288" s="19">
        <f>ROUND(IF(ISBLANK(C288),0,VLOOKUP(C288,'[2]Acha Air Sales Price List'!$B$1:$X$65536,12,FALSE)*$L$14),2)</f>
        <v>0</v>
      </c>
      <c r="H288" s="20">
        <f t="shared" si="8"/>
        <v>0</v>
      </c>
      <c r="I288" s="12"/>
    </row>
    <row r="289" spans="1:9" ht="12.4" hidden="1" customHeight="1">
      <c r="A289" s="11"/>
      <c r="B289" s="1"/>
      <c r="C289" s="34"/>
      <c r="D289" s="146"/>
      <c r="E289" s="147"/>
      <c r="F289" s="38" t="str">
        <f>VLOOKUP(C289,'[2]Acha Air Sales Price List'!$B$1:$D$65536,3,FALSE)</f>
        <v>Exchange rate :</v>
      </c>
      <c r="G289" s="19">
        <f>ROUND(IF(ISBLANK(C289),0,VLOOKUP(C289,'[2]Acha Air Sales Price List'!$B$1:$X$65536,12,FALSE)*$L$14),2)</f>
        <v>0</v>
      </c>
      <c r="H289" s="20">
        <f t="shared" si="8"/>
        <v>0</v>
      </c>
      <c r="I289" s="12"/>
    </row>
    <row r="290" spans="1:9" ht="12.4" hidden="1" customHeight="1">
      <c r="A290" s="11"/>
      <c r="B290" s="1"/>
      <c r="C290" s="34"/>
      <c r="D290" s="146"/>
      <c r="E290" s="147"/>
      <c r="F290" s="38" t="str">
        <f>VLOOKUP(C290,'[2]Acha Air Sales Price List'!$B$1:$D$65536,3,FALSE)</f>
        <v>Exchange rate :</v>
      </c>
      <c r="G290" s="19">
        <f>ROUND(IF(ISBLANK(C290),0,VLOOKUP(C290,'[2]Acha Air Sales Price List'!$B$1:$X$65536,12,FALSE)*$L$14),2)</f>
        <v>0</v>
      </c>
      <c r="H290" s="20">
        <f t="shared" si="8"/>
        <v>0</v>
      </c>
      <c r="I290" s="12"/>
    </row>
    <row r="291" spans="1:9" ht="12.4" hidden="1" customHeight="1">
      <c r="A291" s="11"/>
      <c r="B291" s="1"/>
      <c r="C291" s="34"/>
      <c r="D291" s="146"/>
      <c r="E291" s="147"/>
      <c r="F291" s="38" t="str">
        <f>VLOOKUP(C291,'[2]Acha Air Sales Price List'!$B$1:$D$65536,3,FALSE)</f>
        <v>Exchange rate :</v>
      </c>
      <c r="G291" s="19">
        <f>ROUND(IF(ISBLANK(C291),0,VLOOKUP(C291,'[2]Acha Air Sales Price List'!$B$1:$X$65536,12,FALSE)*$L$14),2)</f>
        <v>0</v>
      </c>
      <c r="H291" s="20">
        <f t="shared" si="8"/>
        <v>0</v>
      </c>
      <c r="I291" s="12"/>
    </row>
    <row r="292" spans="1:9" ht="12.4" hidden="1" customHeight="1">
      <c r="A292" s="11"/>
      <c r="B292" s="1"/>
      <c r="C292" s="34"/>
      <c r="D292" s="146"/>
      <c r="E292" s="147"/>
      <c r="F292" s="38" t="str">
        <f>VLOOKUP(C292,'[2]Acha Air Sales Price List'!$B$1:$D$65536,3,FALSE)</f>
        <v>Exchange rate :</v>
      </c>
      <c r="G292" s="19">
        <f>ROUND(IF(ISBLANK(C292),0,VLOOKUP(C292,'[2]Acha Air Sales Price List'!$B$1:$X$65536,12,FALSE)*$L$14),2)</f>
        <v>0</v>
      </c>
      <c r="H292" s="20">
        <f t="shared" si="8"/>
        <v>0</v>
      </c>
      <c r="I292" s="12"/>
    </row>
    <row r="293" spans="1:9" ht="12.4" hidden="1" customHeight="1">
      <c r="A293" s="11"/>
      <c r="B293" s="1"/>
      <c r="C293" s="34"/>
      <c r="D293" s="146"/>
      <c r="E293" s="147"/>
      <c r="F293" s="38" t="str">
        <f>VLOOKUP(C293,'[2]Acha Air Sales Price List'!$B$1:$D$65536,3,FALSE)</f>
        <v>Exchange rate :</v>
      </c>
      <c r="G293" s="19">
        <f>ROUND(IF(ISBLANK(C293),0,VLOOKUP(C293,'[2]Acha Air Sales Price List'!$B$1:$X$65536,12,FALSE)*$L$14),2)</f>
        <v>0</v>
      </c>
      <c r="H293" s="20">
        <f t="shared" si="8"/>
        <v>0</v>
      </c>
      <c r="I293" s="12"/>
    </row>
    <row r="294" spans="1:9" ht="12.4" hidden="1" customHeight="1">
      <c r="A294" s="11"/>
      <c r="B294" s="1"/>
      <c r="C294" s="34"/>
      <c r="D294" s="146"/>
      <c r="E294" s="147"/>
      <c r="F294" s="38" t="str">
        <f>VLOOKUP(C294,'[2]Acha Air Sales Price List'!$B$1:$D$65536,3,FALSE)</f>
        <v>Exchange rate :</v>
      </c>
      <c r="G294" s="19">
        <f>ROUND(IF(ISBLANK(C294),0,VLOOKUP(C294,'[2]Acha Air Sales Price List'!$B$1:$X$65536,12,FALSE)*$L$14),2)</f>
        <v>0</v>
      </c>
      <c r="H294" s="20">
        <f t="shared" si="8"/>
        <v>0</v>
      </c>
      <c r="I294" s="12"/>
    </row>
    <row r="295" spans="1:9" ht="12.4" hidden="1" customHeight="1">
      <c r="A295" s="11"/>
      <c r="B295" s="1"/>
      <c r="C295" s="34"/>
      <c r="D295" s="146"/>
      <c r="E295" s="147"/>
      <c r="F295" s="38" t="str">
        <f>VLOOKUP(C295,'[2]Acha Air Sales Price List'!$B$1:$D$65536,3,FALSE)</f>
        <v>Exchange rate :</v>
      </c>
      <c r="G295" s="19">
        <f>ROUND(IF(ISBLANK(C295),0,VLOOKUP(C295,'[2]Acha Air Sales Price List'!$B$1:$X$65536,12,FALSE)*$L$14),2)</f>
        <v>0</v>
      </c>
      <c r="H295" s="20">
        <f t="shared" si="8"/>
        <v>0</v>
      </c>
      <c r="I295" s="12"/>
    </row>
    <row r="296" spans="1:9" ht="12.4" hidden="1" customHeight="1">
      <c r="A296" s="11"/>
      <c r="B296" s="1"/>
      <c r="C296" s="34"/>
      <c r="D296" s="146"/>
      <c r="E296" s="147"/>
      <c r="F296" s="38" t="str">
        <f>VLOOKUP(C296,'[2]Acha Air Sales Price List'!$B$1:$D$65536,3,FALSE)</f>
        <v>Exchange rate :</v>
      </c>
      <c r="G296" s="19">
        <f>ROUND(IF(ISBLANK(C296),0,VLOOKUP(C296,'[2]Acha Air Sales Price List'!$B$1:$X$65536,12,FALSE)*$L$14),2)</f>
        <v>0</v>
      </c>
      <c r="H296" s="20">
        <f t="shared" si="8"/>
        <v>0</v>
      </c>
      <c r="I296" s="12"/>
    </row>
    <row r="297" spans="1:9" ht="12.4" hidden="1" customHeight="1">
      <c r="A297" s="11"/>
      <c r="B297" s="1"/>
      <c r="C297" s="34"/>
      <c r="D297" s="146"/>
      <c r="E297" s="147"/>
      <c r="F297" s="38" t="str">
        <f>VLOOKUP(C297,'[2]Acha Air Sales Price List'!$B$1:$D$65536,3,FALSE)</f>
        <v>Exchange rate :</v>
      </c>
      <c r="G297" s="19">
        <f>ROUND(IF(ISBLANK(C297),0,VLOOKUP(C297,'[2]Acha Air Sales Price List'!$B$1:$X$65536,12,FALSE)*$L$14),2)</f>
        <v>0</v>
      </c>
      <c r="H297" s="20">
        <f t="shared" si="8"/>
        <v>0</v>
      </c>
      <c r="I297" s="12"/>
    </row>
    <row r="298" spans="1:9" ht="12.4" hidden="1" customHeight="1">
      <c r="A298" s="11"/>
      <c r="B298" s="1"/>
      <c r="C298" s="34"/>
      <c r="D298" s="146"/>
      <c r="E298" s="147"/>
      <c r="F298" s="38" t="str">
        <f>VLOOKUP(C298,'[2]Acha Air Sales Price List'!$B$1:$D$65536,3,FALSE)</f>
        <v>Exchange rate :</v>
      </c>
      <c r="G298" s="19">
        <f>ROUND(IF(ISBLANK(C298),0,VLOOKUP(C298,'[2]Acha Air Sales Price List'!$B$1:$X$65536,12,FALSE)*$L$14),2)</f>
        <v>0</v>
      </c>
      <c r="H298" s="20">
        <f t="shared" si="8"/>
        <v>0</v>
      </c>
      <c r="I298" s="12"/>
    </row>
    <row r="299" spans="1:9" ht="12.4" hidden="1" customHeight="1">
      <c r="A299" s="11"/>
      <c r="B299" s="1"/>
      <c r="C299" s="34"/>
      <c r="D299" s="146"/>
      <c r="E299" s="147"/>
      <c r="F299" s="38" t="str">
        <f>VLOOKUP(C299,'[2]Acha Air Sales Price List'!$B$1:$D$65536,3,FALSE)</f>
        <v>Exchange rate :</v>
      </c>
      <c r="G299" s="19">
        <f>ROUND(IF(ISBLANK(C299),0,VLOOKUP(C299,'[2]Acha Air Sales Price List'!$B$1:$X$65536,12,FALSE)*$L$14),2)</f>
        <v>0</v>
      </c>
      <c r="H299" s="20">
        <f t="shared" si="8"/>
        <v>0</v>
      </c>
      <c r="I299" s="12"/>
    </row>
    <row r="300" spans="1:9" ht="12.4" hidden="1" customHeight="1">
      <c r="A300" s="11"/>
      <c r="B300" s="1"/>
      <c r="C300" s="34"/>
      <c r="D300" s="146"/>
      <c r="E300" s="147"/>
      <c r="F300" s="38" t="str">
        <f>VLOOKUP(C300,'[2]Acha Air Sales Price List'!$B$1:$D$65536,3,FALSE)</f>
        <v>Exchange rate :</v>
      </c>
      <c r="G300" s="19">
        <f>ROUND(IF(ISBLANK(C300),0,VLOOKUP(C300,'[2]Acha Air Sales Price List'!$B$1:$X$65536,12,FALSE)*$L$14),2)</f>
        <v>0</v>
      </c>
      <c r="H300" s="20">
        <f t="shared" si="8"/>
        <v>0</v>
      </c>
      <c r="I300" s="12"/>
    </row>
    <row r="301" spans="1:9" ht="12.4" hidden="1" customHeight="1">
      <c r="A301" s="11"/>
      <c r="B301" s="1"/>
      <c r="C301" s="34"/>
      <c r="D301" s="146"/>
      <c r="E301" s="147"/>
      <c r="F301" s="38" t="str">
        <f>VLOOKUP(C301,'[2]Acha Air Sales Price List'!$B$1:$D$65536,3,FALSE)</f>
        <v>Exchange rate :</v>
      </c>
      <c r="G301" s="19">
        <f>ROUND(IF(ISBLANK(C301),0,VLOOKUP(C301,'[2]Acha Air Sales Price List'!$B$1:$X$65536,12,FALSE)*$L$14),2)</f>
        <v>0</v>
      </c>
      <c r="H301" s="20">
        <f t="shared" si="8"/>
        <v>0</v>
      </c>
      <c r="I301" s="12"/>
    </row>
    <row r="302" spans="1:9" ht="12.4" hidden="1" customHeight="1">
      <c r="A302" s="11"/>
      <c r="B302" s="1"/>
      <c r="C302" s="35"/>
      <c r="D302" s="146"/>
      <c r="E302" s="147"/>
      <c r="F302" s="38" t="str">
        <f>VLOOKUP(C302,'[2]Acha Air Sales Price List'!$B$1:$D$65536,3,FALSE)</f>
        <v>Exchange rate :</v>
      </c>
      <c r="G302" s="19">
        <f>ROUND(IF(ISBLANK(C302),0,VLOOKUP(C302,'[2]Acha Air Sales Price List'!$B$1:$X$65536,12,FALSE)*$L$14),2)</f>
        <v>0</v>
      </c>
      <c r="H302" s="20">
        <f t="shared" si="8"/>
        <v>0</v>
      </c>
      <c r="I302" s="12"/>
    </row>
    <row r="303" spans="1:9" ht="12.4" hidden="1" customHeight="1">
      <c r="A303" s="11"/>
      <c r="B303" s="1"/>
      <c r="C303" s="35"/>
      <c r="D303" s="146"/>
      <c r="E303" s="147"/>
      <c r="F303" s="38" t="str">
        <f>VLOOKUP(C303,'[2]Acha Air Sales Price List'!$B$1:$D$65536,3,FALSE)</f>
        <v>Exchange rate :</v>
      </c>
      <c r="G303" s="19">
        <f>ROUND(IF(ISBLANK(C303),0,VLOOKUP(C303,'[2]Acha Air Sales Price List'!$B$1:$X$65536,12,FALSE)*$L$14),2)</f>
        <v>0</v>
      </c>
      <c r="H303" s="20">
        <f t="shared" si="8"/>
        <v>0</v>
      </c>
      <c r="I303" s="12"/>
    </row>
    <row r="304" spans="1:9" ht="12.4" hidden="1" customHeight="1">
      <c r="A304" s="11"/>
      <c r="B304" s="1"/>
      <c r="C304" s="34"/>
      <c r="D304" s="146"/>
      <c r="E304" s="147"/>
      <c r="F304" s="38" t="str">
        <f>VLOOKUP(C304,'[2]Acha Air Sales Price List'!$B$1:$D$65536,3,FALSE)</f>
        <v>Exchange rate :</v>
      </c>
      <c r="G304" s="19">
        <f>ROUND(IF(ISBLANK(C304),0,VLOOKUP(C304,'[2]Acha Air Sales Price List'!$B$1:$X$65536,12,FALSE)*$L$14),2)</f>
        <v>0</v>
      </c>
      <c r="H304" s="20">
        <f>ROUND(IF(ISNUMBER(B304), G304*B304, 0),5)</f>
        <v>0</v>
      </c>
      <c r="I304" s="12"/>
    </row>
    <row r="305" spans="1:9" ht="12.4" hidden="1" customHeight="1">
      <c r="A305" s="11"/>
      <c r="B305" s="1"/>
      <c r="C305" s="34"/>
      <c r="D305" s="146"/>
      <c r="E305" s="147"/>
      <c r="F305" s="38" t="str">
        <f>VLOOKUP(C305,'[2]Acha Air Sales Price List'!$B$1:$D$65536,3,FALSE)</f>
        <v>Exchange rate :</v>
      </c>
      <c r="G305" s="19">
        <f>ROUND(IF(ISBLANK(C305),0,VLOOKUP(C305,'[2]Acha Air Sales Price List'!$B$1:$X$65536,12,FALSE)*$L$14),2)</f>
        <v>0</v>
      </c>
      <c r="H305" s="20">
        <f t="shared" ref="H305:H342" si="9">ROUND(IF(ISNUMBER(B305), G305*B305, 0),5)</f>
        <v>0</v>
      </c>
      <c r="I305" s="12"/>
    </row>
    <row r="306" spans="1:9" ht="12.4" hidden="1" customHeight="1">
      <c r="A306" s="11"/>
      <c r="B306" s="1"/>
      <c r="C306" s="34"/>
      <c r="D306" s="146"/>
      <c r="E306" s="147"/>
      <c r="F306" s="38" t="str">
        <f>VLOOKUP(C306,'[2]Acha Air Sales Price List'!$B$1:$D$65536,3,FALSE)</f>
        <v>Exchange rate :</v>
      </c>
      <c r="G306" s="19">
        <f>ROUND(IF(ISBLANK(C306),0,VLOOKUP(C306,'[2]Acha Air Sales Price List'!$B$1:$X$65536,12,FALSE)*$L$14),2)</f>
        <v>0</v>
      </c>
      <c r="H306" s="20">
        <f t="shared" si="9"/>
        <v>0</v>
      </c>
      <c r="I306" s="12"/>
    </row>
    <row r="307" spans="1:9" ht="12.4" hidden="1" customHeight="1">
      <c r="A307" s="11"/>
      <c r="B307" s="1"/>
      <c r="C307" s="34"/>
      <c r="D307" s="146"/>
      <c r="E307" s="147"/>
      <c r="F307" s="38" t="str">
        <f>VLOOKUP(C307,'[2]Acha Air Sales Price List'!$B$1:$D$65536,3,FALSE)</f>
        <v>Exchange rate :</v>
      </c>
      <c r="G307" s="19">
        <f>ROUND(IF(ISBLANK(C307),0,VLOOKUP(C307,'[2]Acha Air Sales Price List'!$B$1:$X$65536,12,FALSE)*$L$14),2)</f>
        <v>0</v>
      </c>
      <c r="H307" s="20">
        <f t="shared" si="9"/>
        <v>0</v>
      </c>
      <c r="I307" s="12"/>
    </row>
    <row r="308" spans="1:9" ht="12.4" hidden="1" customHeight="1">
      <c r="A308" s="11"/>
      <c r="B308" s="1"/>
      <c r="C308" s="34"/>
      <c r="D308" s="146"/>
      <c r="E308" s="147"/>
      <c r="F308" s="38" t="str">
        <f>VLOOKUP(C308,'[2]Acha Air Sales Price List'!$B$1:$D$65536,3,FALSE)</f>
        <v>Exchange rate :</v>
      </c>
      <c r="G308" s="19">
        <f>ROUND(IF(ISBLANK(C308),0,VLOOKUP(C308,'[2]Acha Air Sales Price List'!$B$1:$X$65536,12,FALSE)*$L$14),2)</f>
        <v>0</v>
      </c>
      <c r="H308" s="20">
        <f t="shared" si="9"/>
        <v>0</v>
      </c>
      <c r="I308" s="12"/>
    </row>
    <row r="309" spans="1:9" ht="12.4" hidden="1" customHeight="1">
      <c r="A309" s="11"/>
      <c r="B309" s="1"/>
      <c r="C309" s="34"/>
      <c r="D309" s="146"/>
      <c r="E309" s="147"/>
      <c r="F309" s="38" t="str">
        <f>VLOOKUP(C309,'[2]Acha Air Sales Price List'!$B$1:$D$65536,3,FALSE)</f>
        <v>Exchange rate :</v>
      </c>
      <c r="G309" s="19">
        <f>ROUND(IF(ISBLANK(C309),0,VLOOKUP(C309,'[2]Acha Air Sales Price List'!$B$1:$X$65536,12,FALSE)*$L$14),2)</f>
        <v>0</v>
      </c>
      <c r="H309" s="20">
        <f t="shared" si="9"/>
        <v>0</v>
      </c>
      <c r="I309" s="12"/>
    </row>
    <row r="310" spans="1:9" ht="12.4" hidden="1" customHeight="1">
      <c r="A310" s="11"/>
      <c r="B310" s="1"/>
      <c r="C310" s="34"/>
      <c r="D310" s="146"/>
      <c r="E310" s="147"/>
      <c r="F310" s="38" t="str">
        <f>VLOOKUP(C310,'[2]Acha Air Sales Price List'!$B$1:$D$65536,3,FALSE)</f>
        <v>Exchange rate :</v>
      </c>
      <c r="G310" s="19">
        <f>ROUND(IF(ISBLANK(C310),0,VLOOKUP(C310,'[2]Acha Air Sales Price List'!$B$1:$X$65536,12,FALSE)*$L$14),2)</f>
        <v>0</v>
      </c>
      <c r="H310" s="20">
        <f t="shared" si="9"/>
        <v>0</v>
      </c>
      <c r="I310" s="12"/>
    </row>
    <row r="311" spans="1:9" ht="12.4" hidden="1" customHeight="1">
      <c r="A311" s="11"/>
      <c r="B311" s="1"/>
      <c r="C311" s="34"/>
      <c r="D311" s="146"/>
      <c r="E311" s="147"/>
      <c r="F311" s="38" t="str">
        <f>VLOOKUP(C311,'[2]Acha Air Sales Price List'!$B$1:$D$65536,3,FALSE)</f>
        <v>Exchange rate :</v>
      </c>
      <c r="G311" s="19">
        <f>ROUND(IF(ISBLANK(C311),0,VLOOKUP(C311,'[2]Acha Air Sales Price List'!$B$1:$X$65536,12,FALSE)*$L$14),2)</f>
        <v>0</v>
      </c>
      <c r="H311" s="20">
        <f t="shared" si="9"/>
        <v>0</v>
      </c>
      <c r="I311" s="12"/>
    </row>
    <row r="312" spans="1:9" ht="12.4" hidden="1" customHeight="1">
      <c r="A312" s="11"/>
      <c r="B312" s="1"/>
      <c r="C312" s="34"/>
      <c r="D312" s="146"/>
      <c r="E312" s="147"/>
      <c r="F312" s="38" t="str">
        <f>VLOOKUP(C312,'[2]Acha Air Sales Price List'!$B$1:$D$65536,3,FALSE)</f>
        <v>Exchange rate :</v>
      </c>
      <c r="G312" s="19">
        <f>ROUND(IF(ISBLANK(C312),0,VLOOKUP(C312,'[2]Acha Air Sales Price List'!$B$1:$X$65536,12,FALSE)*$L$14),2)</f>
        <v>0</v>
      </c>
      <c r="H312" s="20">
        <f t="shared" si="9"/>
        <v>0</v>
      </c>
      <c r="I312" s="12"/>
    </row>
    <row r="313" spans="1:9" ht="12.4" hidden="1" customHeight="1">
      <c r="A313" s="11"/>
      <c r="B313" s="1"/>
      <c r="C313" s="34"/>
      <c r="D313" s="146"/>
      <c r="E313" s="147"/>
      <c r="F313" s="38" t="str">
        <f>VLOOKUP(C313,'[2]Acha Air Sales Price List'!$B$1:$D$65536,3,FALSE)</f>
        <v>Exchange rate :</v>
      </c>
      <c r="G313" s="19">
        <f>ROUND(IF(ISBLANK(C313),0,VLOOKUP(C313,'[2]Acha Air Sales Price List'!$B$1:$X$65536,12,FALSE)*$L$14),2)</f>
        <v>0</v>
      </c>
      <c r="H313" s="20">
        <f t="shared" si="9"/>
        <v>0</v>
      </c>
      <c r="I313" s="12"/>
    </row>
    <row r="314" spans="1:9" ht="12.4" hidden="1" customHeight="1">
      <c r="A314" s="11"/>
      <c r="B314" s="1"/>
      <c r="C314" s="34"/>
      <c r="D314" s="146"/>
      <c r="E314" s="147"/>
      <c r="F314" s="38" t="str">
        <f>VLOOKUP(C314,'[2]Acha Air Sales Price List'!$B$1:$D$65536,3,FALSE)</f>
        <v>Exchange rate :</v>
      </c>
      <c r="G314" s="19">
        <f>ROUND(IF(ISBLANK(C314),0,VLOOKUP(C314,'[2]Acha Air Sales Price List'!$B$1:$X$65536,12,FALSE)*$L$14),2)</f>
        <v>0</v>
      </c>
      <c r="H314" s="20">
        <f t="shared" si="9"/>
        <v>0</v>
      </c>
      <c r="I314" s="12"/>
    </row>
    <row r="315" spans="1:9" ht="12.4" hidden="1" customHeight="1">
      <c r="A315" s="11"/>
      <c r="B315" s="1"/>
      <c r="C315" s="35"/>
      <c r="D315" s="146"/>
      <c r="E315" s="147"/>
      <c r="F315" s="38" t="str">
        <f>VLOOKUP(C315,'[2]Acha Air Sales Price List'!$B$1:$D$65536,3,FALSE)</f>
        <v>Exchange rate :</v>
      </c>
      <c r="G315" s="19">
        <f>ROUND(IF(ISBLANK(C315),0,VLOOKUP(C315,'[2]Acha Air Sales Price List'!$B$1:$X$65536,12,FALSE)*$L$14),2)</f>
        <v>0</v>
      </c>
      <c r="H315" s="20">
        <f t="shared" si="9"/>
        <v>0</v>
      </c>
      <c r="I315" s="12"/>
    </row>
    <row r="316" spans="1:9" ht="12" hidden="1" customHeight="1">
      <c r="A316" s="11"/>
      <c r="B316" s="1"/>
      <c r="C316" s="34"/>
      <c r="D316" s="146"/>
      <c r="E316" s="147"/>
      <c r="F316" s="38" t="str">
        <f>VLOOKUP(C316,'[2]Acha Air Sales Price List'!$B$1:$D$65536,3,FALSE)</f>
        <v>Exchange rate :</v>
      </c>
      <c r="G316" s="19">
        <f>ROUND(IF(ISBLANK(C316),0,VLOOKUP(C316,'[2]Acha Air Sales Price List'!$B$1:$X$65536,12,FALSE)*$L$14),2)</f>
        <v>0</v>
      </c>
      <c r="H316" s="20">
        <f t="shared" si="9"/>
        <v>0</v>
      </c>
      <c r="I316" s="12"/>
    </row>
    <row r="317" spans="1:9" ht="12.4" hidden="1" customHeight="1">
      <c r="A317" s="11"/>
      <c r="B317" s="1"/>
      <c r="C317" s="34"/>
      <c r="D317" s="146"/>
      <c r="E317" s="147"/>
      <c r="F317" s="38" t="str">
        <f>VLOOKUP(C317,'[2]Acha Air Sales Price List'!$B$1:$D$65536,3,FALSE)</f>
        <v>Exchange rate :</v>
      </c>
      <c r="G317" s="19">
        <f>ROUND(IF(ISBLANK(C317),0,VLOOKUP(C317,'[2]Acha Air Sales Price List'!$B$1:$X$65536,12,FALSE)*$L$14),2)</f>
        <v>0</v>
      </c>
      <c r="H317" s="20">
        <f t="shared" si="9"/>
        <v>0</v>
      </c>
      <c r="I317" s="12"/>
    </row>
    <row r="318" spans="1:9" ht="12.4" hidden="1" customHeight="1">
      <c r="A318" s="11"/>
      <c r="B318" s="1"/>
      <c r="C318" s="34"/>
      <c r="D318" s="146"/>
      <c r="E318" s="147"/>
      <c r="F318" s="38" t="str">
        <f>VLOOKUP(C318,'[2]Acha Air Sales Price List'!$B$1:$D$65536,3,FALSE)</f>
        <v>Exchange rate :</v>
      </c>
      <c r="G318" s="19">
        <f>ROUND(IF(ISBLANK(C318),0,VLOOKUP(C318,'[2]Acha Air Sales Price List'!$B$1:$X$65536,12,FALSE)*$L$14),2)</f>
        <v>0</v>
      </c>
      <c r="H318" s="20">
        <f t="shared" si="9"/>
        <v>0</v>
      </c>
      <c r="I318" s="12"/>
    </row>
    <row r="319" spans="1:9" ht="12.4" hidden="1" customHeight="1">
      <c r="A319" s="11"/>
      <c r="B319" s="1"/>
      <c r="C319" s="34"/>
      <c r="D319" s="146"/>
      <c r="E319" s="147"/>
      <c r="F319" s="38" t="str">
        <f>VLOOKUP(C319,'[2]Acha Air Sales Price List'!$B$1:$D$65536,3,FALSE)</f>
        <v>Exchange rate :</v>
      </c>
      <c r="G319" s="19">
        <f>ROUND(IF(ISBLANK(C319),0,VLOOKUP(C319,'[2]Acha Air Sales Price List'!$B$1:$X$65536,12,FALSE)*$L$14),2)</f>
        <v>0</v>
      </c>
      <c r="H319" s="20">
        <f t="shared" si="9"/>
        <v>0</v>
      </c>
      <c r="I319" s="12"/>
    </row>
    <row r="320" spans="1:9" ht="12.4" hidden="1" customHeight="1">
      <c r="A320" s="11"/>
      <c r="B320" s="1"/>
      <c r="C320" s="34"/>
      <c r="D320" s="146"/>
      <c r="E320" s="147"/>
      <c r="F320" s="38" t="str">
        <f>VLOOKUP(C320,'[2]Acha Air Sales Price List'!$B$1:$D$65536,3,FALSE)</f>
        <v>Exchange rate :</v>
      </c>
      <c r="G320" s="19">
        <f>ROUND(IF(ISBLANK(C320),0,VLOOKUP(C320,'[2]Acha Air Sales Price List'!$B$1:$X$65536,12,FALSE)*$L$14),2)</f>
        <v>0</v>
      </c>
      <c r="H320" s="20">
        <f t="shared" si="9"/>
        <v>0</v>
      </c>
      <c r="I320" s="12"/>
    </row>
    <row r="321" spans="1:9" ht="12.4" hidden="1" customHeight="1">
      <c r="A321" s="11"/>
      <c r="B321" s="1"/>
      <c r="C321" s="34"/>
      <c r="D321" s="146"/>
      <c r="E321" s="147"/>
      <c r="F321" s="38" t="str">
        <f>VLOOKUP(C321,'[2]Acha Air Sales Price List'!$B$1:$D$65536,3,FALSE)</f>
        <v>Exchange rate :</v>
      </c>
      <c r="G321" s="19">
        <f>ROUND(IF(ISBLANK(C321),0,VLOOKUP(C321,'[2]Acha Air Sales Price List'!$B$1:$X$65536,12,FALSE)*$L$14),2)</f>
        <v>0</v>
      </c>
      <c r="H321" s="20">
        <f t="shared" si="9"/>
        <v>0</v>
      </c>
      <c r="I321" s="12"/>
    </row>
    <row r="322" spans="1:9" ht="12.4" hidden="1" customHeight="1">
      <c r="A322" s="11"/>
      <c r="B322" s="1"/>
      <c r="C322" s="34"/>
      <c r="D322" s="146"/>
      <c r="E322" s="147"/>
      <c r="F322" s="38" t="str">
        <f>VLOOKUP(C322,'[2]Acha Air Sales Price List'!$B$1:$D$65536,3,FALSE)</f>
        <v>Exchange rate :</v>
      </c>
      <c r="G322" s="19">
        <f>ROUND(IF(ISBLANK(C322),0,VLOOKUP(C322,'[2]Acha Air Sales Price List'!$B$1:$X$65536,12,FALSE)*$L$14),2)</f>
        <v>0</v>
      </c>
      <c r="H322" s="20">
        <f t="shared" si="9"/>
        <v>0</v>
      </c>
      <c r="I322" s="12"/>
    </row>
    <row r="323" spans="1:9" ht="12.4" hidden="1" customHeight="1">
      <c r="A323" s="11"/>
      <c r="B323" s="1"/>
      <c r="C323" s="34"/>
      <c r="D323" s="146"/>
      <c r="E323" s="147"/>
      <c r="F323" s="38" t="str">
        <f>VLOOKUP(C323,'[2]Acha Air Sales Price List'!$B$1:$D$65536,3,FALSE)</f>
        <v>Exchange rate :</v>
      </c>
      <c r="G323" s="19">
        <f>ROUND(IF(ISBLANK(C323),0,VLOOKUP(C323,'[2]Acha Air Sales Price List'!$B$1:$X$65536,12,FALSE)*$L$14),2)</f>
        <v>0</v>
      </c>
      <c r="H323" s="20">
        <f t="shared" si="9"/>
        <v>0</v>
      </c>
      <c r="I323" s="12"/>
    </row>
    <row r="324" spans="1:9" ht="12.4" hidden="1" customHeight="1">
      <c r="A324" s="11"/>
      <c r="B324" s="1"/>
      <c r="C324" s="34"/>
      <c r="D324" s="146"/>
      <c r="E324" s="147"/>
      <c r="F324" s="38" t="str">
        <f>VLOOKUP(C324,'[2]Acha Air Sales Price List'!$B$1:$D$65536,3,FALSE)</f>
        <v>Exchange rate :</v>
      </c>
      <c r="G324" s="19">
        <f>ROUND(IF(ISBLANK(C324),0,VLOOKUP(C324,'[2]Acha Air Sales Price List'!$B$1:$X$65536,12,FALSE)*$L$14),2)</f>
        <v>0</v>
      </c>
      <c r="H324" s="20">
        <f t="shared" si="9"/>
        <v>0</v>
      </c>
      <c r="I324" s="12"/>
    </row>
    <row r="325" spans="1:9" ht="12.4" hidden="1" customHeight="1">
      <c r="A325" s="11"/>
      <c r="B325" s="1"/>
      <c r="C325" s="34"/>
      <c r="D325" s="146"/>
      <c r="E325" s="147"/>
      <c r="F325" s="38" t="str">
        <f>VLOOKUP(C325,'[2]Acha Air Sales Price List'!$B$1:$D$65536,3,FALSE)</f>
        <v>Exchange rate :</v>
      </c>
      <c r="G325" s="19">
        <f>ROUND(IF(ISBLANK(C325),0,VLOOKUP(C325,'[2]Acha Air Sales Price List'!$B$1:$X$65536,12,FALSE)*$L$14),2)</f>
        <v>0</v>
      </c>
      <c r="H325" s="20">
        <f t="shared" si="9"/>
        <v>0</v>
      </c>
      <c r="I325" s="12"/>
    </row>
    <row r="326" spans="1:9" ht="12.4" hidden="1" customHeight="1">
      <c r="A326" s="11"/>
      <c r="B326" s="1"/>
      <c r="C326" s="34"/>
      <c r="D326" s="146"/>
      <c r="E326" s="147"/>
      <c r="F326" s="38" t="str">
        <f>VLOOKUP(C326,'[2]Acha Air Sales Price List'!$B$1:$D$65536,3,FALSE)</f>
        <v>Exchange rate :</v>
      </c>
      <c r="G326" s="19">
        <f>ROUND(IF(ISBLANK(C326),0,VLOOKUP(C326,'[2]Acha Air Sales Price List'!$B$1:$X$65536,12,FALSE)*$L$14),2)</f>
        <v>0</v>
      </c>
      <c r="H326" s="20">
        <f t="shared" si="9"/>
        <v>0</v>
      </c>
      <c r="I326" s="12"/>
    </row>
    <row r="327" spans="1:9" ht="12.4" hidden="1" customHeight="1">
      <c r="A327" s="11"/>
      <c r="B327" s="1"/>
      <c r="C327" s="34"/>
      <c r="D327" s="146"/>
      <c r="E327" s="147"/>
      <c r="F327" s="38" t="str">
        <f>VLOOKUP(C327,'[2]Acha Air Sales Price List'!$B$1:$D$65536,3,FALSE)</f>
        <v>Exchange rate :</v>
      </c>
      <c r="G327" s="19">
        <f>ROUND(IF(ISBLANK(C327),0,VLOOKUP(C327,'[2]Acha Air Sales Price List'!$B$1:$X$65536,12,FALSE)*$L$14),2)</f>
        <v>0</v>
      </c>
      <c r="H327" s="20">
        <f t="shared" si="9"/>
        <v>0</v>
      </c>
      <c r="I327" s="12"/>
    </row>
    <row r="328" spans="1:9" ht="12.4" hidden="1" customHeight="1">
      <c r="A328" s="11"/>
      <c r="B328" s="1"/>
      <c r="C328" s="34"/>
      <c r="D328" s="146"/>
      <c r="E328" s="147"/>
      <c r="F328" s="38" t="str">
        <f>VLOOKUP(C328,'[2]Acha Air Sales Price List'!$B$1:$D$65536,3,FALSE)</f>
        <v>Exchange rate :</v>
      </c>
      <c r="G328" s="19">
        <f>ROUND(IF(ISBLANK(C328),0,VLOOKUP(C328,'[2]Acha Air Sales Price List'!$B$1:$X$65536,12,FALSE)*$L$14),2)</f>
        <v>0</v>
      </c>
      <c r="H328" s="20">
        <f t="shared" si="9"/>
        <v>0</v>
      </c>
      <c r="I328" s="12"/>
    </row>
    <row r="329" spans="1:9" ht="12.4" hidden="1" customHeight="1">
      <c r="A329" s="11"/>
      <c r="B329" s="1"/>
      <c r="C329" s="34"/>
      <c r="D329" s="146"/>
      <c r="E329" s="147"/>
      <c r="F329" s="38" t="str">
        <f>VLOOKUP(C329,'[2]Acha Air Sales Price List'!$B$1:$D$65536,3,FALSE)</f>
        <v>Exchange rate :</v>
      </c>
      <c r="G329" s="19">
        <f>ROUND(IF(ISBLANK(C329),0,VLOOKUP(C329,'[2]Acha Air Sales Price List'!$B$1:$X$65536,12,FALSE)*$L$14),2)</f>
        <v>0</v>
      </c>
      <c r="H329" s="20">
        <f t="shared" si="9"/>
        <v>0</v>
      </c>
      <c r="I329" s="12"/>
    </row>
    <row r="330" spans="1:9" ht="12.4" hidden="1" customHeight="1">
      <c r="A330" s="11"/>
      <c r="B330" s="1"/>
      <c r="C330" s="34"/>
      <c r="D330" s="146"/>
      <c r="E330" s="147"/>
      <c r="F330" s="38" t="str">
        <f>VLOOKUP(C330,'[2]Acha Air Sales Price List'!$B$1:$D$65536,3,FALSE)</f>
        <v>Exchange rate :</v>
      </c>
      <c r="G330" s="19">
        <f>ROUND(IF(ISBLANK(C330),0,VLOOKUP(C330,'[2]Acha Air Sales Price List'!$B$1:$X$65536,12,FALSE)*$L$14),2)</f>
        <v>0</v>
      </c>
      <c r="H330" s="20">
        <f t="shared" si="9"/>
        <v>0</v>
      </c>
      <c r="I330" s="12"/>
    </row>
    <row r="331" spans="1:9" ht="12.4" hidden="1" customHeight="1">
      <c r="A331" s="11"/>
      <c r="B331" s="1"/>
      <c r="C331" s="34"/>
      <c r="D331" s="146"/>
      <c r="E331" s="147"/>
      <c r="F331" s="38" t="str">
        <f>VLOOKUP(C331,'[2]Acha Air Sales Price List'!$B$1:$D$65536,3,FALSE)</f>
        <v>Exchange rate :</v>
      </c>
      <c r="G331" s="19">
        <f>ROUND(IF(ISBLANK(C331),0,VLOOKUP(C331,'[2]Acha Air Sales Price List'!$B$1:$X$65536,12,FALSE)*$L$14),2)</f>
        <v>0</v>
      </c>
      <c r="H331" s="20">
        <f t="shared" si="9"/>
        <v>0</v>
      </c>
      <c r="I331" s="12"/>
    </row>
    <row r="332" spans="1:9" ht="12.4" hidden="1" customHeight="1">
      <c r="A332" s="11"/>
      <c r="B332" s="1"/>
      <c r="C332" s="34"/>
      <c r="D332" s="146"/>
      <c r="E332" s="147"/>
      <c r="F332" s="38" t="str">
        <f>VLOOKUP(C332,'[2]Acha Air Sales Price List'!$B$1:$D$65536,3,FALSE)</f>
        <v>Exchange rate :</v>
      </c>
      <c r="G332" s="19">
        <f>ROUND(IF(ISBLANK(C332),0,VLOOKUP(C332,'[2]Acha Air Sales Price List'!$B$1:$X$65536,12,FALSE)*$L$14),2)</f>
        <v>0</v>
      </c>
      <c r="H332" s="20">
        <f t="shared" si="9"/>
        <v>0</v>
      </c>
      <c r="I332" s="12"/>
    </row>
    <row r="333" spans="1:9" ht="12.4" hidden="1" customHeight="1">
      <c r="A333" s="11"/>
      <c r="B333" s="1"/>
      <c r="C333" s="34"/>
      <c r="D333" s="146"/>
      <c r="E333" s="147"/>
      <c r="F333" s="38" t="str">
        <f>VLOOKUP(C333,'[2]Acha Air Sales Price List'!$B$1:$D$65536,3,FALSE)</f>
        <v>Exchange rate :</v>
      </c>
      <c r="G333" s="19">
        <f>ROUND(IF(ISBLANK(C333),0,VLOOKUP(C333,'[2]Acha Air Sales Price List'!$B$1:$X$65536,12,FALSE)*$L$14),2)</f>
        <v>0</v>
      </c>
      <c r="H333" s="20">
        <f t="shared" si="9"/>
        <v>0</v>
      </c>
      <c r="I333" s="12"/>
    </row>
    <row r="334" spans="1:9" ht="12.4" hidden="1" customHeight="1">
      <c r="A334" s="11"/>
      <c r="B334" s="1"/>
      <c r="C334" s="34"/>
      <c r="D334" s="146"/>
      <c r="E334" s="147"/>
      <c r="F334" s="38" t="str">
        <f>VLOOKUP(C334,'[2]Acha Air Sales Price List'!$B$1:$D$65536,3,FALSE)</f>
        <v>Exchange rate :</v>
      </c>
      <c r="G334" s="19">
        <f>ROUND(IF(ISBLANK(C334),0,VLOOKUP(C334,'[2]Acha Air Sales Price List'!$B$1:$X$65536,12,FALSE)*$L$14),2)</f>
        <v>0</v>
      </c>
      <c r="H334" s="20">
        <f t="shared" si="9"/>
        <v>0</v>
      </c>
      <c r="I334" s="12"/>
    </row>
    <row r="335" spans="1:9" ht="12.4" hidden="1" customHeight="1">
      <c r="A335" s="11"/>
      <c r="B335" s="1"/>
      <c r="C335" s="34"/>
      <c r="D335" s="146"/>
      <c r="E335" s="147"/>
      <c r="F335" s="38" t="str">
        <f>VLOOKUP(C335,'[2]Acha Air Sales Price List'!$B$1:$D$65536,3,FALSE)</f>
        <v>Exchange rate :</v>
      </c>
      <c r="G335" s="19">
        <f>ROUND(IF(ISBLANK(C335),0,VLOOKUP(C335,'[2]Acha Air Sales Price List'!$B$1:$X$65536,12,FALSE)*$L$14),2)</f>
        <v>0</v>
      </c>
      <c r="H335" s="20">
        <f t="shared" si="9"/>
        <v>0</v>
      </c>
      <c r="I335" s="12"/>
    </row>
    <row r="336" spans="1:9" ht="12.4" hidden="1" customHeight="1">
      <c r="A336" s="11"/>
      <c r="B336" s="1"/>
      <c r="C336" s="34"/>
      <c r="D336" s="146"/>
      <c r="E336" s="147"/>
      <c r="F336" s="38" t="str">
        <f>VLOOKUP(C336,'[2]Acha Air Sales Price List'!$B$1:$D$65536,3,FALSE)</f>
        <v>Exchange rate :</v>
      </c>
      <c r="G336" s="19">
        <f>ROUND(IF(ISBLANK(C336),0,VLOOKUP(C336,'[2]Acha Air Sales Price List'!$B$1:$X$65536,12,FALSE)*$L$14),2)</f>
        <v>0</v>
      </c>
      <c r="H336" s="20">
        <f t="shared" si="9"/>
        <v>0</v>
      </c>
      <c r="I336" s="12"/>
    </row>
    <row r="337" spans="1:9" ht="12.4" hidden="1" customHeight="1">
      <c r="A337" s="11"/>
      <c r="B337" s="1"/>
      <c r="C337" s="34"/>
      <c r="D337" s="146"/>
      <c r="E337" s="147"/>
      <c r="F337" s="38" t="str">
        <f>VLOOKUP(C337,'[2]Acha Air Sales Price List'!$B$1:$D$65536,3,FALSE)</f>
        <v>Exchange rate :</v>
      </c>
      <c r="G337" s="19">
        <f>ROUND(IF(ISBLANK(C337),0,VLOOKUP(C337,'[2]Acha Air Sales Price List'!$B$1:$X$65536,12,FALSE)*$L$14),2)</f>
        <v>0</v>
      </c>
      <c r="H337" s="20">
        <f t="shared" si="9"/>
        <v>0</v>
      </c>
      <c r="I337" s="12"/>
    </row>
    <row r="338" spans="1:9" ht="12.4" hidden="1" customHeight="1">
      <c r="A338" s="11"/>
      <c r="B338" s="1"/>
      <c r="C338" s="34"/>
      <c r="D338" s="146"/>
      <c r="E338" s="147"/>
      <c r="F338" s="38" t="str">
        <f>VLOOKUP(C338,'[2]Acha Air Sales Price List'!$B$1:$D$65536,3,FALSE)</f>
        <v>Exchange rate :</v>
      </c>
      <c r="G338" s="19">
        <f>ROUND(IF(ISBLANK(C338),0,VLOOKUP(C338,'[2]Acha Air Sales Price List'!$B$1:$X$65536,12,FALSE)*$L$14),2)</f>
        <v>0</v>
      </c>
      <c r="H338" s="20">
        <f t="shared" si="9"/>
        <v>0</v>
      </c>
      <c r="I338" s="12"/>
    </row>
    <row r="339" spans="1:9" ht="12.4" hidden="1" customHeight="1">
      <c r="A339" s="11"/>
      <c r="B339" s="1"/>
      <c r="C339" s="34"/>
      <c r="D339" s="146"/>
      <c r="E339" s="147"/>
      <c r="F339" s="38" t="str">
        <f>VLOOKUP(C339,'[2]Acha Air Sales Price List'!$B$1:$D$65536,3,FALSE)</f>
        <v>Exchange rate :</v>
      </c>
      <c r="G339" s="19">
        <f>ROUND(IF(ISBLANK(C339),0,VLOOKUP(C339,'[2]Acha Air Sales Price List'!$B$1:$X$65536,12,FALSE)*$L$14),2)</f>
        <v>0</v>
      </c>
      <c r="H339" s="20">
        <f t="shared" si="9"/>
        <v>0</v>
      </c>
      <c r="I339" s="12"/>
    </row>
    <row r="340" spans="1:9" ht="12.4" hidden="1" customHeight="1">
      <c r="A340" s="11"/>
      <c r="B340" s="1"/>
      <c r="C340" s="34"/>
      <c r="D340" s="146"/>
      <c r="E340" s="147"/>
      <c r="F340" s="38" t="str">
        <f>VLOOKUP(C340,'[2]Acha Air Sales Price List'!$B$1:$D$65536,3,FALSE)</f>
        <v>Exchange rate :</v>
      </c>
      <c r="G340" s="19">
        <f>ROUND(IF(ISBLANK(C340),0,VLOOKUP(C340,'[2]Acha Air Sales Price List'!$B$1:$X$65536,12,FALSE)*$L$14),2)</f>
        <v>0</v>
      </c>
      <c r="H340" s="20">
        <f t="shared" si="9"/>
        <v>0</v>
      </c>
      <c r="I340" s="12"/>
    </row>
    <row r="341" spans="1:9" ht="12.4" hidden="1" customHeight="1">
      <c r="A341" s="11"/>
      <c r="B341" s="1"/>
      <c r="C341" s="34"/>
      <c r="D341" s="146"/>
      <c r="E341" s="147"/>
      <c r="F341" s="38" t="str">
        <f>VLOOKUP(C341,'[2]Acha Air Sales Price List'!$B$1:$D$65536,3,FALSE)</f>
        <v>Exchange rate :</v>
      </c>
      <c r="G341" s="19">
        <f>ROUND(IF(ISBLANK(C341),0,VLOOKUP(C341,'[2]Acha Air Sales Price List'!$B$1:$X$65536,12,FALSE)*$L$14),2)</f>
        <v>0</v>
      </c>
      <c r="H341" s="20">
        <f t="shared" si="9"/>
        <v>0</v>
      </c>
      <c r="I341" s="12"/>
    </row>
    <row r="342" spans="1:9" ht="12.4" hidden="1" customHeight="1">
      <c r="A342" s="11"/>
      <c r="B342" s="1"/>
      <c r="C342" s="34"/>
      <c r="D342" s="146"/>
      <c r="E342" s="147"/>
      <c r="F342" s="38" t="str">
        <f>VLOOKUP(C342,'[2]Acha Air Sales Price List'!$B$1:$D$65536,3,FALSE)</f>
        <v>Exchange rate :</v>
      </c>
      <c r="G342" s="19">
        <f>ROUND(IF(ISBLANK(C342),0,VLOOKUP(C342,'[2]Acha Air Sales Price List'!$B$1:$X$65536,12,FALSE)*$L$14),2)</f>
        <v>0</v>
      </c>
      <c r="H342" s="20">
        <f t="shared" si="9"/>
        <v>0</v>
      </c>
      <c r="I342" s="12"/>
    </row>
    <row r="343" spans="1:9" ht="12.4" hidden="1" customHeight="1">
      <c r="A343" s="11"/>
      <c r="B343" s="1"/>
      <c r="C343" s="35"/>
      <c r="D343" s="146"/>
      <c r="E343" s="147"/>
      <c r="F343" s="38" t="str">
        <f>VLOOKUP(C343,'[2]Acha Air Sales Price List'!$B$1:$D$65536,3,FALSE)</f>
        <v>Exchange rate :</v>
      </c>
      <c r="G343" s="19">
        <f>ROUND(IF(ISBLANK(C343),0,VLOOKUP(C343,'[2]Acha Air Sales Price List'!$B$1:$X$65536,12,FALSE)*$L$14),2)</f>
        <v>0</v>
      </c>
      <c r="H343" s="20">
        <f>ROUND(IF(ISNUMBER(B343), G343*B343, 0),5)</f>
        <v>0</v>
      </c>
      <c r="I343" s="12"/>
    </row>
    <row r="344" spans="1:9" ht="12" hidden="1" customHeight="1">
      <c r="A344" s="11"/>
      <c r="B344" s="1"/>
      <c r="C344" s="34"/>
      <c r="D344" s="146"/>
      <c r="E344" s="147"/>
      <c r="F344" s="38" t="str">
        <f>VLOOKUP(C344,'[2]Acha Air Sales Price List'!$B$1:$D$65536,3,FALSE)</f>
        <v>Exchange rate :</v>
      </c>
      <c r="G344" s="19">
        <f>ROUND(IF(ISBLANK(C344),0,VLOOKUP(C344,'[2]Acha Air Sales Price List'!$B$1:$X$65536,12,FALSE)*$L$14),2)</f>
        <v>0</v>
      </c>
      <c r="H344" s="20">
        <f t="shared" ref="H344:H394" si="10">ROUND(IF(ISNUMBER(B344), G344*B344, 0),5)</f>
        <v>0</v>
      </c>
      <c r="I344" s="12"/>
    </row>
    <row r="345" spans="1:9" ht="12.4" hidden="1" customHeight="1">
      <c r="A345" s="11"/>
      <c r="B345" s="1"/>
      <c r="C345" s="34"/>
      <c r="D345" s="146"/>
      <c r="E345" s="147"/>
      <c r="F345" s="38" t="str">
        <f>VLOOKUP(C345,'[2]Acha Air Sales Price List'!$B$1:$D$65536,3,FALSE)</f>
        <v>Exchange rate :</v>
      </c>
      <c r="G345" s="19">
        <f>ROUND(IF(ISBLANK(C345),0,VLOOKUP(C345,'[2]Acha Air Sales Price List'!$B$1:$X$65536,12,FALSE)*$L$14),2)</f>
        <v>0</v>
      </c>
      <c r="H345" s="20">
        <f t="shared" si="10"/>
        <v>0</v>
      </c>
      <c r="I345" s="12"/>
    </row>
    <row r="346" spans="1:9" ht="12.4" hidden="1" customHeight="1">
      <c r="A346" s="11"/>
      <c r="B346" s="1"/>
      <c r="C346" s="34"/>
      <c r="D346" s="146"/>
      <c r="E346" s="147"/>
      <c r="F346" s="38" t="str">
        <f>VLOOKUP(C346,'[2]Acha Air Sales Price List'!$B$1:$D$65536,3,FALSE)</f>
        <v>Exchange rate :</v>
      </c>
      <c r="G346" s="19">
        <f>ROUND(IF(ISBLANK(C346),0,VLOOKUP(C346,'[2]Acha Air Sales Price List'!$B$1:$X$65536,12,FALSE)*$L$14),2)</f>
        <v>0</v>
      </c>
      <c r="H346" s="20">
        <f t="shared" si="10"/>
        <v>0</v>
      </c>
      <c r="I346" s="12"/>
    </row>
    <row r="347" spans="1:9" ht="12.4" hidden="1" customHeight="1">
      <c r="A347" s="11"/>
      <c r="B347" s="1"/>
      <c r="C347" s="34"/>
      <c r="D347" s="146"/>
      <c r="E347" s="147"/>
      <c r="F347" s="38" t="str">
        <f>VLOOKUP(C347,'[2]Acha Air Sales Price List'!$B$1:$D$65536,3,FALSE)</f>
        <v>Exchange rate :</v>
      </c>
      <c r="G347" s="19">
        <f>ROUND(IF(ISBLANK(C347),0,VLOOKUP(C347,'[2]Acha Air Sales Price List'!$B$1:$X$65536,12,FALSE)*$L$14),2)</f>
        <v>0</v>
      </c>
      <c r="H347" s="20">
        <f t="shared" si="10"/>
        <v>0</v>
      </c>
      <c r="I347" s="12"/>
    </row>
    <row r="348" spans="1:9" ht="12.4" hidden="1" customHeight="1">
      <c r="A348" s="11"/>
      <c r="B348" s="1"/>
      <c r="C348" s="34"/>
      <c r="D348" s="146"/>
      <c r="E348" s="147"/>
      <c r="F348" s="38" t="str">
        <f>VLOOKUP(C348,'[2]Acha Air Sales Price List'!$B$1:$D$65536,3,FALSE)</f>
        <v>Exchange rate :</v>
      </c>
      <c r="G348" s="19">
        <f>ROUND(IF(ISBLANK(C348),0,VLOOKUP(C348,'[2]Acha Air Sales Price List'!$B$1:$X$65536,12,FALSE)*$L$14),2)</f>
        <v>0</v>
      </c>
      <c r="H348" s="20">
        <f t="shared" si="10"/>
        <v>0</v>
      </c>
      <c r="I348" s="12"/>
    </row>
    <row r="349" spans="1:9" ht="12.4" hidden="1" customHeight="1">
      <c r="A349" s="11"/>
      <c r="B349" s="1"/>
      <c r="C349" s="34"/>
      <c r="D349" s="146"/>
      <c r="E349" s="147"/>
      <c r="F349" s="38" t="str">
        <f>VLOOKUP(C349,'[2]Acha Air Sales Price List'!$B$1:$D$65536,3,FALSE)</f>
        <v>Exchange rate :</v>
      </c>
      <c r="G349" s="19">
        <f>ROUND(IF(ISBLANK(C349),0,VLOOKUP(C349,'[2]Acha Air Sales Price List'!$B$1:$X$65536,12,FALSE)*$L$14),2)</f>
        <v>0</v>
      </c>
      <c r="H349" s="20">
        <f t="shared" si="10"/>
        <v>0</v>
      </c>
      <c r="I349" s="12"/>
    </row>
    <row r="350" spans="1:9" ht="12.4" hidden="1" customHeight="1">
      <c r="A350" s="11"/>
      <c r="B350" s="1"/>
      <c r="C350" s="34"/>
      <c r="D350" s="146"/>
      <c r="E350" s="147"/>
      <c r="F350" s="38" t="str">
        <f>VLOOKUP(C350,'[2]Acha Air Sales Price List'!$B$1:$D$65536,3,FALSE)</f>
        <v>Exchange rate :</v>
      </c>
      <c r="G350" s="19">
        <f>ROUND(IF(ISBLANK(C350),0,VLOOKUP(C350,'[2]Acha Air Sales Price List'!$B$1:$X$65536,12,FALSE)*$L$14),2)</f>
        <v>0</v>
      </c>
      <c r="H350" s="20">
        <f t="shared" si="10"/>
        <v>0</v>
      </c>
      <c r="I350" s="12"/>
    </row>
    <row r="351" spans="1:9" ht="12.4" hidden="1" customHeight="1">
      <c r="A351" s="11"/>
      <c r="B351" s="1"/>
      <c r="C351" s="34"/>
      <c r="D351" s="146"/>
      <c r="E351" s="147"/>
      <c r="F351" s="38" t="str">
        <f>VLOOKUP(C351,'[2]Acha Air Sales Price List'!$B$1:$D$65536,3,FALSE)</f>
        <v>Exchange rate :</v>
      </c>
      <c r="G351" s="19">
        <f>ROUND(IF(ISBLANK(C351),0,VLOOKUP(C351,'[2]Acha Air Sales Price List'!$B$1:$X$65536,12,FALSE)*$L$14),2)</f>
        <v>0</v>
      </c>
      <c r="H351" s="20">
        <f t="shared" si="10"/>
        <v>0</v>
      </c>
      <c r="I351" s="12"/>
    </row>
    <row r="352" spans="1:9" ht="12.4" hidden="1" customHeight="1">
      <c r="A352" s="11"/>
      <c r="B352" s="1"/>
      <c r="C352" s="34"/>
      <c r="D352" s="146"/>
      <c r="E352" s="147"/>
      <c r="F352" s="38" t="str">
        <f>VLOOKUP(C352,'[2]Acha Air Sales Price List'!$B$1:$D$65536,3,FALSE)</f>
        <v>Exchange rate :</v>
      </c>
      <c r="G352" s="19">
        <f>ROUND(IF(ISBLANK(C352),0,VLOOKUP(C352,'[2]Acha Air Sales Price List'!$B$1:$X$65536,12,FALSE)*$L$14),2)</f>
        <v>0</v>
      </c>
      <c r="H352" s="20">
        <f t="shared" si="10"/>
        <v>0</v>
      </c>
      <c r="I352" s="12"/>
    </row>
    <row r="353" spans="1:9" ht="12.4" hidden="1" customHeight="1">
      <c r="A353" s="11"/>
      <c r="B353" s="1"/>
      <c r="C353" s="34"/>
      <c r="D353" s="146"/>
      <c r="E353" s="147"/>
      <c r="F353" s="38" t="str">
        <f>VLOOKUP(C353,'[2]Acha Air Sales Price List'!$B$1:$D$65536,3,FALSE)</f>
        <v>Exchange rate :</v>
      </c>
      <c r="G353" s="19">
        <f>ROUND(IF(ISBLANK(C353),0,VLOOKUP(C353,'[2]Acha Air Sales Price List'!$B$1:$X$65536,12,FALSE)*$L$14),2)</f>
        <v>0</v>
      </c>
      <c r="H353" s="20">
        <f t="shared" si="10"/>
        <v>0</v>
      </c>
      <c r="I353" s="12"/>
    </row>
    <row r="354" spans="1:9" ht="12.4" hidden="1" customHeight="1">
      <c r="A354" s="11"/>
      <c r="B354" s="1"/>
      <c r="C354" s="34"/>
      <c r="D354" s="146"/>
      <c r="E354" s="147"/>
      <c r="F354" s="38" t="str">
        <f>VLOOKUP(C354,'[2]Acha Air Sales Price List'!$B$1:$D$65536,3,FALSE)</f>
        <v>Exchange rate :</v>
      </c>
      <c r="G354" s="19">
        <f>ROUND(IF(ISBLANK(C354),0,VLOOKUP(C354,'[2]Acha Air Sales Price List'!$B$1:$X$65536,12,FALSE)*$L$14),2)</f>
        <v>0</v>
      </c>
      <c r="H354" s="20">
        <f t="shared" si="10"/>
        <v>0</v>
      </c>
      <c r="I354" s="12"/>
    </row>
    <row r="355" spans="1:9" ht="12.4" hidden="1" customHeight="1">
      <c r="A355" s="11"/>
      <c r="B355" s="1"/>
      <c r="C355" s="34"/>
      <c r="D355" s="146"/>
      <c r="E355" s="147"/>
      <c r="F355" s="38" t="str">
        <f>VLOOKUP(C355,'[2]Acha Air Sales Price List'!$B$1:$D$65536,3,FALSE)</f>
        <v>Exchange rate :</v>
      </c>
      <c r="G355" s="19">
        <f>ROUND(IF(ISBLANK(C355),0,VLOOKUP(C355,'[2]Acha Air Sales Price List'!$B$1:$X$65536,12,FALSE)*$L$14),2)</f>
        <v>0</v>
      </c>
      <c r="H355" s="20">
        <f t="shared" si="10"/>
        <v>0</v>
      </c>
      <c r="I355" s="12"/>
    </row>
    <row r="356" spans="1:9" ht="12.4" hidden="1" customHeight="1">
      <c r="A356" s="11"/>
      <c r="B356" s="1"/>
      <c r="C356" s="34"/>
      <c r="D356" s="146"/>
      <c r="E356" s="147"/>
      <c r="F356" s="38" t="str">
        <f>VLOOKUP(C356,'[2]Acha Air Sales Price List'!$B$1:$D$65536,3,FALSE)</f>
        <v>Exchange rate :</v>
      </c>
      <c r="G356" s="19">
        <f>ROUND(IF(ISBLANK(C356),0,VLOOKUP(C356,'[2]Acha Air Sales Price List'!$B$1:$X$65536,12,FALSE)*$L$14),2)</f>
        <v>0</v>
      </c>
      <c r="H356" s="20">
        <f t="shared" si="10"/>
        <v>0</v>
      </c>
      <c r="I356" s="12"/>
    </row>
    <row r="357" spans="1:9" ht="12.4" hidden="1" customHeight="1">
      <c r="A357" s="11"/>
      <c r="B357" s="1"/>
      <c r="C357" s="34"/>
      <c r="D357" s="146"/>
      <c r="E357" s="147"/>
      <c r="F357" s="38" t="str">
        <f>VLOOKUP(C357,'[2]Acha Air Sales Price List'!$B$1:$D$65536,3,FALSE)</f>
        <v>Exchange rate :</v>
      </c>
      <c r="G357" s="19">
        <f>ROUND(IF(ISBLANK(C357),0,VLOOKUP(C357,'[2]Acha Air Sales Price List'!$B$1:$X$65536,12,FALSE)*$L$14),2)</f>
        <v>0</v>
      </c>
      <c r="H357" s="20">
        <f t="shared" si="10"/>
        <v>0</v>
      </c>
      <c r="I357" s="12"/>
    </row>
    <row r="358" spans="1:9" ht="12.4" hidden="1" customHeight="1">
      <c r="A358" s="11"/>
      <c r="B358" s="1"/>
      <c r="C358" s="34"/>
      <c r="D358" s="146"/>
      <c r="E358" s="147"/>
      <c r="F358" s="38" t="str">
        <f>VLOOKUP(C358,'[2]Acha Air Sales Price List'!$B$1:$D$65536,3,FALSE)</f>
        <v>Exchange rate :</v>
      </c>
      <c r="G358" s="19">
        <f>ROUND(IF(ISBLANK(C358),0,VLOOKUP(C358,'[2]Acha Air Sales Price List'!$B$1:$X$65536,12,FALSE)*$L$14),2)</f>
        <v>0</v>
      </c>
      <c r="H358" s="20">
        <f t="shared" si="10"/>
        <v>0</v>
      </c>
      <c r="I358" s="12"/>
    </row>
    <row r="359" spans="1:9" ht="12.4" hidden="1" customHeight="1">
      <c r="A359" s="11"/>
      <c r="B359" s="1"/>
      <c r="C359" s="34"/>
      <c r="D359" s="146"/>
      <c r="E359" s="147"/>
      <c r="F359" s="38" t="str">
        <f>VLOOKUP(C359,'[2]Acha Air Sales Price List'!$B$1:$D$65536,3,FALSE)</f>
        <v>Exchange rate :</v>
      </c>
      <c r="G359" s="19">
        <f>ROUND(IF(ISBLANK(C359),0,VLOOKUP(C359,'[2]Acha Air Sales Price List'!$B$1:$X$65536,12,FALSE)*$L$14),2)</f>
        <v>0</v>
      </c>
      <c r="H359" s="20">
        <f t="shared" si="10"/>
        <v>0</v>
      </c>
      <c r="I359" s="12"/>
    </row>
    <row r="360" spans="1:9" ht="12.4" hidden="1" customHeight="1">
      <c r="A360" s="11"/>
      <c r="B360" s="1"/>
      <c r="C360" s="34"/>
      <c r="D360" s="146"/>
      <c r="E360" s="147"/>
      <c r="F360" s="38" t="str">
        <f>VLOOKUP(C360,'[2]Acha Air Sales Price List'!$B$1:$D$65536,3,FALSE)</f>
        <v>Exchange rate :</v>
      </c>
      <c r="G360" s="19">
        <f>ROUND(IF(ISBLANK(C360),0,VLOOKUP(C360,'[2]Acha Air Sales Price List'!$B$1:$X$65536,12,FALSE)*$L$14),2)</f>
        <v>0</v>
      </c>
      <c r="H360" s="20">
        <f t="shared" si="10"/>
        <v>0</v>
      </c>
      <c r="I360" s="12"/>
    </row>
    <row r="361" spans="1:9" ht="12.4" hidden="1" customHeight="1">
      <c r="A361" s="11"/>
      <c r="B361" s="1"/>
      <c r="C361" s="34"/>
      <c r="D361" s="146"/>
      <c r="E361" s="147"/>
      <c r="F361" s="38" t="str">
        <f>VLOOKUP(C361,'[2]Acha Air Sales Price List'!$B$1:$D$65536,3,FALSE)</f>
        <v>Exchange rate :</v>
      </c>
      <c r="G361" s="19">
        <f>ROUND(IF(ISBLANK(C361),0,VLOOKUP(C361,'[2]Acha Air Sales Price List'!$B$1:$X$65536,12,FALSE)*$L$14),2)</f>
        <v>0</v>
      </c>
      <c r="H361" s="20">
        <f t="shared" si="10"/>
        <v>0</v>
      </c>
      <c r="I361" s="12"/>
    </row>
    <row r="362" spans="1:9" ht="12.4" hidden="1" customHeight="1">
      <c r="A362" s="11"/>
      <c r="B362" s="1"/>
      <c r="C362" s="34"/>
      <c r="D362" s="146"/>
      <c r="E362" s="147"/>
      <c r="F362" s="38" t="str">
        <f>VLOOKUP(C362,'[2]Acha Air Sales Price List'!$B$1:$D$65536,3,FALSE)</f>
        <v>Exchange rate :</v>
      </c>
      <c r="G362" s="19">
        <f>ROUND(IF(ISBLANK(C362),0,VLOOKUP(C362,'[2]Acha Air Sales Price List'!$B$1:$X$65536,12,FALSE)*$L$14),2)</f>
        <v>0</v>
      </c>
      <c r="H362" s="20">
        <f t="shared" si="10"/>
        <v>0</v>
      </c>
      <c r="I362" s="12"/>
    </row>
    <row r="363" spans="1:9" ht="12.4" hidden="1" customHeight="1">
      <c r="A363" s="11"/>
      <c r="B363" s="1"/>
      <c r="C363" s="34"/>
      <c r="D363" s="146"/>
      <c r="E363" s="147"/>
      <c r="F363" s="38" t="str">
        <f>VLOOKUP(C363,'[2]Acha Air Sales Price List'!$B$1:$D$65536,3,FALSE)</f>
        <v>Exchange rate :</v>
      </c>
      <c r="G363" s="19">
        <f>ROUND(IF(ISBLANK(C363),0,VLOOKUP(C363,'[2]Acha Air Sales Price List'!$B$1:$X$65536,12,FALSE)*$L$14),2)</f>
        <v>0</v>
      </c>
      <c r="H363" s="20">
        <f t="shared" si="10"/>
        <v>0</v>
      </c>
      <c r="I363" s="12"/>
    </row>
    <row r="364" spans="1:9" ht="12.4" hidden="1" customHeight="1">
      <c r="A364" s="11"/>
      <c r="B364" s="1"/>
      <c r="C364" s="34"/>
      <c r="D364" s="146"/>
      <c r="E364" s="147"/>
      <c r="F364" s="38" t="str">
        <f>VLOOKUP(C364,'[2]Acha Air Sales Price List'!$B$1:$D$65536,3,FALSE)</f>
        <v>Exchange rate :</v>
      </c>
      <c r="G364" s="19">
        <f>ROUND(IF(ISBLANK(C364),0,VLOOKUP(C364,'[2]Acha Air Sales Price List'!$B$1:$X$65536,12,FALSE)*$L$14),2)</f>
        <v>0</v>
      </c>
      <c r="H364" s="20">
        <f t="shared" si="10"/>
        <v>0</v>
      </c>
      <c r="I364" s="12"/>
    </row>
    <row r="365" spans="1:9" ht="12.4" hidden="1" customHeight="1">
      <c r="A365" s="11"/>
      <c r="B365" s="1"/>
      <c r="C365" s="34"/>
      <c r="D365" s="146"/>
      <c r="E365" s="147"/>
      <c r="F365" s="38" t="str">
        <f>VLOOKUP(C365,'[2]Acha Air Sales Price List'!$B$1:$D$65536,3,FALSE)</f>
        <v>Exchange rate :</v>
      </c>
      <c r="G365" s="19">
        <f>ROUND(IF(ISBLANK(C365),0,VLOOKUP(C365,'[2]Acha Air Sales Price List'!$B$1:$X$65536,12,FALSE)*$L$14),2)</f>
        <v>0</v>
      </c>
      <c r="H365" s="20">
        <f t="shared" si="10"/>
        <v>0</v>
      </c>
      <c r="I365" s="12"/>
    </row>
    <row r="366" spans="1:9" ht="12.4" hidden="1" customHeight="1">
      <c r="A366" s="11"/>
      <c r="B366" s="1"/>
      <c r="C366" s="34"/>
      <c r="D366" s="146"/>
      <c r="E366" s="147"/>
      <c r="F366" s="38" t="str">
        <f>VLOOKUP(C366,'[2]Acha Air Sales Price List'!$B$1:$D$65536,3,FALSE)</f>
        <v>Exchange rate :</v>
      </c>
      <c r="G366" s="19">
        <f>ROUND(IF(ISBLANK(C366),0,VLOOKUP(C366,'[2]Acha Air Sales Price List'!$B$1:$X$65536,12,FALSE)*$L$14),2)</f>
        <v>0</v>
      </c>
      <c r="H366" s="20">
        <f t="shared" si="10"/>
        <v>0</v>
      </c>
      <c r="I366" s="12"/>
    </row>
    <row r="367" spans="1:9" ht="12.4" hidden="1" customHeight="1">
      <c r="A367" s="11"/>
      <c r="B367" s="1"/>
      <c r="C367" s="35"/>
      <c r="D367" s="146"/>
      <c r="E367" s="147"/>
      <c r="F367" s="38" t="str">
        <f>VLOOKUP(C367,'[2]Acha Air Sales Price List'!$B$1:$D$65536,3,FALSE)</f>
        <v>Exchange rate :</v>
      </c>
      <c r="G367" s="19">
        <f>ROUND(IF(ISBLANK(C367),0,VLOOKUP(C367,'[2]Acha Air Sales Price List'!$B$1:$X$65536,12,FALSE)*$L$14),2)</f>
        <v>0</v>
      </c>
      <c r="H367" s="20">
        <f t="shared" si="10"/>
        <v>0</v>
      </c>
      <c r="I367" s="12"/>
    </row>
    <row r="368" spans="1:9" ht="12" hidden="1" customHeight="1">
      <c r="A368" s="11"/>
      <c r="B368" s="1"/>
      <c r="C368" s="34"/>
      <c r="D368" s="146"/>
      <c r="E368" s="147"/>
      <c r="F368" s="38" t="str">
        <f>VLOOKUP(C368,'[2]Acha Air Sales Price List'!$B$1:$D$65536,3,FALSE)</f>
        <v>Exchange rate :</v>
      </c>
      <c r="G368" s="19">
        <f>ROUND(IF(ISBLANK(C368),0,VLOOKUP(C368,'[2]Acha Air Sales Price List'!$B$1:$X$65536,12,FALSE)*$L$14),2)</f>
        <v>0</v>
      </c>
      <c r="H368" s="20">
        <f t="shared" si="10"/>
        <v>0</v>
      </c>
      <c r="I368" s="12"/>
    </row>
    <row r="369" spans="1:9" ht="12.4" hidden="1" customHeight="1">
      <c r="A369" s="11"/>
      <c r="B369" s="1"/>
      <c r="C369" s="34"/>
      <c r="D369" s="146"/>
      <c r="E369" s="147"/>
      <c r="F369" s="38" t="str">
        <f>VLOOKUP(C369,'[2]Acha Air Sales Price List'!$B$1:$D$65536,3,FALSE)</f>
        <v>Exchange rate :</v>
      </c>
      <c r="G369" s="19">
        <f>ROUND(IF(ISBLANK(C369),0,VLOOKUP(C369,'[2]Acha Air Sales Price List'!$B$1:$X$65536,12,FALSE)*$L$14),2)</f>
        <v>0</v>
      </c>
      <c r="H369" s="20">
        <f t="shared" si="10"/>
        <v>0</v>
      </c>
      <c r="I369" s="12"/>
    </row>
    <row r="370" spans="1:9" ht="12.4" hidden="1" customHeight="1">
      <c r="A370" s="11"/>
      <c r="B370" s="1"/>
      <c r="C370" s="34"/>
      <c r="D370" s="146"/>
      <c r="E370" s="147"/>
      <c r="F370" s="38" t="str">
        <f>VLOOKUP(C370,'[2]Acha Air Sales Price List'!$B$1:$D$65536,3,FALSE)</f>
        <v>Exchange rate :</v>
      </c>
      <c r="G370" s="19">
        <f>ROUND(IF(ISBLANK(C370),0,VLOOKUP(C370,'[2]Acha Air Sales Price List'!$B$1:$X$65536,12,FALSE)*$L$14),2)</f>
        <v>0</v>
      </c>
      <c r="H370" s="20">
        <f t="shared" si="10"/>
        <v>0</v>
      </c>
      <c r="I370" s="12"/>
    </row>
    <row r="371" spans="1:9" ht="12.4" hidden="1" customHeight="1">
      <c r="A371" s="11"/>
      <c r="B371" s="1"/>
      <c r="C371" s="34"/>
      <c r="D371" s="146"/>
      <c r="E371" s="147"/>
      <c r="F371" s="38" t="str">
        <f>VLOOKUP(C371,'[2]Acha Air Sales Price List'!$B$1:$D$65536,3,FALSE)</f>
        <v>Exchange rate :</v>
      </c>
      <c r="G371" s="19">
        <f>ROUND(IF(ISBLANK(C371),0,VLOOKUP(C371,'[2]Acha Air Sales Price List'!$B$1:$X$65536,12,FALSE)*$L$14),2)</f>
        <v>0</v>
      </c>
      <c r="H371" s="20">
        <f t="shared" si="10"/>
        <v>0</v>
      </c>
      <c r="I371" s="12"/>
    </row>
    <row r="372" spans="1:9" ht="12.4" hidden="1" customHeight="1">
      <c r="A372" s="11"/>
      <c r="B372" s="1"/>
      <c r="C372" s="34"/>
      <c r="D372" s="146"/>
      <c r="E372" s="147"/>
      <c r="F372" s="38" t="str">
        <f>VLOOKUP(C372,'[2]Acha Air Sales Price List'!$B$1:$D$65536,3,FALSE)</f>
        <v>Exchange rate :</v>
      </c>
      <c r="G372" s="19">
        <f>ROUND(IF(ISBLANK(C372),0,VLOOKUP(C372,'[2]Acha Air Sales Price List'!$B$1:$X$65536,12,FALSE)*$L$14),2)</f>
        <v>0</v>
      </c>
      <c r="H372" s="20">
        <f t="shared" si="10"/>
        <v>0</v>
      </c>
      <c r="I372" s="12"/>
    </row>
    <row r="373" spans="1:9" ht="12.4" hidden="1" customHeight="1">
      <c r="A373" s="11"/>
      <c r="B373" s="1"/>
      <c r="C373" s="34"/>
      <c r="D373" s="146"/>
      <c r="E373" s="147"/>
      <c r="F373" s="38" t="str">
        <f>VLOOKUP(C373,'[2]Acha Air Sales Price List'!$B$1:$D$65536,3,FALSE)</f>
        <v>Exchange rate :</v>
      </c>
      <c r="G373" s="19">
        <f>ROUND(IF(ISBLANK(C373),0,VLOOKUP(C373,'[2]Acha Air Sales Price List'!$B$1:$X$65536,12,FALSE)*$L$14),2)</f>
        <v>0</v>
      </c>
      <c r="H373" s="20">
        <f t="shared" si="10"/>
        <v>0</v>
      </c>
      <c r="I373" s="12"/>
    </row>
    <row r="374" spans="1:9" ht="12.4" hidden="1" customHeight="1">
      <c r="A374" s="11"/>
      <c r="B374" s="1"/>
      <c r="C374" s="34"/>
      <c r="D374" s="146"/>
      <c r="E374" s="147"/>
      <c r="F374" s="38" t="str">
        <f>VLOOKUP(C374,'[2]Acha Air Sales Price List'!$B$1:$D$65536,3,FALSE)</f>
        <v>Exchange rate :</v>
      </c>
      <c r="G374" s="19">
        <f>ROUND(IF(ISBLANK(C374),0,VLOOKUP(C374,'[2]Acha Air Sales Price List'!$B$1:$X$65536,12,FALSE)*$L$14),2)</f>
        <v>0</v>
      </c>
      <c r="H374" s="20">
        <f t="shared" si="10"/>
        <v>0</v>
      </c>
      <c r="I374" s="12"/>
    </row>
    <row r="375" spans="1:9" ht="12.4" hidden="1" customHeight="1">
      <c r="A375" s="11"/>
      <c r="B375" s="1"/>
      <c r="C375" s="34"/>
      <c r="D375" s="146"/>
      <c r="E375" s="147"/>
      <c r="F375" s="38" t="str">
        <f>VLOOKUP(C375,'[2]Acha Air Sales Price List'!$B$1:$D$65536,3,FALSE)</f>
        <v>Exchange rate :</v>
      </c>
      <c r="G375" s="19">
        <f>ROUND(IF(ISBLANK(C375),0,VLOOKUP(C375,'[2]Acha Air Sales Price List'!$B$1:$X$65536,12,FALSE)*$L$14),2)</f>
        <v>0</v>
      </c>
      <c r="H375" s="20">
        <f t="shared" si="10"/>
        <v>0</v>
      </c>
      <c r="I375" s="12"/>
    </row>
    <row r="376" spans="1:9" ht="12.4" hidden="1" customHeight="1">
      <c r="A376" s="11"/>
      <c r="B376" s="1"/>
      <c r="C376" s="34"/>
      <c r="D376" s="146"/>
      <c r="E376" s="147"/>
      <c r="F376" s="38" t="str">
        <f>VLOOKUP(C376,'[2]Acha Air Sales Price List'!$B$1:$D$65536,3,FALSE)</f>
        <v>Exchange rate :</v>
      </c>
      <c r="G376" s="19">
        <f>ROUND(IF(ISBLANK(C376),0,VLOOKUP(C376,'[2]Acha Air Sales Price List'!$B$1:$X$65536,12,FALSE)*$L$14),2)</f>
        <v>0</v>
      </c>
      <c r="H376" s="20">
        <f t="shared" si="10"/>
        <v>0</v>
      </c>
      <c r="I376" s="12"/>
    </row>
    <row r="377" spans="1:9" ht="12.4" hidden="1" customHeight="1">
      <c r="A377" s="11"/>
      <c r="B377" s="1"/>
      <c r="C377" s="34"/>
      <c r="D377" s="146"/>
      <c r="E377" s="147"/>
      <c r="F377" s="38" t="str">
        <f>VLOOKUP(C377,'[2]Acha Air Sales Price List'!$B$1:$D$65536,3,FALSE)</f>
        <v>Exchange rate :</v>
      </c>
      <c r="G377" s="19">
        <f>ROUND(IF(ISBLANK(C377),0,VLOOKUP(C377,'[2]Acha Air Sales Price List'!$B$1:$X$65536,12,FALSE)*$L$14),2)</f>
        <v>0</v>
      </c>
      <c r="H377" s="20">
        <f t="shared" si="10"/>
        <v>0</v>
      </c>
      <c r="I377" s="12"/>
    </row>
    <row r="378" spans="1:9" ht="12.4" hidden="1" customHeight="1">
      <c r="A378" s="11"/>
      <c r="B378" s="1"/>
      <c r="C378" s="34"/>
      <c r="D378" s="146"/>
      <c r="E378" s="147"/>
      <c r="F378" s="38" t="str">
        <f>VLOOKUP(C378,'[2]Acha Air Sales Price List'!$B$1:$D$65536,3,FALSE)</f>
        <v>Exchange rate :</v>
      </c>
      <c r="G378" s="19">
        <f>ROUND(IF(ISBLANK(C378),0,VLOOKUP(C378,'[2]Acha Air Sales Price List'!$B$1:$X$65536,12,FALSE)*$L$14),2)</f>
        <v>0</v>
      </c>
      <c r="H378" s="20">
        <f t="shared" si="10"/>
        <v>0</v>
      </c>
      <c r="I378" s="12"/>
    </row>
    <row r="379" spans="1:9" ht="12.4" hidden="1" customHeight="1">
      <c r="A379" s="11"/>
      <c r="B379" s="1"/>
      <c r="C379" s="34"/>
      <c r="D379" s="146"/>
      <c r="E379" s="147"/>
      <c r="F379" s="38" t="str">
        <f>VLOOKUP(C379,'[2]Acha Air Sales Price List'!$B$1:$D$65536,3,FALSE)</f>
        <v>Exchange rate :</v>
      </c>
      <c r="G379" s="19">
        <f>ROUND(IF(ISBLANK(C379),0,VLOOKUP(C379,'[2]Acha Air Sales Price List'!$B$1:$X$65536,12,FALSE)*$L$14),2)</f>
        <v>0</v>
      </c>
      <c r="H379" s="20">
        <f t="shared" si="10"/>
        <v>0</v>
      </c>
      <c r="I379" s="12"/>
    </row>
    <row r="380" spans="1:9" ht="12.4" hidden="1" customHeight="1">
      <c r="A380" s="11"/>
      <c r="B380" s="1"/>
      <c r="C380" s="34"/>
      <c r="D380" s="146"/>
      <c r="E380" s="147"/>
      <c r="F380" s="38" t="str">
        <f>VLOOKUP(C380,'[2]Acha Air Sales Price List'!$B$1:$D$65536,3,FALSE)</f>
        <v>Exchange rate :</v>
      </c>
      <c r="G380" s="19">
        <f>ROUND(IF(ISBLANK(C380),0,VLOOKUP(C380,'[2]Acha Air Sales Price List'!$B$1:$X$65536,12,FALSE)*$L$14),2)</f>
        <v>0</v>
      </c>
      <c r="H380" s="20">
        <f t="shared" si="10"/>
        <v>0</v>
      </c>
      <c r="I380" s="12"/>
    </row>
    <row r="381" spans="1:9" ht="12.4" hidden="1" customHeight="1">
      <c r="A381" s="11"/>
      <c r="B381" s="1"/>
      <c r="C381" s="34"/>
      <c r="D381" s="146"/>
      <c r="E381" s="147"/>
      <c r="F381" s="38" t="str">
        <f>VLOOKUP(C381,'[2]Acha Air Sales Price List'!$B$1:$D$65536,3,FALSE)</f>
        <v>Exchange rate :</v>
      </c>
      <c r="G381" s="19">
        <f>ROUND(IF(ISBLANK(C381),0,VLOOKUP(C381,'[2]Acha Air Sales Price List'!$B$1:$X$65536,12,FALSE)*$L$14),2)</f>
        <v>0</v>
      </c>
      <c r="H381" s="20">
        <f t="shared" si="10"/>
        <v>0</v>
      </c>
      <c r="I381" s="12"/>
    </row>
    <row r="382" spans="1:9" ht="12.4" hidden="1" customHeight="1">
      <c r="A382" s="11"/>
      <c r="B382" s="1"/>
      <c r="C382" s="34"/>
      <c r="D382" s="146"/>
      <c r="E382" s="147"/>
      <c r="F382" s="38" t="str">
        <f>VLOOKUP(C382,'[2]Acha Air Sales Price List'!$B$1:$D$65536,3,FALSE)</f>
        <v>Exchange rate :</v>
      </c>
      <c r="G382" s="19">
        <f>ROUND(IF(ISBLANK(C382),0,VLOOKUP(C382,'[2]Acha Air Sales Price List'!$B$1:$X$65536,12,FALSE)*$L$14),2)</f>
        <v>0</v>
      </c>
      <c r="H382" s="20">
        <f t="shared" si="10"/>
        <v>0</v>
      </c>
      <c r="I382" s="12"/>
    </row>
    <row r="383" spans="1:9" ht="12.4" hidden="1" customHeight="1">
      <c r="A383" s="11"/>
      <c r="B383" s="1"/>
      <c r="C383" s="34"/>
      <c r="D383" s="146"/>
      <c r="E383" s="147"/>
      <c r="F383" s="38" t="str">
        <f>VLOOKUP(C383,'[2]Acha Air Sales Price List'!$B$1:$D$65536,3,FALSE)</f>
        <v>Exchange rate :</v>
      </c>
      <c r="G383" s="19">
        <f>ROUND(IF(ISBLANK(C383),0,VLOOKUP(C383,'[2]Acha Air Sales Price List'!$B$1:$X$65536,12,FALSE)*$L$14),2)</f>
        <v>0</v>
      </c>
      <c r="H383" s="20">
        <f t="shared" si="10"/>
        <v>0</v>
      </c>
      <c r="I383" s="12"/>
    </row>
    <row r="384" spans="1:9" ht="12.4" hidden="1" customHeight="1">
      <c r="A384" s="11"/>
      <c r="B384" s="1"/>
      <c r="C384" s="34"/>
      <c r="D384" s="146"/>
      <c r="E384" s="147"/>
      <c r="F384" s="38" t="str">
        <f>VLOOKUP(C384,'[2]Acha Air Sales Price List'!$B$1:$D$65536,3,FALSE)</f>
        <v>Exchange rate :</v>
      </c>
      <c r="G384" s="19">
        <f>ROUND(IF(ISBLANK(C384),0,VLOOKUP(C384,'[2]Acha Air Sales Price List'!$B$1:$X$65536,12,FALSE)*$L$14),2)</f>
        <v>0</v>
      </c>
      <c r="H384" s="20">
        <f t="shared" si="10"/>
        <v>0</v>
      </c>
      <c r="I384" s="12"/>
    </row>
    <row r="385" spans="1:9" ht="12.4" hidden="1" customHeight="1">
      <c r="A385" s="11"/>
      <c r="B385" s="1"/>
      <c r="C385" s="34"/>
      <c r="D385" s="146"/>
      <c r="E385" s="147"/>
      <c r="F385" s="38" t="str">
        <f>VLOOKUP(C385,'[2]Acha Air Sales Price List'!$B$1:$D$65536,3,FALSE)</f>
        <v>Exchange rate :</v>
      </c>
      <c r="G385" s="19">
        <f>ROUND(IF(ISBLANK(C385),0,VLOOKUP(C385,'[2]Acha Air Sales Price List'!$B$1:$X$65536,12,FALSE)*$L$14),2)</f>
        <v>0</v>
      </c>
      <c r="H385" s="20">
        <f t="shared" si="10"/>
        <v>0</v>
      </c>
      <c r="I385" s="12"/>
    </row>
    <row r="386" spans="1:9" ht="12.4" hidden="1" customHeight="1">
      <c r="A386" s="11"/>
      <c r="B386" s="1"/>
      <c r="C386" s="34"/>
      <c r="D386" s="146"/>
      <c r="E386" s="147"/>
      <c r="F386" s="38" t="str">
        <f>VLOOKUP(C386,'[2]Acha Air Sales Price List'!$B$1:$D$65536,3,FALSE)</f>
        <v>Exchange rate :</v>
      </c>
      <c r="G386" s="19">
        <f>ROUND(IF(ISBLANK(C386),0,VLOOKUP(C386,'[2]Acha Air Sales Price List'!$B$1:$X$65536,12,FALSE)*$L$14),2)</f>
        <v>0</v>
      </c>
      <c r="H386" s="20">
        <f t="shared" si="10"/>
        <v>0</v>
      </c>
      <c r="I386" s="12"/>
    </row>
    <row r="387" spans="1:9" ht="12.4" hidden="1" customHeight="1">
      <c r="A387" s="11"/>
      <c r="B387" s="1"/>
      <c r="C387" s="34"/>
      <c r="D387" s="146"/>
      <c r="E387" s="147"/>
      <c r="F387" s="38" t="str">
        <f>VLOOKUP(C387,'[2]Acha Air Sales Price List'!$B$1:$D$65536,3,FALSE)</f>
        <v>Exchange rate :</v>
      </c>
      <c r="G387" s="19">
        <f>ROUND(IF(ISBLANK(C387),0,VLOOKUP(C387,'[2]Acha Air Sales Price List'!$B$1:$X$65536,12,FALSE)*$L$14),2)</f>
        <v>0</v>
      </c>
      <c r="H387" s="20">
        <f t="shared" si="10"/>
        <v>0</v>
      </c>
      <c r="I387" s="12"/>
    </row>
    <row r="388" spans="1:9" ht="12.4" hidden="1" customHeight="1">
      <c r="A388" s="11"/>
      <c r="B388" s="1"/>
      <c r="C388" s="34"/>
      <c r="D388" s="146"/>
      <c r="E388" s="147"/>
      <c r="F388" s="38" t="str">
        <f>VLOOKUP(C388,'[2]Acha Air Sales Price List'!$B$1:$D$65536,3,FALSE)</f>
        <v>Exchange rate :</v>
      </c>
      <c r="G388" s="19">
        <f>ROUND(IF(ISBLANK(C388),0,VLOOKUP(C388,'[2]Acha Air Sales Price List'!$B$1:$X$65536,12,FALSE)*$L$14),2)</f>
        <v>0</v>
      </c>
      <c r="H388" s="20">
        <f t="shared" si="10"/>
        <v>0</v>
      </c>
      <c r="I388" s="12"/>
    </row>
    <row r="389" spans="1:9" ht="12.4" hidden="1" customHeight="1">
      <c r="A389" s="11"/>
      <c r="B389" s="1"/>
      <c r="C389" s="34"/>
      <c r="D389" s="146"/>
      <c r="E389" s="147"/>
      <c r="F389" s="38" t="str">
        <f>VLOOKUP(C389,'[2]Acha Air Sales Price List'!$B$1:$D$65536,3,FALSE)</f>
        <v>Exchange rate :</v>
      </c>
      <c r="G389" s="19">
        <f>ROUND(IF(ISBLANK(C389),0,VLOOKUP(C389,'[2]Acha Air Sales Price List'!$B$1:$X$65536,12,FALSE)*$L$14),2)</f>
        <v>0</v>
      </c>
      <c r="H389" s="20">
        <f t="shared" si="10"/>
        <v>0</v>
      </c>
      <c r="I389" s="12"/>
    </row>
    <row r="390" spans="1:9" ht="12.4" hidden="1" customHeight="1">
      <c r="A390" s="11"/>
      <c r="B390" s="1"/>
      <c r="C390" s="34"/>
      <c r="D390" s="146"/>
      <c r="E390" s="147"/>
      <c r="F390" s="38" t="str">
        <f>VLOOKUP(C390,'[2]Acha Air Sales Price List'!$B$1:$D$65536,3,FALSE)</f>
        <v>Exchange rate :</v>
      </c>
      <c r="G390" s="19">
        <f>ROUND(IF(ISBLANK(C390),0,VLOOKUP(C390,'[2]Acha Air Sales Price List'!$B$1:$X$65536,12,FALSE)*$L$14),2)</f>
        <v>0</v>
      </c>
      <c r="H390" s="20">
        <f t="shared" si="10"/>
        <v>0</v>
      </c>
      <c r="I390" s="12"/>
    </row>
    <row r="391" spans="1:9" ht="12.4" hidden="1" customHeight="1">
      <c r="A391" s="11"/>
      <c r="B391" s="1"/>
      <c r="C391" s="34"/>
      <c r="D391" s="146"/>
      <c r="E391" s="147"/>
      <c r="F391" s="38" t="str">
        <f>VLOOKUP(C391,'[2]Acha Air Sales Price List'!$B$1:$D$65536,3,FALSE)</f>
        <v>Exchange rate :</v>
      </c>
      <c r="G391" s="19">
        <f>ROUND(IF(ISBLANK(C391),0,VLOOKUP(C391,'[2]Acha Air Sales Price List'!$B$1:$X$65536,12,FALSE)*$L$14),2)</f>
        <v>0</v>
      </c>
      <c r="H391" s="20">
        <f t="shared" si="10"/>
        <v>0</v>
      </c>
      <c r="I391" s="12"/>
    </row>
    <row r="392" spans="1:9" ht="12.4" hidden="1" customHeight="1">
      <c r="A392" s="11"/>
      <c r="B392" s="1"/>
      <c r="C392" s="34"/>
      <c r="D392" s="146"/>
      <c r="E392" s="147"/>
      <c r="F392" s="38" t="str">
        <f>VLOOKUP(C392,'[2]Acha Air Sales Price List'!$B$1:$D$65536,3,FALSE)</f>
        <v>Exchange rate :</v>
      </c>
      <c r="G392" s="19">
        <f>ROUND(IF(ISBLANK(C392),0,VLOOKUP(C392,'[2]Acha Air Sales Price List'!$B$1:$X$65536,12,FALSE)*$L$14),2)</f>
        <v>0</v>
      </c>
      <c r="H392" s="20">
        <f t="shared" si="10"/>
        <v>0</v>
      </c>
      <c r="I392" s="12"/>
    </row>
    <row r="393" spans="1:9" ht="12.4" hidden="1" customHeight="1">
      <c r="A393" s="11"/>
      <c r="B393" s="1"/>
      <c r="C393" s="34"/>
      <c r="D393" s="146"/>
      <c r="E393" s="147"/>
      <c r="F393" s="38" t="str">
        <f>VLOOKUP(C393,'[2]Acha Air Sales Price List'!$B$1:$D$65536,3,FALSE)</f>
        <v>Exchange rate :</v>
      </c>
      <c r="G393" s="19">
        <f>ROUND(IF(ISBLANK(C393),0,VLOOKUP(C393,'[2]Acha Air Sales Price List'!$B$1:$X$65536,12,FALSE)*$L$14),2)</f>
        <v>0</v>
      </c>
      <c r="H393" s="20">
        <f t="shared" si="10"/>
        <v>0</v>
      </c>
      <c r="I393" s="12"/>
    </row>
    <row r="394" spans="1:9" ht="12.4" hidden="1" customHeight="1">
      <c r="A394" s="11"/>
      <c r="B394" s="1"/>
      <c r="C394" s="34"/>
      <c r="D394" s="146"/>
      <c r="E394" s="147"/>
      <c r="F394" s="38" t="str">
        <f>VLOOKUP(C394,'[2]Acha Air Sales Price List'!$B$1:$D$65536,3,FALSE)</f>
        <v>Exchange rate :</v>
      </c>
      <c r="G394" s="19">
        <f>ROUND(IF(ISBLANK(C394),0,VLOOKUP(C394,'[2]Acha Air Sales Price List'!$B$1:$X$65536,12,FALSE)*$L$14),2)</f>
        <v>0</v>
      </c>
      <c r="H394" s="20">
        <f t="shared" si="10"/>
        <v>0</v>
      </c>
      <c r="I394" s="12"/>
    </row>
    <row r="395" spans="1:9" ht="12.4" hidden="1" customHeight="1">
      <c r="A395" s="11"/>
      <c r="B395" s="1"/>
      <c r="C395" s="35"/>
      <c r="D395" s="146"/>
      <c r="E395" s="147"/>
      <c r="F395" s="38" t="str">
        <f>VLOOKUP(C395,'[2]Acha Air Sales Price List'!$B$1:$D$65536,3,FALSE)</f>
        <v>Exchange rate :</v>
      </c>
      <c r="G395" s="19">
        <f>ROUND(IF(ISBLANK(C395),0,VLOOKUP(C395,'[2]Acha Air Sales Price List'!$B$1:$X$65536,12,FALSE)*$L$14),2)</f>
        <v>0</v>
      </c>
      <c r="H395" s="20">
        <f>ROUND(IF(ISNUMBER(B395), G395*B395, 0),5)</f>
        <v>0</v>
      </c>
      <c r="I395" s="12"/>
    </row>
    <row r="396" spans="1:9" ht="12" hidden="1" customHeight="1">
      <c r="A396" s="11"/>
      <c r="B396" s="1"/>
      <c r="C396" s="34"/>
      <c r="D396" s="146"/>
      <c r="E396" s="147"/>
      <c r="F396" s="38" t="str">
        <f>VLOOKUP(C396,'[2]Acha Air Sales Price List'!$B$1:$D$65536,3,FALSE)</f>
        <v>Exchange rate :</v>
      </c>
      <c r="G396" s="19">
        <f>ROUND(IF(ISBLANK(C396),0,VLOOKUP(C396,'[2]Acha Air Sales Price List'!$B$1:$X$65536,12,FALSE)*$L$14),2)</f>
        <v>0</v>
      </c>
      <c r="H396" s="20">
        <f t="shared" ref="H396:H450" si="11">ROUND(IF(ISNUMBER(B396), G396*B396, 0),5)</f>
        <v>0</v>
      </c>
      <c r="I396" s="12"/>
    </row>
    <row r="397" spans="1:9" ht="12.4" hidden="1" customHeight="1">
      <c r="A397" s="11"/>
      <c r="B397" s="1"/>
      <c r="C397" s="34"/>
      <c r="D397" s="146"/>
      <c r="E397" s="147"/>
      <c r="F397" s="38" t="str">
        <f>VLOOKUP(C397,'[2]Acha Air Sales Price List'!$B$1:$D$65536,3,FALSE)</f>
        <v>Exchange rate :</v>
      </c>
      <c r="G397" s="19">
        <f>ROUND(IF(ISBLANK(C397),0,VLOOKUP(C397,'[2]Acha Air Sales Price List'!$B$1:$X$65536,12,FALSE)*$L$14),2)</f>
        <v>0</v>
      </c>
      <c r="H397" s="20">
        <f t="shared" si="11"/>
        <v>0</v>
      </c>
      <c r="I397" s="12"/>
    </row>
    <row r="398" spans="1:9" ht="12.4" hidden="1" customHeight="1">
      <c r="A398" s="11"/>
      <c r="B398" s="1"/>
      <c r="C398" s="34"/>
      <c r="D398" s="146"/>
      <c r="E398" s="147"/>
      <c r="F398" s="38" t="str">
        <f>VLOOKUP(C398,'[2]Acha Air Sales Price List'!$B$1:$D$65536,3,FALSE)</f>
        <v>Exchange rate :</v>
      </c>
      <c r="G398" s="19">
        <f>ROUND(IF(ISBLANK(C398),0,VLOOKUP(C398,'[2]Acha Air Sales Price List'!$B$1:$X$65536,12,FALSE)*$L$14),2)</f>
        <v>0</v>
      </c>
      <c r="H398" s="20">
        <f t="shared" si="11"/>
        <v>0</v>
      </c>
      <c r="I398" s="12"/>
    </row>
    <row r="399" spans="1:9" ht="12.4" hidden="1" customHeight="1">
      <c r="A399" s="11"/>
      <c r="B399" s="1"/>
      <c r="C399" s="34"/>
      <c r="D399" s="146"/>
      <c r="E399" s="147"/>
      <c r="F399" s="38" t="str">
        <f>VLOOKUP(C399,'[2]Acha Air Sales Price List'!$B$1:$D$65536,3,FALSE)</f>
        <v>Exchange rate :</v>
      </c>
      <c r="G399" s="19">
        <f>ROUND(IF(ISBLANK(C399),0,VLOOKUP(C399,'[2]Acha Air Sales Price List'!$B$1:$X$65536,12,FALSE)*$L$14),2)</f>
        <v>0</v>
      </c>
      <c r="H399" s="20">
        <f t="shared" si="11"/>
        <v>0</v>
      </c>
      <c r="I399" s="12"/>
    </row>
    <row r="400" spans="1:9" ht="12.4" hidden="1" customHeight="1">
      <c r="A400" s="11"/>
      <c r="B400" s="1"/>
      <c r="C400" s="34"/>
      <c r="D400" s="146"/>
      <c r="E400" s="147"/>
      <c r="F400" s="38" t="str">
        <f>VLOOKUP(C400,'[2]Acha Air Sales Price List'!$B$1:$D$65536,3,FALSE)</f>
        <v>Exchange rate :</v>
      </c>
      <c r="G400" s="19">
        <f>ROUND(IF(ISBLANK(C400),0,VLOOKUP(C400,'[2]Acha Air Sales Price List'!$B$1:$X$65536,12,FALSE)*$L$14),2)</f>
        <v>0</v>
      </c>
      <c r="H400" s="20">
        <f t="shared" si="11"/>
        <v>0</v>
      </c>
      <c r="I400" s="12"/>
    </row>
    <row r="401" spans="1:9" ht="12.4" hidden="1" customHeight="1">
      <c r="A401" s="11"/>
      <c r="B401" s="1"/>
      <c r="C401" s="34"/>
      <c r="D401" s="146"/>
      <c r="E401" s="147"/>
      <c r="F401" s="38" t="str">
        <f>VLOOKUP(C401,'[2]Acha Air Sales Price List'!$B$1:$D$65536,3,FALSE)</f>
        <v>Exchange rate :</v>
      </c>
      <c r="G401" s="19">
        <f>ROUND(IF(ISBLANK(C401),0,VLOOKUP(C401,'[2]Acha Air Sales Price List'!$B$1:$X$65536,12,FALSE)*$L$14),2)</f>
        <v>0</v>
      </c>
      <c r="H401" s="20">
        <f t="shared" si="11"/>
        <v>0</v>
      </c>
      <c r="I401" s="12"/>
    </row>
    <row r="402" spans="1:9" ht="12.4" hidden="1" customHeight="1">
      <c r="A402" s="11"/>
      <c r="B402" s="1"/>
      <c r="C402" s="34"/>
      <c r="D402" s="146"/>
      <c r="E402" s="147"/>
      <c r="F402" s="38" t="str">
        <f>VLOOKUP(C402,'[2]Acha Air Sales Price List'!$B$1:$D$65536,3,FALSE)</f>
        <v>Exchange rate :</v>
      </c>
      <c r="G402" s="19">
        <f>ROUND(IF(ISBLANK(C402),0,VLOOKUP(C402,'[2]Acha Air Sales Price List'!$B$1:$X$65536,12,FALSE)*$L$14),2)</f>
        <v>0</v>
      </c>
      <c r="H402" s="20">
        <f t="shared" si="11"/>
        <v>0</v>
      </c>
      <c r="I402" s="12"/>
    </row>
    <row r="403" spans="1:9" ht="12.4" hidden="1" customHeight="1">
      <c r="A403" s="11"/>
      <c r="B403" s="1"/>
      <c r="C403" s="34"/>
      <c r="D403" s="146"/>
      <c r="E403" s="147"/>
      <c r="F403" s="38" t="str">
        <f>VLOOKUP(C403,'[2]Acha Air Sales Price List'!$B$1:$D$65536,3,FALSE)</f>
        <v>Exchange rate :</v>
      </c>
      <c r="G403" s="19">
        <f>ROUND(IF(ISBLANK(C403),0,VLOOKUP(C403,'[2]Acha Air Sales Price List'!$B$1:$X$65536,12,FALSE)*$L$14),2)</f>
        <v>0</v>
      </c>
      <c r="H403" s="20">
        <f t="shared" si="11"/>
        <v>0</v>
      </c>
      <c r="I403" s="12"/>
    </row>
    <row r="404" spans="1:9" ht="12.4" hidden="1" customHeight="1">
      <c r="A404" s="11"/>
      <c r="B404" s="1"/>
      <c r="C404" s="34"/>
      <c r="D404" s="146"/>
      <c r="E404" s="147"/>
      <c r="F404" s="38" t="str">
        <f>VLOOKUP(C404,'[2]Acha Air Sales Price List'!$B$1:$D$65536,3,FALSE)</f>
        <v>Exchange rate :</v>
      </c>
      <c r="G404" s="19">
        <f>ROUND(IF(ISBLANK(C404),0,VLOOKUP(C404,'[2]Acha Air Sales Price List'!$B$1:$X$65536,12,FALSE)*$L$14),2)</f>
        <v>0</v>
      </c>
      <c r="H404" s="20">
        <f t="shared" si="11"/>
        <v>0</v>
      </c>
      <c r="I404" s="12"/>
    </row>
    <row r="405" spans="1:9" ht="12.4" hidden="1" customHeight="1">
      <c r="A405" s="11"/>
      <c r="B405" s="1"/>
      <c r="C405" s="34"/>
      <c r="D405" s="146"/>
      <c r="E405" s="147"/>
      <c r="F405" s="38" t="str">
        <f>VLOOKUP(C405,'[2]Acha Air Sales Price List'!$B$1:$D$65536,3,FALSE)</f>
        <v>Exchange rate :</v>
      </c>
      <c r="G405" s="19">
        <f>ROUND(IF(ISBLANK(C405),0,VLOOKUP(C405,'[2]Acha Air Sales Price List'!$B$1:$X$65536,12,FALSE)*$L$14),2)</f>
        <v>0</v>
      </c>
      <c r="H405" s="20">
        <f t="shared" si="11"/>
        <v>0</v>
      </c>
      <c r="I405" s="12"/>
    </row>
    <row r="406" spans="1:9" ht="12.4" hidden="1" customHeight="1">
      <c r="A406" s="11"/>
      <c r="B406" s="1"/>
      <c r="C406" s="34"/>
      <c r="D406" s="146"/>
      <c r="E406" s="147"/>
      <c r="F406" s="38" t="str">
        <f>VLOOKUP(C406,'[2]Acha Air Sales Price List'!$B$1:$D$65536,3,FALSE)</f>
        <v>Exchange rate :</v>
      </c>
      <c r="G406" s="19">
        <f>ROUND(IF(ISBLANK(C406),0,VLOOKUP(C406,'[2]Acha Air Sales Price List'!$B$1:$X$65536,12,FALSE)*$L$14),2)</f>
        <v>0</v>
      </c>
      <c r="H406" s="20">
        <f t="shared" si="11"/>
        <v>0</v>
      </c>
      <c r="I406" s="12"/>
    </row>
    <row r="407" spans="1:9" ht="12.4" hidden="1" customHeight="1">
      <c r="A407" s="11"/>
      <c r="B407" s="1"/>
      <c r="C407" s="34"/>
      <c r="D407" s="146"/>
      <c r="E407" s="147"/>
      <c r="F407" s="38" t="str">
        <f>VLOOKUP(C407,'[2]Acha Air Sales Price List'!$B$1:$D$65536,3,FALSE)</f>
        <v>Exchange rate :</v>
      </c>
      <c r="G407" s="19">
        <f>ROUND(IF(ISBLANK(C407),0,VLOOKUP(C407,'[2]Acha Air Sales Price List'!$B$1:$X$65536,12,FALSE)*$L$14),2)</f>
        <v>0</v>
      </c>
      <c r="H407" s="20">
        <f t="shared" si="11"/>
        <v>0</v>
      </c>
      <c r="I407" s="12"/>
    </row>
    <row r="408" spans="1:9" ht="12.4" hidden="1" customHeight="1">
      <c r="A408" s="11"/>
      <c r="B408" s="1"/>
      <c r="C408" s="34"/>
      <c r="D408" s="146"/>
      <c r="E408" s="147"/>
      <c r="F408" s="38" t="str">
        <f>VLOOKUP(C408,'[2]Acha Air Sales Price List'!$B$1:$D$65536,3,FALSE)</f>
        <v>Exchange rate :</v>
      </c>
      <c r="G408" s="19">
        <f>ROUND(IF(ISBLANK(C408),0,VLOOKUP(C408,'[2]Acha Air Sales Price List'!$B$1:$X$65536,12,FALSE)*$L$14),2)</f>
        <v>0</v>
      </c>
      <c r="H408" s="20">
        <f t="shared" si="11"/>
        <v>0</v>
      </c>
      <c r="I408" s="12"/>
    </row>
    <row r="409" spans="1:9" ht="12.4" hidden="1" customHeight="1">
      <c r="A409" s="11"/>
      <c r="B409" s="1"/>
      <c r="C409" s="34"/>
      <c r="D409" s="146"/>
      <c r="E409" s="147"/>
      <c r="F409" s="38" t="str">
        <f>VLOOKUP(C409,'[2]Acha Air Sales Price List'!$B$1:$D$65536,3,FALSE)</f>
        <v>Exchange rate :</v>
      </c>
      <c r="G409" s="19">
        <f>ROUND(IF(ISBLANK(C409),0,VLOOKUP(C409,'[2]Acha Air Sales Price List'!$B$1:$X$65536,12,FALSE)*$L$14),2)</f>
        <v>0</v>
      </c>
      <c r="H409" s="20">
        <f t="shared" si="11"/>
        <v>0</v>
      </c>
      <c r="I409" s="12"/>
    </row>
    <row r="410" spans="1:9" ht="12.4" hidden="1" customHeight="1">
      <c r="A410" s="11"/>
      <c r="B410" s="1"/>
      <c r="C410" s="34"/>
      <c r="D410" s="146"/>
      <c r="E410" s="147"/>
      <c r="F410" s="38" t="str">
        <f>VLOOKUP(C410,'[2]Acha Air Sales Price List'!$B$1:$D$65536,3,FALSE)</f>
        <v>Exchange rate :</v>
      </c>
      <c r="G410" s="19">
        <f>ROUND(IF(ISBLANK(C410),0,VLOOKUP(C410,'[2]Acha Air Sales Price List'!$B$1:$X$65536,12,FALSE)*$L$14),2)</f>
        <v>0</v>
      </c>
      <c r="H410" s="20">
        <f t="shared" si="11"/>
        <v>0</v>
      </c>
      <c r="I410" s="12"/>
    </row>
    <row r="411" spans="1:9" ht="12.4" hidden="1" customHeight="1">
      <c r="A411" s="11"/>
      <c r="B411" s="1"/>
      <c r="C411" s="35"/>
      <c r="D411" s="146"/>
      <c r="E411" s="147"/>
      <c r="F411" s="38" t="str">
        <f>VLOOKUP(C411,'[2]Acha Air Sales Price List'!$B$1:$D$65536,3,FALSE)</f>
        <v>Exchange rate :</v>
      </c>
      <c r="G411" s="19">
        <f>ROUND(IF(ISBLANK(C411),0,VLOOKUP(C411,'[2]Acha Air Sales Price List'!$B$1:$X$65536,12,FALSE)*$L$14),2)</f>
        <v>0</v>
      </c>
      <c r="H411" s="20">
        <f t="shared" si="11"/>
        <v>0</v>
      </c>
      <c r="I411" s="12"/>
    </row>
    <row r="412" spans="1:9" ht="12.4" hidden="1" customHeight="1">
      <c r="A412" s="11"/>
      <c r="B412" s="1"/>
      <c r="C412" s="35"/>
      <c r="D412" s="146"/>
      <c r="E412" s="147"/>
      <c r="F412" s="38" t="str">
        <f>VLOOKUP(C412,'[2]Acha Air Sales Price List'!$B$1:$D$65536,3,FALSE)</f>
        <v>Exchange rate :</v>
      </c>
      <c r="G412" s="19">
        <f>ROUND(IF(ISBLANK(C412),0,VLOOKUP(C412,'[2]Acha Air Sales Price List'!$B$1:$X$65536,12,FALSE)*$L$14),2)</f>
        <v>0</v>
      </c>
      <c r="H412" s="20">
        <f t="shared" si="11"/>
        <v>0</v>
      </c>
      <c r="I412" s="12"/>
    </row>
    <row r="413" spans="1:9" ht="12.4" hidden="1" customHeight="1">
      <c r="A413" s="11"/>
      <c r="B413" s="1"/>
      <c r="C413" s="34"/>
      <c r="D413" s="146"/>
      <c r="E413" s="147"/>
      <c r="F413" s="38" t="str">
        <f>VLOOKUP(C413,'[2]Acha Air Sales Price List'!$B$1:$D$65536,3,FALSE)</f>
        <v>Exchange rate :</v>
      </c>
      <c r="G413" s="19">
        <f>ROUND(IF(ISBLANK(C413),0,VLOOKUP(C413,'[2]Acha Air Sales Price List'!$B$1:$X$65536,12,FALSE)*$L$14),2)</f>
        <v>0</v>
      </c>
      <c r="H413" s="20">
        <f t="shared" si="11"/>
        <v>0</v>
      </c>
      <c r="I413" s="12"/>
    </row>
    <row r="414" spans="1:9" ht="12.4" hidden="1" customHeight="1">
      <c r="A414" s="11"/>
      <c r="B414" s="1"/>
      <c r="C414" s="34"/>
      <c r="D414" s="146"/>
      <c r="E414" s="147"/>
      <c r="F414" s="38" t="str">
        <f>VLOOKUP(C414,'[2]Acha Air Sales Price List'!$B$1:$D$65536,3,FALSE)</f>
        <v>Exchange rate :</v>
      </c>
      <c r="G414" s="19">
        <f>ROUND(IF(ISBLANK(C414),0,VLOOKUP(C414,'[2]Acha Air Sales Price List'!$B$1:$X$65536,12,FALSE)*$L$14),2)</f>
        <v>0</v>
      </c>
      <c r="H414" s="20">
        <f t="shared" si="11"/>
        <v>0</v>
      </c>
      <c r="I414" s="12"/>
    </row>
    <row r="415" spans="1:9" ht="12.4" hidden="1" customHeight="1">
      <c r="A415" s="11"/>
      <c r="B415" s="1"/>
      <c r="C415" s="34"/>
      <c r="D415" s="146"/>
      <c r="E415" s="147"/>
      <c r="F415" s="38" t="str">
        <f>VLOOKUP(C415,'[2]Acha Air Sales Price List'!$B$1:$D$65536,3,FALSE)</f>
        <v>Exchange rate :</v>
      </c>
      <c r="G415" s="19">
        <f>ROUND(IF(ISBLANK(C415),0,VLOOKUP(C415,'[2]Acha Air Sales Price List'!$B$1:$X$65536,12,FALSE)*$L$14),2)</f>
        <v>0</v>
      </c>
      <c r="H415" s="20">
        <f t="shared" si="11"/>
        <v>0</v>
      </c>
      <c r="I415" s="12"/>
    </row>
    <row r="416" spans="1:9" ht="12.4" hidden="1" customHeight="1">
      <c r="A416" s="11"/>
      <c r="B416" s="1"/>
      <c r="C416" s="34"/>
      <c r="D416" s="146"/>
      <c r="E416" s="147"/>
      <c r="F416" s="38" t="str">
        <f>VLOOKUP(C416,'[2]Acha Air Sales Price List'!$B$1:$D$65536,3,FALSE)</f>
        <v>Exchange rate :</v>
      </c>
      <c r="G416" s="19">
        <f>ROUND(IF(ISBLANK(C416),0,VLOOKUP(C416,'[2]Acha Air Sales Price List'!$B$1:$X$65536,12,FALSE)*$L$14),2)</f>
        <v>0</v>
      </c>
      <c r="H416" s="20">
        <f t="shared" si="11"/>
        <v>0</v>
      </c>
      <c r="I416" s="12"/>
    </row>
    <row r="417" spans="1:9" ht="12.4" hidden="1" customHeight="1">
      <c r="A417" s="11"/>
      <c r="B417" s="1"/>
      <c r="C417" s="34"/>
      <c r="D417" s="146"/>
      <c r="E417" s="147"/>
      <c r="F417" s="38" t="str">
        <f>VLOOKUP(C417,'[2]Acha Air Sales Price List'!$B$1:$D$65536,3,FALSE)</f>
        <v>Exchange rate :</v>
      </c>
      <c r="G417" s="19">
        <f>ROUND(IF(ISBLANK(C417),0,VLOOKUP(C417,'[2]Acha Air Sales Price List'!$B$1:$X$65536,12,FALSE)*$L$14),2)</f>
        <v>0</v>
      </c>
      <c r="H417" s="20">
        <f t="shared" si="11"/>
        <v>0</v>
      </c>
      <c r="I417" s="12"/>
    </row>
    <row r="418" spans="1:9" ht="12.4" hidden="1" customHeight="1">
      <c r="A418" s="11"/>
      <c r="B418" s="1"/>
      <c r="C418" s="34"/>
      <c r="D418" s="146"/>
      <c r="E418" s="147"/>
      <c r="F418" s="38" t="str">
        <f>VLOOKUP(C418,'[2]Acha Air Sales Price List'!$B$1:$D$65536,3,FALSE)</f>
        <v>Exchange rate :</v>
      </c>
      <c r="G418" s="19">
        <f>ROUND(IF(ISBLANK(C418),0,VLOOKUP(C418,'[2]Acha Air Sales Price List'!$B$1:$X$65536,12,FALSE)*$L$14),2)</f>
        <v>0</v>
      </c>
      <c r="H418" s="20">
        <f t="shared" si="11"/>
        <v>0</v>
      </c>
      <c r="I418" s="12"/>
    </row>
    <row r="419" spans="1:9" ht="12.4" hidden="1" customHeight="1">
      <c r="A419" s="11"/>
      <c r="B419" s="1"/>
      <c r="C419" s="34"/>
      <c r="D419" s="146"/>
      <c r="E419" s="147"/>
      <c r="F419" s="38" t="str">
        <f>VLOOKUP(C419,'[2]Acha Air Sales Price List'!$B$1:$D$65536,3,FALSE)</f>
        <v>Exchange rate :</v>
      </c>
      <c r="G419" s="19">
        <f>ROUND(IF(ISBLANK(C419),0,VLOOKUP(C419,'[2]Acha Air Sales Price List'!$B$1:$X$65536,12,FALSE)*$L$14),2)</f>
        <v>0</v>
      </c>
      <c r="H419" s="20">
        <f t="shared" si="11"/>
        <v>0</v>
      </c>
      <c r="I419" s="12"/>
    </row>
    <row r="420" spans="1:9" ht="12.4" hidden="1" customHeight="1">
      <c r="A420" s="11"/>
      <c r="B420" s="1"/>
      <c r="C420" s="34"/>
      <c r="D420" s="146"/>
      <c r="E420" s="147"/>
      <c r="F420" s="38" t="str">
        <f>VLOOKUP(C420,'[2]Acha Air Sales Price List'!$B$1:$D$65536,3,FALSE)</f>
        <v>Exchange rate :</v>
      </c>
      <c r="G420" s="19">
        <f>ROUND(IF(ISBLANK(C420),0,VLOOKUP(C420,'[2]Acha Air Sales Price List'!$B$1:$X$65536,12,FALSE)*$L$14),2)</f>
        <v>0</v>
      </c>
      <c r="H420" s="20">
        <f t="shared" si="11"/>
        <v>0</v>
      </c>
      <c r="I420" s="12"/>
    </row>
    <row r="421" spans="1:9" ht="12.4" hidden="1" customHeight="1">
      <c r="A421" s="11"/>
      <c r="B421" s="1"/>
      <c r="C421" s="34"/>
      <c r="D421" s="146"/>
      <c r="E421" s="147"/>
      <c r="F421" s="38" t="str">
        <f>VLOOKUP(C421,'[2]Acha Air Sales Price List'!$B$1:$D$65536,3,FALSE)</f>
        <v>Exchange rate :</v>
      </c>
      <c r="G421" s="19">
        <f>ROUND(IF(ISBLANK(C421),0,VLOOKUP(C421,'[2]Acha Air Sales Price List'!$B$1:$X$65536,12,FALSE)*$L$14),2)</f>
        <v>0</v>
      </c>
      <c r="H421" s="20">
        <f t="shared" si="11"/>
        <v>0</v>
      </c>
      <c r="I421" s="12"/>
    </row>
    <row r="422" spans="1:9" ht="12.4" hidden="1" customHeight="1">
      <c r="A422" s="11"/>
      <c r="B422" s="1"/>
      <c r="C422" s="34"/>
      <c r="D422" s="146"/>
      <c r="E422" s="147"/>
      <c r="F422" s="38" t="str">
        <f>VLOOKUP(C422,'[2]Acha Air Sales Price List'!$B$1:$D$65536,3,FALSE)</f>
        <v>Exchange rate :</v>
      </c>
      <c r="G422" s="19">
        <f>ROUND(IF(ISBLANK(C422),0,VLOOKUP(C422,'[2]Acha Air Sales Price List'!$B$1:$X$65536,12,FALSE)*$L$14),2)</f>
        <v>0</v>
      </c>
      <c r="H422" s="20">
        <f t="shared" si="11"/>
        <v>0</v>
      </c>
      <c r="I422" s="12"/>
    </row>
    <row r="423" spans="1:9" ht="12.4" hidden="1" customHeight="1">
      <c r="A423" s="11"/>
      <c r="B423" s="1"/>
      <c r="C423" s="35"/>
      <c r="D423" s="146"/>
      <c r="E423" s="147"/>
      <c r="F423" s="38" t="str">
        <f>VLOOKUP(C423,'[2]Acha Air Sales Price List'!$B$1:$D$65536,3,FALSE)</f>
        <v>Exchange rate :</v>
      </c>
      <c r="G423" s="19">
        <f>ROUND(IF(ISBLANK(C423),0,VLOOKUP(C423,'[2]Acha Air Sales Price List'!$B$1:$X$65536,12,FALSE)*$L$14),2)</f>
        <v>0</v>
      </c>
      <c r="H423" s="20">
        <f t="shared" si="11"/>
        <v>0</v>
      </c>
      <c r="I423" s="12"/>
    </row>
    <row r="424" spans="1:9" ht="12" hidden="1" customHeight="1">
      <c r="A424" s="11"/>
      <c r="B424" s="1"/>
      <c r="C424" s="34"/>
      <c r="D424" s="146"/>
      <c r="E424" s="147"/>
      <c r="F424" s="38" t="str">
        <f>VLOOKUP(C424,'[2]Acha Air Sales Price List'!$B$1:$D$65536,3,FALSE)</f>
        <v>Exchange rate :</v>
      </c>
      <c r="G424" s="19">
        <f>ROUND(IF(ISBLANK(C424),0,VLOOKUP(C424,'[2]Acha Air Sales Price List'!$B$1:$X$65536,12,FALSE)*$L$14),2)</f>
        <v>0</v>
      </c>
      <c r="H424" s="20">
        <f t="shared" si="11"/>
        <v>0</v>
      </c>
      <c r="I424" s="12"/>
    </row>
    <row r="425" spans="1:9" ht="12.4" hidden="1" customHeight="1">
      <c r="A425" s="11"/>
      <c r="B425" s="1"/>
      <c r="C425" s="34"/>
      <c r="D425" s="146"/>
      <c r="E425" s="147"/>
      <c r="F425" s="38" t="str">
        <f>VLOOKUP(C425,'[2]Acha Air Sales Price List'!$B$1:$D$65536,3,FALSE)</f>
        <v>Exchange rate :</v>
      </c>
      <c r="G425" s="19">
        <f>ROUND(IF(ISBLANK(C425),0,VLOOKUP(C425,'[2]Acha Air Sales Price List'!$B$1:$X$65536,12,FALSE)*$L$14),2)</f>
        <v>0</v>
      </c>
      <c r="H425" s="20">
        <f t="shared" si="11"/>
        <v>0</v>
      </c>
      <c r="I425" s="12"/>
    </row>
    <row r="426" spans="1:9" ht="12.4" hidden="1" customHeight="1">
      <c r="A426" s="11"/>
      <c r="B426" s="1"/>
      <c r="C426" s="34"/>
      <c r="D426" s="146"/>
      <c r="E426" s="147"/>
      <c r="F426" s="38" t="str">
        <f>VLOOKUP(C426,'[2]Acha Air Sales Price List'!$B$1:$D$65536,3,FALSE)</f>
        <v>Exchange rate :</v>
      </c>
      <c r="G426" s="19">
        <f>ROUND(IF(ISBLANK(C426),0,VLOOKUP(C426,'[2]Acha Air Sales Price List'!$B$1:$X$65536,12,FALSE)*$L$14),2)</f>
        <v>0</v>
      </c>
      <c r="H426" s="20">
        <f t="shared" si="11"/>
        <v>0</v>
      </c>
      <c r="I426" s="12"/>
    </row>
    <row r="427" spans="1:9" ht="12.4" hidden="1" customHeight="1">
      <c r="A427" s="11"/>
      <c r="B427" s="1"/>
      <c r="C427" s="34"/>
      <c r="D427" s="146"/>
      <c r="E427" s="147"/>
      <c r="F427" s="38" t="str">
        <f>VLOOKUP(C427,'[2]Acha Air Sales Price List'!$B$1:$D$65536,3,FALSE)</f>
        <v>Exchange rate :</v>
      </c>
      <c r="G427" s="19">
        <f>ROUND(IF(ISBLANK(C427),0,VLOOKUP(C427,'[2]Acha Air Sales Price List'!$B$1:$X$65536,12,FALSE)*$L$14),2)</f>
        <v>0</v>
      </c>
      <c r="H427" s="20">
        <f t="shared" si="11"/>
        <v>0</v>
      </c>
      <c r="I427" s="12"/>
    </row>
    <row r="428" spans="1:9" ht="12.4" hidden="1" customHeight="1">
      <c r="A428" s="11"/>
      <c r="B428" s="1"/>
      <c r="C428" s="34"/>
      <c r="D428" s="146"/>
      <c r="E428" s="147"/>
      <c r="F428" s="38" t="str">
        <f>VLOOKUP(C428,'[2]Acha Air Sales Price List'!$B$1:$D$65536,3,FALSE)</f>
        <v>Exchange rate :</v>
      </c>
      <c r="G428" s="19">
        <f>ROUND(IF(ISBLANK(C428),0,VLOOKUP(C428,'[2]Acha Air Sales Price List'!$B$1:$X$65536,12,FALSE)*$L$14),2)</f>
        <v>0</v>
      </c>
      <c r="H428" s="20">
        <f t="shared" si="11"/>
        <v>0</v>
      </c>
      <c r="I428" s="12"/>
    </row>
    <row r="429" spans="1:9" ht="12.4" hidden="1" customHeight="1">
      <c r="A429" s="11"/>
      <c r="B429" s="1"/>
      <c r="C429" s="34"/>
      <c r="D429" s="146"/>
      <c r="E429" s="147"/>
      <c r="F429" s="38" t="str">
        <f>VLOOKUP(C429,'[2]Acha Air Sales Price List'!$B$1:$D$65536,3,FALSE)</f>
        <v>Exchange rate :</v>
      </c>
      <c r="G429" s="19">
        <f>ROUND(IF(ISBLANK(C429),0,VLOOKUP(C429,'[2]Acha Air Sales Price List'!$B$1:$X$65536,12,FALSE)*$L$14),2)</f>
        <v>0</v>
      </c>
      <c r="H429" s="20">
        <f t="shared" si="11"/>
        <v>0</v>
      </c>
      <c r="I429" s="12"/>
    </row>
    <row r="430" spans="1:9" ht="12.4" hidden="1" customHeight="1">
      <c r="A430" s="11"/>
      <c r="B430" s="1"/>
      <c r="C430" s="34"/>
      <c r="D430" s="146"/>
      <c r="E430" s="147"/>
      <c r="F430" s="38" t="str">
        <f>VLOOKUP(C430,'[2]Acha Air Sales Price List'!$B$1:$D$65536,3,FALSE)</f>
        <v>Exchange rate :</v>
      </c>
      <c r="G430" s="19">
        <f>ROUND(IF(ISBLANK(C430),0,VLOOKUP(C430,'[2]Acha Air Sales Price List'!$B$1:$X$65536,12,FALSE)*$L$14),2)</f>
        <v>0</v>
      </c>
      <c r="H430" s="20">
        <f t="shared" si="11"/>
        <v>0</v>
      </c>
      <c r="I430" s="12"/>
    </row>
    <row r="431" spans="1:9" ht="12.4" hidden="1" customHeight="1">
      <c r="A431" s="11"/>
      <c r="B431" s="1"/>
      <c r="C431" s="34"/>
      <c r="D431" s="146"/>
      <c r="E431" s="147"/>
      <c r="F431" s="38" t="str">
        <f>VLOOKUP(C431,'[2]Acha Air Sales Price List'!$B$1:$D$65536,3,FALSE)</f>
        <v>Exchange rate :</v>
      </c>
      <c r="G431" s="19">
        <f>ROUND(IF(ISBLANK(C431),0,VLOOKUP(C431,'[2]Acha Air Sales Price List'!$B$1:$X$65536,12,FALSE)*$L$14),2)</f>
        <v>0</v>
      </c>
      <c r="H431" s="20">
        <f t="shared" si="11"/>
        <v>0</v>
      </c>
      <c r="I431" s="12"/>
    </row>
    <row r="432" spans="1:9" ht="12.4" hidden="1" customHeight="1">
      <c r="A432" s="11"/>
      <c r="B432" s="1"/>
      <c r="C432" s="34"/>
      <c r="D432" s="146"/>
      <c r="E432" s="147"/>
      <c r="F432" s="38" t="str">
        <f>VLOOKUP(C432,'[2]Acha Air Sales Price List'!$B$1:$D$65536,3,FALSE)</f>
        <v>Exchange rate :</v>
      </c>
      <c r="G432" s="19">
        <f>ROUND(IF(ISBLANK(C432),0,VLOOKUP(C432,'[2]Acha Air Sales Price List'!$B$1:$X$65536,12,FALSE)*$L$14),2)</f>
        <v>0</v>
      </c>
      <c r="H432" s="20">
        <f t="shared" si="11"/>
        <v>0</v>
      </c>
      <c r="I432" s="12"/>
    </row>
    <row r="433" spans="1:9" ht="12.4" hidden="1" customHeight="1">
      <c r="A433" s="11"/>
      <c r="B433" s="1"/>
      <c r="C433" s="34"/>
      <c r="D433" s="146"/>
      <c r="E433" s="147"/>
      <c r="F433" s="38" t="str">
        <f>VLOOKUP(C433,'[2]Acha Air Sales Price List'!$B$1:$D$65536,3,FALSE)</f>
        <v>Exchange rate :</v>
      </c>
      <c r="G433" s="19">
        <f>ROUND(IF(ISBLANK(C433),0,VLOOKUP(C433,'[2]Acha Air Sales Price List'!$B$1:$X$65536,12,FALSE)*$L$14),2)</f>
        <v>0</v>
      </c>
      <c r="H433" s="20">
        <f t="shared" si="11"/>
        <v>0</v>
      </c>
      <c r="I433" s="12"/>
    </row>
    <row r="434" spans="1:9" ht="12.4" hidden="1" customHeight="1">
      <c r="A434" s="11"/>
      <c r="B434" s="1"/>
      <c r="C434" s="34"/>
      <c r="D434" s="146"/>
      <c r="E434" s="147"/>
      <c r="F434" s="38" t="str">
        <f>VLOOKUP(C434,'[2]Acha Air Sales Price List'!$B$1:$D$65536,3,FALSE)</f>
        <v>Exchange rate :</v>
      </c>
      <c r="G434" s="19">
        <f>ROUND(IF(ISBLANK(C434),0,VLOOKUP(C434,'[2]Acha Air Sales Price List'!$B$1:$X$65536,12,FALSE)*$L$14),2)</f>
        <v>0</v>
      </c>
      <c r="H434" s="20">
        <f t="shared" si="11"/>
        <v>0</v>
      </c>
      <c r="I434" s="12"/>
    </row>
    <row r="435" spans="1:9" ht="12.4" hidden="1" customHeight="1">
      <c r="A435" s="11"/>
      <c r="B435" s="1"/>
      <c r="C435" s="34"/>
      <c r="D435" s="146"/>
      <c r="E435" s="147"/>
      <c r="F435" s="38" t="str">
        <f>VLOOKUP(C435,'[2]Acha Air Sales Price List'!$B$1:$D$65536,3,FALSE)</f>
        <v>Exchange rate :</v>
      </c>
      <c r="G435" s="19">
        <f>ROUND(IF(ISBLANK(C435),0,VLOOKUP(C435,'[2]Acha Air Sales Price List'!$B$1:$X$65536,12,FALSE)*$L$14),2)</f>
        <v>0</v>
      </c>
      <c r="H435" s="20">
        <f t="shared" si="11"/>
        <v>0</v>
      </c>
      <c r="I435" s="12"/>
    </row>
    <row r="436" spans="1:9" ht="12.4" hidden="1" customHeight="1">
      <c r="A436" s="11"/>
      <c r="B436" s="1"/>
      <c r="C436" s="34"/>
      <c r="D436" s="146"/>
      <c r="E436" s="147"/>
      <c r="F436" s="38" t="str">
        <f>VLOOKUP(C436,'[2]Acha Air Sales Price List'!$B$1:$D$65536,3,FALSE)</f>
        <v>Exchange rate :</v>
      </c>
      <c r="G436" s="19">
        <f>ROUND(IF(ISBLANK(C436),0,VLOOKUP(C436,'[2]Acha Air Sales Price List'!$B$1:$X$65536,12,FALSE)*$L$14),2)</f>
        <v>0</v>
      </c>
      <c r="H436" s="20">
        <f t="shared" si="11"/>
        <v>0</v>
      </c>
      <c r="I436" s="12"/>
    </row>
    <row r="437" spans="1:9" ht="12.4" hidden="1" customHeight="1">
      <c r="A437" s="11"/>
      <c r="B437" s="1"/>
      <c r="C437" s="34"/>
      <c r="D437" s="146"/>
      <c r="E437" s="147"/>
      <c r="F437" s="38" t="str">
        <f>VLOOKUP(C437,'[2]Acha Air Sales Price List'!$B$1:$D$65536,3,FALSE)</f>
        <v>Exchange rate :</v>
      </c>
      <c r="G437" s="19">
        <f>ROUND(IF(ISBLANK(C437),0,VLOOKUP(C437,'[2]Acha Air Sales Price List'!$B$1:$X$65536,12,FALSE)*$L$14),2)</f>
        <v>0</v>
      </c>
      <c r="H437" s="20">
        <f t="shared" si="11"/>
        <v>0</v>
      </c>
      <c r="I437" s="12"/>
    </row>
    <row r="438" spans="1:9" ht="12.4" hidden="1" customHeight="1">
      <c r="A438" s="11"/>
      <c r="B438" s="1"/>
      <c r="C438" s="34"/>
      <c r="D438" s="146"/>
      <c r="E438" s="147"/>
      <c r="F438" s="38" t="str">
        <f>VLOOKUP(C438,'[2]Acha Air Sales Price List'!$B$1:$D$65536,3,FALSE)</f>
        <v>Exchange rate :</v>
      </c>
      <c r="G438" s="19">
        <f>ROUND(IF(ISBLANK(C438),0,VLOOKUP(C438,'[2]Acha Air Sales Price List'!$B$1:$X$65536,12,FALSE)*$L$14),2)</f>
        <v>0</v>
      </c>
      <c r="H438" s="20">
        <f t="shared" si="11"/>
        <v>0</v>
      </c>
      <c r="I438" s="12"/>
    </row>
    <row r="439" spans="1:9" ht="12.4" hidden="1" customHeight="1">
      <c r="A439" s="11"/>
      <c r="B439" s="1"/>
      <c r="C439" s="34"/>
      <c r="D439" s="146"/>
      <c r="E439" s="147"/>
      <c r="F439" s="38" t="str">
        <f>VLOOKUP(C439,'[2]Acha Air Sales Price List'!$B$1:$D$65536,3,FALSE)</f>
        <v>Exchange rate :</v>
      </c>
      <c r="G439" s="19">
        <f>ROUND(IF(ISBLANK(C439),0,VLOOKUP(C439,'[2]Acha Air Sales Price List'!$B$1:$X$65536,12,FALSE)*$L$14),2)</f>
        <v>0</v>
      </c>
      <c r="H439" s="20">
        <f t="shared" si="11"/>
        <v>0</v>
      </c>
      <c r="I439" s="12"/>
    </row>
    <row r="440" spans="1:9" ht="12.4" hidden="1" customHeight="1">
      <c r="A440" s="11"/>
      <c r="B440" s="1"/>
      <c r="C440" s="34"/>
      <c r="D440" s="146"/>
      <c r="E440" s="147"/>
      <c r="F440" s="38" t="str">
        <f>VLOOKUP(C440,'[2]Acha Air Sales Price List'!$B$1:$D$65536,3,FALSE)</f>
        <v>Exchange rate :</v>
      </c>
      <c r="G440" s="19">
        <f>ROUND(IF(ISBLANK(C440),0,VLOOKUP(C440,'[2]Acha Air Sales Price List'!$B$1:$X$65536,12,FALSE)*$L$14),2)</f>
        <v>0</v>
      </c>
      <c r="H440" s="20">
        <f t="shared" si="11"/>
        <v>0</v>
      </c>
      <c r="I440" s="12"/>
    </row>
    <row r="441" spans="1:9" ht="12.4" hidden="1" customHeight="1">
      <c r="A441" s="11"/>
      <c r="B441" s="1"/>
      <c r="C441" s="34"/>
      <c r="D441" s="146"/>
      <c r="E441" s="147"/>
      <c r="F441" s="38" t="str">
        <f>VLOOKUP(C441,'[2]Acha Air Sales Price List'!$B$1:$D$65536,3,FALSE)</f>
        <v>Exchange rate :</v>
      </c>
      <c r="G441" s="19">
        <f>ROUND(IF(ISBLANK(C441),0,VLOOKUP(C441,'[2]Acha Air Sales Price List'!$B$1:$X$65536,12,FALSE)*$L$14),2)</f>
        <v>0</v>
      </c>
      <c r="H441" s="20">
        <f t="shared" si="11"/>
        <v>0</v>
      </c>
      <c r="I441" s="12"/>
    </row>
    <row r="442" spans="1:9" ht="12.4" hidden="1" customHeight="1">
      <c r="A442" s="11"/>
      <c r="B442" s="1"/>
      <c r="C442" s="34"/>
      <c r="D442" s="146"/>
      <c r="E442" s="147"/>
      <c r="F442" s="38" t="str">
        <f>VLOOKUP(C442,'[2]Acha Air Sales Price List'!$B$1:$D$65536,3,FALSE)</f>
        <v>Exchange rate :</v>
      </c>
      <c r="G442" s="19">
        <f>ROUND(IF(ISBLANK(C442),0,VLOOKUP(C442,'[2]Acha Air Sales Price List'!$B$1:$X$65536,12,FALSE)*$L$14),2)</f>
        <v>0</v>
      </c>
      <c r="H442" s="20">
        <f t="shared" si="11"/>
        <v>0</v>
      </c>
      <c r="I442" s="12"/>
    </row>
    <row r="443" spans="1:9" ht="12.4" hidden="1" customHeight="1">
      <c r="A443" s="11"/>
      <c r="B443" s="1"/>
      <c r="C443" s="34"/>
      <c r="D443" s="146"/>
      <c r="E443" s="147"/>
      <c r="F443" s="38" t="str">
        <f>VLOOKUP(C443,'[2]Acha Air Sales Price List'!$B$1:$D$65536,3,FALSE)</f>
        <v>Exchange rate :</v>
      </c>
      <c r="G443" s="19">
        <f>ROUND(IF(ISBLANK(C443),0,VLOOKUP(C443,'[2]Acha Air Sales Price List'!$B$1:$X$65536,12,FALSE)*$L$14),2)</f>
        <v>0</v>
      </c>
      <c r="H443" s="20">
        <f t="shared" si="11"/>
        <v>0</v>
      </c>
      <c r="I443" s="12"/>
    </row>
    <row r="444" spans="1:9" ht="12.4" hidden="1" customHeight="1">
      <c r="A444" s="11"/>
      <c r="B444" s="1"/>
      <c r="C444" s="34"/>
      <c r="D444" s="146"/>
      <c r="E444" s="147"/>
      <c r="F444" s="38" t="str">
        <f>VLOOKUP(C444,'[2]Acha Air Sales Price List'!$B$1:$D$65536,3,FALSE)</f>
        <v>Exchange rate :</v>
      </c>
      <c r="G444" s="19">
        <f>ROUND(IF(ISBLANK(C444),0,VLOOKUP(C444,'[2]Acha Air Sales Price List'!$B$1:$X$65536,12,FALSE)*$L$14),2)</f>
        <v>0</v>
      </c>
      <c r="H444" s="20">
        <f t="shared" si="11"/>
        <v>0</v>
      </c>
      <c r="I444" s="12"/>
    </row>
    <row r="445" spans="1:9" ht="12.4" hidden="1" customHeight="1">
      <c r="A445" s="11"/>
      <c r="B445" s="1"/>
      <c r="C445" s="34"/>
      <c r="D445" s="146"/>
      <c r="E445" s="147"/>
      <c r="F445" s="38" t="str">
        <f>VLOOKUP(C445,'[2]Acha Air Sales Price List'!$B$1:$D$65536,3,FALSE)</f>
        <v>Exchange rate :</v>
      </c>
      <c r="G445" s="19">
        <f>ROUND(IF(ISBLANK(C445),0,VLOOKUP(C445,'[2]Acha Air Sales Price List'!$B$1:$X$65536,12,FALSE)*$L$14),2)</f>
        <v>0</v>
      </c>
      <c r="H445" s="20">
        <f t="shared" si="11"/>
        <v>0</v>
      </c>
      <c r="I445" s="12"/>
    </row>
    <row r="446" spans="1:9" ht="12.4" hidden="1" customHeight="1">
      <c r="A446" s="11"/>
      <c r="B446" s="1"/>
      <c r="C446" s="34"/>
      <c r="D446" s="146"/>
      <c r="E446" s="147"/>
      <c r="F446" s="38" t="str">
        <f>VLOOKUP(C446,'[2]Acha Air Sales Price List'!$B$1:$D$65536,3,FALSE)</f>
        <v>Exchange rate :</v>
      </c>
      <c r="G446" s="19">
        <f>ROUND(IF(ISBLANK(C446),0,VLOOKUP(C446,'[2]Acha Air Sales Price List'!$B$1:$X$65536,12,FALSE)*$L$14),2)</f>
        <v>0</v>
      </c>
      <c r="H446" s="20">
        <f t="shared" si="11"/>
        <v>0</v>
      </c>
      <c r="I446" s="12"/>
    </row>
    <row r="447" spans="1:9" ht="12.4" hidden="1" customHeight="1">
      <c r="A447" s="11"/>
      <c r="B447" s="1"/>
      <c r="C447" s="34"/>
      <c r="D447" s="146"/>
      <c r="E447" s="147"/>
      <c r="F447" s="38" t="str">
        <f>VLOOKUP(C447,'[2]Acha Air Sales Price List'!$B$1:$D$65536,3,FALSE)</f>
        <v>Exchange rate :</v>
      </c>
      <c r="G447" s="19">
        <f>ROUND(IF(ISBLANK(C447),0,VLOOKUP(C447,'[2]Acha Air Sales Price List'!$B$1:$X$65536,12,FALSE)*$L$14),2)</f>
        <v>0</v>
      </c>
      <c r="H447" s="20">
        <f t="shared" si="11"/>
        <v>0</v>
      </c>
      <c r="I447" s="12"/>
    </row>
    <row r="448" spans="1:9" ht="12.4" hidden="1" customHeight="1">
      <c r="A448" s="11"/>
      <c r="B448" s="1"/>
      <c r="C448" s="34"/>
      <c r="D448" s="146"/>
      <c r="E448" s="147"/>
      <c r="F448" s="38" t="str">
        <f>VLOOKUP(C448,'[2]Acha Air Sales Price List'!$B$1:$D$65536,3,FALSE)</f>
        <v>Exchange rate :</v>
      </c>
      <c r="G448" s="19">
        <f>ROUND(IF(ISBLANK(C448),0,VLOOKUP(C448,'[2]Acha Air Sales Price List'!$B$1:$X$65536,12,FALSE)*$L$14),2)</f>
        <v>0</v>
      </c>
      <c r="H448" s="20">
        <f t="shared" si="11"/>
        <v>0</v>
      </c>
      <c r="I448" s="12"/>
    </row>
    <row r="449" spans="1:9" ht="12.4" hidden="1" customHeight="1">
      <c r="A449" s="11"/>
      <c r="B449" s="1"/>
      <c r="C449" s="34"/>
      <c r="D449" s="146"/>
      <c r="E449" s="147"/>
      <c r="F449" s="38" t="str">
        <f>VLOOKUP(C449,'[2]Acha Air Sales Price List'!$B$1:$D$65536,3,FALSE)</f>
        <v>Exchange rate :</v>
      </c>
      <c r="G449" s="19">
        <f>ROUND(IF(ISBLANK(C449),0,VLOOKUP(C449,'[2]Acha Air Sales Price List'!$B$1:$X$65536,12,FALSE)*$L$14),2)</f>
        <v>0</v>
      </c>
      <c r="H449" s="20">
        <f t="shared" si="11"/>
        <v>0</v>
      </c>
      <c r="I449" s="12"/>
    </row>
    <row r="450" spans="1:9" ht="12.4" hidden="1" customHeight="1">
      <c r="A450" s="11"/>
      <c r="B450" s="1"/>
      <c r="C450" s="34"/>
      <c r="D450" s="146"/>
      <c r="E450" s="147"/>
      <c r="F450" s="38" t="str">
        <f>VLOOKUP(C450,'[2]Acha Air Sales Price List'!$B$1:$D$65536,3,FALSE)</f>
        <v>Exchange rate :</v>
      </c>
      <c r="G450" s="19">
        <f>ROUND(IF(ISBLANK(C450),0,VLOOKUP(C450,'[2]Acha Air Sales Price List'!$B$1:$X$65536,12,FALSE)*$L$14),2)</f>
        <v>0</v>
      </c>
      <c r="H450" s="20">
        <f t="shared" si="11"/>
        <v>0</v>
      </c>
      <c r="I450" s="12"/>
    </row>
    <row r="451" spans="1:9" ht="12.4" hidden="1" customHeight="1">
      <c r="A451" s="11"/>
      <c r="B451" s="1"/>
      <c r="C451" s="35"/>
      <c r="D451" s="146"/>
      <c r="E451" s="147"/>
      <c r="F451" s="38" t="str">
        <f>VLOOKUP(C451,'[2]Acha Air Sales Price List'!$B$1:$D$65536,3,FALSE)</f>
        <v>Exchange rate :</v>
      </c>
      <c r="G451" s="19">
        <f>ROUND(IF(ISBLANK(C451),0,VLOOKUP(C451,'[2]Acha Air Sales Price List'!$B$1:$X$65536,12,FALSE)*$L$14),2)</f>
        <v>0</v>
      </c>
      <c r="H451" s="20">
        <f>ROUND(IF(ISNUMBER(B451), G451*B451, 0),5)</f>
        <v>0</v>
      </c>
      <c r="I451" s="12"/>
    </row>
    <row r="452" spans="1:9" ht="12" hidden="1" customHeight="1">
      <c r="A452" s="11"/>
      <c r="B452" s="1"/>
      <c r="C452" s="34"/>
      <c r="D452" s="146"/>
      <c r="E452" s="147"/>
      <c r="F452" s="38" t="str">
        <f>VLOOKUP(C452,'[2]Acha Air Sales Price List'!$B$1:$D$65536,3,FALSE)</f>
        <v>Exchange rate :</v>
      </c>
      <c r="G452" s="19">
        <f>ROUND(IF(ISBLANK(C452),0,VLOOKUP(C452,'[2]Acha Air Sales Price List'!$B$1:$X$65536,12,FALSE)*$L$14),2)</f>
        <v>0</v>
      </c>
      <c r="H452" s="20">
        <f t="shared" ref="H452:H502" si="12">ROUND(IF(ISNUMBER(B452), G452*B452, 0),5)</f>
        <v>0</v>
      </c>
      <c r="I452" s="12"/>
    </row>
    <row r="453" spans="1:9" ht="12.4" hidden="1" customHeight="1">
      <c r="A453" s="11"/>
      <c r="B453" s="1"/>
      <c r="C453" s="34"/>
      <c r="D453" s="146"/>
      <c r="E453" s="147"/>
      <c r="F453" s="38" t="str">
        <f>VLOOKUP(C453,'[2]Acha Air Sales Price List'!$B$1:$D$65536,3,FALSE)</f>
        <v>Exchange rate :</v>
      </c>
      <c r="G453" s="19">
        <f>ROUND(IF(ISBLANK(C453),0,VLOOKUP(C453,'[2]Acha Air Sales Price List'!$B$1:$X$65536,12,FALSE)*$L$14),2)</f>
        <v>0</v>
      </c>
      <c r="H453" s="20">
        <f t="shared" si="12"/>
        <v>0</v>
      </c>
      <c r="I453" s="12"/>
    </row>
    <row r="454" spans="1:9" ht="12.4" hidden="1" customHeight="1">
      <c r="A454" s="11"/>
      <c r="B454" s="1"/>
      <c r="C454" s="34"/>
      <c r="D454" s="146"/>
      <c r="E454" s="147"/>
      <c r="F454" s="38" t="str">
        <f>VLOOKUP(C454,'[2]Acha Air Sales Price List'!$B$1:$D$65536,3,FALSE)</f>
        <v>Exchange rate :</v>
      </c>
      <c r="G454" s="19">
        <f>ROUND(IF(ISBLANK(C454),0,VLOOKUP(C454,'[2]Acha Air Sales Price List'!$B$1:$X$65536,12,FALSE)*$L$14),2)</f>
        <v>0</v>
      </c>
      <c r="H454" s="20">
        <f t="shared" si="12"/>
        <v>0</v>
      </c>
      <c r="I454" s="12"/>
    </row>
    <row r="455" spans="1:9" ht="12.4" hidden="1" customHeight="1">
      <c r="A455" s="11"/>
      <c r="B455" s="1"/>
      <c r="C455" s="34"/>
      <c r="D455" s="146"/>
      <c r="E455" s="147"/>
      <c r="F455" s="38" t="str">
        <f>VLOOKUP(C455,'[2]Acha Air Sales Price List'!$B$1:$D$65536,3,FALSE)</f>
        <v>Exchange rate :</v>
      </c>
      <c r="G455" s="19">
        <f>ROUND(IF(ISBLANK(C455),0,VLOOKUP(C455,'[2]Acha Air Sales Price List'!$B$1:$X$65536,12,FALSE)*$L$14),2)</f>
        <v>0</v>
      </c>
      <c r="H455" s="20">
        <f t="shared" si="12"/>
        <v>0</v>
      </c>
      <c r="I455" s="12"/>
    </row>
    <row r="456" spans="1:9" ht="12.4" hidden="1" customHeight="1">
      <c r="A456" s="11"/>
      <c r="B456" s="1"/>
      <c r="C456" s="34"/>
      <c r="D456" s="146"/>
      <c r="E456" s="147"/>
      <c r="F456" s="38" t="str">
        <f>VLOOKUP(C456,'[2]Acha Air Sales Price List'!$B$1:$D$65536,3,FALSE)</f>
        <v>Exchange rate :</v>
      </c>
      <c r="G456" s="19">
        <f>ROUND(IF(ISBLANK(C456),0,VLOOKUP(C456,'[2]Acha Air Sales Price List'!$B$1:$X$65536,12,FALSE)*$L$14),2)</f>
        <v>0</v>
      </c>
      <c r="H456" s="20">
        <f t="shared" si="12"/>
        <v>0</v>
      </c>
      <c r="I456" s="12"/>
    </row>
    <row r="457" spans="1:9" ht="12.4" hidden="1" customHeight="1">
      <c r="A457" s="11"/>
      <c r="B457" s="1"/>
      <c r="C457" s="34"/>
      <c r="D457" s="146"/>
      <c r="E457" s="147"/>
      <c r="F457" s="38" t="str">
        <f>VLOOKUP(C457,'[2]Acha Air Sales Price List'!$B$1:$D$65536,3,FALSE)</f>
        <v>Exchange rate :</v>
      </c>
      <c r="G457" s="19">
        <f>ROUND(IF(ISBLANK(C457),0,VLOOKUP(C457,'[2]Acha Air Sales Price List'!$B$1:$X$65536,12,FALSE)*$L$14),2)</f>
        <v>0</v>
      </c>
      <c r="H457" s="20">
        <f t="shared" si="12"/>
        <v>0</v>
      </c>
      <c r="I457" s="12"/>
    </row>
    <row r="458" spans="1:9" ht="12.4" hidden="1" customHeight="1">
      <c r="A458" s="11"/>
      <c r="B458" s="1"/>
      <c r="C458" s="34"/>
      <c r="D458" s="146"/>
      <c r="E458" s="147"/>
      <c r="F458" s="38" t="str">
        <f>VLOOKUP(C458,'[2]Acha Air Sales Price List'!$B$1:$D$65536,3,FALSE)</f>
        <v>Exchange rate :</v>
      </c>
      <c r="G458" s="19">
        <f>ROUND(IF(ISBLANK(C458),0,VLOOKUP(C458,'[2]Acha Air Sales Price List'!$B$1:$X$65536,12,FALSE)*$L$14),2)</f>
        <v>0</v>
      </c>
      <c r="H458" s="20">
        <f t="shared" si="12"/>
        <v>0</v>
      </c>
      <c r="I458" s="12"/>
    </row>
    <row r="459" spans="1:9" ht="12.4" hidden="1" customHeight="1">
      <c r="A459" s="11"/>
      <c r="B459" s="1"/>
      <c r="C459" s="34"/>
      <c r="D459" s="146"/>
      <c r="E459" s="147"/>
      <c r="F459" s="38" t="str">
        <f>VLOOKUP(C459,'[2]Acha Air Sales Price List'!$B$1:$D$65536,3,FALSE)</f>
        <v>Exchange rate :</v>
      </c>
      <c r="G459" s="19">
        <f>ROUND(IF(ISBLANK(C459),0,VLOOKUP(C459,'[2]Acha Air Sales Price List'!$B$1:$X$65536,12,FALSE)*$L$14),2)</f>
        <v>0</v>
      </c>
      <c r="H459" s="20">
        <f t="shared" si="12"/>
        <v>0</v>
      </c>
      <c r="I459" s="12"/>
    </row>
    <row r="460" spans="1:9" ht="12.4" hidden="1" customHeight="1">
      <c r="A460" s="11"/>
      <c r="B460" s="1"/>
      <c r="C460" s="34"/>
      <c r="D460" s="146"/>
      <c r="E460" s="147"/>
      <c r="F460" s="38" t="str">
        <f>VLOOKUP(C460,'[2]Acha Air Sales Price List'!$B$1:$D$65536,3,FALSE)</f>
        <v>Exchange rate :</v>
      </c>
      <c r="G460" s="19">
        <f>ROUND(IF(ISBLANK(C460),0,VLOOKUP(C460,'[2]Acha Air Sales Price List'!$B$1:$X$65536,12,FALSE)*$L$14),2)</f>
        <v>0</v>
      </c>
      <c r="H460" s="20">
        <f t="shared" si="12"/>
        <v>0</v>
      </c>
      <c r="I460" s="12"/>
    </row>
    <row r="461" spans="1:9" ht="12.4" hidden="1" customHeight="1">
      <c r="A461" s="11"/>
      <c r="B461" s="1"/>
      <c r="C461" s="34"/>
      <c r="D461" s="146"/>
      <c r="E461" s="147"/>
      <c r="F461" s="38" t="str">
        <f>VLOOKUP(C461,'[2]Acha Air Sales Price List'!$B$1:$D$65536,3,FALSE)</f>
        <v>Exchange rate :</v>
      </c>
      <c r="G461" s="19">
        <f>ROUND(IF(ISBLANK(C461),0,VLOOKUP(C461,'[2]Acha Air Sales Price List'!$B$1:$X$65536,12,FALSE)*$L$14),2)</f>
        <v>0</v>
      </c>
      <c r="H461" s="20">
        <f t="shared" si="12"/>
        <v>0</v>
      </c>
      <c r="I461" s="12"/>
    </row>
    <row r="462" spans="1:9" ht="12.4" hidden="1" customHeight="1">
      <c r="A462" s="11"/>
      <c r="B462" s="1"/>
      <c r="C462" s="34"/>
      <c r="D462" s="146"/>
      <c r="E462" s="147"/>
      <c r="F462" s="38" t="str">
        <f>VLOOKUP(C462,'[2]Acha Air Sales Price List'!$B$1:$D$65536,3,FALSE)</f>
        <v>Exchange rate :</v>
      </c>
      <c r="G462" s="19">
        <f>ROUND(IF(ISBLANK(C462),0,VLOOKUP(C462,'[2]Acha Air Sales Price List'!$B$1:$X$65536,12,FALSE)*$L$14),2)</f>
        <v>0</v>
      </c>
      <c r="H462" s="20">
        <f t="shared" si="12"/>
        <v>0</v>
      </c>
      <c r="I462" s="12"/>
    </row>
    <row r="463" spans="1:9" ht="12.4" hidden="1" customHeight="1">
      <c r="A463" s="11"/>
      <c r="B463" s="1"/>
      <c r="C463" s="34"/>
      <c r="D463" s="146"/>
      <c r="E463" s="147"/>
      <c r="F463" s="38" t="str">
        <f>VLOOKUP(C463,'[2]Acha Air Sales Price List'!$B$1:$D$65536,3,FALSE)</f>
        <v>Exchange rate :</v>
      </c>
      <c r="G463" s="19">
        <f>ROUND(IF(ISBLANK(C463),0,VLOOKUP(C463,'[2]Acha Air Sales Price List'!$B$1:$X$65536,12,FALSE)*$L$14),2)</f>
        <v>0</v>
      </c>
      <c r="H463" s="20">
        <f t="shared" si="12"/>
        <v>0</v>
      </c>
      <c r="I463" s="12"/>
    </row>
    <row r="464" spans="1:9" ht="12.4" hidden="1" customHeight="1">
      <c r="A464" s="11"/>
      <c r="B464" s="1"/>
      <c r="C464" s="34"/>
      <c r="D464" s="146"/>
      <c r="E464" s="147"/>
      <c r="F464" s="38" t="str">
        <f>VLOOKUP(C464,'[2]Acha Air Sales Price List'!$B$1:$D$65536,3,FALSE)</f>
        <v>Exchange rate :</v>
      </c>
      <c r="G464" s="19">
        <f>ROUND(IF(ISBLANK(C464),0,VLOOKUP(C464,'[2]Acha Air Sales Price List'!$B$1:$X$65536,12,FALSE)*$L$14),2)</f>
        <v>0</v>
      </c>
      <c r="H464" s="20">
        <f t="shared" si="12"/>
        <v>0</v>
      </c>
      <c r="I464" s="12"/>
    </row>
    <row r="465" spans="1:9" ht="12.4" hidden="1" customHeight="1">
      <c r="A465" s="11"/>
      <c r="B465" s="1"/>
      <c r="C465" s="34"/>
      <c r="D465" s="146"/>
      <c r="E465" s="147"/>
      <c r="F465" s="38" t="str">
        <f>VLOOKUP(C465,'[2]Acha Air Sales Price List'!$B$1:$D$65536,3,FALSE)</f>
        <v>Exchange rate :</v>
      </c>
      <c r="G465" s="19">
        <f>ROUND(IF(ISBLANK(C465),0,VLOOKUP(C465,'[2]Acha Air Sales Price List'!$B$1:$X$65536,12,FALSE)*$L$14),2)</f>
        <v>0</v>
      </c>
      <c r="H465" s="20">
        <f t="shared" si="12"/>
        <v>0</v>
      </c>
      <c r="I465" s="12"/>
    </row>
    <row r="466" spans="1:9" ht="12.4" hidden="1" customHeight="1">
      <c r="A466" s="11"/>
      <c r="B466" s="1"/>
      <c r="C466" s="34"/>
      <c r="D466" s="146"/>
      <c r="E466" s="147"/>
      <c r="F466" s="38" t="str">
        <f>VLOOKUP(C466,'[2]Acha Air Sales Price List'!$B$1:$D$65536,3,FALSE)</f>
        <v>Exchange rate :</v>
      </c>
      <c r="G466" s="19">
        <f>ROUND(IF(ISBLANK(C466),0,VLOOKUP(C466,'[2]Acha Air Sales Price List'!$B$1:$X$65536,12,FALSE)*$L$14),2)</f>
        <v>0</v>
      </c>
      <c r="H466" s="20">
        <f t="shared" si="12"/>
        <v>0</v>
      </c>
      <c r="I466" s="12"/>
    </row>
    <row r="467" spans="1:9" ht="12.4" hidden="1" customHeight="1">
      <c r="A467" s="11"/>
      <c r="B467" s="1"/>
      <c r="C467" s="34"/>
      <c r="D467" s="146"/>
      <c r="E467" s="147"/>
      <c r="F467" s="38" t="str">
        <f>VLOOKUP(C467,'[2]Acha Air Sales Price List'!$B$1:$D$65536,3,FALSE)</f>
        <v>Exchange rate :</v>
      </c>
      <c r="G467" s="19">
        <f>ROUND(IF(ISBLANK(C467),0,VLOOKUP(C467,'[2]Acha Air Sales Price List'!$B$1:$X$65536,12,FALSE)*$L$14),2)</f>
        <v>0</v>
      </c>
      <c r="H467" s="20">
        <f t="shared" si="12"/>
        <v>0</v>
      </c>
      <c r="I467" s="12"/>
    </row>
    <row r="468" spans="1:9" ht="12.4" hidden="1" customHeight="1">
      <c r="A468" s="11"/>
      <c r="B468" s="1"/>
      <c r="C468" s="34"/>
      <c r="D468" s="146"/>
      <c r="E468" s="147"/>
      <c r="F468" s="38" t="str">
        <f>VLOOKUP(C468,'[2]Acha Air Sales Price List'!$B$1:$D$65536,3,FALSE)</f>
        <v>Exchange rate :</v>
      </c>
      <c r="G468" s="19">
        <f>ROUND(IF(ISBLANK(C468),0,VLOOKUP(C468,'[2]Acha Air Sales Price List'!$B$1:$X$65536,12,FALSE)*$L$14),2)</f>
        <v>0</v>
      </c>
      <c r="H468" s="20">
        <f t="shared" si="12"/>
        <v>0</v>
      </c>
      <c r="I468" s="12"/>
    </row>
    <row r="469" spans="1:9" ht="12.4" hidden="1" customHeight="1">
      <c r="A469" s="11"/>
      <c r="B469" s="1"/>
      <c r="C469" s="34"/>
      <c r="D469" s="146"/>
      <c r="E469" s="147"/>
      <c r="F469" s="38" t="str">
        <f>VLOOKUP(C469,'[2]Acha Air Sales Price List'!$B$1:$D$65536,3,FALSE)</f>
        <v>Exchange rate :</v>
      </c>
      <c r="G469" s="19">
        <f>ROUND(IF(ISBLANK(C469),0,VLOOKUP(C469,'[2]Acha Air Sales Price List'!$B$1:$X$65536,12,FALSE)*$L$14),2)</f>
        <v>0</v>
      </c>
      <c r="H469" s="20">
        <f t="shared" si="12"/>
        <v>0</v>
      </c>
      <c r="I469" s="12"/>
    </row>
    <row r="470" spans="1:9" ht="12.4" hidden="1" customHeight="1">
      <c r="A470" s="11"/>
      <c r="B470" s="1"/>
      <c r="C470" s="34"/>
      <c r="D470" s="146"/>
      <c r="E470" s="147"/>
      <c r="F470" s="38" t="str">
        <f>VLOOKUP(C470,'[2]Acha Air Sales Price List'!$B$1:$D$65536,3,FALSE)</f>
        <v>Exchange rate :</v>
      </c>
      <c r="G470" s="19">
        <f>ROUND(IF(ISBLANK(C470),0,VLOOKUP(C470,'[2]Acha Air Sales Price List'!$B$1:$X$65536,12,FALSE)*$L$14),2)</f>
        <v>0</v>
      </c>
      <c r="H470" s="20">
        <f t="shared" si="12"/>
        <v>0</v>
      </c>
      <c r="I470" s="12"/>
    </row>
    <row r="471" spans="1:9" ht="12.4" hidden="1" customHeight="1">
      <c r="A471" s="11"/>
      <c r="B471" s="1"/>
      <c r="C471" s="34"/>
      <c r="D471" s="146"/>
      <c r="E471" s="147"/>
      <c r="F471" s="38" t="str">
        <f>VLOOKUP(C471,'[2]Acha Air Sales Price List'!$B$1:$D$65536,3,FALSE)</f>
        <v>Exchange rate :</v>
      </c>
      <c r="G471" s="19">
        <f>ROUND(IF(ISBLANK(C471),0,VLOOKUP(C471,'[2]Acha Air Sales Price List'!$B$1:$X$65536,12,FALSE)*$L$14),2)</f>
        <v>0</v>
      </c>
      <c r="H471" s="20">
        <f t="shared" si="12"/>
        <v>0</v>
      </c>
      <c r="I471" s="12"/>
    </row>
    <row r="472" spans="1:9" ht="12.4" hidden="1" customHeight="1">
      <c r="A472" s="11"/>
      <c r="B472" s="1"/>
      <c r="C472" s="34"/>
      <c r="D472" s="146"/>
      <c r="E472" s="147"/>
      <c r="F472" s="38" t="str">
        <f>VLOOKUP(C472,'[2]Acha Air Sales Price List'!$B$1:$D$65536,3,FALSE)</f>
        <v>Exchange rate :</v>
      </c>
      <c r="G472" s="19">
        <f>ROUND(IF(ISBLANK(C472),0,VLOOKUP(C472,'[2]Acha Air Sales Price List'!$B$1:$X$65536,12,FALSE)*$L$14),2)</f>
        <v>0</v>
      </c>
      <c r="H472" s="20">
        <f t="shared" si="12"/>
        <v>0</v>
      </c>
      <c r="I472" s="12"/>
    </row>
    <row r="473" spans="1:9" ht="12.4" hidden="1" customHeight="1">
      <c r="A473" s="11"/>
      <c r="B473" s="1"/>
      <c r="C473" s="34"/>
      <c r="D473" s="146"/>
      <c r="E473" s="147"/>
      <c r="F473" s="38" t="str">
        <f>VLOOKUP(C473,'[2]Acha Air Sales Price List'!$B$1:$D$65536,3,FALSE)</f>
        <v>Exchange rate :</v>
      </c>
      <c r="G473" s="19">
        <f>ROUND(IF(ISBLANK(C473),0,VLOOKUP(C473,'[2]Acha Air Sales Price List'!$B$1:$X$65536,12,FALSE)*$L$14),2)</f>
        <v>0</v>
      </c>
      <c r="H473" s="20">
        <f t="shared" si="12"/>
        <v>0</v>
      </c>
      <c r="I473" s="12"/>
    </row>
    <row r="474" spans="1:9" ht="12.4" hidden="1" customHeight="1">
      <c r="A474" s="11"/>
      <c r="B474" s="1"/>
      <c r="C474" s="34"/>
      <c r="D474" s="146"/>
      <c r="E474" s="147"/>
      <c r="F474" s="38" t="str">
        <f>VLOOKUP(C474,'[2]Acha Air Sales Price List'!$B$1:$D$65536,3,FALSE)</f>
        <v>Exchange rate :</v>
      </c>
      <c r="G474" s="19">
        <f>ROUND(IF(ISBLANK(C474),0,VLOOKUP(C474,'[2]Acha Air Sales Price List'!$B$1:$X$65536,12,FALSE)*$L$14),2)</f>
        <v>0</v>
      </c>
      <c r="H474" s="20">
        <f t="shared" si="12"/>
        <v>0</v>
      </c>
      <c r="I474" s="12"/>
    </row>
    <row r="475" spans="1:9" ht="12.4" hidden="1" customHeight="1">
      <c r="A475" s="11"/>
      <c r="B475" s="1"/>
      <c r="C475" s="35"/>
      <c r="D475" s="146"/>
      <c r="E475" s="147"/>
      <c r="F475" s="38" t="str">
        <f>VLOOKUP(C475,'[2]Acha Air Sales Price List'!$B$1:$D$65536,3,FALSE)</f>
        <v>Exchange rate :</v>
      </c>
      <c r="G475" s="19">
        <f>ROUND(IF(ISBLANK(C475),0,VLOOKUP(C475,'[2]Acha Air Sales Price List'!$B$1:$X$65536,12,FALSE)*$L$14),2)</f>
        <v>0</v>
      </c>
      <c r="H475" s="20">
        <f t="shared" si="12"/>
        <v>0</v>
      </c>
      <c r="I475" s="12"/>
    </row>
    <row r="476" spans="1:9" ht="12" hidden="1" customHeight="1">
      <c r="A476" s="11"/>
      <c r="B476" s="1"/>
      <c r="C476" s="34"/>
      <c r="D476" s="146"/>
      <c r="E476" s="147"/>
      <c r="F476" s="38" t="str">
        <f>VLOOKUP(C476,'[2]Acha Air Sales Price List'!$B$1:$D$65536,3,FALSE)</f>
        <v>Exchange rate :</v>
      </c>
      <c r="G476" s="19">
        <f>ROUND(IF(ISBLANK(C476),0,VLOOKUP(C476,'[2]Acha Air Sales Price List'!$B$1:$X$65536,12,FALSE)*$L$14),2)</f>
        <v>0</v>
      </c>
      <c r="H476" s="20">
        <f t="shared" si="12"/>
        <v>0</v>
      </c>
      <c r="I476" s="12"/>
    </row>
    <row r="477" spans="1:9" ht="12.4" hidden="1" customHeight="1">
      <c r="A477" s="11"/>
      <c r="B477" s="1"/>
      <c r="C477" s="34"/>
      <c r="D477" s="146"/>
      <c r="E477" s="147"/>
      <c r="F477" s="38" t="str">
        <f>VLOOKUP(C477,'[2]Acha Air Sales Price List'!$B$1:$D$65536,3,FALSE)</f>
        <v>Exchange rate :</v>
      </c>
      <c r="G477" s="19">
        <f>ROUND(IF(ISBLANK(C477),0,VLOOKUP(C477,'[2]Acha Air Sales Price List'!$B$1:$X$65536,12,FALSE)*$L$14),2)</f>
        <v>0</v>
      </c>
      <c r="H477" s="20">
        <f t="shared" si="12"/>
        <v>0</v>
      </c>
      <c r="I477" s="12"/>
    </row>
    <row r="478" spans="1:9" ht="12.4" hidden="1" customHeight="1">
      <c r="A478" s="11"/>
      <c r="B478" s="1"/>
      <c r="C478" s="34"/>
      <c r="D478" s="146"/>
      <c r="E478" s="147"/>
      <c r="F478" s="38" t="str">
        <f>VLOOKUP(C478,'[2]Acha Air Sales Price List'!$B$1:$D$65536,3,FALSE)</f>
        <v>Exchange rate :</v>
      </c>
      <c r="G478" s="19">
        <f>ROUND(IF(ISBLANK(C478),0,VLOOKUP(C478,'[2]Acha Air Sales Price List'!$B$1:$X$65536,12,FALSE)*$L$14),2)</f>
        <v>0</v>
      </c>
      <c r="H478" s="20">
        <f t="shared" si="12"/>
        <v>0</v>
      </c>
      <c r="I478" s="12"/>
    </row>
    <row r="479" spans="1:9" ht="12.4" hidden="1" customHeight="1">
      <c r="A479" s="11"/>
      <c r="B479" s="1"/>
      <c r="C479" s="34"/>
      <c r="D479" s="146"/>
      <c r="E479" s="147"/>
      <c r="F479" s="38" t="str">
        <f>VLOOKUP(C479,'[2]Acha Air Sales Price List'!$B$1:$D$65536,3,FALSE)</f>
        <v>Exchange rate :</v>
      </c>
      <c r="G479" s="19">
        <f>ROUND(IF(ISBLANK(C479),0,VLOOKUP(C479,'[2]Acha Air Sales Price List'!$B$1:$X$65536,12,FALSE)*$L$14),2)</f>
        <v>0</v>
      </c>
      <c r="H479" s="20">
        <f t="shared" si="12"/>
        <v>0</v>
      </c>
      <c r="I479" s="12"/>
    </row>
    <row r="480" spans="1:9" ht="12.4" hidden="1" customHeight="1">
      <c r="A480" s="11"/>
      <c r="B480" s="1"/>
      <c r="C480" s="34"/>
      <c r="D480" s="146"/>
      <c r="E480" s="147"/>
      <c r="F480" s="38" t="str">
        <f>VLOOKUP(C480,'[2]Acha Air Sales Price List'!$B$1:$D$65536,3,FALSE)</f>
        <v>Exchange rate :</v>
      </c>
      <c r="G480" s="19">
        <f>ROUND(IF(ISBLANK(C480),0,VLOOKUP(C480,'[2]Acha Air Sales Price List'!$B$1:$X$65536,12,FALSE)*$L$14),2)</f>
        <v>0</v>
      </c>
      <c r="H480" s="20">
        <f t="shared" si="12"/>
        <v>0</v>
      </c>
      <c r="I480" s="12"/>
    </row>
    <row r="481" spans="1:9" ht="12.4" hidden="1" customHeight="1">
      <c r="A481" s="11"/>
      <c r="B481" s="1"/>
      <c r="C481" s="34"/>
      <c r="D481" s="146"/>
      <c r="E481" s="147"/>
      <c r="F481" s="38" t="str">
        <f>VLOOKUP(C481,'[2]Acha Air Sales Price List'!$B$1:$D$65536,3,FALSE)</f>
        <v>Exchange rate :</v>
      </c>
      <c r="G481" s="19">
        <f>ROUND(IF(ISBLANK(C481),0,VLOOKUP(C481,'[2]Acha Air Sales Price List'!$B$1:$X$65536,12,FALSE)*$L$14),2)</f>
        <v>0</v>
      </c>
      <c r="H481" s="20">
        <f t="shared" si="12"/>
        <v>0</v>
      </c>
      <c r="I481" s="12"/>
    </row>
    <row r="482" spans="1:9" ht="12.4" hidden="1" customHeight="1">
      <c r="A482" s="11"/>
      <c r="B482" s="1"/>
      <c r="C482" s="34"/>
      <c r="D482" s="146"/>
      <c r="E482" s="147"/>
      <c r="F482" s="38" t="str">
        <f>VLOOKUP(C482,'[2]Acha Air Sales Price List'!$B$1:$D$65536,3,FALSE)</f>
        <v>Exchange rate :</v>
      </c>
      <c r="G482" s="19">
        <f>ROUND(IF(ISBLANK(C482),0,VLOOKUP(C482,'[2]Acha Air Sales Price List'!$B$1:$X$65536,12,FALSE)*$L$14),2)</f>
        <v>0</v>
      </c>
      <c r="H482" s="20">
        <f t="shared" si="12"/>
        <v>0</v>
      </c>
      <c r="I482" s="12"/>
    </row>
    <row r="483" spans="1:9" ht="12.4" hidden="1" customHeight="1">
      <c r="A483" s="11"/>
      <c r="B483" s="1"/>
      <c r="C483" s="34"/>
      <c r="D483" s="146"/>
      <c r="E483" s="147"/>
      <c r="F483" s="38" t="str">
        <f>VLOOKUP(C483,'[2]Acha Air Sales Price List'!$B$1:$D$65536,3,FALSE)</f>
        <v>Exchange rate :</v>
      </c>
      <c r="G483" s="19">
        <f>ROUND(IF(ISBLANK(C483),0,VLOOKUP(C483,'[2]Acha Air Sales Price List'!$B$1:$X$65536,12,FALSE)*$L$14),2)</f>
        <v>0</v>
      </c>
      <c r="H483" s="20">
        <f t="shared" si="12"/>
        <v>0</v>
      </c>
      <c r="I483" s="12"/>
    </row>
    <row r="484" spans="1:9" ht="12.4" hidden="1" customHeight="1">
      <c r="A484" s="11"/>
      <c r="B484" s="1"/>
      <c r="C484" s="34"/>
      <c r="D484" s="146"/>
      <c r="E484" s="147"/>
      <c r="F484" s="38" t="str">
        <f>VLOOKUP(C484,'[2]Acha Air Sales Price List'!$B$1:$D$65536,3,FALSE)</f>
        <v>Exchange rate :</v>
      </c>
      <c r="G484" s="19">
        <f>ROUND(IF(ISBLANK(C484),0,VLOOKUP(C484,'[2]Acha Air Sales Price List'!$B$1:$X$65536,12,FALSE)*$L$14),2)</f>
        <v>0</v>
      </c>
      <c r="H484" s="20">
        <f t="shared" si="12"/>
        <v>0</v>
      </c>
      <c r="I484" s="12"/>
    </row>
    <row r="485" spans="1:9" ht="12.4" hidden="1" customHeight="1">
      <c r="A485" s="11"/>
      <c r="B485" s="1"/>
      <c r="C485" s="34"/>
      <c r="D485" s="146"/>
      <c r="E485" s="147"/>
      <c r="F485" s="38" t="str">
        <f>VLOOKUP(C485,'[2]Acha Air Sales Price List'!$B$1:$D$65536,3,FALSE)</f>
        <v>Exchange rate :</v>
      </c>
      <c r="G485" s="19">
        <f>ROUND(IF(ISBLANK(C485),0,VLOOKUP(C485,'[2]Acha Air Sales Price List'!$B$1:$X$65536,12,FALSE)*$L$14),2)</f>
        <v>0</v>
      </c>
      <c r="H485" s="20">
        <f t="shared" si="12"/>
        <v>0</v>
      </c>
      <c r="I485" s="12"/>
    </row>
    <row r="486" spans="1:9" ht="12.4" hidden="1" customHeight="1">
      <c r="A486" s="11"/>
      <c r="B486" s="1"/>
      <c r="C486" s="34"/>
      <c r="D486" s="146"/>
      <c r="E486" s="147"/>
      <c r="F486" s="38" t="str">
        <f>VLOOKUP(C486,'[2]Acha Air Sales Price List'!$B$1:$D$65536,3,FALSE)</f>
        <v>Exchange rate :</v>
      </c>
      <c r="G486" s="19">
        <f>ROUND(IF(ISBLANK(C486),0,VLOOKUP(C486,'[2]Acha Air Sales Price List'!$B$1:$X$65536,12,FALSE)*$L$14),2)</f>
        <v>0</v>
      </c>
      <c r="H486" s="20">
        <f t="shared" si="12"/>
        <v>0</v>
      </c>
      <c r="I486" s="12"/>
    </row>
    <row r="487" spans="1:9" ht="12.4" hidden="1" customHeight="1">
      <c r="A487" s="11"/>
      <c r="B487" s="1"/>
      <c r="C487" s="34"/>
      <c r="D487" s="146"/>
      <c r="E487" s="147"/>
      <c r="F487" s="38" t="str">
        <f>VLOOKUP(C487,'[2]Acha Air Sales Price List'!$B$1:$D$65536,3,FALSE)</f>
        <v>Exchange rate :</v>
      </c>
      <c r="G487" s="19">
        <f>ROUND(IF(ISBLANK(C487),0,VLOOKUP(C487,'[2]Acha Air Sales Price List'!$B$1:$X$65536,12,FALSE)*$L$14),2)</f>
        <v>0</v>
      </c>
      <c r="H487" s="20">
        <f t="shared" si="12"/>
        <v>0</v>
      </c>
      <c r="I487" s="12"/>
    </row>
    <row r="488" spans="1:9" ht="12.4" hidden="1" customHeight="1">
      <c r="A488" s="11"/>
      <c r="B488" s="1"/>
      <c r="C488" s="34"/>
      <c r="D488" s="146"/>
      <c r="E488" s="147"/>
      <c r="F488" s="38" t="str">
        <f>VLOOKUP(C488,'[2]Acha Air Sales Price List'!$B$1:$D$65536,3,FALSE)</f>
        <v>Exchange rate :</v>
      </c>
      <c r="G488" s="19">
        <f>ROUND(IF(ISBLANK(C488),0,VLOOKUP(C488,'[2]Acha Air Sales Price List'!$B$1:$X$65536,12,FALSE)*$L$14),2)</f>
        <v>0</v>
      </c>
      <c r="H488" s="20">
        <f t="shared" si="12"/>
        <v>0</v>
      </c>
      <c r="I488" s="12"/>
    </row>
    <row r="489" spans="1:9" ht="12.4" hidden="1" customHeight="1">
      <c r="A489" s="11"/>
      <c r="B489" s="1"/>
      <c r="C489" s="34"/>
      <c r="D489" s="146"/>
      <c r="E489" s="147"/>
      <c r="F489" s="38" t="str">
        <f>VLOOKUP(C489,'[2]Acha Air Sales Price List'!$B$1:$D$65536,3,FALSE)</f>
        <v>Exchange rate :</v>
      </c>
      <c r="G489" s="19">
        <f>ROUND(IF(ISBLANK(C489),0,VLOOKUP(C489,'[2]Acha Air Sales Price List'!$B$1:$X$65536,12,FALSE)*$L$14),2)</f>
        <v>0</v>
      </c>
      <c r="H489" s="20">
        <f t="shared" si="12"/>
        <v>0</v>
      </c>
      <c r="I489" s="12"/>
    </row>
    <row r="490" spans="1:9" ht="12.4" hidden="1" customHeight="1">
      <c r="A490" s="11"/>
      <c r="B490" s="1"/>
      <c r="C490" s="34"/>
      <c r="D490" s="146"/>
      <c r="E490" s="147"/>
      <c r="F490" s="38" t="str">
        <f>VLOOKUP(C490,'[2]Acha Air Sales Price List'!$B$1:$D$65536,3,FALSE)</f>
        <v>Exchange rate :</v>
      </c>
      <c r="G490" s="19">
        <f>ROUND(IF(ISBLANK(C490),0,VLOOKUP(C490,'[2]Acha Air Sales Price List'!$B$1:$X$65536,12,FALSE)*$L$14),2)</f>
        <v>0</v>
      </c>
      <c r="H490" s="20">
        <f t="shared" si="12"/>
        <v>0</v>
      </c>
      <c r="I490" s="12"/>
    </row>
    <row r="491" spans="1:9" ht="12.4" hidden="1" customHeight="1">
      <c r="A491" s="11"/>
      <c r="B491" s="1"/>
      <c r="C491" s="34"/>
      <c r="D491" s="146"/>
      <c r="E491" s="147"/>
      <c r="F491" s="38" t="str">
        <f>VLOOKUP(C491,'[2]Acha Air Sales Price List'!$B$1:$D$65536,3,FALSE)</f>
        <v>Exchange rate :</v>
      </c>
      <c r="G491" s="19">
        <f>ROUND(IF(ISBLANK(C491),0,VLOOKUP(C491,'[2]Acha Air Sales Price List'!$B$1:$X$65536,12,FALSE)*$L$14),2)</f>
        <v>0</v>
      </c>
      <c r="H491" s="20">
        <f t="shared" si="12"/>
        <v>0</v>
      </c>
      <c r="I491" s="12"/>
    </row>
    <row r="492" spans="1:9" ht="12.4" hidden="1" customHeight="1">
      <c r="A492" s="11"/>
      <c r="B492" s="1"/>
      <c r="C492" s="34"/>
      <c r="D492" s="146"/>
      <c r="E492" s="147"/>
      <c r="F492" s="38" t="str">
        <f>VLOOKUP(C492,'[2]Acha Air Sales Price List'!$B$1:$D$65536,3,FALSE)</f>
        <v>Exchange rate :</v>
      </c>
      <c r="G492" s="19">
        <f>ROUND(IF(ISBLANK(C492),0,VLOOKUP(C492,'[2]Acha Air Sales Price List'!$B$1:$X$65536,12,FALSE)*$L$14),2)</f>
        <v>0</v>
      </c>
      <c r="H492" s="20">
        <f t="shared" si="12"/>
        <v>0</v>
      </c>
      <c r="I492" s="12"/>
    </row>
    <row r="493" spans="1:9" ht="12.4" hidden="1" customHeight="1">
      <c r="A493" s="11"/>
      <c r="B493" s="1"/>
      <c r="C493" s="34"/>
      <c r="D493" s="146"/>
      <c r="E493" s="147"/>
      <c r="F493" s="38" t="str">
        <f>VLOOKUP(C493,'[2]Acha Air Sales Price List'!$B$1:$D$65536,3,FALSE)</f>
        <v>Exchange rate :</v>
      </c>
      <c r="G493" s="19">
        <f>ROUND(IF(ISBLANK(C493),0,VLOOKUP(C493,'[2]Acha Air Sales Price List'!$B$1:$X$65536,12,FALSE)*$L$14),2)</f>
        <v>0</v>
      </c>
      <c r="H493" s="20">
        <f t="shared" si="12"/>
        <v>0</v>
      </c>
      <c r="I493" s="12"/>
    </row>
    <row r="494" spans="1:9" ht="12.4" hidden="1" customHeight="1">
      <c r="A494" s="11"/>
      <c r="B494" s="1"/>
      <c r="C494" s="34"/>
      <c r="D494" s="146"/>
      <c r="E494" s="147"/>
      <c r="F494" s="38" t="str">
        <f>VLOOKUP(C494,'[2]Acha Air Sales Price List'!$B$1:$D$65536,3,FALSE)</f>
        <v>Exchange rate :</v>
      </c>
      <c r="G494" s="19">
        <f>ROUND(IF(ISBLANK(C494),0,VLOOKUP(C494,'[2]Acha Air Sales Price List'!$B$1:$X$65536,12,FALSE)*$L$14),2)</f>
        <v>0</v>
      </c>
      <c r="H494" s="20">
        <f t="shared" si="12"/>
        <v>0</v>
      </c>
      <c r="I494" s="12"/>
    </row>
    <row r="495" spans="1:9" ht="12.4" hidden="1" customHeight="1">
      <c r="A495" s="11"/>
      <c r="B495" s="1"/>
      <c r="C495" s="34"/>
      <c r="D495" s="146"/>
      <c r="E495" s="147"/>
      <c r="F495" s="38" t="str">
        <f>VLOOKUP(C495,'[2]Acha Air Sales Price List'!$B$1:$D$65536,3,FALSE)</f>
        <v>Exchange rate :</v>
      </c>
      <c r="G495" s="19">
        <f>ROUND(IF(ISBLANK(C495),0,VLOOKUP(C495,'[2]Acha Air Sales Price List'!$B$1:$X$65536,12,FALSE)*$L$14),2)</f>
        <v>0</v>
      </c>
      <c r="H495" s="20">
        <f t="shared" si="12"/>
        <v>0</v>
      </c>
      <c r="I495" s="12"/>
    </row>
    <row r="496" spans="1:9" ht="12.4" hidden="1" customHeight="1">
      <c r="A496" s="11"/>
      <c r="B496" s="1"/>
      <c r="C496" s="34"/>
      <c r="D496" s="146"/>
      <c r="E496" s="147"/>
      <c r="F496" s="38" t="str">
        <f>VLOOKUP(C496,'[2]Acha Air Sales Price List'!$B$1:$D$65536,3,FALSE)</f>
        <v>Exchange rate :</v>
      </c>
      <c r="G496" s="19">
        <f>ROUND(IF(ISBLANK(C496),0,VLOOKUP(C496,'[2]Acha Air Sales Price List'!$B$1:$X$65536,12,FALSE)*$L$14),2)</f>
        <v>0</v>
      </c>
      <c r="H496" s="20">
        <f t="shared" si="12"/>
        <v>0</v>
      </c>
      <c r="I496" s="12"/>
    </row>
    <row r="497" spans="1:9" ht="12.4" hidden="1" customHeight="1">
      <c r="A497" s="11"/>
      <c r="B497" s="1"/>
      <c r="C497" s="34"/>
      <c r="D497" s="146"/>
      <c r="E497" s="147"/>
      <c r="F497" s="38" t="str">
        <f>VLOOKUP(C497,'[2]Acha Air Sales Price List'!$B$1:$D$65536,3,FALSE)</f>
        <v>Exchange rate :</v>
      </c>
      <c r="G497" s="19">
        <f>ROUND(IF(ISBLANK(C497),0,VLOOKUP(C497,'[2]Acha Air Sales Price List'!$B$1:$X$65536,12,FALSE)*$L$14),2)</f>
        <v>0</v>
      </c>
      <c r="H497" s="20">
        <f t="shared" si="12"/>
        <v>0</v>
      </c>
      <c r="I497" s="12"/>
    </row>
    <row r="498" spans="1:9" ht="12.4" hidden="1" customHeight="1">
      <c r="A498" s="11"/>
      <c r="B498" s="1"/>
      <c r="C498" s="34"/>
      <c r="D498" s="146"/>
      <c r="E498" s="147"/>
      <c r="F498" s="38" t="str">
        <f>VLOOKUP(C498,'[2]Acha Air Sales Price List'!$B$1:$D$65536,3,FALSE)</f>
        <v>Exchange rate :</v>
      </c>
      <c r="G498" s="19">
        <f>ROUND(IF(ISBLANK(C498),0,VLOOKUP(C498,'[2]Acha Air Sales Price List'!$B$1:$X$65536,12,FALSE)*$L$14),2)</f>
        <v>0</v>
      </c>
      <c r="H498" s="20">
        <f t="shared" si="12"/>
        <v>0</v>
      </c>
      <c r="I498" s="12"/>
    </row>
    <row r="499" spans="1:9" ht="12.4" hidden="1" customHeight="1">
      <c r="A499" s="11"/>
      <c r="B499" s="1"/>
      <c r="C499" s="34"/>
      <c r="D499" s="146"/>
      <c r="E499" s="147"/>
      <c r="F499" s="38" t="str">
        <f>VLOOKUP(C499,'[2]Acha Air Sales Price List'!$B$1:$D$65536,3,FALSE)</f>
        <v>Exchange rate :</v>
      </c>
      <c r="G499" s="19">
        <f>ROUND(IF(ISBLANK(C499),0,VLOOKUP(C499,'[2]Acha Air Sales Price List'!$B$1:$X$65536,12,FALSE)*$L$14),2)</f>
        <v>0</v>
      </c>
      <c r="H499" s="20">
        <f t="shared" si="12"/>
        <v>0</v>
      </c>
      <c r="I499" s="12"/>
    </row>
    <row r="500" spans="1:9" ht="12.4" hidden="1" customHeight="1">
      <c r="A500" s="11"/>
      <c r="B500" s="1"/>
      <c r="C500" s="34"/>
      <c r="D500" s="146"/>
      <c r="E500" s="147"/>
      <c r="F500" s="38" t="str">
        <f>VLOOKUP(C500,'[2]Acha Air Sales Price List'!$B$1:$D$65536,3,FALSE)</f>
        <v>Exchange rate :</v>
      </c>
      <c r="G500" s="19">
        <f>ROUND(IF(ISBLANK(C500),0,VLOOKUP(C500,'[2]Acha Air Sales Price List'!$B$1:$X$65536,12,FALSE)*$L$14),2)</f>
        <v>0</v>
      </c>
      <c r="H500" s="20">
        <f t="shared" si="12"/>
        <v>0</v>
      </c>
      <c r="I500" s="12"/>
    </row>
    <row r="501" spans="1:9" ht="12.4" hidden="1" customHeight="1">
      <c r="A501" s="11"/>
      <c r="B501" s="1"/>
      <c r="C501" s="34"/>
      <c r="D501" s="146"/>
      <c r="E501" s="147"/>
      <c r="F501" s="38" t="str">
        <f>VLOOKUP(C501,'[2]Acha Air Sales Price List'!$B$1:$D$65536,3,FALSE)</f>
        <v>Exchange rate :</v>
      </c>
      <c r="G501" s="19">
        <f>ROUND(IF(ISBLANK(C501),0,VLOOKUP(C501,'[2]Acha Air Sales Price List'!$B$1:$X$65536,12,FALSE)*$L$14),2)</f>
        <v>0</v>
      </c>
      <c r="H501" s="20">
        <f t="shared" si="12"/>
        <v>0</v>
      </c>
      <c r="I501" s="12"/>
    </row>
    <row r="502" spans="1:9" ht="12.4" hidden="1" customHeight="1">
      <c r="A502" s="11"/>
      <c r="B502" s="1"/>
      <c r="C502" s="34"/>
      <c r="D502" s="146"/>
      <c r="E502" s="147"/>
      <c r="F502" s="38" t="str">
        <f>VLOOKUP(C502,'[2]Acha Air Sales Price List'!$B$1:$D$65536,3,FALSE)</f>
        <v>Exchange rate :</v>
      </c>
      <c r="G502" s="19">
        <f>ROUND(IF(ISBLANK(C502),0,VLOOKUP(C502,'[2]Acha Air Sales Price List'!$B$1:$X$65536,12,FALSE)*$L$14),2)</f>
        <v>0</v>
      </c>
      <c r="H502" s="20">
        <f t="shared" si="12"/>
        <v>0</v>
      </c>
      <c r="I502" s="12"/>
    </row>
    <row r="503" spans="1:9" ht="12.4" hidden="1" customHeight="1">
      <c r="A503" s="11"/>
      <c r="B503" s="1"/>
      <c r="C503" s="35"/>
      <c r="D503" s="146"/>
      <c r="E503" s="147"/>
      <c r="F503" s="38" t="str">
        <f>VLOOKUP(C503,'[2]Acha Air Sales Price List'!$B$1:$D$65536,3,FALSE)</f>
        <v>Exchange rate :</v>
      </c>
      <c r="G503" s="19">
        <f>ROUND(IF(ISBLANK(C503),0,VLOOKUP(C503,'[2]Acha Air Sales Price List'!$B$1:$X$65536,12,FALSE)*$L$14),2)</f>
        <v>0</v>
      </c>
      <c r="H503" s="20">
        <f>ROUND(IF(ISNUMBER(B503), G503*B503, 0),5)</f>
        <v>0</v>
      </c>
      <c r="I503" s="12"/>
    </row>
    <row r="504" spans="1:9" ht="12" hidden="1" customHeight="1">
      <c r="A504" s="11"/>
      <c r="B504" s="1"/>
      <c r="C504" s="34"/>
      <c r="D504" s="146"/>
      <c r="E504" s="147"/>
      <c r="F504" s="38" t="str">
        <f>VLOOKUP(C504,'[2]Acha Air Sales Price List'!$B$1:$D$65536,3,FALSE)</f>
        <v>Exchange rate :</v>
      </c>
      <c r="G504" s="19">
        <f>ROUND(IF(ISBLANK(C504),0,VLOOKUP(C504,'[2]Acha Air Sales Price List'!$B$1:$X$65536,12,FALSE)*$L$14),2)</f>
        <v>0</v>
      </c>
      <c r="H504" s="20">
        <f t="shared" ref="H504:H520" si="13">ROUND(IF(ISNUMBER(B504), G504*B504, 0),5)</f>
        <v>0</v>
      </c>
      <c r="I504" s="12"/>
    </row>
    <row r="505" spans="1:9" ht="12.4" hidden="1" customHeight="1">
      <c r="A505" s="11"/>
      <c r="B505" s="1"/>
      <c r="C505" s="34"/>
      <c r="D505" s="146"/>
      <c r="E505" s="147"/>
      <c r="F505" s="38" t="str">
        <f>VLOOKUP(C505,'[2]Acha Air Sales Price List'!$B$1:$D$65536,3,FALSE)</f>
        <v>Exchange rate :</v>
      </c>
      <c r="G505" s="19">
        <f>ROUND(IF(ISBLANK(C505),0,VLOOKUP(C505,'[2]Acha Air Sales Price List'!$B$1:$X$65536,12,FALSE)*$L$14),2)</f>
        <v>0</v>
      </c>
      <c r="H505" s="20">
        <f t="shared" si="13"/>
        <v>0</v>
      </c>
      <c r="I505" s="12"/>
    </row>
    <row r="506" spans="1:9" ht="12.4" hidden="1" customHeight="1">
      <c r="A506" s="11"/>
      <c r="B506" s="1"/>
      <c r="C506" s="34"/>
      <c r="D506" s="146"/>
      <c r="E506" s="147"/>
      <c r="F506" s="38" t="str">
        <f>VLOOKUP(C506,'[2]Acha Air Sales Price List'!$B$1:$D$65536,3,FALSE)</f>
        <v>Exchange rate :</v>
      </c>
      <c r="G506" s="19">
        <f>ROUND(IF(ISBLANK(C506),0,VLOOKUP(C506,'[2]Acha Air Sales Price List'!$B$1:$X$65536,12,FALSE)*$L$14),2)</f>
        <v>0</v>
      </c>
      <c r="H506" s="20">
        <f t="shared" si="13"/>
        <v>0</v>
      </c>
      <c r="I506" s="12"/>
    </row>
    <row r="507" spans="1:9" ht="12.4" hidden="1" customHeight="1">
      <c r="A507" s="11"/>
      <c r="B507" s="1"/>
      <c r="C507" s="34"/>
      <c r="D507" s="146"/>
      <c r="E507" s="147"/>
      <c r="F507" s="38" t="str">
        <f>VLOOKUP(C507,'[2]Acha Air Sales Price List'!$B$1:$D$65536,3,FALSE)</f>
        <v>Exchange rate :</v>
      </c>
      <c r="G507" s="19">
        <f>ROUND(IF(ISBLANK(C507),0,VLOOKUP(C507,'[2]Acha Air Sales Price List'!$B$1:$X$65536,12,FALSE)*$L$14),2)</f>
        <v>0</v>
      </c>
      <c r="H507" s="20">
        <f t="shared" si="13"/>
        <v>0</v>
      </c>
      <c r="I507" s="12"/>
    </row>
    <row r="508" spans="1:9" ht="12.4" hidden="1" customHeight="1">
      <c r="A508" s="11"/>
      <c r="B508" s="1"/>
      <c r="C508" s="34"/>
      <c r="D508" s="146"/>
      <c r="E508" s="147"/>
      <c r="F508" s="38" t="str">
        <f>VLOOKUP(C508,'[2]Acha Air Sales Price List'!$B$1:$D$65536,3,FALSE)</f>
        <v>Exchange rate :</v>
      </c>
      <c r="G508" s="19">
        <f>ROUND(IF(ISBLANK(C508),0,VLOOKUP(C508,'[2]Acha Air Sales Price List'!$B$1:$X$65536,12,FALSE)*$L$14),2)</f>
        <v>0</v>
      </c>
      <c r="H508" s="20">
        <f t="shared" si="13"/>
        <v>0</v>
      </c>
      <c r="I508" s="12"/>
    </row>
    <row r="509" spans="1:9" ht="12.4" hidden="1" customHeight="1">
      <c r="A509" s="11"/>
      <c r="B509" s="1"/>
      <c r="C509" s="34"/>
      <c r="D509" s="146"/>
      <c r="E509" s="147"/>
      <c r="F509" s="38" t="str">
        <f>VLOOKUP(C509,'[2]Acha Air Sales Price List'!$B$1:$D$65536,3,FALSE)</f>
        <v>Exchange rate :</v>
      </c>
      <c r="G509" s="19">
        <f>ROUND(IF(ISBLANK(C509),0,VLOOKUP(C509,'[2]Acha Air Sales Price List'!$B$1:$X$65536,12,FALSE)*$L$14),2)</f>
        <v>0</v>
      </c>
      <c r="H509" s="20">
        <f t="shared" si="13"/>
        <v>0</v>
      </c>
      <c r="I509" s="12"/>
    </row>
    <row r="510" spans="1:9" ht="12.4" hidden="1" customHeight="1">
      <c r="A510" s="11"/>
      <c r="B510" s="1"/>
      <c r="C510" s="34"/>
      <c r="D510" s="146"/>
      <c r="E510" s="147"/>
      <c r="F510" s="38" t="str">
        <f>VLOOKUP(C510,'[2]Acha Air Sales Price List'!$B$1:$D$65536,3,FALSE)</f>
        <v>Exchange rate :</v>
      </c>
      <c r="G510" s="19">
        <f>ROUND(IF(ISBLANK(C510),0,VLOOKUP(C510,'[2]Acha Air Sales Price List'!$B$1:$X$65536,12,FALSE)*$L$14),2)</f>
        <v>0</v>
      </c>
      <c r="H510" s="20">
        <f t="shared" si="13"/>
        <v>0</v>
      </c>
      <c r="I510" s="12"/>
    </row>
    <row r="511" spans="1:9" ht="12.4" hidden="1" customHeight="1">
      <c r="A511" s="11"/>
      <c r="B511" s="1"/>
      <c r="C511" s="34"/>
      <c r="D511" s="146"/>
      <c r="E511" s="147"/>
      <c r="F511" s="38" t="str">
        <f>VLOOKUP(C511,'[2]Acha Air Sales Price List'!$B$1:$D$65536,3,FALSE)</f>
        <v>Exchange rate :</v>
      </c>
      <c r="G511" s="19">
        <f>ROUND(IF(ISBLANK(C511),0,VLOOKUP(C511,'[2]Acha Air Sales Price List'!$B$1:$X$65536,12,FALSE)*$L$14),2)</f>
        <v>0</v>
      </c>
      <c r="H511" s="20">
        <f t="shared" si="13"/>
        <v>0</v>
      </c>
      <c r="I511" s="12"/>
    </row>
    <row r="512" spans="1:9" ht="12.4" hidden="1" customHeight="1">
      <c r="A512" s="11"/>
      <c r="B512" s="1"/>
      <c r="C512" s="34"/>
      <c r="D512" s="146"/>
      <c r="E512" s="147"/>
      <c r="F512" s="38" t="str">
        <f>VLOOKUP(C512,'[2]Acha Air Sales Price List'!$B$1:$D$65536,3,FALSE)</f>
        <v>Exchange rate :</v>
      </c>
      <c r="G512" s="19">
        <f>ROUND(IF(ISBLANK(C512),0,VLOOKUP(C512,'[2]Acha Air Sales Price List'!$B$1:$X$65536,12,FALSE)*$L$14),2)</f>
        <v>0</v>
      </c>
      <c r="H512" s="20">
        <f t="shared" si="13"/>
        <v>0</v>
      </c>
      <c r="I512" s="12"/>
    </row>
    <row r="513" spans="1:9" ht="12.4" hidden="1" customHeight="1">
      <c r="A513" s="11"/>
      <c r="B513" s="1"/>
      <c r="C513" s="34"/>
      <c r="D513" s="146"/>
      <c r="E513" s="147"/>
      <c r="F513" s="38" t="str">
        <f>VLOOKUP(C513,'[2]Acha Air Sales Price List'!$B$1:$D$65536,3,FALSE)</f>
        <v>Exchange rate :</v>
      </c>
      <c r="G513" s="19">
        <f>ROUND(IF(ISBLANK(C513),0,VLOOKUP(C513,'[2]Acha Air Sales Price List'!$B$1:$X$65536,12,FALSE)*$L$14),2)</f>
        <v>0</v>
      </c>
      <c r="H513" s="20">
        <f t="shared" si="13"/>
        <v>0</v>
      </c>
      <c r="I513" s="12"/>
    </row>
    <row r="514" spans="1:9" ht="12.4" hidden="1" customHeight="1">
      <c r="A514" s="11"/>
      <c r="B514" s="1"/>
      <c r="C514" s="34"/>
      <c r="D514" s="146"/>
      <c r="E514" s="147"/>
      <c r="F514" s="38" t="str">
        <f>VLOOKUP(C514,'[2]Acha Air Sales Price List'!$B$1:$D$65536,3,FALSE)</f>
        <v>Exchange rate :</v>
      </c>
      <c r="G514" s="19">
        <f>ROUND(IF(ISBLANK(C514),0,VLOOKUP(C514,'[2]Acha Air Sales Price List'!$B$1:$X$65536,12,FALSE)*$L$14),2)</f>
        <v>0</v>
      </c>
      <c r="H514" s="20">
        <f t="shared" si="13"/>
        <v>0</v>
      </c>
      <c r="I514" s="12"/>
    </row>
    <row r="515" spans="1:9" ht="12.4" hidden="1" customHeight="1">
      <c r="A515" s="11"/>
      <c r="B515" s="1"/>
      <c r="C515" s="34"/>
      <c r="D515" s="146"/>
      <c r="E515" s="147"/>
      <c r="F515" s="38" t="str">
        <f>VLOOKUP(C515,'[2]Acha Air Sales Price List'!$B$1:$D$65536,3,FALSE)</f>
        <v>Exchange rate :</v>
      </c>
      <c r="G515" s="19">
        <f>ROUND(IF(ISBLANK(C515),0,VLOOKUP(C515,'[2]Acha Air Sales Price List'!$B$1:$X$65536,12,FALSE)*$L$14),2)</f>
        <v>0</v>
      </c>
      <c r="H515" s="20">
        <f t="shared" si="13"/>
        <v>0</v>
      </c>
      <c r="I515" s="12"/>
    </row>
    <row r="516" spans="1:9" ht="12.4" hidden="1" customHeight="1">
      <c r="A516" s="11"/>
      <c r="B516" s="1"/>
      <c r="C516" s="34"/>
      <c r="D516" s="146"/>
      <c r="E516" s="147"/>
      <c r="F516" s="38" t="str">
        <f>VLOOKUP(C516,'[2]Acha Air Sales Price List'!$B$1:$D$65536,3,FALSE)</f>
        <v>Exchange rate :</v>
      </c>
      <c r="G516" s="19">
        <f>ROUND(IF(ISBLANK(C516),0,VLOOKUP(C516,'[2]Acha Air Sales Price List'!$B$1:$X$65536,12,FALSE)*$L$14),2)</f>
        <v>0</v>
      </c>
      <c r="H516" s="20">
        <f t="shared" si="13"/>
        <v>0</v>
      </c>
      <c r="I516" s="12"/>
    </row>
    <row r="517" spans="1:9" ht="12.4" hidden="1" customHeight="1">
      <c r="A517" s="11"/>
      <c r="B517" s="1"/>
      <c r="C517" s="34"/>
      <c r="D517" s="146"/>
      <c r="E517" s="147"/>
      <c r="F517" s="38" t="str">
        <f>VLOOKUP(C517,'[2]Acha Air Sales Price List'!$B$1:$D$65536,3,FALSE)</f>
        <v>Exchange rate :</v>
      </c>
      <c r="G517" s="19">
        <f>ROUND(IF(ISBLANK(C517),0,VLOOKUP(C517,'[2]Acha Air Sales Price List'!$B$1:$X$65536,12,FALSE)*$L$14),2)</f>
        <v>0</v>
      </c>
      <c r="H517" s="20">
        <f t="shared" si="13"/>
        <v>0</v>
      </c>
      <c r="I517" s="12"/>
    </row>
    <row r="518" spans="1:9" ht="12.4" hidden="1" customHeight="1">
      <c r="A518" s="11"/>
      <c r="B518" s="1"/>
      <c r="C518" s="34"/>
      <c r="D518" s="146"/>
      <c r="E518" s="147"/>
      <c r="F518" s="38" t="str">
        <f>VLOOKUP(C518,'[2]Acha Air Sales Price List'!$B$1:$D$65536,3,FALSE)</f>
        <v>Exchange rate :</v>
      </c>
      <c r="G518" s="19">
        <f>ROUND(IF(ISBLANK(C518),0,VLOOKUP(C518,'[2]Acha Air Sales Price List'!$B$1:$X$65536,12,FALSE)*$L$14),2)</f>
        <v>0</v>
      </c>
      <c r="H518" s="20">
        <f t="shared" si="13"/>
        <v>0</v>
      </c>
      <c r="I518" s="12"/>
    </row>
    <row r="519" spans="1:9" ht="12.4" hidden="1" customHeight="1">
      <c r="A519" s="11"/>
      <c r="B519" s="1"/>
      <c r="C519" s="35"/>
      <c r="D519" s="146"/>
      <c r="E519" s="147"/>
      <c r="F519" s="38" t="str">
        <f>VLOOKUP(C519,'[2]Acha Air Sales Price List'!$B$1:$D$65536,3,FALSE)</f>
        <v>Exchange rate :</v>
      </c>
      <c r="G519" s="19">
        <f>ROUND(IF(ISBLANK(C519),0,VLOOKUP(C519,'[2]Acha Air Sales Price List'!$B$1:$X$65536,12,FALSE)*$L$14),2)</f>
        <v>0</v>
      </c>
      <c r="H519" s="20">
        <f t="shared" si="13"/>
        <v>0</v>
      </c>
      <c r="I519" s="12"/>
    </row>
    <row r="520" spans="1:9" ht="12.4" hidden="1" customHeight="1">
      <c r="A520" s="11"/>
      <c r="B520" s="1"/>
      <c r="C520" s="35"/>
      <c r="D520" s="146"/>
      <c r="E520" s="147"/>
      <c r="F520" s="38" t="str">
        <f>VLOOKUP(C520,'[2]Acha Air Sales Price List'!$B$1:$D$65536,3,FALSE)</f>
        <v>Exchange rate :</v>
      </c>
      <c r="G520" s="19">
        <f>ROUND(IF(ISBLANK(C520),0,VLOOKUP(C520,'[2]Acha Air Sales Price List'!$B$1:$X$65536,12,FALSE)*$L$14),2)</f>
        <v>0</v>
      </c>
      <c r="H520" s="20">
        <f t="shared" si="13"/>
        <v>0</v>
      </c>
      <c r="I520" s="12"/>
    </row>
    <row r="521" spans="1:9" ht="12.4" hidden="1" customHeight="1">
      <c r="A521" s="11"/>
      <c r="B521" s="1"/>
      <c r="C521" s="34"/>
      <c r="D521" s="146"/>
      <c r="E521" s="147"/>
      <c r="F521" s="38" t="str">
        <f>VLOOKUP(C521,'[2]Acha Air Sales Price List'!$B$1:$D$65536,3,FALSE)</f>
        <v>Exchange rate :</v>
      </c>
      <c r="G521" s="19">
        <f>ROUND(IF(ISBLANK(C521),0,VLOOKUP(C521,'[2]Acha Air Sales Price List'!$B$1:$X$65536,12,FALSE)*$L$14),2)</f>
        <v>0</v>
      </c>
      <c r="H521" s="20">
        <f>ROUND(IF(ISNUMBER(B521), G521*B521, 0),5)</f>
        <v>0</v>
      </c>
      <c r="I521" s="12"/>
    </row>
    <row r="522" spans="1:9" ht="12.4" hidden="1" customHeight="1">
      <c r="A522" s="11"/>
      <c r="B522" s="1"/>
      <c r="C522" s="34"/>
      <c r="D522" s="146"/>
      <c r="E522" s="147"/>
      <c r="F522" s="38" t="str">
        <f>VLOOKUP(C522,'[2]Acha Air Sales Price List'!$B$1:$D$65536,3,FALSE)</f>
        <v>Exchange rate :</v>
      </c>
      <c r="G522" s="19">
        <f>ROUND(IF(ISBLANK(C522),0,VLOOKUP(C522,'[2]Acha Air Sales Price List'!$B$1:$X$65536,12,FALSE)*$L$14),2)</f>
        <v>0</v>
      </c>
      <c r="H522" s="20">
        <f t="shared" ref="H522:H559" si="14">ROUND(IF(ISNUMBER(B522), G522*B522, 0),5)</f>
        <v>0</v>
      </c>
      <c r="I522" s="12"/>
    </row>
    <row r="523" spans="1:9" ht="12.4" hidden="1" customHeight="1">
      <c r="A523" s="11"/>
      <c r="B523" s="1"/>
      <c r="C523" s="34"/>
      <c r="D523" s="146"/>
      <c r="E523" s="147"/>
      <c r="F523" s="38" t="str">
        <f>VLOOKUP(C523,'[2]Acha Air Sales Price List'!$B$1:$D$65536,3,FALSE)</f>
        <v>Exchange rate :</v>
      </c>
      <c r="G523" s="19">
        <f>ROUND(IF(ISBLANK(C523),0,VLOOKUP(C523,'[2]Acha Air Sales Price List'!$B$1:$X$65536,12,FALSE)*$L$14),2)</f>
        <v>0</v>
      </c>
      <c r="H523" s="20">
        <f t="shared" si="14"/>
        <v>0</v>
      </c>
      <c r="I523" s="12"/>
    </row>
    <row r="524" spans="1:9" ht="12.4" hidden="1" customHeight="1">
      <c r="A524" s="11"/>
      <c r="B524" s="1"/>
      <c r="C524" s="34"/>
      <c r="D524" s="146"/>
      <c r="E524" s="147"/>
      <c r="F524" s="38" t="str">
        <f>VLOOKUP(C524,'[2]Acha Air Sales Price List'!$B$1:$D$65536,3,FALSE)</f>
        <v>Exchange rate :</v>
      </c>
      <c r="G524" s="19">
        <f>ROUND(IF(ISBLANK(C524),0,VLOOKUP(C524,'[2]Acha Air Sales Price List'!$B$1:$X$65536,12,FALSE)*$L$14),2)</f>
        <v>0</v>
      </c>
      <c r="H524" s="20">
        <f t="shared" si="14"/>
        <v>0</v>
      </c>
      <c r="I524" s="12"/>
    </row>
    <row r="525" spans="1:9" ht="12.4" hidden="1" customHeight="1">
      <c r="A525" s="11"/>
      <c r="B525" s="1"/>
      <c r="C525" s="34"/>
      <c r="D525" s="146"/>
      <c r="E525" s="147"/>
      <c r="F525" s="38" t="str">
        <f>VLOOKUP(C525,'[2]Acha Air Sales Price List'!$B$1:$D$65536,3,FALSE)</f>
        <v>Exchange rate :</v>
      </c>
      <c r="G525" s="19">
        <f>ROUND(IF(ISBLANK(C525),0,VLOOKUP(C525,'[2]Acha Air Sales Price List'!$B$1:$X$65536,12,FALSE)*$L$14),2)</f>
        <v>0</v>
      </c>
      <c r="H525" s="20">
        <f t="shared" si="14"/>
        <v>0</v>
      </c>
      <c r="I525" s="12"/>
    </row>
    <row r="526" spans="1:9" ht="12.4" hidden="1" customHeight="1">
      <c r="A526" s="11"/>
      <c r="B526" s="1"/>
      <c r="C526" s="34"/>
      <c r="D526" s="146"/>
      <c r="E526" s="147"/>
      <c r="F526" s="38" t="str">
        <f>VLOOKUP(C526,'[2]Acha Air Sales Price List'!$B$1:$D$65536,3,FALSE)</f>
        <v>Exchange rate :</v>
      </c>
      <c r="G526" s="19">
        <f>ROUND(IF(ISBLANK(C526),0,VLOOKUP(C526,'[2]Acha Air Sales Price List'!$B$1:$X$65536,12,FALSE)*$L$14),2)</f>
        <v>0</v>
      </c>
      <c r="H526" s="20">
        <f t="shared" si="14"/>
        <v>0</v>
      </c>
      <c r="I526" s="12"/>
    </row>
    <row r="527" spans="1:9" ht="12.4" hidden="1" customHeight="1">
      <c r="A527" s="11"/>
      <c r="B527" s="1"/>
      <c r="C527" s="34"/>
      <c r="D527" s="146"/>
      <c r="E527" s="147"/>
      <c r="F527" s="38" t="str">
        <f>VLOOKUP(C527,'[2]Acha Air Sales Price List'!$B$1:$D$65536,3,FALSE)</f>
        <v>Exchange rate :</v>
      </c>
      <c r="G527" s="19">
        <f>ROUND(IF(ISBLANK(C527),0,VLOOKUP(C527,'[2]Acha Air Sales Price List'!$B$1:$X$65536,12,FALSE)*$L$14),2)</f>
        <v>0</v>
      </c>
      <c r="H527" s="20">
        <f t="shared" si="14"/>
        <v>0</v>
      </c>
      <c r="I527" s="12"/>
    </row>
    <row r="528" spans="1:9" ht="12.4" hidden="1" customHeight="1">
      <c r="A528" s="11"/>
      <c r="B528" s="1"/>
      <c r="C528" s="34"/>
      <c r="D528" s="146"/>
      <c r="E528" s="147"/>
      <c r="F528" s="38" t="str">
        <f>VLOOKUP(C528,'[2]Acha Air Sales Price List'!$B$1:$D$65536,3,FALSE)</f>
        <v>Exchange rate :</v>
      </c>
      <c r="G528" s="19">
        <f>ROUND(IF(ISBLANK(C528),0,VLOOKUP(C528,'[2]Acha Air Sales Price List'!$B$1:$X$65536,12,FALSE)*$L$14),2)</f>
        <v>0</v>
      </c>
      <c r="H528" s="20">
        <f t="shared" si="14"/>
        <v>0</v>
      </c>
      <c r="I528" s="12"/>
    </row>
    <row r="529" spans="1:9" ht="12.4" hidden="1" customHeight="1">
      <c r="A529" s="11"/>
      <c r="B529" s="1"/>
      <c r="C529" s="34"/>
      <c r="D529" s="146"/>
      <c r="E529" s="147"/>
      <c r="F529" s="38" t="str">
        <f>VLOOKUP(C529,'[2]Acha Air Sales Price List'!$B$1:$D$65536,3,FALSE)</f>
        <v>Exchange rate :</v>
      </c>
      <c r="G529" s="19">
        <f>ROUND(IF(ISBLANK(C529),0,VLOOKUP(C529,'[2]Acha Air Sales Price List'!$B$1:$X$65536,12,FALSE)*$L$14),2)</f>
        <v>0</v>
      </c>
      <c r="H529" s="20">
        <f t="shared" si="14"/>
        <v>0</v>
      </c>
      <c r="I529" s="12"/>
    </row>
    <row r="530" spans="1:9" ht="12.4" hidden="1" customHeight="1">
      <c r="A530" s="11"/>
      <c r="B530" s="1"/>
      <c r="C530" s="34"/>
      <c r="D530" s="146"/>
      <c r="E530" s="147"/>
      <c r="F530" s="38" t="str">
        <f>VLOOKUP(C530,'[2]Acha Air Sales Price List'!$B$1:$D$65536,3,FALSE)</f>
        <v>Exchange rate :</v>
      </c>
      <c r="G530" s="19">
        <f>ROUND(IF(ISBLANK(C530),0,VLOOKUP(C530,'[2]Acha Air Sales Price List'!$B$1:$X$65536,12,FALSE)*$L$14),2)</f>
        <v>0</v>
      </c>
      <c r="H530" s="20">
        <f t="shared" si="14"/>
        <v>0</v>
      </c>
      <c r="I530" s="12"/>
    </row>
    <row r="531" spans="1:9" ht="12.4" hidden="1" customHeight="1">
      <c r="A531" s="11"/>
      <c r="B531" s="1"/>
      <c r="C531" s="34"/>
      <c r="D531" s="146"/>
      <c r="E531" s="147"/>
      <c r="F531" s="38" t="str">
        <f>VLOOKUP(C531,'[2]Acha Air Sales Price List'!$B$1:$D$65536,3,FALSE)</f>
        <v>Exchange rate :</v>
      </c>
      <c r="G531" s="19">
        <f>ROUND(IF(ISBLANK(C531),0,VLOOKUP(C531,'[2]Acha Air Sales Price List'!$B$1:$X$65536,12,FALSE)*$L$14),2)</f>
        <v>0</v>
      </c>
      <c r="H531" s="20">
        <f t="shared" si="14"/>
        <v>0</v>
      </c>
      <c r="I531" s="12"/>
    </row>
    <row r="532" spans="1:9" ht="12.4" hidden="1" customHeight="1">
      <c r="A532" s="11"/>
      <c r="B532" s="1"/>
      <c r="C532" s="35"/>
      <c r="D532" s="146"/>
      <c r="E532" s="147"/>
      <c r="F532" s="38" t="str">
        <f>VLOOKUP(C532,'[2]Acha Air Sales Price List'!$B$1:$D$65536,3,FALSE)</f>
        <v>Exchange rate :</v>
      </c>
      <c r="G532" s="19">
        <f>ROUND(IF(ISBLANK(C532),0,VLOOKUP(C532,'[2]Acha Air Sales Price List'!$B$1:$X$65536,12,FALSE)*$L$14),2)</f>
        <v>0</v>
      </c>
      <c r="H532" s="20">
        <f t="shared" si="14"/>
        <v>0</v>
      </c>
      <c r="I532" s="12"/>
    </row>
    <row r="533" spans="1:9" ht="12" hidden="1" customHeight="1">
      <c r="A533" s="11"/>
      <c r="B533" s="1"/>
      <c r="C533" s="34"/>
      <c r="D533" s="146"/>
      <c r="E533" s="147"/>
      <c r="F533" s="38" t="str">
        <f>VLOOKUP(C533,'[2]Acha Air Sales Price List'!$B$1:$D$65536,3,FALSE)</f>
        <v>Exchange rate :</v>
      </c>
      <c r="G533" s="19">
        <f>ROUND(IF(ISBLANK(C533),0,VLOOKUP(C533,'[2]Acha Air Sales Price List'!$B$1:$X$65536,12,FALSE)*$L$14),2)</f>
        <v>0</v>
      </c>
      <c r="H533" s="20">
        <f t="shared" si="14"/>
        <v>0</v>
      </c>
      <c r="I533" s="12"/>
    </row>
    <row r="534" spans="1:9" ht="12.4" hidden="1" customHeight="1">
      <c r="A534" s="11"/>
      <c r="B534" s="1"/>
      <c r="C534" s="34"/>
      <c r="D534" s="146"/>
      <c r="E534" s="147"/>
      <c r="F534" s="38" t="str">
        <f>VLOOKUP(C534,'[2]Acha Air Sales Price List'!$B$1:$D$65536,3,FALSE)</f>
        <v>Exchange rate :</v>
      </c>
      <c r="G534" s="19">
        <f>ROUND(IF(ISBLANK(C534),0,VLOOKUP(C534,'[2]Acha Air Sales Price List'!$B$1:$X$65536,12,FALSE)*$L$14),2)</f>
        <v>0</v>
      </c>
      <c r="H534" s="20">
        <f t="shared" si="14"/>
        <v>0</v>
      </c>
      <c r="I534" s="12"/>
    </row>
    <row r="535" spans="1:9" ht="12.4" hidden="1" customHeight="1">
      <c r="A535" s="11"/>
      <c r="B535" s="1"/>
      <c r="C535" s="34"/>
      <c r="D535" s="146"/>
      <c r="E535" s="147"/>
      <c r="F535" s="38" t="str">
        <f>VLOOKUP(C535,'[2]Acha Air Sales Price List'!$B$1:$D$65536,3,FALSE)</f>
        <v>Exchange rate :</v>
      </c>
      <c r="G535" s="19">
        <f>ROUND(IF(ISBLANK(C535),0,VLOOKUP(C535,'[2]Acha Air Sales Price List'!$B$1:$X$65536,12,FALSE)*$L$14),2)</f>
        <v>0</v>
      </c>
      <c r="H535" s="20">
        <f t="shared" si="14"/>
        <v>0</v>
      </c>
      <c r="I535" s="12"/>
    </row>
    <row r="536" spans="1:9" ht="12.4" hidden="1" customHeight="1">
      <c r="A536" s="11"/>
      <c r="B536" s="1"/>
      <c r="C536" s="34"/>
      <c r="D536" s="146"/>
      <c r="E536" s="147"/>
      <c r="F536" s="38" t="str">
        <f>VLOOKUP(C536,'[2]Acha Air Sales Price List'!$B$1:$D$65536,3,FALSE)</f>
        <v>Exchange rate :</v>
      </c>
      <c r="G536" s="19">
        <f>ROUND(IF(ISBLANK(C536),0,VLOOKUP(C536,'[2]Acha Air Sales Price List'!$B$1:$X$65536,12,FALSE)*$L$14),2)</f>
        <v>0</v>
      </c>
      <c r="H536" s="20">
        <f t="shared" si="14"/>
        <v>0</v>
      </c>
      <c r="I536" s="12"/>
    </row>
    <row r="537" spans="1:9" ht="12.4" hidden="1" customHeight="1">
      <c r="A537" s="11"/>
      <c r="B537" s="1"/>
      <c r="C537" s="34"/>
      <c r="D537" s="146"/>
      <c r="E537" s="147"/>
      <c r="F537" s="38" t="str">
        <f>VLOOKUP(C537,'[2]Acha Air Sales Price List'!$B$1:$D$65536,3,FALSE)</f>
        <v>Exchange rate :</v>
      </c>
      <c r="G537" s="19">
        <f>ROUND(IF(ISBLANK(C537),0,VLOOKUP(C537,'[2]Acha Air Sales Price List'!$B$1:$X$65536,12,FALSE)*$L$14),2)</f>
        <v>0</v>
      </c>
      <c r="H537" s="20">
        <f t="shared" si="14"/>
        <v>0</v>
      </c>
      <c r="I537" s="12"/>
    </row>
    <row r="538" spans="1:9" ht="12.4" hidden="1" customHeight="1">
      <c r="A538" s="11"/>
      <c r="B538" s="1"/>
      <c r="C538" s="34"/>
      <c r="D538" s="146"/>
      <c r="E538" s="147"/>
      <c r="F538" s="38" t="str">
        <f>VLOOKUP(C538,'[2]Acha Air Sales Price List'!$B$1:$D$65536,3,FALSE)</f>
        <v>Exchange rate :</v>
      </c>
      <c r="G538" s="19">
        <f>ROUND(IF(ISBLANK(C538),0,VLOOKUP(C538,'[2]Acha Air Sales Price List'!$B$1:$X$65536,12,FALSE)*$L$14),2)</f>
        <v>0</v>
      </c>
      <c r="H538" s="20">
        <f t="shared" si="14"/>
        <v>0</v>
      </c>
      <c r="I538" s="12"/>
    </row>
    <row r="539" spans="1:9" ht="12.4" hidden="1" customHeight="1">
      <c r="A539" s="11"/>
      <c r="B539" s="1"/>
      <c r="C539" s="34"/>
      <c r="D539" s="146"/>
      <c r="E539" s="147"/>
      <c r="F539" s="38" t="str">
        <f>VLOOKUP(C539,'[2]Acha Air Sales Price List'!$B$1:$D$65536,3,FALSE)</f>
        <v>Exchange rate :</v>
      </c>
      <c r="G539" s="19">
        <f>ROUND(IF(ISBLANK(C539),0,VLOOKUP(C539,'[2]Acha Air Sales Price List'!$B$1:$X$65536,12,FALSE)*$L$14),2)</f>
        <v>0</v>
      </c>
      <c r="H539" s="20">
        <f t="shared" si="14"/>
        <v>0</v>
      </c>
      <c r="I539" s="12"/>
    </row>
    <row r="540" spans="1:9" ht="12.4" hidden="1" customHeight="1">
      <c r="A540" s="11"/>
      <c r="B540" s="1"/>
      <c r="C540" s="34"/>
      <c r="D540" s="146"/>
      <c r="E540" s="147"/>
      <c r="F540" s="38" t="str">
        <f>VLOOKUP(C540,'[2]Acha Air Sales Price List'!$B$1:$D$65536,3,FALSE)</f>
        <v>Exchange rate :</v>
      </c>
      <c r="G540" s="19">
        <f>ROUND(IF(ISBLANK(C540),0,VLOOKUP(C540,'[2]Acha Air Sales Price List'!$B$1:$X$65536,12,FALSE)*$L$14),2)</f>
        <v>0</v>
      </c>
      <c r="H540" s="20">
        <f t="shared" si="14"/>
        <v>0</v>
      </c>
      <c r="I540" s="12"/>
    </row>
    <row r="541" spans="1:9" ht="12.4" hidden="1" customHeight="1">
      <c r="A541" s="11"/>
      <c r="B541" s="1"/>
      <c r="C541" s="34"/>
      <c r="D541" s="146"/>
      <c r="E541" s="147"/>
      <c r="F541" s="38" t="str">
        <f>VLOOKUP(C541,'[2]Acha Air Sales Price List'!$B$1:$D$65536,3,FALSE)</f>
        <v>Exchange rate :</v>
      </c>
      <c r="G541" s="19">
        <f>ROUND(IF(ISBLANK(C541),0,VLOOKUP(C541,'[2]Acha Air Sales Price List'!$B$1:$X$65536,12,FALSE)*$L$14),2)</f>
        <v>0</v>
      </c>
      <c r="H541" s="20">
        <f t="shared" si="14"/>
        <v>0</v>
      </c>
      <c r="I541" s="12"/>
    </row>
    <row r="542" spans="1:9" ht="12.4" hidden="1" customHeight="1">
      <c r="A542" s="11"/>
      <c r="B542" s="1"/>
      <c r="C542" s="34"/>
      <c r="D542" s="146"/>
      <c r="E542" s="147"/>
      <c r="F542" s="38" t="str">
        <f>VLOOKUP(C542,'[2]Acha Air Sales Price List'!$B$1:$D$65536,3,FALSE)</f>
        <v>Exchange rate :</v>
      </c>
      <c r="G542" s="19">
        <f>ROUND(IF(ISBLANK(C542),0,VLOOKUP(C542,'[2]Acha Air Sales Price List'!$B$1:$X$65536,12,FALSE)*$L$14),2)</f>
        <v>0</v>
      </c>
      <c r="H542" s="20">
        <f t="shared" si="14"/>
        <v>0</v>
      </c>
      <c r="I542" s="12"/>
    </row>
    <row r="543" spans="1:9" ht="12.4" hidden="1" customHeight="1">
      <c r="A543" s="11"/>
      <c r="B543" s="1"/>
      <c r="C543" s="34"/>
      <c r="D543" s="146"/>
      <c r="E543" s="147"/>
      <c r="F543" s="38" t="str">
        <f>VLOOKUP(C543,'[2]Acha Air Sales Price List'!$B$1:$D$65536,3,FALSE)</f>
        <v>Exchange rate :</v>
      </c>
      <c r="G543" s="19">
        <f>ROUND(IF(ISBLANK(C543),0,VLOOKUP(C543,'[2]Acha Air Sales Price List'!$B$1:$X$65536,12,FALSE)*$L$14),2)</f>
        <v>0</v>
      </c>
      <c r="H543" s="20">
        <f t="shared" si="14"/>
        <v>0</v>
      </c>
      <c r="I543" s="12"/>
    </row>
    <row r="544" spans="1:9" ht="12.4" hidden="1" customHeight="1">
      <c r="A544" s="11"/>
      <c r="B544" s="1"/>
      <c r="C544" s="34"/>
      <c r="D544" s="146"/>
      <c r="E544" s="147"/>
      <c r="F544" s="38" t="str">
        <f>VLOOKUP(C544,'[2]Acha Air Sales Price List'!$B$1:$D$65536,3,FALSE)</f>
        <v>Exchange rate :</v>
      </c>
      <c r="G544" s="19">
        <f>ROUND(IF(ISBLANK(C544),0,VLOOKUP(C544,'[2]Acha Air Sales Price List'!$B$1:$X$65536,12,FALSE)*$L$14),2)</f>
        <v>0</v>
      </c>
      <c r="H544" s="20">
        <f t="shared" si="14"/>
        <v>0</v>
      </c>
      <c r="I544" s="12"/>
    </row>
    <row r="545" spans="1:9" ht="12.4" hidden="1" customHeight="1">
      <c r="A545" s="11"/>
      <c r="B545" s="1"/>
      <c r="C545" s="34"/>
      <c r="D545" s="146"/>
      <c r="E545" s="147"/>
      <c r="F545" s="38" t="str">
        <f>VLOOKUP(C545,'[2]Acha Air Sales Price List'!$B$1:$D$65536,3,FALSE)</f>
        <v>Exchange rate :</v>
      </c>
      <c r="G545" s="19">
        <f>ROUND(IF(ISBLANK(C545),0,VLOOKUP(C545,'[2]Acha Air Sales Price List'!$B$1:$X$65536,12,FALSE)*$L$14),2)</f>
        <v>0</v>
      </c>
      <c r="H545" s="20">
        <f t="shared" si="14"/>
        <v>0</v>
      </c>
      <c r="I545" s="12"/>
    </row>
    <row r="546" spans="1:9" ht="12.4" hidden="1" customHeight="1">
      <c r="A546" s="11"/>
      <c r="B546" s="1"/>
      <c r="C546" s="34"/>
      <c r="D546" s="146"/>
      <c r="E546" s="147"/>
      <c r="F546" s="38" t="str">
        <f>VLOOKUP(C546,'[2]Acha Air Sales Price List'!$B$1:$D$65536,3,FALSE)</f>
        <v>Exchange rate :</v>
      </c>
      <c r="G546" s="19">
        <f>ROUND(IF(ISBLANK(C546),0,VLOOKUP(C546,'[2]Acha Air Sales Price List'!$B$1:$X$65536,12,FALSE)*$L$14),2)</f>
        <v>0</v>
      </c>
      <c r="H546" s="20">
        <f t="shared" si="14"/>
        <v>0</v>
      </c>
      <c r="I546" s="12"/>
    </row>
    <row r="547" spans="1:9" ht="12.4" hidden="1" customHeight="1">
      <c r="A547" s="11"/>
      <c r="B547" s="1"/>
      <c r="C547" s="34"/>
      <c r="D547" s="146"/>
      <c r="E547" s="147"/>
      <c r="F547" s="38" t="str">
        <f>VLOOKUP(C547,'[2]Acha Air Sales Price List'!$B$1:$D$65536,3,FALSE)</f>
        <v>Exchange rate :</v>
      </c>
      <c r="G547" s="19">
        <f>ROUND(IF(ISBLANK(C547),0,VLOOKUP(C547,'[2]Acha Air Sales Price List'!$B$1:$X$65536,12,FALSE)*$L$14),2)</f>
        <v>0</v>
      </c>
      <c r="H547" s="20">
        <f t="shared" si="14"/>
        <v>0</v>
      </c>
      <c r="I547" s="12"/>
    </row>
    <row r="548" spans="1:9" ht="12.4" hidden="1" customHeight="1">
      <c r="A548" s="11"/>
      <c r="B548" s="1"/>
      <c r="C548" s="34"/>
      <c r="D548" s="146"/>
      <c r="E548" s="147"/>
      <c r="F548" s="38" t="str">
        <f>VLOOKUP(C548,'[2]Acha Air Sales Price List'!$B$1:$D$65536,3,FALSE)</f>
        <v>Exchange rate :</v>
      </c>
      <c r="G548" s="19">
        <f>ROUND(IF(ISBLANK(C548),0,VLOOKUP(C548,'[2]Acha Air Sales Price List'!$B$1:$X$65536,12,FALSE)*$L$14),2)</f>
        <v>0</v>
      </c>
      <c r="H548" s="20">
        <f t="shared" si="14"/>
        <v>0</v>
      </c>
      <c r="I548" s="12"/>
    </row>
    <row r="549" spans="1:9" ht="12.4" hidden="1" customHeight="1">
      <c r="A549" s="11"/>
      <c r="B549" s="1"/>
      <c r="C549" s="34"/>
      <c r="D549" s="146"/>
      <c r="E549" s="147"/>
      <c r="F549" s="38" t="str">
        <f>VLOOKUP(C549,'[2]Acha Air Sales Price List'!$B$1:$D$65536,3,FALSE)</f>
        <v>Exchange rate :</v>
      </c>
      <c r="G549" s="19">
        <f>ROUND(IF(ISBLANK(C549),0,VLOOKUP(C549,'[2]Acha Air Sales Price List'!$B$1:$X$65536,12,FALSE)*$L$14),2)</f>
        <v>0</v>
      </c>
      <c r="H549" s="20">
        <f t="shared" si="14"/>
        <v>0</v>
      </c>
      <c r="I549" s="12"/>
    </row>
    <row r="550" spans="1:9" ht="12.4" hidden="1" customHeight="1">
      <c r="A550" s="11"/>
      <c r="B550" s="1"/>
      <c r="C550" s="34"/>
      <c r="D550" s="146"/>
      <c r="E550" s="147"/>
      <c r="F550" s="38" t="str">
        <f>VLOOKUP(C550,'[2]Acha Air Sales Price List'!$B$1:$D$65536,3,FALSE)</f>
        <v>Exchange rate :</v>
      </c>
      <c r="G550" s="19">
        <f>ROUND(IF(ISBLANK(C550),0,VLOOKUP(C550,'[2]Acha Air Sales Price List'!$B$1:$X$65536,12,FALSE)*$L$14),2)</f>
        <v>0</v>
      </c>
      <c r="H550" s="20">
        <f t="shared" si="14"/>
        <v>0</v>
      </c>
      <c r="I550" s="12"/>
    </row>
    <row r="551" spans="1:9" ht="12.4" hidden="1" customHeight="1">
      <c r="A551" s="11"/>
      <c r="B551" s="1"/>
      <c r="C551" s="34"/>
      <c r="D551" s="146"/>
      <c r="E551" s="147"/>
      <c r="F551" s="38" t="str">
        <f>VLOOKUP(C551,'[2]Acha Air Sales Price List'!$B$1:$D$65536,3,FALSE)</f>
        <v>Exchange rate :</v>
      </c>
      <c r="G551" s="19">
        <f>ROUND(IF(ISBLANK(C551),0,VLOOKUP(C551,'[2]Acha Air Sales Price List'!$B$1:$X$65536,12,FALSE)*$L$14),2)</f>
        <v>0</v>
      </c>
      <c r="H551" s="20">
        <f t="shared" si="14"/>
        <v>0</v>
      </c>
      <c r="I551" s="12"/>
    </row>
    <row r="552" spans="1:9" ht="12.4" hidden="1" customHeight="1">
      <c r="A552" s="11"/>
      <c r="B552" s="1"/>
      <c r="C552" s="34"/>
      <c r="D552" s="146"/>
      <c r="E552" s="147"/>
      <c r="F552" s="38" t="str">
        <f>VLOOKUP(C552,'[2]Acha Air Sales Price List'!$B$1:$D$65536,3,FALSE)</f>
        <v>Exchange rate :</v>
      </c>
      <c r="G552" s="19">
        <f>ROUND(IF(ISBLANK(C552),0,VLOOKUP(C552,'[2]Acha Air Sales Price List'!$B$1:$X$65536,12,FALSE)*$L$14),2)</f>
        <v>0</v>
      </c>
      <c r="H552" s="20">
        <f t="shared" si="14"/>
        <v>0</v>
      </c>
      <c r="I552" s="12"/>
    </row>
    <row r="553" spans="1:9" ht="12.4" hidden="1" customHeight="1">
      <c r="A553" s="11"/>
      <c r="B553" s="1"/>
      <c r="C553" s="34"/>
      <c r="D553" s="146"/>
      <c r="E553" s="147"/>
      <c r="F553" s="38" t="str">
        <f>VLOOKUP(C553,'[2]Acha Air Sales Price List'!$B$1:$D$65536,3,FALSE)</f>
        <v>Exchange rate :</v>
      </c>
      <c r="G553" s="19">
        <f>ROUND(IF(ISBLANK(C553),0,VLOOKUP(C553,'[2]Acha Air Sales Price List'!$B$1:$X$65536,12,FALSE)*$L$14),2)</f>
        <v>0</v>
      </c>
      <c r="H553" s="20">
        <f t="shared" si="14"/>
        <v>0</v>
      </c>
      <c r="I553" s="12"/>
    </row>
    <row r="554" spans="1:9" ht="12.4" hidden="1" customHeight="1">
      <c r="A554" s="11"/>
      <c r="B554" s="1"/>
      <c r="C554" s="34"/>
      <c r="D554" s="146"/>
      <c r="E554" s="147"/>
      <c r="F554" s="38" t="str">
        <f>VLOOKUP(C554,'[2]Acha Air Sales Price List'!$B$1:$D$65536,3,FALSE)</f>
        <v>Exchange rate :</v>
      </c>
      <c r="G554" s="19">
        <f>ROUND(IF(ISBLANK(C554),0,VLOOKUP(C554,'[2]Acha Air Sales Price List'!$B$1:$X$65536,12,FALSE)*$L$14),2)</f>
        <v>0</v>
      </c>
      <c r="H554" s="20">
        <f t="shared" si="14"/>
        <v>0</v>
      </c>
      <c r="I554" s="12"/>
    </row>
    <row r="555" spans="1:9" ht="12.4" hidden="1" customHeight="1">
      <c r="A555" s="11"/>
      <c r="B555" s="1"/>
      <c r="C555" s="34"/>
      <c r="D555" s="146"/>
      <c r="E555" s="147"/>
      <c r="F555" s="38" t="str">
        <f>VLOOKUP(C555,'[2]Acha Air Sales Price List'!$B$1:$D$65536,3,FALSE)</f>
        <v>Exchange rate :</v>
      </c>
      <c r="G555" s="19">
        <f>ROUND(IF(ISBLANK(C555),0,VLOOKUP(C555,'[2]Acha Air Sales Price List'!$B$1:$X$65536,12,FALSE)*$L$14),2)</f>
        <v>0</v>
      </c>
      <c r="H555" s="20">
        <f t="shared" si="14"/>
        <v>0</v>
      </c>
      <c r="I555" s="12"/>
    </row>
    <row r="556" spans="1:9" ht="12.4" hidden="1" customHeight="1">
      <c r="A556" s="11"/>
      <c r="B556" s="1"/>
      <c r="C556" s="34"/>
      <c r="D556" s="146"/>
      <c r="E556" s="147"/>
      <c r="F556" s="38" t="str">
        <f>VLOOKUP(C556,'[2]Acha Air Sales Price List'!$B$1:$D$65536,3,FALSE)</f>
        <v>Exchange rate :</v>
      </c>
      <c r="G556" s="19">
        <f>ROUND(IF(ISBLANK(C556),0,VLOOKUP(C556,'[2]Acha Air Sales Price List'!$B$1:$X$65536,12,FALSE)*$L$14),2)</f>
        <v>0</v>
      </c>
      <c r="H556" s="20">
        <f t="shared" si="14"/>
        <v>0</v>
      </c>
      <c r="I556" s="12"/>
    </row>
    <row r="557" spans="1:9" ht="12.4" hidden="1" customHeight="1">
      <c r="A557" s="11"/>
      <c r="B557" s="1"/>
      <c r="C557" s="34"/>
      <c r="D557" s="146"/>
      <c r="E557" s="147"/>
      <c r="F557" s="38" t="str">
        <f>VLOOKUP(C557,'[2]Acha Air Sales Price List'!$B$1:$D$65536,3,FALSE)</f>
        <v>Exchange rate :</v>
      </c>
      <c r="G557" s="19">
        <f>ROUND(IF(ISBLANK(C557),0,VLOOKUP(C557,'[2]Acha Air Sales Price List'!$B$1:$X$65536,12,FALSE)*$L$14),2)</f>
        <v>0</v>
      </c>
      <c r="H557" s="20">
        <f t="shared" si="14"/>
        <v>0</v>
      </c>
      <c r="I557" s="12"/>
    </row>
    <row r="558" spans="1:9" ht="12.4" hidden="1" customHeight="1">
      <c r="A558" s="11"/>
      <c r="B558" s="1"/>
      <c r="C558" s="34"/>
      <c r="D558" s="146"/>
      <c r="E558" s="147"/>
      <c r="F558" s="38" t="str">
        <f>VLOOKUP(C558,'[2]Acha Air Sales Price List'!$B$1:$D$65536,3,FALSE)</f>
        <v>Exchange rate :</v>
      </c>
      <c r="G558" s="19">
        <f>ROUND(IF(ISBLANK(C558),0,VLOOKUP(C558,'[2]Acha Air Sales Price List'!$B$1:$X$65536,12,FALSE)*$L$14),2)</f>
        <v>0</v>
      </c>
      <c r="H558" s="20">
        <f t="shared" si="14"/>
        <v>0</v>
      </c>
      <c r="I558" s="12"/>
    </row>
    <row r="559" spans="1:9" ht="12.4" hidden="1" customHeight="1">
      <c r="A559" s="11"/>
      <c r="B559" s="1"/>
      <c r="C559" s="34"/>
      <c r="D559" s="146"/>
      <c r="E559" s="147"/>
      <c r="F559" s="38" t="str">
        <f>VLOOKUP(C559,'[2]Acha Air Sales Price List'!$B$1:$D$65536,3,FALSE)</f>
        <v>Exchange rate :</v>
      </c>
      <c r="G559" s="19">
        <f>ROUND(IF(ISBLANK(C559),0,VLOOKUP(C559,'[2]Acha Air Sales Price List'!$B$1:$X$65536,12,FALSE)*$L$14),2)</f>
        <v>0</v>
      </c>
      <c r="H559" s="20">
        <f t="shared" si="14"/>
        <v>0</v>
      </c>
      <c r="I559" s="12"/>
    </row>
    <row r="560" spans="1:9" ht="12.4" hidden="1" customHeight="1">
      <c r="A560" s="11"/>
      <c r="B560" s="1"/>
      <c r="C560" s="35"/>
      <c r="D560" s="146"/>
      <c r="E560" s="147"/>
      <c r="F560" s="38" t="str">
        <f>VLOOKUP(C560,'[2]Acha Air Sales Price List'!$B$1:$D$65536,3,FALSE)</f>
        <v>Exchange rate :</v>
      </c>
      <c r="G560" s="19">
        <f>ROUND(IF(ISBLANK(C560),0,VLOOKUP(C560,'[2]Acha Air Sales Price List'!$B$1:$X$65536,12,FALSE)*$L$14),2)</f>
        <v>0</v>
      </c>
      <c r="H560" s="20">
        <f>ROUND(IF(ISNUMBER(B560), G560*B560, 0),5)</f>
        <v>0</v>
      </c>
      <c r="I560" s="12"/>
    </row>
    <row r="561" spans="1:9" ht="12" hidden="1" customHeight="1">
      <c r="A561" s="11"/>
      <c r="B561" s="1"/>
      <c r="C561" s="34"/>
      <c r="D561" s="146"/>
      <c r="E561" s="147"/>
      <c r="F561" s="38" t="str">
        <f>VLOOKUP(C561,'[2]Acha Air Sales Price List'!$B$1:$D$65536,3,FALSE)</f>
        <v>Exchange rate :</v>
      </c>
      <c r="G561" s="19">
        <f>ROUND(IF(ISBLANK(C561),0,VLOOKUP(C561,'[2]Acha Air Sales Price List'!$B$1:$X$65536,12,FALSE)*$L$14),2)</f>
        <v>0</v>
      </c>
      <c r="H561" s="20">
        <f t="shared" ref="H561:H611" si="15">ROUND(IF(ISNUMBER(B561), G561*B561, 0),5)</f>
        <v>0</v>
      </c>
      <c r="I561" s="12"/>
    </row>
    <row r="562" spans="1:9" ht="12.4" hidden="1" customHeight="1">
      <c r="A562" s="11"/>
      <c r="B562" s="1"/>
      <c r="C562" s="34"/>
      <c r="D562" s="146"/>
      <c r="E562" s="147"/>
      <c r="F562" s="38" t="str">
        <f>VLOOKUP(C562,'[2]Acha Air Sales Price List'!$B$1:$D$65536,3,FALSE)</f>
        <v>Exchange rate :</v>
      </c>
      <c r="G562" s="19">
        <f>ROUND(IF(ISBLANK(C562),0,VLOOKUP(C562,'[2]Acha Air Sales Price List'!$B$1:$X$65536,12,FALSE)*$L$14),2)</f>
        <v>0</v>
      </c>
      <c r="H562" s="20">
        <f t="shared" si="15"/>
        <v>0</v>
      </c>
      <c r="I562" s="12"/>
    </row>
    <row r="563" spans="1:9" ht="12.4" hidden="1" customHeight="1">
      <c r="A563" s="11"/>
      <c r="B563" s="1"/>
      <c r="C563" s="34"/>
      <c r="D563" s="146"/>
      <c r="E563" s="147"/>
      <c r="F563" s="38" t="str">
        <f>VLOOKUP(C563,'[2]Acha Air Sales Price List'!$B$1:$D$65536,3,FALSE)</f>
        <v>Exchange rate :</v>
      </c>
      <c r="G563" s="19">
        <f>ROUND(IF(ISBLANK(C563),0,VLOOKUP(C563,'[2]Acha Air Sales Price List'!$B$1:$X$65536,12,FALSE)*$L$14),2)</f>
        <v>0</v>
      </c>
      <c r="H563" s="20">
        <f t="shared" si="15"/>
        <v>0</v>
      </c>
      <c r="I563" s="12"/>
    </row>
    <row r="564" spans="1:9" ht="12.4" hidden="1" customHeight="1">
      <c r="A564" s="11"/>
      <c r="B564" s="1"/>
      <c r="C564" s="34"/>
      <c r="D564" s="146"/>
      <c r="E564" s="147"/>
      <c r="F564" s="38" t="str">
        <f>VLOOKUP(C564,'[2]Acha Air Sales Price List'!$B$1:$D$65536,3,FALSE)</f>
        <v>Exchange rate :</v>
      </c>
      <c r="G564" s="19">
        <f>ROUND(IF(ISBLANK(C564),0,VLOOKUP(C564,'[2]Acha Air Sales Price List'!$B$1:$X$65536,12,FALSE)*$L$14),2)</f>
        <v>0</v>
      </c>
      <c r="H564" s="20">
        <f t="shared" si="15"/>
        <v>0</v>
      </c>
      <c r="I564" s="12"/>
    </row>
    <row r="565" spans="1:9" ht="12.4" hidden="1" customHeight="1">
      <c r="A565" s="11"/>
      <c r="B565" s="1"/>
      <c r="C565" s="34"/>
      <c r="D565" s="146"/>
      <c r="E565" s="147"/>
      <c r="F565" s="38" t="str">
        <f>VLOOKUP(C565,'[2]Acha Air Sales Price List'!$B$1:$D$65536,3,FALSE)</f>
        <v>Exchange rate :</v>
      </c>
      <c r="G565" s="19">
        <f>ROUND(IF(ISBLANK(C565),0,VLOOKUP(C565,'[2]Acha Air Sales Price List'!$B$1:$X$65536,12,FALSE)*$L$14),2)</f>
        <v>0</v>
      </c>
      <c r="H565" s="20">
        <f t="shared" si="15"/>
        <v>0</v>
      </c>
      <c r="I565" s="12"/>
    </row>
    <row r="566" spans="1:9" ht="12.4" hidden="1" customHeight="1">
      <c r="A566" s="11"/>
      <c r="B566" s="1"/>
      <c r="C566" s="34"/>
      <c r="D566" s="146"/>
      <c r="E566" s="147"/>
      <c r="F566" s="38" t="str">
        <f>VLOOKUP(C566,'[2]Acha Air Sales Price List'!$B$1:$D$65536,3,FALSE)</f>
        <v>Exchange rate :</v>
      </c>
      <c r="G566" s="19">
        <f>ROUND(IF(ISBLANK(C566),0,VLOOKUP(C566,'[2]Acha Air Sales Price List'!$B$1:$X$65536,12,FALSE)*$L$14),2)</f>
        <v>0</v>
      </c>
      <c r="H566" s="20">
        <f t="shared" si="15"/>
        <v>0</v>
      </c>
      <c r="I566" s="12"/>
    </row>
    <row r="567" spans="1:9" ht="12.4" hidden="1" customHeight="1">
      <c r="A567" s="11"/>
      <c r="B567" s="1"/>
      <c r="C567" s="34"/>
      <c r="D567" s="146"/>
      <c r="E567" s="147"/>
      <c r="F567" s="38" t="str">
        <f>VLOOKUP(C567,'[2]Acha Air Sales Price List'!$B$1:$D$65536,3,FALSE)</f>
        <v>Exchange rate :</v>
      </c>
      <c r="G567" s="19">
        <f>ROUND(IF(ISBLANK(C567),0,VLOOKUP(C567,'[2]Acha Air Sales Price List'!$B$1:$X$65536,12,FALSE)*$L$14),2)</f>
        <v>0</v>
      </c>
      <c r="H567" s="20">
        <f t="shared" si="15"/>
        <v>0</v>
      </c>
      <c r="I567" s="12"/>
    </row>
    <row r="568" spans="1:9" ht="12.4" hidden="1" customHeight="1">
      <c r="A568" s="11"/>
      <c r="B568" s="1"/>
      <c r="C568" s="34"/>
      <c r="D568" s="146"/>
      <c r="E568" s="147"/>
      <c r="F568" s="38" t="str">
        <f>VLOOKUP(C568,'[2]Acha Air Sales Price List'!$B$1:$D$65536,3,FALSE)</f>
        <v>Exchange rate :</v>
      </c>
      <c r="G568" s="19">
        <f>ROUND(IF(ISBLANK(C568),0,VLOOKUP(C568,'[2]Acha Air Sales Price List'!$B$1:$X$65536,12,FALSE)*$L$14),2)</f>
        <v>0</v>
      </c>
      <c r="H568" s="20">
        <f t="shared" si="15"/>
        <v>0</v>
      </c>
      <c r="I568" s="12"/>
    </row>
    <row r="569" spans="1:9" ht="12.4" hidden="1" customHeight="1">
      <c r="A569" s="11"/>
      <c r="B569" s="1"/>
      <c r="C569" s="34"/>
      <c r="D569" s="146"/>
      <c r="E569" s="147"/>
      <c r="F569" s="38" t="str">
        <f>VLOOKUP(C569,'[2]Acha Air Sales Price List'!$B$1:$D$65536,3,FALSE)</f>
        <v>Exchange rate :</v>
      </c>
      <c r="G569" s="19">
        <f>ROUND(IF(ISBLANK(C569),0,VLOOKUP(C569,'[2]Acha Air Sales Price List'!$B$1:$X$65536,12,FALSE)*$L$14),2)</f>
        <v>0</v>
      </c>
      <c r="H569" s="20">
        <f t="shared" si="15"/>
        <v>0</v>
      </c>
      <c r="I569" s="12"/>
    </row>
    <row r="570" spans="1:9" ht="12.4" hidden="1" customHeight="1">
      <c r="A570" s="11"/>
      <c r="B570" s="1"/>
      <c r="C570" s="34"/>
      <c r="D570" s="146"/>
      <c r="E570" s="147"/>
      <c r="F570" s="38" t="str">
        <f>VLOOKUP(C570,'[2]Acha Air Sales Price List'!$B$1:$D$65536,3,FALSE)</f>
        <v>Exchange rate :</v>
      </c>
      <c r="G570" s="19">
        <f>ROUND(IF(ISBLANK(C570),0,VLOOKUP(C570,'[2]Acha Air Sales Price List'!$B$1:$X$65536,12,FALSE)*$L$14),2)</f>
        <v>0</v>
      </c>
      <c r="H570" s="20">
        <f t="shared" si="15"/>
        <v>0</v>
      </c>
      <c r="I570" s="12"/>
    </row>
    <row r="571" spans="1:9" ht="12.4" hidden="1" customHeight="1">
      <c r="A571" s="11"/>
      <c r="B571" s="1"/>
      <c r="C571" s="34"/>
      <c r="D571" s="146"/>
      <c r="E571" s="147"/>
      <c r="F571" s="38" t="str">
        <f>VLOOKUP(C571,'[2]Acha Air Sales Price List'!$B$1:$D$65536,3,FALSE)</f>
        <v>Exchange rate :</v>
      </c>
      <c r="G571" s="19">
        <f>ROUND(IF(ISBLANK(C571),0,VLOOKUP(C571,'[2]Acha Air Sales Price List'!$B$1:$X$65536,12,FALSE)*$L$14),2)</f>
        <v>0</v>
      </c>
      <c r="H571" s="20">
        <f t="shared" si="15"/>
        <v>0</v>
      </c>
      <c r="I571" s="12"/>
    </row>
    <row r="572" spans="1:9" ht="12.4" hidden="1" customHeight="1">
      <c r="A572" s="11"/>
      <c r="B572" s="1"/>
      <c r="C572" s="34"/>
      <c r="D572" s="146"/>
      <c r="E572" s="147"/>
      <c r="F572" s="38" t="str">
        <f>VLOOKUP(C572,'[2]Acha Air Sales Price List'!$B$1:$D$65536,3,FALSE)</f>
        <v>Exchange rate :</v>
      </c>
      <c r="G572" s="19">
        <f>ROUND(IF(ISBLANK(C572),0,VLOOKUP(C572,'[2]Acha Air Sales Price List'!$B$1:$X$65536,12,FALSE)*$L$14),2)</f>
        <v>0</v>
      </c>
      <c r="H572" s="20">
        <f t="shared" si="15"/>
        <v>0</v>
      </c>
      <c r="I572" s="12"/>
    </row>
    <row r="573" spans="1:9" ht="12.4" hidden="1" customHeight="1">
      <c r="A573" s="11"/>
      <c r="B573" s="1"/>
      <c r="C573" s="34"/>
      <c r="D573" s="146"/>
      <c r="E573" s="147"/>
      <c r="F573" s="38" t="str">
        <f>VLOOKUP(C573,'[2]Acha Air Sales Price List'!$B$1:$D$65536,3,FALSE)</f>
        <v>Exchange rate :</v>
      </c>
      <c r="G573" s="19">
        <f>ROUND(IF(ISBLANK(C573),0,VLOOKUP(C573,'[2]Acha Air Sales Price List'!$B$1:$X$65536,12,FALSE)*$L$14),2)</f>
        <v>0</v>
      </c>
      <c r="H573" s="20">
        <f t="shared" si="15"/>
        <v>0</v>
      </c>
      <c r="I573" s="12"/>
    </row>
    <row r="574" spans="1:9" ht="12.4" hidden="1" customHeight="1">
      <c r="A574" s="11"/>
      <c r="B574" s="1"/>
      <c r="C574" s="34"/>
      <c r="D574" s="146"/>
      <c r="E574" s="147"/>
      <c r="F574" s="38" t="str">
        <f>VLOOKUP(C574,'[2]Acha Air Sales Price List'!$B$1:$D$65536,3,FALSE)</f>
        <v>Exchange rate :</v>
      </c>
      <c r="G574" s="19">
        <f>ROUND(IF(ISBLANK(C574),0,VLOOKUP(C574,'[2]Acha Air Sales Price List'!$B$1:$X$65536,12,FALSE)*$L$14),2)</f>
        <v>0</v>
      </c>
      <c r="H574" s="20">
        <f t="shared" si="15"/>
        <v>0</v>
      </c>
      <c r="I574" s="12"/>
    </row>
    <row r="575" spans="1:9" ht="12.4" hidden="1" customHeight="1">
      <c r="A575" s="11"/>
      <c r="B575" s="1"/>
      <c r="C575" s="34"/>
      <c r="D575" s="146"/>
      <c r="E575" s="147"/>
      <c r="F575" s="38" t="str">
        <f>VLOOKUP(C575,'[2]Acha Air Sales Price List'!$B$1:$D$65536,3,FALSE)</f>
        <v>Exchange rate :</v>
      </c>
      <c r="G575" s="19">
        <f>ROUND(IF(ISBLANK(C575),0,VLOOKUP(C575,'[2]Acha Air Sales Price List'!$B$1:$X$65536,12,FALSE)*$L$14),2)</f>
        <v>0</v>
      </c>
      <c r="H575" s="20">
        <f t="shared" si="15"/>
        <v>0</v>
      </c>
      <c r="I575" s="12"/>
    </row>
    <row r="576" spans="1:9" ht="12.4" hidden="1" customHeight="1">
      <c r="A576" s="11"/>
      <c r="B576" s="1"/>
      <c r="C576" s="34"/>
      <c r="D576" s="146"/>
      <c r="E576" s="147"/>
      <c r="F576" s="38" t="str">
        <f>VLOOKUP(C576,'[2]Acha Air Sales Price List'!$B$1:$D$65536,3,FALSE)</f>
        <v>Exchange rate :</v>
      </c>
      <c r="G576" s="19">
        <f>ROUND(IF(ISBLANK(C576),0,VLOOKUP(C576,'[2]Acha Air Sales Price List'!$B$1:$X$65536,12,FALSE)*$L$14),2)</f>
        <v>0</v>
      </c>
      <c r="H576" s="20">
        <f t="shared" si="15"/>
        <v>0</v>
      </c>
      <c r="I576" s="12"/>
    </row>
    <row r="577" spans="1:9" ht="12.4" hidden="1" customHeight="1">
      <c r="A577" s="11"/>
      <c r="B577" s="1"/>
      <c r="C577" s="34"/>
      <c r="D577" s="146"/>
      <c r="E577" s="147"/>
      <c r="F577" s="38" t="str">
        <f>VLOOKUP(C577,'[2]Acha Air Sales Price List'!$B$1:$D$65536,3,FALSE)</f>
        <v>Exchange rate :</v>
      </c>
      <c r="G577" s="19">
        <f>ROUND(IF(ISBLANK(C577),0,VLOOKUP(C577,'[2]Acha Air Sales Price List'!$B$1:$X$65536,12,FALSE)*$L$14),2)</f>
        <v>0</v>
      </c>
      <c r="H577" s="20">
        <f t="shared" si="15"/>
        <v>0</v>
      </c>
      <c r="I577" s="12"/>
    </row>
    <row r="578" spans="1:9" ht="12.4" hidden="1" customHeight="1">
      <c r="A578" s="11"/>
      <c r="B578" s="1"/>
      <c r="C578" s="34"/>
      <c r="D578" s="146"/>
      <c r="E578" s="147"/>
      <c r="F578" s="38" t="str">
        <f>VLOOKUP(C578,'[2]Acha Air Sales Price List'!$B$1:$D$65536,3,FALSE)</f>
        <v>Exchange rate :</v>
      </c>
      <c r="G578" s="19">
        <f>ROUND(IF(ISBLANK(C578),0,VLOOKUP(C578,'[2]Acha Air Sales Price List'!$B$1:$X$65536,12,FALSE)*$L$14),2)</f>
        <v>0</v>
      </c>
      <c r="H578" s="20">
        <f t="shared" si="15"/>
        <v>0</v>
      </c>
      <c r="I578" s="12"/>
    </row>
    <row r="579" spans="1:9" ht="12.4" hidden="1" customHeight="1">
      <c r="A579" s="11"/>
      <c r="B579" s="1"/>
      <c r="C579" s="34"/>
      <c r="D579" s="146"/>
      <c r="E579" s="147"/>
      <c r="F579" s="38" t="str">
        <f>VLOOKUP(C579,'[2]Acha Air Sales Price List'!$B$1:$D$65536,3,FALSE)</f>
        <v>Exchange rate :</v>
      </c>
      <c r="G579" s="19">
        <f>ROUND(IF(ISBLANK(C579),0,VLOOKUP(C579,'[2]Acha Air Sales Price List'!$B$1:$X$65536,12,FALSE)*$L$14),2)</f>
        <v>0</v>
      </c>
      <c r="H579" s="20">
        <f t="shared" si="15"/>
        <v>0</v>
      </c>
      <c r="I579" s="12"/>
    </row>
    <row r="580" spans="1:9" ht="12.4" hidden="1" customHeight="1">
      <c r="A580" s="11"/>
      <c r="B580" s="1"/>
      <c r="C580" s="34"/>
      <c r="D580" s="146"/>
      <c r="E580" s="147"/>
      <c r="F580" s="38" t="str">
        <f>VLOOKUP(C580,'[2]Acha Air Sales Price List'!$B$1:$D$65536,3,FALSE)</f>
        <v>Exchange rate :</v>
      </c>
      <c r="G580" s="19">
        <f>ROUND(IF(ISBLANK(C580),0,VLOOKUP(C580,'[2]Acha Air Sales Price List'!$B$1:$X$65536,12,FALSE)*$L$14),2)</f>
        <v>0</v>
      </c>
      <c r="H580" s="20">
        <f t="shared" si="15"/>
        <v>0</v>
      </c>
      <c r="I580" s="12"/>
    </row>
    <row r="581" spans="1:9" ht="12.4" hidden="1" customHeight="1">
      <c r="A581" s="11"/>
      <c r="B581" s="1"/>
      <c r="C581" s="34"/>
      <c r="D581" s="146"/>
      <c r="E581" s="147"/>
      <c r="F581" s="38" t="str">
        <f>VLOOKUP(C581,'[2]Acha Air Sales Price List'!$B$1:$D$65536,3,FALSE)</f>
        <v>Exchange rate :</v>
      </c>
      <c r="G581" s="19">
        <f>ROUND(IF(ISBLANK(C581),0,VLOOKUP(C581,'[2]Acha Air Sales Price List'!$B$1:$X$65536,12,FALSE)*$L$14),2)</f>
        <v>0</v>
      </c>
      <c r="H581" s="20">
        <f t="shared" si="15"/>
        <v>0</v>
      </c>
      <c r="I581" s="12"/>
    </row>
    <row r="582" spans="1:9" ht="12.4" hidden="1" customHeight="1">
      <c r="A582" s="11"/>
      <c r="B582" s="1"/>
      <c r="C582" s="34"/>
      <c r="D582" s="146"/>
      <c r="E582" s="147"/>
      <c r="F582" s="38" t="str">
        <f>VLOOKUP(C582,'[2]Acha Air Sales Price List'!$B$1:$D$65536,3,FALSE)</f>
        <v>Exchange rate :</v>
      </c>
      <c r="G582" s="19">
        <f>ROUND(IF(ISBLANK(C582),0,VLOOKUP(C582,'[2]Acha Air Sales Price List'!$B$1:$X$65536,12,FALSE)*$L$14),2)</f>
        <v>0</v>
      </c>
      <c r="H582" s="20">
        <f t="shared" si="15"/>
        <v>0</v>
      </c>
      <c r="I582" s="12"/>
    </row>
    <row r="583" spans="1:9" ht="12.4" hidden="1" customHeight="1">
      <c r="A583" s="11"/>
      <c r="B583" s="1"/>
      <c r="C583" s="34"/>
      <c r="D583" s="146"/>
      <c r="E583" s="147"/>
      <c r="F583" s="38" t="str">
        <f>VLOOKUP(C583,'[2]Acha Air Sales Price List'!$B$1:$D$65536,3,FALSE)</f>
        <v>Exchange rate :</v>
      </c>
      <c r="G583" s="19">
        <f>ROUND(IF(ISBLANK(C583),0,VLOOKUP(C583,'[2]Acha Air Sales Price List'!$B$1:$X$65536,12,FALSE)*$L$14),2)</f>
        <v>0</v>
      </c>
      <c r="H583" s="20">
        <f t="shared" si="15"/>
        <v>0</v>
      </c>
      <c r="I583" s="12"/>
    </row>
    <row r="584" spans="1:9" ht="12.4" hidden="1" customHeight="1">
      <c r="A584" s="11"/>
      <c r="B584" s="1"/>
      <c r="C584" s="35"/>
      <c r="D584" s="146"/>
      <c r="E584" s="147"/>
      <c r="F584" s="38" t="str">
        <f>VLOOKUP(C584,'[2]Acha Air Sales Price List'!$B$1:$D$65536,3,FALSE)</f>
        <v>Exchange rate :</v>
      </c>
      <c r="G584" s="19">
        <f>ROUND(IF(ISBLANK(C584),0,VLOOKUP(C584,'[2]Acha Air Sales Price List'!$B$1:$X$65536,12,FALSE)*$L$14),2)</f>
        <v>0</v>
      </c>
      <c r="H584" s="20">
        <f t="shared" si="15"/>
        <v>0</v>
      </c>
      <c r="I584" s="12"/>
    </row>
    <row r="585" spans="1:9" ht="12" hidden="1" customHeight="1">
      <c r="A585" s="11"/>
      <c r="B585" s="1"/>
      <c r="C585" s="34"/>
      <c r="D585" s="146"/>
      <c r="E585" s="147"/>
      <c r="F585" s="38" t="str">
        <f>VLOOKUP(C585,'[2]Acha Air Sales Price List'!$B$1:$D$65536,3,FALSE)</f>
        <v>Exchange rate :</v>
      </c>
      <c r="G585" s="19">
        <f>ROUND(IF(ISBLANK(C585),0,VLOOKUP(C585,'[2]Acha Air Sales Price List'!$B$1:$X$65536,12,FALSE)*$L$14),2)</f>
        <v>0</v>
      </c>
      <c r="H585" s="20">
        <f t="shared" si="15"/>
        <v>0</v>
      </c>
      <c r="I585" s="12"/>
    </row>
    <row r="586" spans="1:9" ht="12.4" hidden="1" customHeight="1">
      <c r="A586" s="11"/>
      <c r="B586" s="1"/>
      <c r="C586" s="34"/>
      <c r="D586" s="146"/>
      <c r="E586" s="147"/>
      <c r="F586" s="38" t="str">
        <f>VLOOKUP(C586,'[2]Acha Air Sales Price List'!$B$1:$D$65536,3,FALSE)</f>
        <v>Exchange rate :</v>
      </c>
      <c r="G586" s="19">
        <f>ROUND(IF(ISBLANK(C586),0,VLOOKUP(C586,'[2]Acha Air Sales Price List'!$B$1:$X$65536,12,FALSE)*$L$14),2)</f>
        <v>0</v>
      </c>
      <c r="H586" s="20">
        <f t="shared" si="15"/>
        <v>0</v>
      </c>
      <c r="I586" s="12"/>
    </row>
    <row r="587" spans="1:9" ht="12.4" hidden="1" customHeight="1">
      <c r="A587" s="11"/>
      <c r="B587" s="1"/>
      <c r="C587" s="34"/>
      <c r="D587" s="146"/>
      <c r="E587" s="147"/>
      <c r="F587" s="38" t="str">
        <f>VLOOKUP(C587,'[2]Acha Air Sales Price List'!$B$1:$D$65536,3,FALSE)</f>
        <v>Exchange rate :</v>
      </c>
      <c r="G587" s="19">
        <f>ROUND(IF(ISBLANK(C587),0,VLOOKUP(C587,'[2]Acha Air Sales Price List'!$B$1:$X$65536,12,FALSE)*$L$14),2)</f>
        <v>0</v>
      </c>
      <c r="H587" s="20">
        <f t="shared" si="15"/>
        <v>0</v>
      </c>
      <c r="I587" s="12"/>
    </row>
    <row r="588" spans="1:9" ht="12.4" hidden="1" customHeight="1">
      <c r="A588" s="11"/>
      <c r="B588" s="1"/>
      <c r="C588" s="34"/>
      <c r="D588" s="146"/>
      <c r="E588" s="147"/>
      <c r="F588" s="38" t="str">
        <f>VLOOKUP(C588,'[2]Acha Air Sales Price List'!$B$1:$D$65536,3,FALSE)</f>
        <v>Exchange rate :</v>
      </c>
      <c r="G588" s="19">
        <f>ROUND(IF(ISBLANK(C588),0,VLOOKUP(C588,'[2]Acha Air Sales Price List'!$B$1:$X$65536,12,FALSE)*$L$14),2)</f>
        <v>0</v>
      </c>
      <c r="H588" s="20">
        <f t="shared" si="15"/>
        <v>0</v>
      </c>
      <c r="I588" s="12"/>
    </row>
    <row r="589" spans="1:9" ht="12.4" hidden="1" customHeight="1">
      <c r="A589" s="11"/>
      <c r="B589" s="1"/>
      <c r="C589" s="34"/>
      <c r="D589" s="146"/>
      <c r="E589" s="147"/>
      <c r="F589" s="38" t="str">
        <f>VLOOKUP(C589,'[2]Acha Air Sales Price List'!$B$1:$D$65536,3,FALSE)</f>
        <v>Exchange rate :</v>
      </c>
      <c r="G589" s="19">
        <f>ROUND(IF(ISBLANK(C589),0,VLOOKUP(C589,'[2]Acha Air Sales Price List'!$B$1:$X$65536,12,FALSE)*$L$14),2)</f>
        <v>0</v>
      </c>
      <c r="H589" s="20">
        <f t="shared" si="15"/>
        <v>0</v>
      </c>
      <c r="I589" s="12"/>
    </row>
    <row r="590" spans="1:9" ht="12.4" hidden="1" customHeight="1">
      <c r="A590" s="11"/>
      <c r="B590" s="1"/>
      <c r="C590" s="34"/>
      <c r="D590" s="146"/>
      <c r="E590" s="147"/>
      <c r="F590" s="38" t="str">
        <f>VLOOKUP(C590,'[2]Acha Air Sales Price List'!$B$1:$D$65536,3,FALSE)</f>
        <v>Exchange rate :</v>
      </c>
      <c r="G590" s="19">
        <f>ROUND(IF(ISBLANK(C590),0,VLOOKUP(C590,'[2]Acha Air Sales Price List'!$B$1:$X$65536,12,FALSE)*$L$14),2)</f>
        <v>0</v>
      </c>
      <c r="H590" s="20">
        <f t="shared" si="15"/>
        <v>0</v>
      </c>
      <c r="I590" s="12"/>
    </row>
    <row r="591" spans="1:9" ht="12.4" hidden="1" customHeight="1">
      <c r="A591" s="11"/>
      <c r="B591" s="1"/>
      <c r="C591" s="34"/>
      <c r="D591" s="146"/>
      <c r="E591" s="147"/>
      <c r="F591" s="38" t="str">
        <f>VLOOKUP(C591,'[2]Acha Air Sales Price List'!$B$1:$D$65536,3,FALSE)</f>
        <v>Exchange rate :</v>
      </c>
      <c r="G591" s="19">
        <f>ROUND(IF(ISBLANK(C591),0,VLOOKUP(C591,'[2]Acha Air Sales Price List'!$B$1:$X$65536,12,FALSE)*$L$14),2)</f>
        <v>0</v>
      </c>
      <c r="H591" s="20">
        <f t="shared" si="15"/>
        <v>0</v>
      </c>
      <c r="I591" s="12"/>
    </row>
    <row r="592" spans="1:9" ht="12.4" hidden="1" customHeight="1">
      <c r="A592" s="11"/>
      <c r="B592" s="1"/>
      <c r="C592" s="34"/>
      <c r="D592" s="146"/>
      <c r="E592" s="147"/>
      <c r="F592" s="38" t="str">
        <f>VLOOKUP(C592,'[2]Acha Air Sales Price List'!$B$1:$D$65536,3,FALSE)</f>
        <v>Exchange rate :</v>
      </c>
      <c r="G592" s="19">
        <f>ROUND(IF(ISBLANK(C592),0,VLOOKUP(C592,'[2]Acha Air Sales Price List'!$B$1:$X$65536,12,FALSE)*$L$14),2)</f>
        <v>0</v>
      </c>
      <c r="H592" s="20">
        <f t="shared" si="15"/>
        <v>0</v>
      </c>
      <c r="I592" s="12"/>
    </row>
    <row r="593" spans="1:9" ht="12.4" hidden="1" customHeight="1">
      <c r="A593" s="11"/>
      <c r="B593" s="1"/>
      <c r="C593" s="34"/>
      <c r="D593" s="146"/>
      <c r="E593" s="147"/>
      <c r="F593" s="38" t="str">
        <f>VLOOKUP(C593,'[2]Acha Air Sales Price List'!$B$1:$D$65536,3,FALSE)</f>
        <v>Exchange rate :</v>
      </c>
      <c r="G593" s="19">
        <f>ROUND(IF(ISBLANK(C593),0,VLOOKUP(C593,'[2]Acha Air Sales Price List'!$B$1:$X$65536,12,FALSE)*$L$14),2)</f>
        <v>0</v>
      </c>
      <c r="H593" s="20">
        <f t="shared" si="15"/>
        <v>0</v>
      </c>
      <c r="I593" s="12"/>
    </row>
    <row r="594" spans="1:9" ht="12.4" hidden="1" customHeight="1">
      <c r="A594" s="11"/>
      <c r="B594" s="1"/>
      <c r="C594" s="34"/>
      <c r="D594" s="146"/>
      <c r="E594" s="147"/>
      <c r="F594" s="38" t="str">
        <f>VLOOKUP(C594,'[2]Acha Air Sales Price List'!$B$1:$D$65536,3,FALSE)</f>
        <v>Exchange rate :</v>
      </c>
      <c r="G594" s="19">
        <f>ROUND(IF(ISBLANK(C594),0,VLOOKUP(C594,'[2]Acha Air Sales Price List'!$B$1:$X$65536,12,FALSE)*$L$14),2)</f>
        <v>0</v>
      </c>
      <c r="H594" s="20">
        <f t="shared" si="15"/>
        <v>0</v>
      </c>
      <c r="I594" s="12"/>
    </row>
    <row r="595" spans="1:9" ht="12.4" hidden="1" customHeight="1">
      <c r="A595" s="11"/>
      <c r="B595" s="1"/>
      <c r="C595" s="34"/>
      <c r="D595" s="146"/>
      <c r="E595" s="147"/>
      <c r="F595" s="38" t="str">
        <f>VLOOKUP(C595,'[2]Acha Air Sales Price List'!$B$1:$D$65536,3,FALSE)</f>
        <v>Exchange rate :</v>
      </c>
      <c r="G595" s="19">
        <f>ROUND(IF(ISBLANK(C595),0,VLOOKUP(C595,'[2]Acha Air Sales Price List'!$B$1:$X$65536,12,FALSE)*$L$14),2)</f>
        <v>0</v>
      </c>
      <c r="H595" s="20">
        <f t="shared" si="15"/>
        <v>0</v>
      </c>
      <c r="I595" s="12"/>
    </row>
    <row r="596" spans="1:9" ht="12.4" hidden="1" customHeight="1">
      <c r="A596" s="11"/>
      <c r="B596" s="1"/>
      <c r="C596" s="34"/>
      <c r="D596" s="146"/>
      <c r="E596" s="147"/>
      <c r="F596" s="38" t="str">
        <f>VLOOKUP(C596,'[2]Acha Air Sales Price List'!$B$1:$D$65536,3,FALSE)</f>
        <v>Exchange rate :</v>
      </c>
      <c r="G596" s="19">
        <f>ROUND(IF(ISBLANK(C596),0,VLOOKUP(C596,'[2]Acha Air Sales Price List'!$B$1:$X$65536,12,FALSE)*$L$14),2)</f>
        <v>0</v>
      </c>
      <c r="H596" s="20">
        <f t="shared" si="15"/>
        <v>0</v>
      </c>
      <c r="I596" s="12"/>
    </row>
    <row r="597" spans="1:9" ht="12.4" hidden="1" customHeight="1">
      <c r="A597" s="11"/>
      <c r="B597" s="1"/>
      <c r="C597" s="34"/>
      <c r="D597" s="146"/>
      <c r="E597" s="147"/>
      <c r="F597" s="38" t="str">
        <f>VLOOKUP(C597,'[2]Acha Air Sales Price List'!$B$1:$D$65536,3,FALSE)</f>
        <v>Exchange rate :</v>
      </c>
      <c r="G597" s="19">
        <f>ROUND(IF(ISBLANK(C597),0,VLOOKUP(C597,'[2]Acha Air Sales Price List'!$B$1:$X$65536,12,FALSE)*$L$14),2)</f>
        <v>0</v>
      </c>
      <c r="H597" s="20">
        <f t="shared" si="15"/>
        <v>0</v>
      </c>
      <c r="I597" s="12"/>
    </row>
    <row r="598" spans="1:9" ht="12.4" hidden="1" customHeight="1">
      <c r="A598" s="11"/>
      <c r="B598" s="1"/>
      <c r="C598" s="34"/>
      <c r="D598" s="146"/>
      <c r="E598" s="147"/>
      <c r="F598" s="38" t="str">
        <f>VLOOKUP(C598,'[2]Acha Air Sales Price List'!$B$1:$D$65536,3,FALSE)</f>
        <v>Exchange rate :</v>
      </c>
      <c r="G598" s="19">
        <f>ROUND(IF(ISBLANK(C598),0,VLOOKUP(C598,'[2]Acha Air Sales Price List'!$B$1:$X$65536,12,FALSE)*$L$14),2)</f>
        <v>0</v>
      </c>
      <c r="H598" s="20">
        <f t="shared" si="15"/>
        <v>0</v>
      </c>
      <c r="I598" s="12"/>
    </row>
    <row r="599" spans="1:9" ht="12.4" hidden="1" customHeight="1">
      <c r="A599" s="11"/>
      <c r="B599" s="1"/>
      <c r="C599" s="34"/>
      <c r="D599" s="146"/>
      <c r="E599" s="147"/>
      <c r="F599" s="38" t="str">
        <f>VLOOKUP(C599,'[2]Acha Air Sales Price List'!$B$1:$D$65536,3,FALSE)</f>
        <v>Exchange rate :</v>
      </c>
      <c r="G599" s="19">
        <f>ROUND(IF(ISBLANK(C599),0,VLOOKUP(C599,'[2]Acha Air Sales Price List'!$B$1:$X$65536,12,FALSE)*$L$14),2)</f>
        <v>0</v>
      </c>
      <c r="H599" s="20">
        <f t="shared" si="15"/>
        <v>0</v>
      </c>
      <c r="I599" s="12"/>
    </row>
    <row r="600" spans="1:9" ht="12.4" hidden="1" customHeight="1">
      <c r="A600" s="11"/>
      <c r="B600" s="1"/>
      <c r="C600" s="34"/>
      <c r="D600" s="146"/>
      <c r="E600" s="147"/>
      <c r="F600" s="38" t="str">
        <f>VLOOKUP(C600,'[2]Acha Air Sales Price List'!$B$1:$D$65536,3,FALSE)</f>
        <v>Exchange rate :</v>
      </c>
      <c r="G600" s="19">
        <f>ROUND(IF(ISBLANK(C600),0,VLOOKUP(C600,'[2]Acha Air Sales Price List'!$B$1:$X$65536,12,FALSE)*$L$14),2)</f>
        <v>0</v>
      </c>
      <c r="H600" s="20">
        <f t="shared" si="15"/>
        <v>0</v>
      </c>
      <c r="I600" s="12"/>
    </row>
    <row r="601" spans="1:9" ht="12.4" hidden="1" customHeight="1">
      <c r="A601" s="11"/>
      <c r="B601" s="1"/>
      <c r="C601" s="34"/>
      <c r="D601" s="146"/>
      <c r="E601" s="147"/>
      <c r="F601" s="38" t="str">
        <f>VLOOKUP(C601,'[2]Acha Air Sales Price List'!$B$1:$D$65536,3,FALSE)</f>
        <v>Exchange rate :</v>
      </c>
      <c r="G601" s="19">
        <f>ROUND(IF(ISBLANK(C601),0,VLOOKUP(C601,'[2]Acha Air Sales Price List'!$B$1:$X$65536,12,FALSE)*$L$14),2)</f>
        <v>0</v>
      </c>
      <c r="H601" s="20">
        <f t="shared" si="15"/>
        <v>0</v>
      </c>
      <c r="I601" s="12"/>
    </row>
    <row r="602" spans="1:9" ht="12.4" hidden="1" customHeight="1">
      <c r="A602" s="11"/>
      <c r="B602" s="1"/>
      <c r="C602" s="34"/>
      <c r="D602" s="146"/>
      <c r="E602" s="147"/>
      <c r="F602" s="38" t="str">
        <f>VLOOKUP(C602,'[2]Acha Air Sales Price List'!$B$1:$D$65536,3,FALSE)</f>
        <v>Exchange rate :</v>
      </c>
      <c r="G602" s="19">
        <f>ROUND(IF(ISBLANK(C602),0,VLOOKUP(C602,'[2]Acha Air Sales Price List'!$B$1:$X$65536,12,FALSE)*$L$14),2)</f>
        <v>0</v>
      </c>
      <c r="H602" s="20">
        <f t="shared" si="15"/>
        <v>0</v>
      </c>
      <c r="I602" s="12"/>
    </row>
    <row r="603" spans="1:9" ht="12.4" hidden="1" customHeight="1">
      <c r="A603" s="11"/>
      <c r="B603" s="1"/>
      <c r="C603" s="34"/>
      <c r="D603" s="146"/>
      <c r="E603" s="147"/>
      <c r="F603" s="38" t="str">
        <f>VLOOKUP(C603,'[2]Acha Air Sales Price List'!$B$1:$D$65536,3,FALSE)</f>
        <v>Exchange rate :</v>
      </c>
      <c r="G603" s="19">
        <f>ROUND(IF(ISBLANK(C603),0,VLOOKUP(C603,'[2]Acha Air Sales Price List'!$B$1:$X$65536,12,FALSE)*$L$14),2)</f>
        <v>0</v>
      </c>
      <c r="H603" s="20">
        <f t="shared" si="15"/>
        <v>0</v>
      </c>
      <c r="I603" s="12"/>
    </row>
    <row r="604" spans="1:9" ht="12.4" hidden="1" customHeight="1">
      <c r="A604" s="11"/>
      <c r="B604" s="1"/>
      <c r="C604" s="34"/>
      <c r="D604" s="146"/>
      <c r="E604" s="147"/>
      <c r="F604" s="38" t="str">
        <f>VLOOKUP(C604,'[2]Acha Air Sales Price List'!$B$1:$D$65536,3,FALSE)</f>
        <v>Exchange rate :</v>
      </c>
      <c r="G604" s="19">
        <f>ROUND(IF(ISBLANK(C604),0,VLOOKUP(C604,'[2]Acha Air Sales Price List'!$B$1:$X$65536,12,FALSE)*$L$14),2)</f>
        <v>0</v>
      </c>
      <c r="H604" s="20">
        <f t="shared" si="15"/>
        <v>0</v>
      </c>
      <c r="I604" s="12"/>
    </row>
    <row r="605" spans="1:9" ht="12.4" hidden="1" customHeight="1">
      <c r="A605" s="11"/>
      <c r="B605" s="1"/>
      <c r="C605" s="34"/>
      <c r="D605" s="146"/>
      <c r="E605" s="147"/>
      <c r="F605" s="38" t="str">
        <f>VLOOKUP(C605,'[2]Acha Air Sales Price List'!$B$1:$D$65536,3,FALSE)</f>
        <v>Exchange rate :</v>
      </c>
      <c r="G605" s="19">
        <f>ROUND(IF(ISBLANK(C605),0,VLOOKUP(C605,'[2]Acha Air Sales Price List'!$B$1:$X$65536,12,FALSE)*$L$14),2)</f>
        <v>0</v>
      </c>
      <c r="H605" s="20">
        <f t="shared" si="15"/>
        <v>0</v>
      </c>
      <c r="I605" s="12"/>
    </row>
    <row r="606" spans="1:9" ht="12.4" hidden="1" customHeight="1">
      <c r="A606" s="11"/>
      <c r="B606" s="1"/>
      <c r="C606" s="34"/>
      <c r="D606" s="146"/>
      <c r="E606" s="147"/>
      <c r="F606" s="38" t="str">
        <f>VLOOKUP(C606,'[2]Acha Air Sales Price List'!$B$1:$D$65536,3,FALSE)</f>
        <v>Exchange rate :</v>
      </c>
      <c r="G606" s="19">
        <f>ROUND(IF(ISBLANK(C606),0,VLOOKUP(C606,'[2]Acha Air Sales Price List'!$B$1:$X$65536,12,FALSE)*$L$14),2)</f>
        <v>0</v>
      </c>
      <c r="H606" s="20">
        <f t="shared" si="15"/>
        <v>0</v>
      </c>
      <c r="I606" s="12"/>
    </row>
    <row r="607" spans="1:9" ht="12.4" hidden="1" customHeight="1">
      <c r="A607" s="11"/>
      <c r="B607" s="1"/>
      <c r="C607" s="34"/>
      <c r="D607" s="146"/>
      <c r="E607" s="147"/>
      <c r="F607" s="38" t="str">
        <f>VLOOKUP(C607,'[2]Acha Air Sales Price List'!$B$1:$D$65536,3,FALSE)</f>
        <v>Exchange rate :</v>
      </c>
      <c r="G607" s="19">
        <f>ROUND(IF(ISBLANK(C607),0,VLOOKUP(C607,'[2]Acha Air Sales Price List'!$B$1:$X$65536,12,FALSE)*$L$14),2)</f>
        <v>0</v>
      </c>
      <c r="H607" s="20">
        <f t="shared" si="15"/>
        <v>0</v>
      </c>
      <c r="I607" s="12"/>
    </row>
    <row r="608" spans="1:9" ht="12.4" hidden="1" customHeight="1">
      <c r="A608" s="11"/>
      <c r="B608" s="1"/>
      <c r="C608" s="34"/>
      <c r="D608" s="146"/>
      <c r="E608" s="147"/>
      <c r="F608" s="38" t="str">
        <f>VLOOKUP(C608,'[2]Acha Air Sales Price List'!$B$1:$D$65536,3,FALSE)</f>
        <v>Exchange rate :</v>
      </c>
      <c r="G608" s="19">
        <f>ROUND(IF(ISBLANK(C608),0,VLOOKUP(C608,'[2]Acha Air Sales Price List'!$B$1:$X$65536,12,FALSE)*$L$14),2)</f>
        <v>0</v>
      </c>
      <c r="H608" s="20">
        <f t="shared" si="15"/>
        <v>0</v>
      </c>
      <c r="I608" s="12"/>
    </row>
    <row r="609" spans="1:9" ht="12.4" hidden="1" customHeight="1">
      <c r="A609" s="11"/>
      <c r="B609" s="1"/>
      <c r="C609" s="34"/>
      <c r="D609" s="146"/>
      <c r="E609" s="147"/>
      <c r="F609" s="38" t="str">
        <f>VLOOKUP(C609,'[2]Acha Air Sales Price List'!$B$1:$D$65536,3,FALSE)</f>
        <v>Exchange rate :</v>
      </c>
      <c r="G609" s="19">
        <f>ROUND(IF(ISBLANK(C609),0,VLOOKUP(C609,'[2]Acha Air Sales Price List'!$B$1:$X$65536,12,FALSE)*$L$14),2)</f>
        <v>0</v>
      </c>
      <c r="H609" s="20">
        <f t="shared" si="15"/>
        <v>0</v>
      </c>
      <c r="I609" s="12"/>
    </row>
    <row r="610" spans="1:9" ht="12.4" hidden="1" customHeight="1">
      <c r="A610" s="11"/>
      <c r="B610" s="1"/>
      <c r="C610" s="34"/>
      <c r="D610" s="146"/>
      <c r="E610" s="147"/>
      <c r="F610" s="38" t="str">
        <f>VLOOKUP(C610,'[2]Acha Air Sales Price List'!$B$1:$D$65536,3,FALSE)</f>
        <v>Exchange rate :</v>
      </c>
      <c r="G610" s="19">
        <f>ROUND(IF(ISBLANK(C610),0,VLOOKUP(C610,'[2]Acha Air Sales Price List'!$B$1:$X$65536,12,FALSE)*$L$14),2)</f>
        <v>0</v>
      </c>
      <c r="H610" s="20">
        <f t="shared" si="15"/>
        <v>0</v>
      </c>
      <c r="I610" s="12"/>
    </row>
    <row r="611" spans="1:9" ht="12.4" hidden="1" customHeight="1">
      <c r="A611" s="11"/>
      <c r="B611" s="1"/>
      <c r="C611" s="34"/>
      <c r="D611" s="146"/>
      <c r="E611" s="147"/>
      <c r="F611" s="38" t="str">
        <f>VLOOKUP(C611,'[2]Acha Air Sales Price List'!$B$1:$D$65536,3,FALSE)</f>
        <v>Exchange rate :</v>
      </c>
      <c r="G611" s="19">
        <f>ROUND(IF(ISBLANK(C611),0,VLOOKUP(C611,'[2]Acha Air Sales Price List'!$B$1:$X$65536,12,FALSE)*$L$14),2)</f>
        <v>0</v>
      </c>
      <c r="H611" s="20">
        <f t="shared" si="15"/>
        <v>0</v>
      </c>
      <c r="I611" s="12"/>
    </row>
    <row r="612" spans="1:9" ht="12.4" hidden="1" customHeight="1">
      <c r="A612" s="11"/>
      <c r="B612" s="1"/>
      <c r="C612" s="35"/>
      <c r="D612" s="146"/>
      <c r="E612" s="147"/>
      <c r="F612" s="38" t="str">
        <f>VLOOKUP(C612,'[2]Acha Air Sales Price List'!$B$1:$D$65536,3,FALSE)</f>
        <v>Exchange rate :</v>
      </c>
      <c r="G612" s="19">
        <f>ROUND(IF(ISBLANK(C612),0,VLOOKUP(C612,'[2]Acha Air Sales Price List'!$B$1:$X$65536,12,FALSE)*$L$14),2)</f>
        <v>0</v>
      </c>
      <c r="H612" s="20">
        <f>ROUND(IF(ISNUMBER(B612), G612*B612, 0),5)</f>
        <v>0</v>
      </c>
      <c r="I612" s="12"/>
    </row>
    <row r="613" spans="1:9" ht="12" hidden="1" customHeight="1">
      <c r="A613" s="11"/>
      <c r="B613" s="1"/>
      <c r="C613" s="34"/>
      <c r="D613" s="146"/>
      <c r="E613" s="147"/>
      <c r="F613" s="38" t="str">
        <f>VLOOKUP(C613,'[2]Acha Air Sales Price List'!$B$1:$D$65536,3,FALSE)</f>
        <v>Exchange rate :</v>
      </c>
      <c r="G613" s="19">
        <f>ROUND(IF(ISBLANK(C613),0,VLOOKUP(C613,'[2]Acha Air Sales Price List'!$B$1:$X$65536,12,FALSE)*$L$14),2)</f>
        <v>0</v>
      </c>
      <c r="H613" s="20">
        <f t="shared" ref="H613:H667" si="16">ROUND(IF(ISNUMBER(B613), G613*B613, 0),5)</f>
        <v>0</v>
      </c>
      <c r="I613" s="12"/>
    </row>
    <row r="614" spans="1:9" ht="12.4" hidden="1" customHeight="1">
      <c r="A614" s="11"/>
      <c r="B614" s="1"/>
      <c r="C614" s="34"/>
      <c r="D614" s="146"/>
      <c r="E614" s="147"/>
      <c r="F614" s="38" t="str">
        <f>VLOOKUP(C614,'[2]Acha Air Sales Price List'!$B$1:$D$65536,3,FALSE)</f>
        <v>Exchange rate :</v>
      </c>
      <c r="G614" s="19">
        <f>ROUND(IF(ISBLANK(C614),0,VLOOKUP(C614,'[2]Acha Air Sales Price List'!$B$1:$X$65536,12,FALSE)*$L$14),2)</f>
        <v>0</v>
      </c>
      <c r="H614" s="20">
        <f t="shared" si="16"/>
        <v>0</v>
      </c>
      <c r="I614" s="12"/>
    </row>
    <row r="615" spans="1:9" ht="12.4" hidden="1" customHeight="1">
      <c r="A615" s="11"/>
      <c r="B615" s="1"/>
      <c r="C615" s="34"/>
      <c r="D615" s="146"/>
      <c r="E615" s="147"/>
      <c r="F615" s="38" t="str">
        <f>VLOOKUP(C615,'[2]Acha Air Sales Price List'!$B$1:$D$65536,3,FALSE)</f>
        <v>Exchange rate :</v>
      </c>
      <c r="G615" s="19">
        <f>ROUND(IF(ISBLANK(C615),0,VLOOKUP(C615,'[2]Acha Air Sales Price List'!$B$1:$X$65536,12,FALSE)*$L$14),2)</f>
        <v>0</v>
      </c>
      <c r="H615" s="20">
        <f t="shared" si="16"/>
        <v>0</v>
      </c>
      <c r="I615" s="12"/>
    </row>
    <row r="616" spans="1:9" ht="12.4" hidden="1" customHeight="1">
      <c r="A616" s="11"/>
      <c r="B616" s="1"/>
      <c r="C616" s="34"/>
      <c r="D616" s="146"/>
      <c r="E616" s="147"/>
      <c r="F616" s="38" t="str">
        <f>VLOOKUP(C616,'[2]Acha Air Sales Price List'!$B$1:$D$65536,3,FALSE)</f>
        <v>Exchange rate :</v>
      </c>
      <c r="G616" s="19">
        <f>ROUND(IF(ISBLANK(C616),0,VLOOKUP(C616,'[2]Acha Air Sales Price List'!$B$1:$X$65536,12,FALSE)*$L$14),2)</f>
        <v>0</v>
      </c>
      <c r="H616" s="20">
        <f t="shared" si="16"/>
        <v>0</v>
      </c>
      <c r="I616" s="12"/>
    </row>
    <row r="617" spans="1:9" ht="12.4" hidden="1" customHeight="1">
      <c r="A617" s="11"/>
      <c r="B617" s="1"/>
      <c r="C617" s="34"/>
      <c r="D617" s="146"/>
      <c r="E617" s="147"/>
      <c r="F617" s="38" t="str">
        <f>VLOOKUP(C617,'[2]Acha Air Sales Price List'!$B$1:$D$65536,3,FALSE)</f>
        <v>Exchange rate :</v>
      </c>
      <c r="G617" s="19">
        <f>ROUND(IF(ISBLANK(C617),0,VLOOKUP(C617,'[2]Acha Air Sales Price List'!$B$1:$X$65536,12,FALSE)*$L$14),2)</f>
        <v>0</v>
      </c>
      <c r="H617" s="20">
        <f t="shared" si="16"/>
        <v>0</v>
      </c>
      <c r="I617" s="12"/>
    </row>
    <row r="618" spans="1:9" ht="12.4" hidden="1" customHeight="1">
      <c r="A618" s="11"/>
      <c r="B618" s="1"/>
      <c r="C618" s="34"/>
      <c r="D618" s="146"/>
      <c r="E618" s="147"/>
      <c r="F618" s="38" t="str">
        <f>VLOOKUP(C618,'[2]Acha Air Sales Price List'!$B$1:$D$65536,3,FALSE)</f>
        <v>Exchange rate :</v>
      </c>
      <c r="G618" s="19">
        <f>ROUND(IF(ISBLANK(C618),0,VLOOKUP(C618,'[2]Acha Air Sales Price List'!$B$1:$X$65536,12,FALSE)*$L$14),2)</f>
        <v>0</v>
      </c>
      <c r="H618" s="20">
        <f t="shared" si="16"/>
        <v>0</v>
      </c>
      <c r="I618" s="12"/>
    </row>
    <row r="619" spans="1:9" ht="12.4" hidden="1" customHeight="1">
      <c r="A619" s="11"/>
      <c r="B619" s="1"/>
      <c r="C619" s="34"/>
      <c r="D619" s="146"/>
      <c r="E619" s="147"/>
      <c r="F619" s="38" t="str">
        <f>VLOOKUP(C619,'[2]Acha Air Sales Price List'!$B$1:$D$65536,3,FALSE)</f>
        <v>Exchange rate :</v>
      </c>
      <c r="G619" s="19">
        <f>ROUND(IF(ISBLANK(C619),0,VLOOKUP(C619,'[2]Acha Air Sales Price List'!$B$1:$X$65536,12,FALSE)*$L$14),2)</f>
        <v>0</v>
      </c>
      <c r="H619" s="20">
        <f t="shared" si="16"/>
        <v>0</v>
      </c>
      <c r="I619" s="12"/>
    </row>
    <row r="620" spans="1:9" ht="12.4" hidden="1" customHeight="1">
      <c r="A620" s="11"/>
      <c r="B620" s="1"/>
      <c r="C620" s="34"/>
      <c r="D620" s="146"/>
      <c r="E620" s="147"/>
      <c r="F620" s="38" t="str">
        <f>VLOOKUP(C620,'[2]Acha Air Sales Price List'!$B$1:$D$65536,3,FALSE)</f>
        <v>Exchange rate :</v>
      </c>
      <c r="G620" s="19">
        <f>ROUND(IF(ISBLANK(C620),0,VLOOKUP(C620,'[2]Acha Air Sales Price List'!$B$1:$X$65536,12,FALSE)*$L$14),2)</f>
        <v>0</v>
      </c>
      <c r="H620" s="20">
        <f t="shared" si="16"/>
        <v>0</v>
      </c>
      <c r="I620" s="12"/>
    </row>
    <row r="621" spans="1:9" ht="12.4" hidden="1" customHeight="1">
      <c r="A621" s="11"/>
      <c r="B621" s="1"/>
      <c r="C621" s="34"/>
      <c r="D621" s="146"/>
      <c r="E621" s="147"/>
      <c r="F621" s="38" t="str">
        <f>VLOOKUP(C621,'[2]Acha Air Sales Price List'!$B$1:$D$65536,3,FALSE)</f>
        <v>Exchange rate :</v>
      </c>
      <c r="G621" s="19">
        <f>ROUND(IF(ISBLANK(C621),0,VLOOKUP(C621,'[2]Acha Air Sales Price List'!$B$1:$X$65536,12,FALSE)*$L$14),2)</f>
        <v>0</v>
      </c>
      <c r="H621" s="20">
        <f t="shared" si="16"/>
        <v>0</v>
      </c>
      <c r="I621" s="12"/>
    </row>
    <row r="622" spans="1:9" ht="12.4" hidden="1" customHeight="1">
      <c r="A622" s="11"/>
      <c r="B622" s="1"/>
      <c r="C622" s="34"/>
      <c r="D622" s="146"/>
      <c r="E622" s="147"/>
      <c r="F622" s="38" t="str">
        <f>VLOOKUP(C622,'[2]Acha Air Sales Price List'!$B$1:$D$65536,3,FALSE)</f>
        <v>Exchange rate :</v>
      </c>
      <c r="G622" s="19">
        <f>ROUND(IF(ISBLANK(C622),0,VLOOKUP(C622,'[2]Acha Air Sales Price List'!$B$1:$X$65536,12,FALSE)*$L$14),2)</f>
        <v>0</v>
      </c>
      <c r="H622" s="20">
        <f t="shared" si="16"/>
        <v>0</v>
      </c>
      <c r="I622" s="12"/>
    </row>
    <row r="623" spans="1:9" ht="12.4" hidden="1" customHeight="1">
      <c r="A623" s="11"/>
      <c r="B623" s="1"/>
      <c r="C623" s="34"/>
      <c r="D623" s="146"/>
      <c r="E623" s="147"/>
      <c r="F623" s="38" t="str">
        <f>VLOOKUP(C623,'[2]Acha Air Sales Price List'!$B$1:$D$65536,3,FALSE)</f>
        <v>Exchange rate :</v>
      </c>
      <c r="G623" s="19">
        <f>ROUND(IF(ISBLANK(C623),0,VLOOKUP(C623,'[2]Acha Air Sales Price List'!$B$1:$X$65536,12,FALSE)*$L$14),2)</f>
        <v>0</v>
      </c>
      <c r="H623" s="20">
        <f t="shared" si="16"/>
        <v>0</v>
      </c>
      <c r="I623" s="12"/>
    </row>
    <row r="624" spans="1:9" ht="12.4" hidden="1" customHeight="1">
      <c r="A624" s="11"/>
      <c r="B624" s="1"/>
      <c r="C624" s="34"/>
      <c r="D624" s="146"/>
      <c r="E624" s="147"/>
      <c r="F624" s="38" t="str">
        <f>VLOOKUP(C624,'[2]Acha Air Sales Price List'!$B$1:$D$65536,3,FALSE)</f>
        <v>Exchange rate :</v>
      </c>
      <c r="G624" s="19">
        <f>ROUND(IF(ISBLANK(C624),0,VLOOKUP(C624,'[2]Acha Air Sales Price List'!$B$1:$X$65536,12,FALSE)*$L$14),2)</f>
        <v>0</v>
      </c>
      <c r="H624" s="20">
        <f t="shared" si="16"/>
        <v>0</v>
      </c>
      <c r="I624" s="12"/>
    </row>
    <row r="625" spans="1:9" ht="12.4" hidden="1" customHeight="1">
      <c r="A625" s="11"/>
      <c r="B625" s="1"/>
      <c r="C625" s="34"/>
      <c r="D625" s="146"/>
      <c r="E625" s="147"/>
      <c r="F625" s="38" t="str">
        <f>VLOOKUP(C625,'[2]Acha Air Sales Price List'!$B$1:$D$65536,3,FALSE)</f>
        <v>Exchange rate :</v>
      </c>
      <c r="G625" s="19">
        <f>ROUND(IF(ISBLANK(C625),0,VLOOKUP(C625,'[2]Acha Air Sales Price List'!$B$1:$X$65536,12,FALSE)*$L$14),2)</f>
        <v>0</v>
      </c>
      <c r="H625" s="20">
        <f t="shared" si="16"/>
        <v>0</v>
      </c>
      <c r="I625" s="12"/>
    </row>
    <row r="626" spans="1:9" ht="12.4" hidden="1" customHeight="1">
      <c r="A626" s="11"/>
      <c r="B626" s="1"/>
      <c r="C626" s="34"/>
      <c r="D626" s="146"/>
      <c r="E626" s="147"/>
      <c r="F626" s="38" t="str">
        <f>VLOOKUP(C626,'[2]Acha Air Sales Price List'!$B$1:$D$65536,3,FALSE)</f>
        <v>Exchange rate :</v>
      </c>
      <c r="G626" s="19">
        <f>ROUND(IF(ISBLANK(C626),0,VLOOKUP(C626,'[2]Acha Air Sales Price List'!$B$1:$X$65536,12,FALSE)*$L$14),2)</f>
        <v>0</v>
      </c>
      <c r="H626" s="20">
        <f t="shared" si="16"/>
        <v>0</v>
      </c>
      <c r="I626" s="12"/>
    </row>
    <row r="627" spans="1:9" ht="12.4" hidden="1" customHeight="1">
      <c r="A627" s="11"/>
      <c r="B627" s="1"/>
      <c r="C627" s="34"/>
      <c r="D627" s="146"/>
      <c r="E627" s="147"/>
      <c r="F627" s="38" t="str">
        <f>VLOOKUP(C627,'[2]Acha Air Sales Price List'!$B$1:$D$65536,3,FALSE)</f>
        <v>Exchange rate :</v>
      </c>
      <c r="G627" s="19">
        <f>ROUND(IF(ISBLANK(C627),0,VLOOKUP(C627,'[2]Acha Air Sales Price List'!$B$1:$X$65536,12,FALSE)*$L$14),2)</f>
        <v>0</v>
      </c>
      <c r="H627" s="20">
        <f t="shared" si="16"/>
        <v>0</v>
      </c>
      <c r="I627" s="12"/>
    </row>
    <row r="628" spans="1:9" ht="12.4" hidden="1" customHeight="1">
      <c r="A628" s="11"/>
      <c r="B628" s="1"/>
      <c r="C628" s="35"/>
      <c r="D628" s="146"/>
      <c r="E628" s="147"/>
      <c r="F628" s="38" t="str">
        <f>VLOOKUP(C628,'[2]Acha Air Sales Price List'!$B$1:$D$65536,3,FALSE)</f>
        <v>Exchange rate :</v>
      </c>
      <c r="G628" s="19">
        <f>ROUND(IF(ISBLANK(C628),0,VLOOKUP(C628,'[2]Acha Air Sales Price List'!$B$1:$X$65536,12,FALSE)*$L$14),2)</f>
        <v>0</v>
      </c>
      <c r="H628" s="20">
        <f t="shared" si="16"/>
        <v>0</v>
      </c>
      <c r="I628" s="12"/>
    </row>
    <row r="629" spans="1:9" ht="12.4" hidden="1" customHeight="1">
      <c r="A629" s="11"/>
      <c r="B629" s="1"/>
      <c r="C629" s="35"/>
      <c r="D629" s="146"/>
      <c r="E629" s="147"/>
      <c r="F629" s="38" t="str">
        <f>VLOOKUP(C629,'[2]Acha Air Sales Price List'!$B$1:$D$65536,3,FALSE)</f>
        <v>Exchange rate :</v>
      </c>
      <c r="G629" s="19">
        <f>ROUND(IF(ISBLANK(C629),0,VLOOKUP(C629,'[2]Acha Air Sales Price List'!$B$1:$X$65536,12,FALSE)*$L$14),2)</f>
        <v>0</v>
      </c>
      <c r="H629" s="20">
        <f t="shared" si="16"/>
        <v>0</v>
      </c>
      <c r="I629" s="12"/>
    </row>
    <row r="630" spans="1:9" ht="12.4" hidden="1" customHeight="1">
      <c r="A630" s="11"/>
      <c r="B630" s="1"/>
      <c r="C630" s="34"/>
      <c r="D630" s="146"/>
      <c r="E630" s="147"/>
      <c r="F630" s="38" t="str">
        <f>VLOOKUP(C630,'[2]Acha Air Sales Price List'!$B$1:$D$65536,3,FALSE)</f>
        <v>Exchange rate :</v>
      </c>
      <c r="G630" s="19">
        <f>ROUND(IF(ISBLANK(C630),0,VLOOKUP(C630,'[2]Acha Air Sales Price List'!$B$1:$X$65536,12,FALSE)*$L$14),2)</f>
        <v>0</v>
      </c>
      <c r="H630" s="20">
        <f t="shared" si="16"/>
        <v>0</v>
      </c>
      <c r="I630" s="12"/>
    </row>
    <row r="631" spans="1:9" ht="12.4" hidden="1" customHeight="1">
      <c r="A631" s="11"/>
      <c r="B631" s="1"/>
      <c r="C631" s="34"/>
      <c r="D631" s="146"/>
      <c r="E631" s="147"/>
      <c r="F631" s="38" t="str">
        <f>VLOOKUP(C631,'[2]Acha Air Sales Price List'!$B$1:$D$65536,3,FALSE)</f>
        <v>Exchange rate :</v>
      </c>
      <c r="G631" s="19">
        <f>ROUND(IF(ISBLANK(C631),0,VLOOKUP(C631,'[2]Acha Air Sales Price List'!$B$1:$X$65536,12,FALSE)*$L$14),2)</f>
        <v>0</v>
      </c>
      <c r="H631" s="20">
        <f t="shared" si="16"/>
        <v>0</v>
      </c>
      <c r="I631" s="12"/>
    </row>
    <row r="632" spans="1:9" ht="12.4" hidden="1" customHeight="1">
      <c r="A632" s="11"/>
      <c r="B632" s="1"/>
      <c r="C632" s="34"/>
      <c r="D632" s="146"/>
      <c r="E632" s="147"/>
      <c r="F632" s="38" t="str">
        <f>VLOOKUP(C632,'[2]Acha Air Sales Price List'!$B$1:$D$65536,3,FALSE)</f>
        <v>Exchange rate :</v>
      </c>
      <c r="G632" s="19">
        <f>ROUND(IF(ISBLANK(C632),0,VLOOKUP(C632,'[2]Acha Air Sales Price List'!$B$1:$X$65536,12,FALSE)*$L$14),2)</f>
        <v>0</v>
      </c>
      <c r="H632" s="20">
        <f t="shared" si="16"/>
        <v>0</v>
      </c>
      <c r="I632" s="12"/>
    </row>
    <row r="633" spans="1:9" ht="12.4" hidden="1" customHeight="1">
      <c r="A633" s="11"/>
      <c r="B633" s="1"/>
      <c r="C633" s="34"/>
      <c r="D633" s="146"/>
      <c r="E633" s="147"/>
      <c r="F633" s="38" t="str">
        <f>VLOOKUP(C633,'[2]Acha Air Sales Price List'!$B$1:$D$65536,3,FALSE)</f>
        <v>Exchange rate :</v>
      </c>
      <c r="G633" s="19">
        <f>ROUND(IF(ISBLANK(C633),0,VLOOKUP(C633,'[2]Acha Air Sales Price List'!$B$1:$X$65536,12,FALSE)*$L$14),2)</f>
        <v>0</v>
      </c>
      <c r="H633" s="20">
        <f t="shared" si="16"/>
        <v>0</v>
      </c>
      <c r="I633" s="12"/>
    </row>
    <row r="634" spans="1:9" ht="12.4" hidden="1" customHeight="1">
      <c r="A634" s="11"/>
      <c r="B634" s="1"/>
      <c r="C634" s="34"/>
      <c r="D634" s="146"/>
      <c r="E634" s="147"/>
      <c r="F634" s="38" t="str">
        <f>VLOOKUP(C634,'[2]Acha Air Sales Price List'!$B$1:$D$65536,3,FALSE)</f>
        <v>Exchange rate :</v>
      </c>
      <c r="G634" s="19">
        <f>ROUND(IF(ISBLANK(C634),0,VLOOKUP(C634,'[2]Acha Air Sales Price List'!$B$1:$X$65536,12,FALSE)*$L$14),2)</f>
        <v>0</v>
      </c>
      <c r="H634" s="20">
        <f t="shared" si="16"/>
        <v>0</v>
      </c>
      <c r="I634" s="12"/>
    </row>
    <row r="635" spans="1:9" ht="12.4" hidden="1" customHeight="1">
      <c r="A635" s="11"/>
      <c r="B635" s="1"/>
      <c r="C635" s="34"/>
      <c r="D635" s="146"/>
      <c r="E635" s="147"/>
      <c r="F635" s="38" t="str">
        <f>VLOOKUP(C635,'[2]Acha Air Sales Price List'!$B$1:$D$65536,3,FALSE)</f>
        <v>Exchange rate :</v>
      </c>
      <c r="G635" s="19">
        <f>ROUND(IF(ISBLANK(C635),0,VLOOKUP(C635,'[2]Acha Air Sales Price List'!$B$1:$X$65536,12,FALSE)*$L$14),2)</f>
        <v>0</v>
      </c>
      <c r="H635" s="20">
        <f t="shared" si="16"/>
        <v>0</v>
      </c>
      <c r="I635" s="12"/>
    </row>
    <row r="636" spans="1:9" ht="12.4" hidden="1" customHeight="1">
      <c r="A636" s="11"/>
      <c r="B636" s="1"/>
      <c r="C636" s="34"/>
      <c r="D636" s="146"/>
      <c r="E636" s="147"/>
      <c r="F636" s="38" t="str">
        <f>VLOOKUP(C636,'[2]Acha Air Sales Price List'!$B$1:$D$65536,3,FALSE)</f>
        <v>Exchange rate :</v>
      </c>
      <c r="G636" s="19">
        <f>ROUND(IF(ISBLANK(C636),0,VLOOKUP(C636,'[2]Acha Air Sales Price List'!$B$1:$X$65536,12,FALSE)*$L$14),2)</f>
        <v>0</v>
      </c>
      <c r="H636" s="20">
        <f t="shared" si="16"/>
        <v>0</v>
      </c>
      <c r="I636" s="12"/>
    </row>
    <row r="637" spans="1:9" ht="12.4" hidden="1" customHeight="1">
      <c r="A637" s="11"/>
      <c r="B637" s="1"/>
      <c r="C637" s="34"/>
      <c r="D637" s="146"/>
      <c r="E637" s="147"/>
      <c r="F637" s="38" t="str">
        <f>VLOOKUP(C637,'[2]Acha Air Sales Price List'!$B$1:$D$65536,3,FALSE)</f>
        <v>Exchange rate :</v>
      </c>
      <c r="G637" s="19">
        <f>ROUND(IF(ISBLANK(C637),0,VLOOKUP(C637,'[2]Acha Air Sales Price List'!$B$1:$X$65536,12,FALSE)*$L$14),2)</f>
        <v>0</v>
      </c>
      <c r="H637" s="20">
        <f t="shared" si="16"/>
        <v>0</v>
      </c>
      <c r="I637" s="12"/>
    </row>
    <row r="638" spans="1:9" ht="12.4" hidden="1" customHeight="1">
      <c r="A638" s="11"/>
      <c r="B638" s="1"/>
      <c r="C638" s="34"/>
      <c r="D638" s="146"/>
      <c r="E638" s="147"/>
      <c r="F638" s="38" t="str">
        <f>VLOOKUP(C638,'[2]Acha Air Sales Price List'!$B$1:$D$65536,3,FALSE)</f>
        <v>Exchange rate :</v>
      </c>
      <c r="G638" s="19">
        <f>ROUND(IF(ISBLANK(C638),0,VLOOKUP(C638,'[2]Acha Air Sales Price List'!$B$1:$X$65536,12,FALSE)*$L$14),2)</f>
        <v>0</v>
      </c>
      <c r="H638" s="20">
        <f t="shared" si="16"/>
        <v>0</v>
      </c>
      <c r="I638" s="12"/>
    </row>
    <row r="639" spans="1:9" ht="12.4" hidden="1" customHeight="1">
      <c r="A639" s="11"/>
      <c r="B639" s="1"/>
      <c r="C639" s="34"/>
      <c r="D639" s="146"/>
      <c r="E639" s="147"/>
      <c r="F639" s="38" t="str">
        <f>VLOOKUP(C639,'[2]Acha Air Sales Price List'!$B$1:$D$65536,3,FALSE)</f>
        <v>Exchange rate :</v>
      </c>
      <c r="G639" s="19">
        <f>ROUND(IF(ISBLANK(C639),0,VLOOKUP(C639,'[2]Acha Air Sales Price List'!$B$1:$X$65536,12,FALSE)*$L$14),2)</f>
        <v>0</v>
      </c>
      <c r="H639" s="20">
        <f t="shared" si="16"/>
        <v>0</v>
      </c>
      <c r="I639" s="12"/>
    </row>
    <row r="640" spans="1:9" ht="12.4" hidden="1" customHeight="1">
      <c r="A640" s="11"/>
      <c r="B640" s="1"/>
      <c r="C640" s="35"/>
      <c r="D640" s="146"/>
      <c r="E640" s="147"/>
      <c r="F640" s="38" t="str">
        <f>VLOOKUP(C640,'[2]Acha Air Sales Price List'!$B$1:$D$65536,3,FALSE)</f>
        <v>Exchange rate :</v>
      </c>
      <c r="G640" s="19">
        <f>ROUND(IF(ISBLANK(C640),0,VLOOKUP(C640,'[2]Acha Air Sales Price List'!$B$1:$X$65536,12,FALSE)*$L$14),2)</f>
        <v>0</v>
      </c>
      <c r="H640" s="20">
        <f t="shared" si="16"/>
        <v>0</v>
      </c>
      <c r="I640" s="12"/>
    </row>
    <row r="641" spans="1:9" ht="12" hidden="1" customHeight="1">
      <c r="A641" s="11"/>
      <c r="B641" s="1"/>
      <c r="C641" s="34"/>
      <c r="D641" s="146"/>
      <c r="E641" s="147"/>
      <c r="F641" s="38" t="str">
        <f>VLOOKUP(C641,'[2]Acha Air Sales Price List'!$B$1:$D$65536,3,FALSE)</f>
        <v>Exchange rate :</v>
      </c>
      <c r="G641" s="19">
        <f>ROUND(IF(ISBLANK(C641),0,VLOOKUP(C641,'[2]Acha Air Sales Price List'!$B$1:$X$65536,12,FALSE)*$L$14),2)</f>
        <v>0</v>
      </c>
      <c r="H641" s="20">
        <f t="shared" si="16"/>
        <v>0</v>
      </c>
      <c r="I641" s="12"/>
    </row>
    <row r="642" spans="1:9" ht="12.4" hidden="1" customHeight="1">
      <c r="A642" s="11"/>
      <c r="B642" s="1"/>
      <c r="C642" s="34"/>
      <c r="D642" s="146"/>
      <c r="E642" s="147"/>
      <c r="F642" s="38" t="str">
        <f>VLOOKUP(C642,'[2]Acha Air Sales Price List'!$B$1:$D$65536,3,FALSE)</f>
        <v>Exchange rate :</v>
      </c>
      <c r="G642" s="19">
        <f>ROUND(IF(ISBLANK(C642),0,VLOOKUP(C642,'[2]Acha Air Sales Price List'!$B$1:$X$65536,12,FALSE)*$L$14),2)</f>
        <v>0</v>
      </c>
      <c r="H642" s="20">
        <f t="shared" si="16"/>
        <v>0</v>
      </c>
      <c r="I642" s="12"/>
    </row>
    <row r="643" spans="1:9" ht="12.4" hidden="1" customHeight="1">
      <c r="A643" s="11"/>
      <c r="B643" s="1"/>
      <c r="C643" s="34"/>
      <c r="D643" s="146"/>
      <c r="E643" s="147"/>
      <c r="F643" s="38" t="str">
        <f>VLOOKUP(C643,'[2]Acha Air Sales Price List'!$B$1:$D$65536,3,FALSE)</f>
        <v>Exchange rate :</v>
      </c>
      <c r="G643" s="19">
        <f>ROUND(IF(ISBLANK(C643),0,VLOOKUP(C643,'[2]Acha Air Sales Price List'!$B$1:$X$65536,12,FALSE)*$L$14),2)</f>
        <v>0</v>
      </c>
      <c r="H643" s="20">
        <f t="shared" si="16"/>
        <v>0</v>
      </c>
      <c r="I643" s="12"/>
    </row>
    <row r="644" spans="1:9" ht="12.4" hidden="1" customHeight="1">
      <c r="A644" s="11"/>
      <c r="B644" s="1"/>
      <c r="C644" s="34"/>
      <c r="D644" s="146"/>
      <c r="E644" s="147"/>
      <c r="F644" s="38" t="str">
        <f>VLOOKUP(C644,'[2]Acha Air Sales Price List'!$B$1:$D$65536,3,FALSE)</f>
        <v>Exchange rate :</v>
      </c>
      <c r="G644" s="19">
        <f>ROUND(IF(ISBLANK(C644),0,VLOOKUP(C644,'[2]Acha Air Sales Price List'!$B$1:$X$65536,12,FALSE)*$L$14),2)</f>
        <v>0</v>
      </c>
      <c r="H644" s="20">
        <f t="shared" si="16"/>
        <v>0</v>
      </c>
      <c r="I644" s="12"/>
    </row>
    <row r="645" spans="1:9" ht="12.4" hidden="1" customHeight="1">
      <c r="A645" s="11"/>
      <c r="B645" s="1"/>
      <c r="C645" s="34"/>
      <c r="D645" s="146"/>
      <c r="E645" s="147"/>
      <c r="F645" s="38" t="str">
        <f>VLOOKUP(C645,'[2]Acha Air Sales Price List'!$B$1:$D$65536,3,FALSE)</f>
        <v>Exchange rate :</v>
      </c>
      <c r="G645" s="19">
        <f>ROUND(IF(ISBLANK(C645),0,VLOOKUP(C645,'[2]Acha Air Sales Price List'!$B$1:$X$65536,12,FALSE)*$L$14),2)</f>
        <v>0</v>
      </c>
      <c r="H645" s="20">
        <f t="shared" si="16"/>
        <v>0</v>
      </c>
      <c r="I645" s="12"/>
    </row>
    <row r="646" spans="1:9" ht="12.4" hidden="1" customHeight="1">
      <c r="A646" s="11"/>
      <c r="B646" s="1"/>
      <c r="C646" s="34"/>
      <c r="D646" s="146"/>
      <c r="E646" s="147"/>
      <c r="F646" s="38" t="str">
        <f>VLOOKUP(C646,'[2]Acha Air Sales Price List'!$B$1:$D$65536,3,FALSE)</f>
        <v>Exchange rate :</v>
      </c>
      <c r="G646" s="19">
        <f>ROUND(IF(ISBLANK(C646),0,VLOOKUP(C646,'[2]Acha Air Sales Price List'!$B$1:$X$65536,12,FALSE)*$L$14),2)</f>
        <v>0</v>
      </c>
      <c r="H646" s="20">
        <f t="shared" si="16"/>
        <v>0</v>
      </c>
      <c r="I646" s="12"/>
    </row>
    <row r="647" spans="1:9" ht="12.4" hidden="1" customHeight="1">
      <c r="A647" s="11"/>
      <c r="B647" s="1"/>
      <c r="C647" s="34"/>
      <c r="D647" s="146"/>
      <c r="E647" s="147"/>
      <c r="F647" s="38" t="str">
        <f>VLOOKUP(C647,'[2]Acha Air Sales Price List'!$B$1:$D$65536,3,FALSE)</f>
        <v>Exchange rate :</v>
      </c>
      <c r="G647" s="19">
        <f>ROUND(IF(ISBLANK(C647),0,VLOOKUP(C647,'[2]Acha Air Sales Price List'!$B$1:$X$65536,12,FALSE)*$L$14),2)</f>
        <v>0</v>
      </c>
      <c r="H647" s="20">
        <f t="shared" si="16"/>
        <v>0</v>
      </c>
      <c r="I647" s="12"/>
    </row>
    <row r="648" spans="1:9" ht="12.4" hidden="1" customHeight="1">
      <c r="A648" s="11"/>
      <c r="B648" s="1"/>
      <c r="C648" s="34"/>
      <c r="D648" s="146"/>
      <c r="E648" s="147"/>
      <c r="F648" s="38" t="str">
        <f>VLOOKUP(C648,'[2]Acha Air Sales Price List'!$B$1:$D$65536,3,FALSE)</f>
        <v>Exchange rate :</v>
      </c>
      <c r="G648" s="19">
        <f>ROUND(IF(ISBLANK(C648),0,VLOOKUP(C648,'[2]Acha Air Sales Price List'!$B$1:$X$65536,12,FALSE)*$L$14),2)</f>
        <v>0</v>
      </c>
      <c r="H648" s="20">
        <f t="shared" si="16"/>
        <v>0</v>
      </c>
      <c r="I648" s="12"/>
    </row>
    <row r="649" spans="1:9" ht="12.4" hidden="1" customHeight="1">
      <c r="A649" s="11"/>
      <c r="B649" s="1"/>
      <c r="C649" s="34"/>
      <c r="D649" s="146"/>
      <c r="E649" s="147"/>
      <c r="F649" s="38" t="str">
        <f>VLOOKUP(C649,'[2]Acha Air Sales Price List'!$B$1:$D$65536,3,FALSE)</f>
        <v>Exchange rate :</v>
      </c>
      <c r="G649" s="19">
        <f>ROUND(IF(ISBLANK(C649),0,VLOOKUP(C649,'[2]Acha Air Sales Price List'!$B$1:$X$65536,12,FALSE)*$L$14),2)</f>
        <v>0</v>
      </c>
      <c r="H649" s="20">
        <f t="shared" si="16"/>
        <v>0</v>
      </c>
      <c r="I649" s="12"/>
    </row>
    <row r="650" spans="1:9" ht="12.4" hidden="1" customHeight="1">
      <c r="A650" s="11"/>
      <c r="B650" s="1"/>
      <c r="C650" s="34"/>
      <c r="D650" s="146"/>
      <c r="E650" s="147"/>
      <c r="F650" s="38" t="str">
        <f>VLOOKUP(C650,'[2]Acha Air Sales Price List'!$B$1:$D$65536,3,FALSE)</f>
        <v>Exchange rate :</v>
      </c>
      <c r="G650" s="19">
        <f>ROUND(IF(ISBLANK(C650),0,VLOOKUP(C650,'[2]Acha Air Sales Price List'!$B$1:$X$65536,12,FALSE)*$L$14),2)</f>
        <v>0</v>
      </c>
      <c r="H650" s="20">
        <f t="shared" si="16"/>
        <v>0</v>
      </c>
      <c r="I650" s="12"/>
    </row>
    <row r="651" spans="1:9" ht="12.4" hidden="1" customHeight="1">
      <c r="A651" s="11"/>
      <c r="B651" s="1"/>
      <c r="C651" s="34"/>
      <c r="D651" s="146"/>
      <c r="E651" s="147"/>
      <c r="F651" s="38" t="str">
        <f>VLOOKUP(C651,'[2]Acha Air Sales Price List'!$B$1:$D$65536,3,FALSE)</f>
        <v>Exchange rate :</v>
      </c>
      <c r="G651" s="19">
        <f>ROUND(IF(ISBLANK(C651),0,VLOOKUP(C651,'[2]Acha Air Sales Price List'!$B$1:$X$65536,12,FALSE)*$L$14),2)</f>
        <v>0</v>
      </c>
      <c r="H651" s="20">
        <f t="shared" si="16"/>
        <v>0</v>
      </c>
      <c r="I651" s="12"/>
    </row>
    <row r="652" spans="1:9" ht="12.4" hidden="1" customHeight="1">
      <c r="A652" s="11"/>
      <c r="B652" s="1"/>
      <c r="C652" s="34"/>
      <c r="D652" s="146"/>
      <c r="E652" s="147"/>
      <c r="F652" s="38" t="str">
        <f>VLOOKUP(C652,'[2]Acha Air Sales Price List'!$B$1:$D$65536,3,FALSE)</f>
        <v>Exchange rate :</v>
      </c>
      <c r="G652" s="19">
        <f>ROUND(IF(ISBLANK(C652),0,VLOOKUP(C652,'[2]Acha Air Sales Price List'!$B$1:$X$65536,12,FALSE)*$L$14),2)</f>
        <v>0</v>
      </c>
      <c r="H652" s="20">
        <f t="shared" si="16"/>
        <v>0</v>
      </c>
      <c r="I652" s="12"/>
    </row>
    <row r="653" spans="1:9" ht="12.4" hidden="1" customHeight="1">
      <c r="A653" s="11"/>
      <c r="B653" s="1"/>
      <c r="C653" s="34"/>
      <c r="D653" s="146"/>
      <c r="E653" s="147"/>
      <c r="F653" s="38" t="str">
        <f>VLOOKUP(C653,'[2]Acha Air Sales Price List'!$B$1:$D$65536,3,FALSE)</f>
        <v>Exchange rate :</v>
      </c>
      <c r="G653" s="19">
        <f>ROUND(IF(ISBLANK(C653),0,VLOOKUP(C653,'[2]Acha Air Sales Price List'!$B$1:$X$65536,12,FALSE)*$L$14),2)</f>
        <v>0</v>
      </c>
      <c r="H653" s="20">
        <f t="shared" si="16"/>
        <v>0</v>
      </c>
      <c r="I653" s="12"/>
    </row>
    <row r="654" spans="1:9" ht="12.4" hidden="1" customHeight="1">
      <c r="A654" s="11"/>
      <c r="B654" s="1"/>
      <c r="C654" s="34"/>
      <c r="D654" s="146"/>
      <c r="E654" s="147"/>
      <c r="F654" s="38" t="str">
        <f>VLOOKUP(C654,'[2]Acha Air Sales Price List'!$B$1:$D$65536,3,FALSE)</f>
        <v>Exchange rate :</v>
      </c>
      <c r="G654" s="19">
        <f>ROUND(IF(ISBLANK(C654),0,VLOOKUP(C654,'[2]Acha Air Sales Price List'!$B$1:$X$65536,12,FALSE)*$L$14),2)</f>
        <v>0</v>
      </c>
      <c r="H654" s="20">
        <f t="shared" si="16"/>
        <v>0</v>
      </c>
      <c r="I654" s="12"/>
    </row>
    <row r="655" spans="1:9" ht="12.4" hidden="1" customHeight="1">
      <c r="A655" s="11"/>
      <c r="B655" s="1"/>
      <c r="C655" s="34"/>
      <c r="D655" s="146"/>
      <c r="E655" s="147"/>
      <c r="F655" s="38" t="str">
        <f>VLOOKUP(C655,'[2]Acha Air Sales Price List'!$B$1:$D$65536,3,FALSE)</f>
        <v>Exchange rate :</v>
      </c>
      <c r="G655" s="19">
        <f>ROUND(IF(ISBLANK(C655),0,VLOOKUP(C655,'[2]Acha Air Sales Price List'!$B$1:$X$65536,12,FALSE)*$L$14),2)</f>
        <v>0</v>
      </c>
      <c r="H655" s="20">
        <f t="shared" si="16"/>
        <v>0</v>
      </c>
      <c r="I655" s="12"/>
    </row>
    <row r="656" spans="1:9" ht="12.4" hidden="1" customHeight="1">
      <c r="A656" s="11"/>
      <c r="B656" s="1"/>
      <c r="C656" s="34"/>
      <c r="D656" s="146"/>
      <c r="E656" s="147"/>
      <c r="F656" s="38" t="str">
        <f>VLOOKUP(C656,'[2]Acha Air Sales Price List'!$B$1:$D$65536,3,FALSE)</f>
        <v>Exchange rate :</v>
      </c>
      <c r="G656" s="19">
        <f>ROUND(IF(ISBLANK(C656),0,VLOOKUP(C656,'[2]Acha Air Sales Price List'!$B$1:$X$65536,12,FALSE)*$L$14),2)</f>
        <v>0</v>
      </c>
      <c r="H656" s="20">
        <f t="shared" si="16"/>
        <v>0</v>
      </c>
      <c r="I656" s="12"/>
    </row>
    <row r="657" spans="1:9" ht="12.4" hidden="1" customHeight="1">
      <c r="A657" s="11"/>
      <c r="B657" s="1"/>
      <c r="C657" s="34"/>
      <c r="D657" s="146"/>
      <c r="E657" s="147"/>
      <c r="F657" s="38" t="str">
        <f>VLOOKUP(C657,'[2]Acha Air Sales Price List'!$B$1:$D$65536,3,FALSE)</f>
        <v>Exchange rate :</v>
      </c>
      <c r="G657" s="19">
        <f>ROUND(IF(ISBLANK(C657),0,VLOOKUP(C657,'[2]Acha Air Sales Price List'!$B$1:$X$65536,12,FALSE)*$L$14),2)</f>
        <v>0</v>
      </c>
      <c r="H657" s="20">
        <f t="shared" si="16"/>
        <v>0</v>
      </c>
      <c r="I657" s="12"/>
    </row>
    <row r="658" spans="1:9" ht="12.4" hidden="1" customHeight="1">
      <c r="A658" s="11"/>
      <c r="B658" s="1"/>
      <c r="C658" s="34"/>
      <c r="D658" s="146"/>
      <c r="E658" s="147"/>
      <c r="F658" s="38" t="str">
        <f>VLOOKUP(C658,'[2]Acha Air Sales Price List'!$B$1:$D$65536,3,FALSE)</f>
        <v>Exchange rate :</v>
      </c>
      <c r="G658" s="19">
        <f>ROUND(IF(ISBLANK(C658),0,VLOOKUP(C658,'[2]Acha Air Sales Price List'!$B$1:$X$65536,12,FALSE)*$L$14),2)</f>
        <v>0</v>
      </c>
      <c r="H658" s="20">
        <f t="shared" si="16"/>
        <v>0</v>
      </c>
      <c r="I658" s="12"/>
    </row>
    <row r="659" spans="1:9" ht="12.4" hidden="1" customHeight="1">
      <c r="A659" s="11"/>
      <c r="B659" s="1"/>
      <c r="C659" s="34"/>
      <c r="D659" s="146"/>
      <c r="E659" s="147"/>
      <c r="F659" s="38" t="str">
        <f>VLOOKUP(C659,'[2]Acha Air Sales Price List'!$B$1:$D$65536,3,FALSE)</f>
        <v>Exchange rate :</v>
      </c>
      <c r="G659" s="19">
        <f>ROUND(IF(ISBLANK(C659),0,VLOOKUP(C659,'[2]Acha Air Sales Price List'!$B$1:$X$65536,12,FALSE)*$L$14),2)</f>
        <v>0</v>
      </c>
      <c r="H659" s="20">
        <f t="shared" si="16"/>
        <v>0</v>
      </c>
      <c r="I659" s="12"/>
    </row>
    <row r="660" spans="1:9" ht="12.4" hidden="1" customHeight="1">
      <c r="A660" s="11"/>
      <c r="B660" s="1"/>
      <c r="C660" s="34"/>
      <c r="D660" s="146"/>
      <c r="E660" s="147"/>
      <c r="F660" s="38" t="str">
        <f>VLOOKUP(C660,'[2]Acha Air Sales Price List'!$B$1:$D$65536,3,FALSE)</f>
        <v>Exchange rate :</v>
      </c>
      <c r="G660" s="19">
        <f>ROUND(IF(ISBLANK(C660),0,VLOOKUP(C660,'[2]Acha Air Sales Price List'!$B$1:$X$65536,12,FALSE)*$L$14),2)</f>
        <v>0</v>
      </c>
      <c r="H660" s="20">
        <f t="shared" si="16"/>
        <v>0</v>
      </c>
      <c r="I660" s="12"/>
    </row>
    <row r="661" spans="1:9" ht="12.4" hidden="1" customHeight="1">
      <c r="A661" s="11"/>
      <c r="B661" s="1"/>
      <c r="C661" s="34"/>
      <c r="D661" s="146"/>
      <c r="E661" s="147"/>
      <c r="F661" s="38" t="str">
        <f>VLOOKUP(C661,'[2]Acha Air Sales Price List'!$B$1:$D$65536,3,FALSE)</f>
        <v>Exchange rate :</v>
      </c>
      <c r="G661" s="19">
        <f>ROUND(IF(ISBLANK(C661),0,VLOOKUP(C661,'[2]Acha Air Sales Price List'!$B$1:$X$65536,12,FALSE)*$L$14),2)</f>
        <v>0</v>
      </c>
      <c r="H661" s="20">
        <f t="shared" si="16"/>
        <v>0</v>
      </c>
      <c r="I661" s="12"/>
    </row>
    <row r="662" spans="1:9" ht="12.4" hidden="1" customHeight="1">
      <c r="A662" s="11"/>
      <c r="B662" s="1"/>
      <c r="C662" s="34"/>
      <c r="D662" s="146"/>
      <c r="E662" s="147"/>
      <c r="F662" s="38" t="str">
        <f>VLOOKUP(C662,'[2]Acha Air Sales Price List'!$B$1:$D$65536,3,FALSE)</f>
        <v>Exchange rate :</v>
      </c>
      <c r="G662" s="19">
        <f>ROUND(IF(ISBLANK(C662),0,VLOOKUP(C662,'[2]Acha Air Sales Price List'!$B$1:$X$65536,12,FALSE)*$L$14),2)</f>
        <v>0</v>
      </c>
      <c r="H662" s="20">
        <f t="shared" si="16"/>
        <v>0</v>
      </c>
      <c r="I662" s="12"/>
    </row>
    <row r="663" spans="1:9" ht="12.4" hidden="1" customHeight="1">
      <c r="A663" s="11"/>
      <c r="B663" s="1"/>
      <c r="C663" s="34"/>
      <c r="D663" s="146"/>
      <c r="E663" s="147"/>
      <c r="F663" s="38" t="str">
        <f>VLOOKUP(C663,'[2]Acha Air Sales Price List'!$B$1:$D$65536,3,FALSE)</f>
        <v>Exchange rate :</v>
      </c>
      <c r="G663" s="19">
        <f>ROUND(IF(ISBLANK(C663),0,VLOOKUP(C663,'[2]Acha Air Sales Price List'!$B$1:$X$65536,12,FALSE)*$L$14),2)</f>
        <v>0</v>
      </c>
      <c r="H663" s="20">
        <f t="shared" si="16"/>
        <v>0</v>
      </c>
      <c r="I663" s="12"/>
    </row>
    <row r="664" spans="1:9" ht="12.4" hidden="1" customHeight="1">
      <c r="A664" s="11"/>
      <c r="B664" s="1"/>
      <c r="C664" s="34"/>
      <c r="D664" s="146"/>
      <c r="E664" s="147"/>
      <c r="F664" s="38" t="str">
        <f>VLOOKUP(C664,'[2]Acha Air Sales Price List'!$B$1:$D$65536,3,FALSE)</f>
        <v>Exchange rate :</v>
      </c>
      <c r="G664" s="19">
        <f>ROUND(IF(ISBLANK(C664),0,VLOOKUP(C664,'[2]Acha Air Sales Price List'!$B$1:$X$65536,12,FALSE)*$L$14),2)</f>
        <v>0</v>
      </c>
      <c r="H664" s="20">
        <f t="shared" si="16"/>
        <v>0</v>
      </c>
      <c r="I664" s="12"/>
    </row>
    <row r="665" spans="1:9" ht="12.4" hidden="1" customHeight="1">
      <c r="A665" s="11"/>
      <c r="B665" s="1"/>
      <c r="C665" s="34"/>
      <c r="D665" s="146"/>
      <c r="E665" s="147"/>
      <c r="F665" s="38" t="str">
        <f>VLOOKUP(C665,'[2]Acha Air Sales Price List'!$B$1:$D$65536,3,FALSE)</f>
        <v>Exchange rate :</v>
      </c>
      <c r="G665" s="19">
        <f>ROUND(IF(ISBLANK(C665),0,VLOOKUP(C665,'[2]Acha Air Sales Price List'!$B$1:$X$65536,12,FALSE)*$L$14),2)</f>
        <v>0</v>
      </c>
      <c r="H665" s="20">
        <f t="shared" si="16"/>
        <v>0</v>
      </c>
      <c r="I665" s="12"/>
    </row>
    <row r="666" spans="1:9" ht="12.4" hidden="1" customHeight="1">
      <c r="A666" s="11"/>
      <c r="B666" s="1"/>
      <c r="C666" s="34"/>
      <c r="D666" s="146"/>
      <c r="E666" s="147"/>
      <c r="F666" s="38" t="str">
        <f>VLOOKUP(C666,'[2]Acha Air Sales Price List'!$B$1:$D$65536,3,FALSE)</f>
        <v>Exchange rate :</v>
      </c>
      <c r="G666" s="19">
        <f>ROUND(IF(ISBLANK(C666),0,VLOOKUP(C666,'[2]Acha Air Sales Price List'!$B$1:$X$65536,12,FALSE)*$L$14),2)</f>
        <v>0</v>
      </c>
      <c r="H666" s="20">
        <f t="shared" si="16"/>
        <v>0</v>
      </c>
      <c r="I666" s="12"/>
    </row>
    <row r="667" spans="1:9" ht="12.4" hidden="1" customHeight="1">
      <c r="A667" s="11"/>
      <c r="B667" s="1"/>
      <c r="C667" s="34"/>
      <c r="D667" s="146"/>
      <c r="E667" s="147"/>
      <c r="F667" s="38" t="str">
        <f>VLOOKUP(C667,'[2]Acha Air Sales Price List'!$B$1:$D$65536,3,FALSE)</f>
        <v>Exchange rate :</v>
      </c>
      <c r="G667" s="19">
        <f>ROUND(IF(ISBLANK(C667),0,VLOOKUP(C667,'[2]Acha Air Sales Price List'!$B$1:$X$65536,12,FALSE)*$L$14),2)</f>
        <v>0</v>
      </c>
      <c r="H667" s="20">
        <f t="shared" si="16"/>
        <v>0</v>
      </c>
      <c r="I667" s="12"/>
    </row>
    <row r="668" spans="1:9" ht="12.4" hidden="1" customHeight="1">
      <c r="A668" s="11"/>
      <c r="B668" s="1"/>
      <c r="C668" s="35"/>
      <c r="D668" s="146"/>
      <c r="E668" s="147"/>
      <c r="F668" s="38" t="str">
        <f>VLOOKUP(C668,'[2]Acha Air Sales Price List'!$B$1:$D$65536,3,FALSE)</f>
        <v>Exchange rate :</v>
      </c>
      <c r="G668" s="19">
        <f>ROUND(IF(ISBLANK(C668),0,VLOOKUP(C668,'[2]Acha Air Sales Price List'!$B$1:$X$65536,12,FALSE)*$L$14),2)</f>
        <v>0</v>
      </c>
      <c r="H668" s="20">
        <f>ROUND(IF(ISNUMBER(B668), G668*B668, 0),5)</f>
        <v>0</v>
      </c>
      <c r="I668" s="12"/>
    </row>
    <row r="669" spans="1:9" ht="12" hidden="1" customHeight="1">
      <c r="A669" s="11"/>
      <c r="B669" s="1"/>
      <c r="C669" s="34"/>
      <c r="D669" s="146"/>
      <c r="E669" s="147"/>
      <c r="F669" s="38" t="str">
        <f>VLOOKUP(C669,'[2]Acha Air Sales Price List'!$B$1:$D$65536,3,FALSE)</f>
        <v>Exchange rate :</v>
      </c>
      <c r="G669" s="19">
        <f>ROUND(IF(ISBLANK(C669),0,VLOOKUP(C669,'[2]Acha Air Sales Price List'!$B$1:$X$65536,12,FALSE)*$L$14),2)</f>
        <v>0</v>
      </c>
      <c r="H669" s="20">
        <f t="shared" ref="H669:H719" si="17">ROUND(IF(ISNUMBER(B669), G669*B669, 0),5)</f>
        <v>0</v>
      </c>
      <c r="I669" s="12"/>
    </row>
    <row r="670" spans="1:9" ht="12.4" hidden="1" customHeight="1">
      <c r="A670" s="11"/>
      <c r="B670" s="1"/>
      <c r="C670" s="34"/>
      <c r="D670" s="146"/>
      <c r="E670" s="147"/>
      <c r="F670" s="38" t="str">
        <f>VLOOKUP(C670,'[2]Acha Air Sales Price List'!$B$1:$D$65536,3,FALSE)</f>
        <v>Exchange rate :</v>
      </c>
      <c r="G670" s="19">
        <f>ROUND(IF(ISBLANK(C670),0,VLOOKUP(C670,'[2]Acha Air Sales Price List'!$B$1:$X$65536,12,FALSE)*$L$14),2)</f>
        <v>0</v>
      </c>
      <c r="H670" s="20">
        <f t="shared" si="17"/>
        <v>0</v>
      </c>
      <c r="I670" s="12"/>
    </row>
    <row r="671" spans="1:9" ht="12.4" hidden="1" customHeight="1">
      <c r="A671" s="11"/>
      <c r="B671" s="1"/>
      <c r="C671" s="34"/>
      <c r="D671" s="146"/>
      <c r="E671" s="147"/>
      <c r="F671" s="38" t="str">
        <f>VLOOKUP(C671,'[2]Acha Air Sales Price List'!$B$1:$D$65536,3,FALSE)</f>
        <v>Exchange rate :</v>
      </c>
      <c r="G671" s="19">
        <f>ROUND(IF(ISBLANK(C671),0,VLOOKUP(C671,'[2]Acha Air Sales Price List'!$B$1:$X$65536,12,FALSE)*$L$14),2)</f>
        <v>0</v>
      </c>
      <c r="H671" s="20">
        <f t="shared" si="17"/>
        <v>0</v>
      </c>
      <c r="I671" s="12"/>
    </row>
    <row r="672" spans="1:9" ht="12.4" hidden="1" customHeight="1">
      <c r="A672" s="11"/>
      <c r="B672" s="1"/>
      <c r="C672" s="34"/>
      <c r="D672" s="146"/>
      <c r="E672" s="147"/>
      <c r="F672" s="38" t="str">
        <f>VLOOKUP(C672,'[2]Acha Air Sales Price List'!$B$1:$D$65536,3,FALSE)</f>
        <v>Exchange rate :</v>
      </c>
      <c r="G672" s="19">
        <f>ROUND(IF(ISBLANK(C672),0,VLOOKUP(C672,'[2]Acha Air Sales Price List'!$B$1:$X$65536,12,FALSE)*$L$14),2)</f>
        <v>0</v>
      </c>
      <c r="H672" s="20">
        <f t="shared" si="17"/>
        <v>0</v>
      </c>
      <c r="I672" s="12"/>
    </row>
    <row r="673" spans="1:9" ht="12.4" hidden="1" customHeight="1">
      <c r="A673" s="11"/>
      <c r="B673" s="1"/>
      <c r="C673" s="34"/>
      <c r="D673" s="146"/>
      <c r="E673" s="147"/>
      <c r="F673" s="38" t="str">
        <f>VLOOKUP(C673,'[2]Acha Air Sales Price List'!$B$1:$D$65536,3,FALSE)</f>
        <v>Exchange rate :</v>
      </c>
      <c r="G673" s="19">
        <f>ROUND(IF(ISBLANK(C673),0,VLOOKUP(C673,'[2]Acha Air Sales Price List'!$B$1:$X$65536,12,FALSE)*$L$14),2)</f>
        <v>0</v>
      </c>
      <c r="H673" s="20">
        <f t="shared" si="17"/>
        <v>0</v>
      </c>
      <c r="I673" s="12"/>
    </row>
    <row r="674" spans="1:9" ht="12.4" hidden="1" customHeight="1">
      <c r="A674" s="11"/>
      <c r="B674" s="1"/>
      <c r="C674" s="34"/>
      <c r="D674" s="146"/>
      <c r="E674" s="147"/>
      <c r="F674" s="38" t="str">
        <f>VLOOKUP(C674,'[2]Acha Air Sales Price List'!$B$1:$D$65536,3,FALSE)</f>
        <v>Exchange rate :</v>
      </c>
      <c r="G674" s="19">
        <f>ROUND(IF(ISBLANK(C674),0,VLOOKUP(C674,'[2]Acha Air Sales Price List'!$B$1:$X$65536,12,FALSE)*$L$14),2)</f>
        <v>0</v>
      </c>
      <c r="H674" s="20">
        <f t="shared" si="17"/>
        <v>0</v>
      </c>
      <c r="I674" s="12"/>
    </row>
    <row r="675" spans="1:9" ht="12.4" hidden="1" customHeight="1">
      <c r="A675" s="11"/>
      <c r="B675" s="1"/>
      <c r="C675" s="34"/>
      <c r="D675" s="146"/>
      <c r="E675" s="147"/>
      <c r="F675" s="38" t="str">
        <f>VLOOKUP(C675,'[2]Acha Air Sales Price List'!$B$1:$D$65536,3,FALSE)</f>
        <v>Exchange rate :</v>
      </c>
      <c r="G675" s="19">
        <f>ROUND(IF(ISBLANK(C675),0,VLOOKUP(C675,'[2]Acha Air Sales Price List'!$B$1:$X$65536,12,FALSE)*$L$14),2)</f>
        <v>0</v>
      </c>
      <c r="H675" s="20">
        <f t="shared" si="17"/>
        <v>0</v>
      </c>
      <c r="I675" s="12"/>
    </row>
    <row r="676" spans="1:9" ht="12.4" hidden="1" customHeight="1">
      <c r="A676" s="11"/>
      <c r="B676" s="1"/>
      <c r="C676" s="34"/>
      <c r="D676" s="146"/>
      <c r="E676" s="147"/>
      <c r="F676" s="38" t="str">
        <f>VLOOKUP(C676,'[2]Acha Air Sales Price List'!$B$1:$D$65536,3,FALSE)</f>
        <v>Exchange rate :</v>
      </c>
      <c r="G676" s="19">
        <f>ROUND(IF(ISBLANK(C676),0,VLOOKUP(C676,'[2]Acha Air Sales Price List'!$B$1:$X$65536,12,FALSE)*$L$14),2)</f>
        <v>0</v>
      </c>
      <c r="H676" s="20">
        <f t="shared" si="17"/>
        <v>0</v>
      </c>
      <c r="I676" s="12"/>
    </row>
    <row r="677" spans="1:9" ht="12.4" hidden="1" customHeight="1">
      <c r="A677" s="11"/>
      <c r="B677" s="1"/>
      <c r="C677" s="34"/>
      <c r="D677" s="146"/>
      <c r="E677" s="147"/>
      <c r="F677" s="38" t="str">
        <f>VLOOKUP(C677,'[2]Acha Air Sales Price List'!$B$1:$D$65536,3,FALSE)</f>
        <v>Exchange rate :</v>
      </c>
      <c r="G677" s="19">
        <f>ROUND(IF(ISBLANK(C677),0,VLOOKUP(C677,'[2]Acha Air Sales Price List'!$B$1:$X$65536,12,FALSE)*$L$14),2)</f>
        <v>0</v>
      </c>
      <c r="H677" s="20">
        <f t="shared" si="17"/>
        <v>0</v>
      </c>
      <c r="I677" s="12"/>
    </row>
    <row r="678" spans="1:9" ht="12.4" hidden="1" customHeight="1">
      <c r="A678" s="11"/>
      <c r="B678" s="1"/>
      <c r="C678" s="34"/>
      <c r="D678" s="146"/>
      <c r="E678" s="147"/>
      <c r="F678" s="38" t="str">
        <f>VLOOKUP(C678,'[2]Acha Air Sales Price List'!$B$1:$D$65536,3,FALSE)</f>
        <v>Exchange rate :</v>
      </c>
      <c r="G678" s="19">
        <f>ROUND(IF(ISBLANK(C678),0,VLOOKUP(C678,'[2]Acha Air Sales Price List'!$B$1:$X$65536,12,FALSE)*$L$14),2)</f>
        <v>0</v>
      </c>
      <c r="H678" s="20">
        <f t="shared" si="17"/>
        <v>0</v>
      </c>
      <c r="I678" s="12"/>
    </row>
    <row r="679" spans="1:9" ht="12.4" hidden="1" customHeight="1">
      <c r="A679" s="11"/>
      <c r="B679" s="1"/>
      <c r="C679" s="34"/>
      <c r="D679" s="146"/>
      <c r="E679" s="147"/>
      <c r="F679" s="38" t="str">
        <f>VLOOKUP(C679,'[2]Acha Air Sales Price List'!$B$1:$D$65536,3,FALSE)</f>
        <v>Exchange rate :</v>
      </c>
      <c r="G679" s="19">
        <f>ROUND(IF(ISBLANK(C679),0,VLOOKUP(C679,'[2]Acha Air Sales Price List'!$B$1:$X$65536,12,FALSE)*$L$14),2)</f>
        <v>0</v>
      </c>
      <c r="H679" s="20">
        <f t="shared" si="17"/>
        <v>0</v>
      </c>
      <c r="I679" s="12"/>
    </row>
    <row r="680" spans="1:9" ht="12.4" hidden="1" customHeight="1">
      <c r="A680" s="11"/>
      <c r="B680" s="1"/>
      <c r="C680" s="34"/>
      <c r="D680" s="146"/>
      <c r="E680" s="147"/>
      <c r="F680" s="38" t="str">
        <f>VLOOKUP(C680,'[2]Acha Air Sales Price List'!$B$1:$D$65536,3,FALSE)</f>
        <v>Exchange rate :</v>
      </c>
      <c r="G680" s="19">
        <f>ROUND(IF(ISBLANK(C680),0,VLOOKUP(C680,'[2]Acha Air Sales Price List'!$B$1:$X$65536,12,FALSE)*$L$14),2)</f>
        <v>0</v>
      </c>
      <c r="H680" s="20">
        <f t="shared" si="17"/>
        <v>0</v>
      </c>
      <c r="I680" s="12"/>
    </row>
    <row r="681" spans="1:9" ht="12.4" hidden="1" customHeight="1">
      <c r="A681" s="11"/>
      <c r="B681" s="1"/>
      <c r="C681" s="34"/>
      <c r="D681" s="146"/>
      <c r="E681" s="147"/>
      <c r="F681" s="38" t="str">
        <f>VLOOKUP(C681,'[2]Acha Air Sales Price List'!$B$1:$D$65536,3,FALSE)</f>
        <v>Exchange rate :</v>
      </c>
      <c r="G681" s="19">
        <f>ROUND(IF(ISBLANK(C681),0,VLOOKUP(C681,'[2]Acha Air Sales Price List'!$B$1:$X$65536,12,FALSE)*$L$14),2)</f>
        <v>0</v>
      </c>
      <c r="H681" s="20">
        <f t="shared" si="17"/>
        <v>0</v>
      </c>
      <c r="I681" s="12"/>
    </row>
    <row r="682" spans="1:9" ht="12.4" hidden="1" customHeight="1">
      <c r="A682" s="11"/>
      <c r="B682" s="1"/>
      <c r="C682" s="34"/>
      <c r="D682" s="146"/>
      <c r="E682" s="147"/>
      <c r="F682" s="38" t="str">
        <f>VLOOKUP(C682,'[2]Acha Air Sales Price List'!$B$1:$D$65536,3,FALSE)</f>
        <v>Exchange rate :</v>
      </c>
      <c r="G682" s="19">
        <f>ROUND(IF(ISBLANK(C682),0,VLOOKUP(C682,'[2]Acha Air Sales Price List'!$B$1:$X$65536,12,FALSE)*$L$14),2)</f>
        <v>0</v>
      </c>
      <c r="H682" s="20">
        <f t="shared" si="17"/>
        <v>0</v>
      </c>
      <c r="I682" s="12"/>
    </row>
    <row r="683" spans="1:9" ht="12.4" hidden="1" customHeight="1">
      <c r="A683" s="11"/>
      <c r="B683" s="1"/>
      <c r="C683" s="34"/>
      <c r="D683" s="146"/>
      <c r="E683" s="147"/>
      <c r="F683" s="38" t="str">
        <f>VLOOKUP(C683,'[2]Acha Air Sales Price List'!$B$1:$D$65536,3,FALSE)</f>
        <v>Exchange rate :</v>
      </c>
      <c r="G683" s="19">
        <f>ROUND(IF(ISBLANK(C683),0,VLOOKUP(C683,'[2]Acha Air Sales Price List'!$B$1:$X$65536,12,FALSE)*$L$14),2)</f>
        <v>0</v>
      </c>
      <c r="H683" s="20">
        <f t="shared" si="17"/>
        <v>0</v>
      </c>
      <c r="I683" s="12"/>
    </row>
    <row r="684" spans="1:9" ht="12.4" hidden="1" customHeight="1">
      <c r="A684" s="11"/>
      <c r="B684" s="1"/>
      <c r="C684" s="34"/>
      <c r="D684" s="146"/>
      <c r="E684" s="147"/>
      <c r="F684" s="38" t="str">
        <f>VLOOKUP(C684,'[2]Acha Air Sales Price List'!$B$1:$D$65536,3,FALSE)</f>
        <v>Exchange rate :</v>
      </c>
      <c r="G684" s="19">
        <f>ROUND(IF(ISBLANK(C684),0,VLOOKUP(C684,'[2]Acha Air Sales Price List'!$B$1:$X$65536,12,FALSE)*$L$14),2)</f>
        <v>0</v>
      </c>
      <c r="H684" s="20">
        <f t="shared" si="17"/>
        <v>0</v>
      </c>
      <c r="I684" s="12"/>
    </row>
    <row r="685" spans="1:9" ht="12.4" hidden="1" customHeight="1">
      <c r="A685" s="11"/>
      <c r="B685" s="1"/>
      <c r="C685" s="34"/>
      <c r="D685" s="146"/>
      <c r="E685" s="147"/>
      <c r="F685" s="38" t="str">
        <f>VLOOKUP(C685,'[2]Acha Air Sales Price List'!$B$1:$D$65536,3,FALSE)</f>
        <v>Exchange rate :</v>
      </c>
      <c r="G685" s="19">
        <f>ROUND(IF(ISBLANK(C685),0,VLOOKUP(C685,'[2]Acha Air Sales Price List'!$B$1:$X$65536,12,FALSE)*$L$14),2)</f>
        <v>0</v>
      </c>
      <c r="H685" s="20">
        <f t="shared" si="17"/>
        <v>0</v>
      </c>
      <c r="I685" s="12"/>
    </row>
    <row r="686" spans="1:9" ht="12.4" hidden="1" customHeight="1">
      <c r="A686" s="11"/>
      <c r="B686" s="1"/>
      <c r="C686" s="34"/>
      <c r="D686" s="146"/>
      <c r="E686" s="147"/>
      <c r="F686" s="38" t="str">
        <f>VLOOKUP(C686,'[2]Acha Air Sales Price List'!$B$1:$D$65536,3,FALSE)</f>
        <v>Exchange rate :</v>
      </c>
      <c r="G686" s="19">
        <f>ROUND(IF(ISBLANK(C686),0,VLOOKUP(C686,'[2]Acha Air Sales Price List'!$B$1:$X$65536,12,FALSE)*$L$14),2)</f>
        <v>0</v>
      </c>
      <c r="H686" s="20">
        <f t="shared" si="17"/>
        <v>0</v>
      </c>
      <c r="I686" s="12"/>
    </row>
    <row r="687" spans="1:9" ht="12.4" hidden="1" customHeight="1">
      <c r="A687" s="11"/>
      <c r="B687" s="1"/>
      <c r="C687" s="34"/>
      <c r="D687" s="146"/>
      <c r="E687" s="147"/>
      <c r="F687" s="38" t="str">
        <f>VLOOKUP(C687,'[2]Acha Air Sales Price List'!$B$1:$D$65536,3,FALSE)</f>
        <v>Exchange rate :</v>
      </c>
      <c r="G687" s="19">
        <f>ROUND(IF(ISBLANK(C687),0,VLOOKUP(C687,'[2]Acha Air Sales Price List'!$B$1:$X$65536,12,FALSE)*$L$14),2)</f>
        <v>0</v>
      </c>
      <c r="H687" s="20">
        <f t="shared" si="17"/>
        <v>0</v>
      </c>
      <c r="I687" s="12"/>
    </row>
    <row r="688" spans="1:9" ht="12.4" hidden="1" customHeight="1">
      <c r="A688" s="11"/>
      <c r="B688" s="1"/>
      <c r="C688" s="34"/>
      <c r="D688" s="146"/>
      <c r="E688" s="147"/>
      <c r="F688" s="38" t="str">
        <f>VLOOKUP(C688,'[2]Acha Air Sales Price List'!$B$1:$D$65536,3,FALSE)</f>
        <v>Exchange rate :</v>
      </c>
      <c r="G688" s="19">
        <f>ROUND(IF(ISBLANK(C688),0,VLOOKUP(C688,'[2]Acha Air Sales Price List'!$B$1:$X$65536,12,FALSE)*$L$14),2)</f>
        <v>0</v>
      </c>
      <c r="H688" s="20">
        <f t="shared" si="17"/>
        <v>0</v>
      </c>
      <c r="I688" s="12"/>
    </row>
    <row r="689" spans="1:9" ht="12.4" hidden="1" customHeight="1">
      <c r="A689" s="11"/>
      <c r="B689" s="1"/>
      <c r="C689" s="34"/>
      <c r="D689" s="146"/>
      <c r="E689" s="147"/>
      <c r="F689" s="38" t="str">
        <f>VLOOKUP(C689,'[2]Acha Air Sales Price List'!$B$1:$D$65536,3,FALSE)</f>
        <v>Exchange rate :</v>
      </c>
      <c r="G689" s="19">
        <f>ROUND(IF(ISBLANK(C689),0,VLOOKUP(C689,'[2]Acha Air Sales Price List'!$B$1:$X$65536,12,FALSE)*$L$14),2)</f>
        <v>0</v>
      </c>
      <c r="H689" s="20">
        <f t="shared" si="17"/>
        <v>0</v>
      </c>
      <c r="I689" s="12"/>
    </row>
    <row r="690" spans="1:9" ht="12.4" hidden="1" customHeight="1">
      <c r="A690" s="11"/>
      <c r="B690" s="1"/>
      <c r="C690" s="34"/>
      <c r="D690" s="146"/>
      <c r="E690" s="147"/>
      <c r="F690" s="38" t="str">
        <f>VLOOKUP(C690,'[2]Acha Air Sales Price List'!$B$1:$D$65536,3,FALSE)</f>
        <v>Exchange rate :</v>
      </c>
      <c r="G690" s="19">
        <f>ROUND(IF(ISBLANK(C690),0,VLOOKUP(C690,'[2]Acha Air Sales Price List'!$B$1:$X$65536,12,FALSE)*$L$14),2)</f>
        <v>0</v>
      </c>
      <c r="H690" s="20">
        <f t="shared" si="17"/>
        <v>0</v>
      </c>
      <c r="I690" s="12"/>
    </row>
    <row r="691" spans="1:9" ht="12.4" hidden="1" customHeight="1">
      <c r="A691" s="11"/>
      <c r="B691" s="1"/>
      <c r="C691" s="34"/>
      <c r="D691" s="146"/>
      <c r="E691" s="147"/>
      <c r="F691" s="38" t="str">
        <f>VLOOKUP(C691,'[2]Acha Air Sales Price List'!$B$1:$D$65536,3,FALSE)</f>
        <v>Exchange rate :</v>
      </c>
      <c r="G691" s="19">
        <f>ROUND(IF(ISBLANK(C691),0,VLOOKUP(C691,'[2]Acha Air Sales Price List'!$B$1:$X$65536,12,FALSE)*$L$14),2)</f>
        <v>0</v>
      </c>
      <c r="H691" s="20">
        <f t="shared" si="17"/>
        <v>0</v>
      </c>
      <c r="I691" s="12"/>
    </row>
    <row r="692" spans="1:9" ht="12.4" hidden="1" customHeight="1">
      <c r="A692" s="11"/>
      <c r="B692" s="1"/>
      <c r="C692" s="35"/>
      <c r="D692" s="146"/>
      <c r="E692" s="147"/>
      <c r="F692" s="38" t="str">
        <f>VLOOKUP(C692,'[2]Acha Air Sales Price List'!$B$1:$D$65536,3,FALSE)</f>
        <v>Exchange rate :</v>
      </c>
      <c r="G692" s="19">
        <f>ROUND(IF(ISBLANK(C692),0,VLOOKUP(C692,'[2]Acha Air Sales Price List'!$B$1:$X$65536,12,FALSE)*$L$14),2)</f>
        <v>0</v>
      </c>
      <c r="H692" s="20">
        <f t="shared" si="17"/>
        <v>0</v>
      </c>
      <c r="I692" s="12"/>
    </row>
    <row r="693" spans="1:9" ht="12" hidden="1" customHeight="1">
      <c r="A693" s="11"/>
      <c r="B693" s="1"/>
      <c r="C693" s="34"/>
      <c r="D693" s="146"/>
      <c r="E693" s="147"/>
      <c r="F693" s="38" t="str">
        <f>VLOOKUP(C693,'[2]Acha Air Sales Price List'!$B$1:$D$65536,3,FALSE)</f>
        <v>Exchange rate :</v>
      </c>
      <c r="G693" s="19">
        <f>ROUND(IF(ISBLANK(C693),0,VLOOKUP(C693,'[2]Acha Air Sales Price List'!$B$1:$X$65536,12,FALSE)*$L$14),2)</f>
        <v>0</v>
      </c>
      <c r="H693" s="20">
        <f t="shared" si="17"/>
        <v>0</v>
      </c>
      <c r="I693" s="12"/>
    </row>
    <row r="694" spans="1:9" ht="12.4" hidden="1" customHeight="1">
      <c r="A694" s="11"/>
      <c r="B694" s="1"/>
      <c r="C694" s="34"/>
      <c r="D694" s="146"/>
      <c r="E694" s="147"/>
      <c r="F694" s="38" t="str">
        <f>VLOOKUP(C694,'[2]Acha Air Sales Price List'!$B$1:$D$65536,3,FALSE)</f>
        <v>Exchange rate :</v>
      </c>
      <c r="G694" s="19">
        <f>ROUND(IF(ISBLANK(C694),0,VLOOKUP(C694,'[2]Acha Air Sales Price List'!$B$1:$X$65536,12,FALSE)*$L$14),2)</f>
        <v>0</v>
      </c>
      <c r="H694" s="20">
        <f t="shared" si="17"/>
        <v>0</v>
      </c>
      <c r="I694" s="12"/>
    </row>
    <row r="695" spans="1:9" ht="12.4" hidden="1" customHeight="1">
      <c r="A695" s="11"/>
      <c r="B695" s="1"/>
      <c r="C695" s="34"/>
      <c r="D695" s="146"/>
      <c r="E695" s="147"/>
      <c r="F695" s="38" t="str">
        <f>VLOOKUP(C695,'[2]Acha Air Sales Price List'!$B$1:$D$65536,3,FALSE)</f>
        <v>Exchange rate :</v>
      </c>
      <c r="G695" s="19">
        <f>ROUND(IF(ISBLANK(C695),0,VLOOKUP(C695,'[2]Acha Air Sales Price List'!$B$1:$X$65536,12,FALSE)*$L$14),2)</f>
        <v>0</v>
      </c>
      <c r="H695" s="20">
        <f t="shared" si="17"/>
        <v>0</v>
      </c>
      <c r="I695" s="12"/>
    </row>
    <row r="696" spans="1:9" ht="12.4" hidden="1" customHeight="1">
      <c r="A696" s="11"/>
      <c r="B696" s="1"/>
      <c r="C696" s="34"/>
      <c r="D696" s="146"/>
      <c r="E696" s="147"/>
      <c r="F696" s="38" t="str">
        <f>VLOOKUP(C696,'[2]Acha Air Sales Price List'!$B$1:$D$65536,3,FALSE)</f>
        <v>Exchange rate :</v>
      </c>
      <c r="G696" s="19">
        <f>ROUND(IF(ISBLANK(C696),0,VLOOKUP(C696,'[2]Acha Air Sales Price List'!$B$1:$X$65536,12,FALSE)*$L$14),2)</f>
        <v>0</v>
      </c>
      <c r="H696" s="20">
        <f t="shared" si="17"/>
        <v>0</v>
      </c>
      <c r="I696" s="12"/>
    </row>
    <row r="697" spans="1:9" ht="12.4" hidden="1" customHeight="1">
      <c r="A697" s="11"/>
      <c r="B697" s="1"/>
      <c r="C697" s="34"/>
      <c r="D697" s="146"/>
      <c r="E697" s="147"/>
      <c r="F697" s="38" t="str">
        <f>VLOOKUP(C697,'[2]Acha Air Sales Price List'!$B$1:$D$65536,3,FALSE)</f>
        <v>Exchange rate :</v>
      </c>
      <c r="G697" s="19">
        <f>ROUND(IF(ISBLANK(C697),0,VLOOKUP(C697,'[2]Acha Air Sales Price List'!$B$1:$X$65536,12,FALSE)*$L$14),2)</f>
        <v>0</v>
      </c>
      <c r="H697" s="20">
        <f t="shared" si="17"/>
        <v>0</v>
      </c>
      <c r="I697" s="12"/>
    </row>
    <row r="698" spans="1:9" ht="12.4" hidden="1" customHeight="1">
      <c r="A698" s="11"/>
      <c r="B698" s="1"/>
      <c r="C698" s="34"/>
      <c r="D698" s="146"/>
      <c r="E698" s="147"/>
      <c r="F698" s="38" t="str">
        <f>VLOOKUP(C698,'[2]Acha Air Sales Price List'!$B$1:$D$65536,3,FALSE)</f>
        <v>Exchange rate :</v>
      </c>
      <c r="G698" s="19">
        <f>ROUND(IF(ISBLANK(C698),0,VLOOKUP(C698,'[2]Acha Air Sales Price List'!$B$1:$X$65536,12,FALSE)*$L$14),2)</f>
        <v>0</v>
      </c>
      <c r="H698" s="20">
        <f t="shared" si="17"/>
        <v>0</v>
      </c>
      <c r="I698" s="12"/>
    </row>
    <row r="699" spans="1:9" ht="12.4" hidden="1" customHeight="1">
      <c r="A699" s="11"/>
      <c r="B699" s="1"/>
      <c r="C699" s="34"/>
      <c r="D699" s="146"/>
      <c r="E699" s="147"/>
      <c r="F699" s="38" t="str">
        <f>VLOOKUP(C699,'[2]Acha Air Sales Price List'!$B$1:$D$65536,3,FALSE)</f>
        <v>Exchange rate :</v>
      </c>
      <c r="G699" s="19">
        <f>ROUND(IF(ISBLANK(C699),0,VLOOKUP(C699,'[2]Acha Air Sales Price List'!$B$1:$X$65536,12,FALSE)*$L$14),2)</f>
        <v>0</v>
      </c>
      <c r="H699" s="20">
        <f t="shared" si="17"/>
        <v>0</v>
      </c>
      <c r="I699" s="12"/>
    </row>
    <row r="700" spans="1:9" ht="12.4" hidden="1" customHeight="1">
      <c r="A700" s="11"/>
      <c r="B700" s="1"/>
      <c r="C700" s="34"/>
      <c r="D700" s="146"/>
      <c r="E700" s="147"/>
      <c r="F700" s="38" t="str">
        <f>VLOOKUP(C700,'[2]Acha Air Sales Price List'!$B$1:$D$65536,3,FALSE)</f>
        <v>Exchange rate :</v>
      </c>
      <c r="G700" s="19">
        <f>ROUND(IF(ISBLANK(C700),0,VLOOKUP(C700,'[2]Acha Air Sales Price List'!$B$1:$X$65536,12,FALSE)*$L$14),2)</f>
        <v>0</v>
      </c>
      <c r="H700" s="20">
        <f t="shared" si="17"/>
        <v>0</v>
      </c>
      <c r="I700" s="12"/>
    </row>
    <row r="701" spans="1:9" ht="12.4" hidden="1" customHeight="1">
      <c r="A701" s="11"/>
      <c r="B701" s="1"/>
      <c r="C701" s="34"/>
      <c r="D701" s="146"/>
      <c r="E701" s="147"/>
      <c r="F701" s="38" t="str">
        <f>VLOOKUP(C701,'[2]Acha Air Sales Price List'!$B$1:$D$65536,3,FALSE)</f>
        <v>Exchange rate :</v>
      </c>
      <c r="G701" s="19">
        <f>ROUND(IF(ISBLANK(C701),0,VLOOKUP(C701,'[2]Acha Air Sales Price List'!$B$1:$X$65536,12,FALSE)*$L$14),2)</f>
        <v>0</v>
      </c>
      <c r="H701" s="20">
        <f t="shared" si="17"/>
        <v>0</v>
      </c>
      <c r="I701" s="12"/>
    </row>
    <row r="702" spans="1:9" ht="12.4" hidden="1" customHeight="1">
      <c r="A702" s="11"/>
      <c r="B702" s="1"/>
      <c r="C702" s="34"/>
      <c r="D702" s="146"/>
      <c r="E702" s="147"/>
      <c r="F702" s="38" t="str">
        <f>VLOOKUP(C702,'[2]Acha Air Sales Price List'!$B$1:$D$65536,3,FALSE)</f>
        <v>Exchange rate :</v>
      </c>
      <c r="G702" s="19">
        <f>ROUND(IF(ISBLANK(C702),0,VLOOKUP(C702,'[2]Acha Air Sales Price List'!$B$1:$X$65536,12,FALSE)*$L$14),2)</f>
        <v>0</v>
      </c>
      <c r="H702" s="20">
        <f t="shared" si="17"/>
        <v>0</v>
      </c>
      <c r="I702" s="12"/>
    </row>
    <row r="703" spans="1:9" ht="12.4" hidden="1" customHeight="1">
      <c r="A703" s="11"/>
      <c r="B703" s="1"/>
      <c r="C703" s="34"/>
      <c r="D703" s="146"/>
      <c r="E703" s="147"/>
      <c r="F703" s="38" t="str">
        <f>VLOOKUP(C703,'[2]Acha Air Sales Price List'!$B$1:$D$65536,3,FALSE)</f>
        <v>Exchange rate :</v>
      </c>
      <c r="G703" s="19">
        <f>ROUND(IF(ISBLANK(C703),0,VLOOKUP(C703,'[2]Acha Air Sales Price List'!$B$1:$X$65536,12,FALSE)*$L$14),2)</f>
        <v>0</v>
      </c>
      <c r="H703" s="20">
        <f t="shared" si="17"/>
        <v>0</v>
      </c>
      <c r="I703" s="12"/>
    </row>
    <row r="704" spans="1:9" ht="12.4" hidden="1" customHeight="1">
      <c r="A704" s="11"/>
      <c r="B704" s="1"/>
      <c r="C704" s="34"/>
      <c r="D704" s="146"/>
      <c r="E704" s="147"/>
      <c r="F704" s="38" t="str">
        <f>VLOOKUP(C704,'[2]Acha Air Sales Price List'!$B$1:$D$65536,3,FALSE)</f>
        <v>Exchange rate :</v>
      </c>
      <c r="G704" s="19">
        <f>ROUND(IF(ISBLANK(C704),0,VLOOKUP(C704,'[2]Acha Air Sales Price List'!$B$1:$X$65536,12,FALSE)*$L$14),2)</f>
        <v>0</v>
      </c>
      <c r="H704" s="20">
        <f t="shared" si="17"/>
        <v>0</v>
      </c>
      <c r="I704" s="12"/>
    </row>
    <row r="705" spans="1:9" ht="12.4" hidden="1" customHeight="1">
      <c r="A705" s="11"/>
      <c r="B705" s="1"/>
      <c r="C705" s="34"/>
      <c r="D705" s="146"/>
      <c r="E705" s="147"/>
      <c r="F705" s="38" t="str">
        <f>VLOOKUP(C705,'[2]Acha Air Sales Price List'!$B$1:$D$65536,3,FALSE)</f>
        <v>Exchange rate :</v>
      </c>
      <c r="G705" s="19">
        <f>ROUND(IF(ISBLANK(C705),0,VLOOKUP(C705,'[2]Acha Air Sales Price List'!$B$1:$X$65536,12,FALSE)*$L$14),2)</f>
        <v>0</v>
      </c>
      <c r="H705" s="20">
        <f t="shared" si="17"/>
        <v>0</v>
      </c>
      <c r="I705" s="12"/>
    </row>
    <row r="706" spans="1:9" ht="12.4" hidden="1" customHeight="1">
      <c r="A706" s="11"/>
      <c r="B706" s="1"/>
      <c r="C706" s="34"/>
      <c r="D706" s="146"/>
      <c r="E706" s="147"/>
      <c r="F706" s="38" t="str">
        <f>VLOOKUP(C706,'[2]Acha Air Sales Price List'!$B$1:$D$65536,3,FALSE)</f>
        <v>Exchange rate :</v>
      </c>
      <c r="G706" s="19">
        <f>ROUND(IF(ISBLANK(C706),0,VLOOKUP(C706,'[2]Acha Air Sales Price List'!$B$1:$X$65536,12,FALSE)*$L$14),2)</f>
        <v>0</v>
      </c>
      <c r="H706" s="20">
        <f t="shared" si="17"/>
        <v>0</v>
      </c>
      <c r="I706" s="12"/>
    </row>
    <row r="707" spans="1:9" ht="12.4" hidden="1" customHeight="1">
      <c r="A707" s="11"/>
      <c r="B707" s="1"/>
      <c r="C707" s="34"/>
      <c r="D707" s="146"/>
      <c r="E707" s="147"/>
      <c r="F707" s="38" t="str">
        <f>VLOOKUP(C707,'[2]Acha Air Sales Price List'!$B$1:$D$65536,3,FALSE)</f>
        <v>Exchange rate :</v>
      </c>
      <c r="G707" s="19">
        <f>ROUND(IF(ISBLANK(C707),0,VLOOKUP(C707,'[2]Acha Air Sales Price List'!$B$1:$X$65536,12,FALSE)*$L$14),2)</f>
        <v>0</v>
      </c>
      <c r="H707" s="20">
        <f t="shared" si="17"/>
        <v>0</v>
      </c>
      <c r="I707" s="12"/>
    </row>
    <row r="708" spans="1:9" ht="12.4" hidden="1" customHeight="1">
      <c r="A708" s="11"/>
      <c r="B708" s="1"/>
      <c r="C708" s="34"/>
      <c r="D708" s="146"/>
      <c r="E708" s="147"/>
      <c r="F708" s="38" t="str">
        <f>VLOOKUP(C708,'[2]Acha Air Sales Price List'!$B$1:$D$65536,3,FALSE)</f>
        <v>Exchange rate :</v>
      </c>
      <c r="G708" s="19">
        <f>ROUND(IF(ISBLANK(C708),0,VLOOKUP(C708,'[2]Acha Air Sales Price List'!$B$1:$X$65536,12,FALSE)*$L$14),2)</f>
        <v>0</v>
      </c>
      <c r="H708" s="20">
        <f t="shared" si="17"/>
        <v>0</v>
      </c>
      <c r="I708" s="12"/>
    </row>
    <row r="709" spans="1:9" ht="12.4" hidden="1" customHeight="1">
      <c r="A709" s="11"/>
      <c r="B709" s="1"/>
      <c r="C709" s="34"/>
      <c r="D709" s="146"/>
      <c r="E709" s="147"/>
      <c r="F709" s="38" t="str">
        <f>VLOOKUP(C709,'[2]Acha Air Sales Price List'!$B$1:$D$65536,3,FALSE)</f>
        <v>Exchange rate :</v>
      </c>
      <c r="G709" s="19">
        <f>ROUND(IF(ISBLANK(C709),0,VLOOKUP(C709,'[2]Acha Air Sales Price List'!$B$1:$X$65536,12,FALSE)*$L$14),2)</f>
        <v>0</v>
      </c>
      <c r="H709" s="20">
        <f t="shared" si="17"/>
        <v>0</v>
      </c>
      <c r="I709" s="12"/>
    </row>
    <row r="710" spans="1:9" ht="12.4" hidden="1" customHeight="1">
      <c r="A710" s="11"/>
      <c r="B710" s="1"/>
      <c r="C710" s="34"/>
      <c r="D710" s="146"/>
      <c r="E710" s="147"/>
      <c r="F710" s="38" t="str">
        <f>VLOOKUP(C710,'[2]Acha Air Sales Price List'!$B$1:$D$65536,3,FALSE)</f>
        <v>Exchange rate :</v>
      </c>
      <c r="G710" s="19">
        <f>ROUND(IF(ISBLANK(C710),0,VLOOKUP(C710,'[2]Acha Air Sales Price List'!$B$1:$X$65536,12,FALSE)*$L$14),2)</f>
        <v>0</v>
      </c>
      <c r="H710" s="20">
        <f t="shared" si="17"/>
        <v>0</v>
      </c>
      <c r="I710" s="12"/>
    </row>
    <row r="711" spans="1:9" ht="12.4" hidden="1" customHeight="1">
      <c r="A711" s="11"/>
      <c r="B711" s="1"/>
      <c r="C711" s="34"/>
      <c r="D711" s="146"/>
      <c r="E711" s="147"/>
      <c r="F711" s="38" t="str">
        <f>VLOOKUP(C711,'[2]Acha Air Sales Price List'!$B$1:$D$65536,3,FALSE)</f>
        <v>Exchange rate :</v>
      </c>
      <c r="G711" s="19">
        <f>ROUND(IF(ISBLANK(C711),0,VLOOKUP(C711,'[2]Acha Air Sales Price List'!$B$1:$X$65536,12,FALSE)*$L$14),2)</f>
        <v>0</v>
      </c>
      <c r="H711" s="20">
        <f t="shared" si="17"/>
        <v>0</v>
      </c>
      <c r="I711" s="12"/>
    </row>
    <row r="712" spans="1:9" ht="12.4" hidden="1" customHeight="1">
      <c r="A712" s="11"/>
      <c r="B712" s="1"/>
      <c r="C712" s="34"/>
      <c r="D712" s="146"/>
      <c r="E712" s="147"/>
      <c r="F712" s="38" t="str">
        <f>VLOOKUP(C712,'[2]Acha Air Sales Price List'!$B$1:$D$65536,3,FALSE)</f>
        <v>Exchange rate :</v>
      </c>
      <c r="G712" s="19">
        <f>ROUND(IF(ISBLANK(C712),0,VLOOKUP(C712,'[2]Acha Air Sales Price List'!$B$1:$X$65536,12,FALSE)*$L$14),2)</f>
        <v>0</v>
      </c>
      <c r="H712" s="20">
        <f t="shared" si="17"/>
        <v>0</v>
      </c>
      <c r="I712" s="12"/>
    </row>
    <row r="713" spans="1:9" ht="12.4" hidden="1" customHeight="1">
      <c r="A713" s="11"/>
      <c r="B713" s="1"/>
      <c r="C713" s="34"/>
      <c r="D713" s="146"/>
      <c r="E713" s="147"/>
      <c r="F713" s="38" t="str">
        <f>VLOOKUP(C713,'[2]Acha Air Sales Price List'!$B$1:$D$65536,3,FALSE)</f>
        <v>Exchange rate :</v>
      </c>
      <c r="G713" s="19">
        <f>ROUND(IF(ISBLANK(C713),0,VLOOKUP(C713,'[2]Acha Air Sales Price List'!$B$1:$X$65536,12,FALSE)*$L$14),2)</f>
        <v>0</v>
      </c>
      <c r="H713" s="20">
        <f t="shared" si="17"/>
        <v>0</v>
      </c>
      <c r="I713" s="12"/>
    </row>
    <row r="714" spans="1:9" ht="12.4" hidden="1" customHeight="1">
      <c r="A714" s="11"/>
      <c r="B714" s="1"/>
      <c r="C714" s="34"/>
      <c r="D714" s="146"/>
      <c r="E714" s="147"/>
      <c r="F714" s="38" t="str">
        <f>VLOOKUP(C714,'[2]Acha Air Sales Price List'!$B$1:$D$65536,3,FALSE)</f>
        <v>Exchange rate :</v>
      </c>
      <c r="G714" s="19">
        <f>ROUND(IF(ISBLANK(C714),0,VLOOKUP(C714,'[2]Acha Air Sales Price List'!$B$1:$X$65536,12,FALSE)*$L$14),2)</f>
        <v>0</v>
      </c>
      <c r="H714" s="20">
        <f t="shared" si="17"/>
        <v>0</v>
      </c>
      <c r="I714" s="12"/>
    </row>
    <row r="715" spans="1:9" ht="12.4" hidden="1" customHeight="1">
      <c r="A715" s="11"/>
      <c r="B715" s="1"/>
      <c r="C715" s="34"/>
      <c r="D715" s="146"/>
      <c r="E715" s="147"/>
      <c r="F715" s="38" t="str">
        <f>VLOOKUP(C715,'[2]Acha Air Sales Price List'!$B$1:$D$65536,3,FALSE)</f>
        <v>Exchange rate :</v>
      </c>
      <c r="G715" s="19">
        <f>ROUND(IF(ISBLANK(C715),0,VLOOKUP(C715,'[2]Acha Air Sales Price List'!$B$1:$X$65536,12,FALSE)*$L$14),2)</f>
        <v>0</v>
      </c>
      <c r="H715" s="20">
        <f t="shared" si="17"/>
        <v>0</v>
      </c>
      <c r="I715" s="12"/>
    </row>
    <row r="716" spans="1:9" ht="12.4" hidden="1" customHeight="1">
      <c r="A716" s="11"/>
      <c r="B716" s="1"/>
      <c r="C716" s="34"/>
      <c r="D716" s="146"/>
      <c r="E716" s="147"/>
      <c r="F716" s="38" t="str">
        <f>VLOOKUP(C716,'[2]Acha Air Sales Price List'!$B$1:$D$65536,3,FALSE)</f>
        <v>Exchange rate :</v>
      </c>
      <c r="G716" s="19">
        <f>ROUND(IF(ISBLANK(C716),0,VLOOKUP(C716,'[2]Acha Air Sales Price List'!$B$1:$X$65536,12,FALSE)*$L$14),2)</f>
        <v>0</v>
      </c>
      <c r="H716" s="20">
        <f t="shared" si="17"/>
        <v>0</v>
      </c>
      <c r="I716" s="12"/>
    </row>
    <row r="717" spans="1:9" ht="12.4" hidden="1" customHeight="1">
      <c r="A717" s="11"/>
      <c r="B717" s="1"/>
      <c r="C717" s="34"/>
      <c r="D717" s="146"/>
      <c r="E717" s="147"/>
      <c r="F717" s="38" t="str">
        <f>VLOOKUP(C717,'[2]Acha Air Sales Price List'!$B$1:$D$65536,3,FALSE)</f>
        <v>Exchange rate :</v>
      </c>
      <c r="G717" s="19">
        <f>ROUND(IF(ISBLANK(C717),0,VLOOKUP(C717,'[2]Acha Air Sales Price List'!$B$1:$X$65536,12,FALSE)*$L$14),2)</f>
        <v>0</v>
      </c>
      <c r="H717" s="20">
        <f t="shared" si="17"/>
        <v>0</v>
      </c>
      <c r="I717" s="12"/>
    </row>
    <row r="718" spans="1:9" ht="12.4" hidden="1" customHeight="1">
      <c r="A718" s="11"/>
      <c r="B718" s="1"/>
      <c r="C718" s="34"/>
      <c r="D718" s="146"/>
      <c r="E718" s="147"/>
      <c r="F718" s="38" t="str">
        <f>VLOOKUP(C718,'[2]Acha Air Sales Price List'!$B$1:$D$65536,3,FALSE)</f>
        <v>Exchange rate :</v>
      </c>
      <c r="G718" s="19">
        <f>ROUND(IF(ISBLANK(C718),0,VLOOKUP(C718,'[2]Acha Air Sales Price List'!$B$1:$X$65536,12,FALSE)*$L$14),2)</f>
        <v>0</v>
      </c>
      <c r="H718" s="20">
        <f t="shared" si="17"/>
        <v>0</v>
      </c>
      <c r="I718" s="12"/>
    </row>
    <row r="719" spans="1:9" ht="12.4" hidden="1" customHeight="1">
      <c r="A719" s="11"/>
      <c r="B719" s="1"/>
      <c r="C719" s="34"/>
      <c r="D719" s="146"/>
      <c r="E719" s="147"/>
      <c r="F719" s="38" t="str">
        <f>VLOOKUP(C719,'[2]Acha Air Sales Price List'!$B$1:$D$65536,3,FALSE)</f>
        <v>Exchange rate :</v>
      </c>
      <c r="G719" s="19">
        <f>ROUND(IF(ISBLANK(C719),0,VLOOKUP(C719,'[2]Acha Air Sales Price List'!$B$1:$X$65536,12,FALSE)*$L$14),2)</f>
        <v>0</v>
      </c>
      <c r="H719" s="20">
        <f t="shared" si="17"/>
        <v>0</v>
      </c>
      <c r="I719" s="12"/>
    </row>
    <row r="720" spans="1:9" ht="12.4" hidden="1" customHeight="1">
      <c r="A720" s="11"/>
      <c r="B720" s="1"/>
      <c r="C720" s="35"/>
      <c r="D720" s="146"/>
      <c r="E720" s="147"/>
      <c r="F720" s="38" t="str">
        <f>VLOOKUP(C720,'[2]Acha Air Sales Price List'!$B$1:$D$65536,3,FALSE)</f>
        <v>Exchange rate :</v>
      </c>
      <c r="G720" s="19">
        <f>ROUND(IF(ISBLANK(C720),0,VLOOKUP(C720,'[2]Acha Air Sales Price List'!$B$1:$X$65536,12,FALSE)*$L$14),2)</f>
        <v>0</v>
      </c>
      <c r="H720" s="20">
        <f>ROUND(IF(ISNUMBER(B720), G720*B720, 0),5)</f>
        <v>0</v>
      </c>
      <c r="I720" s="12"/>
    </row>
    <row r="721" spans="1:9" ht="12" hidden="1" customHeight="1">
      <c r="A721" s="11"/>
      <c r="B721" s="1"/>
      <c r="C721" s="34"/>
      <c r="D721" s="146"/>
      <c r="E721" s="147"/>
      <c r="F721" s="38" t="str">
        <f>VLOOKUP(C721,'[2]Acha Air Sales Price List'!$B$1:$D$65536,3,FALSE)</f>
        <v>Exchange rate :</v>
      </c>
      <c r="G721" s="19">
        <f>ROUND(IF(ISBLANK(C721),0,VLOOKUP(C721,'[2]Acha Air Sales Price List'!$B$1:$X$65536,12,FALSE)*$L$14),2)</f>
        <v>0</v>
      </c>
      <c r="H721" s="20">
        <f t="shared" ref="H721:H737" si="18">ROUND(IF(ISNUMBER(B721), G721*B721, 0),5)</f>
        <v>0</v>
      </c>
      <c r="I721" s="12"/>
    </row>
    <row r="722" spans="1:9" ht="12.4" hidden="1" customHeight="1">
      <c r="A722" s="11"/>
      <c r="B722" s="1"/>
      <c r="C722" s="34"/>
      <c r="D722" s="146"/>
      <c r="E722" s="147"/>
      <c r="F722" s="38" t="str">
        <f>VLOOKUP(C722,'[2]Acha Air Sales Price List'!$B$1:$D$65536,3,FALSE)</f>
        <v>Exchange rate :</v>
      </c>
      <c r="G722" s="19">
        <f>ROUND(IF(ISBLANK(C722),0,VLOOKUP(C722,'[2]Acha Air Sales Price List'!$B$1:$X$65536,12,FALSE)*$L$14),2)</f>
        <v>0</v>
      </c>
      <c r="H722" s="20">
        <f t="shared" si="18"/>
        <v>0</v>
      </c>
      <c r="I722" s="12"/>
    </row>
    <row r="723" spans="1:9" ht="12.4" hidden="1" customHeight="1">
      <c r="A723" s="11"/>
      <c r="B723" s="1"/>
      <c r="C723" s="34"/>
      <c r="D723" s="146"/>
      <c r="E723" s="147"/>
      <c r="F723" s="38" t="str">
        <f>VLOOKUP(C723,'[2]Acha Air Sales Price List'!$B$1:$D$65536,3,FALSE)</f>
        <v>Exchange rate :</v>
      </c>
      <c r="G723" s="19">
        <f>ROUND(IF(ISBLANK(C723),0,VLOOKUP(C723,'[2]Acha Air Sales Price List'!$B$1:$X$65536,12,FALSE)*$L$14),2)</f>
        <v>0</v>
      </c>
      <c r="H723" s="20">
        <f t="shared" si="18"/>
        <v>0</v>
      </c>
      <c r="I723" s="12"/>
    </row>
    <row r="724" spans="1:9" ht="12.4" hidden="1" customHeight="1">
      <c r="A724" s="11"/>
      <c r="B724" s="1"/>
      <c r="C724" s="34"/>
      <c r="D724" s="146"/>
      <c r="E724" s="147"/>
      <c r="F724" s="38" t="str">
        <f>VLOOKUP(C724,'[2]Acha Air Sales Price List'!$B$1:$D$65536,3,FALSE)</f>
        <v>Exchange rate :</v>
      </c>
      <c r="G724" s="19">
        <f>ROUND(IF(ISBLANK(C724),0,VLOOKUP(C724,'[2]Acha Air Sales Price List'!$B$1:$X$65536,12,FALSE)*$L$14),2)</f>
        <v>0</v>
      </c>
      <c r="H724" s="20">
        <f t="shared" si="18"/>
        <v>0</v>
      </c>
      <c r="I724" s="12"/>
    </row>
    <row r="725" spans="1:9" ht="12.4" hidden="1" customHeight="1">
      <c r="A725" s="11"/>
      <c r="B725" s="1"/>
      <c r="C725" s="34"/>
      <c r="D725" s="146"/>
      <c r="E725" s="147"/>
      <c r="F725" s="38" t="str">
        <f>VLOOKUP(C725,'[2]Acha Air Sales Price List'!$B$1:$D$65536,3,FALSE)</f>
        <v>Exchange rate :</v>
      </c>
      <c r="G725" s="19">
        <f>ROUND(IF(ISBLANK(C725),0,VLOOKUP(C725,'[2]Acha Air Sales Price List'!$B$1:$X$65536,12,FALSE)*$L$14),2)</f>
        <v>0</v>
      </c>
      <c r="H725" s="20">
        <f t="shared" si="18"/>
        <v>0</v>
      </c>
      <c r="I725" s="12"/>
    </row>
    <row r="726" spans="1:9" ht="12.4" hidden="1" customHeight="1">
      <c r="A726" s="11"/>
      <c r="B726" s="1"/>
      <c r="C726" s="34"/>
      <c r="D726" s="146"/>
      <c r="E726" s="147"/>
      <c r="F726" s="38" t="str">
        <f>VLOOKUP(C726,'[2]Acha Air Sales Price List'!$B$1:$D$65536,3,FALSE)</f>
        <v>Exchange rate :</v>
      </c>
      <c r="G726" s="19">
        <f>ROUND(IF(ISBLANK(C726),0,VLOOKUP(C726,'[2]Acha Air Sales Price List'!$B$1:$X$65536,12,FALSE)*$L$14),2)</f>
        <v>0</v>
      </c>
      <c r="H726" s="20">
        <f t="shared" si="18"/>
        <v>0</v>
      </c>
      <c r="I726" s="12"/>
    </row>
    <row r="727" spans="1:9" ht="12.4" hidden="1" customHeight="1">
      <c r="A727" s="11"/>
      <c r="B727" s="1"/>
      <c r="C727" s="34"/>
      <c r="D727" s="146"/>
      <c r="E727" s="147"/>
      <c r="F727" s="38" t="str">
        <f>VLOOKUP(C727,'[2]Acha Air Sales Price List'!$B$1:$D$65536,3,FALSE)</f>
        <v>Exchange rate :</v>
      </c>
      <c r="G727" s="19">
        <f>ROUND(IF(ISBLANK(C727),0,VLOOKUP(C727,'[2]Acha Air Sales Price List'!$B$1:$X$65536,12,FALSE)*$L$14),2)</f>
        <v>0</v>
      </c>
      <c r="H727" s="20">
        <f t="shared" si="18"/>
        <v>0</v>
      </c>
      <c r="I727" s="12"/>
    </row>
    <row r="728" spans="1:9" ht="12.4" hidden="1" customHeight="1">
      <c r="A728" s="11"/>
      <c r="B728" s="1"/>
      <c r="C728" s="34"/>
      <c r="D728" s="146"/>
      <c r="E728" s="147"/>
      <c r="F728" s="38" t="str">
        <f>VLOOKUP(C728,'[2]Acha Air Sales Price List'!$B$1:$D$65536,3,FALSE)</f>
        <v>Exchange rate :</v>
      </c>
      <c r="G728" s="19">
        <f>ROUND(IF(ISBLANK(C728),0,VLOOKUP(C728,'[2]Acha Air Sales Price List'!$B$1:$X$65536,12,FALSE)*$L$14),2)</f>
        <v>0</v>
      </c>
      <c r="H728" s="20">
        <f t="shared" si="18"/>
        <v>0</v>
      </c>
      <c r="I728" s="12"/>
    </row>
    <row r="729" spans="1:9" ht="12.4" hidden="1" customHeight="1">
      <c r="A729" s="11"/>
      <c r="B729" s="1"/>
      <c r="C729" s="34"/>
      <c r="D729" s="146"/>
      <c r="E729" s="147"/>
      <c r="F729" s="38" t="str">
        <f>VLOOKUP(C729,'[2]Acha Air Sales Price List'!$B$1:$D$65536,3,FALSE)</f>
        <v>Exchange rate :</v>
      </c>
      <c r="G729" s="19">
        <f>ROUND(IF(ISBLANK(C729),0,VLOOKUP(C729,'[2]Acha Air Sales Price List'!$B$1:$X$65536,12,FALSE)*$L$14),2)</f>
        <v>0</v>
      </c>
      <c r="H729" s="20">
        <f t="shared" si="18"/>
        <v>0</v>
      </c>
      <c r="I729" s="12"/>
    </row>
    <row r="730" spans="1:9" ht="12.4" hidden="1" customHeight="1">
      <c r="A730" s="11"/>
      <c r="B730" s="1"/>
      <c r="C730" s="34"/>
      <c r="D730" s="146"/>
      <c r="E730" s="147"/>
      <c r="F730" s="38" t="str">
        <f>VLOOKUP(C730,'[2]Acha Air Sales Price List'!$B$1:$D$65536,3,FALSE)</f>
        <v>Exchange rate :</v>
      </c>
      <c r="G730" s="19">
        <f>ROUND(IF(ISBLANK(C730),0,VLOOKUP(C730,'[2]Acha Air Sales Price List'!$B$1:$X$65536,12,FALSE)*$L$14),2)</f>
        <v>0</v>
      </c>
      <c r="H730" s="20">
        <f t="shared" si="18"/>
        <v>0</v>
      </c>
      <c r="I730" s="12"/>
    </row>
    <row r="731" spans="1:9" ht="12.4" hidden="1" customHeight="1">
      <c r="A731" s="11"/>
      <c r="B731" s="1"/>
      <c r="C731" s="34"/>
      <c r="D731" s="146"/>
      <c r="E731" s="147"/>
      <c r="F731" s="38" t="str">
        <f>VLOOKUP(C731,'[2]Acha Air Sales Price List'!$B$1:$D$65536,3,FALSE)</f>
        <v>Exchange rate :</v>
      </c>
      <c r="G731" s="19">
        <f>ROUND(IF(ISBLANK(C731),0,VLOOKUP(C731,'[2]Acha Air Sales Price List'!$B$1:$X$65536,12,FALSE)*$L$14),2)</f>
        <v>0</v>
      </c>
      <c r="H731" s="20">
        <f t="shared" si="18"/>
        <v>0</v>
      </c>
      <c r="I731" s="12"/>
    </row>
    <row r="732" spans="1:9" ht="12.4" hidden="1" customHeight="1">
      <c r="A732" s="11"/>
      <c r="B732" s="1"/>
      <c r="C732" s="34"/>
      <c r="D732" s="146"/>
      <c r="E732" s="147"/>
      <c r="F732" s="38" t="str">
        <f>VLOOKUP(C732,'[2]Acha Air Sales Price List'!$B$1:$D$65536,3,FALSE)</f>
        <v>Exchange rate :</v>
      </c>
      <c r="G732" s="19">
        <f>ROUND(IF(ISBLANK(C732),0,VLOOKUP(C732,'[2]Acha Air Sales Price List'!$B$1:$X$65536,12,FALSE)*$L$14),2)</f>
        <v>0</v>
      </c>
      <c r="H732" s="20">
        <f t="shared" si="18"/>
        <v>0</v>
      </c>
      <c r="I732" s="12"/>
    </row>
    <row r="733" spans="1:9" ht="12.4" hidden="1" customHeight="1">
      <c r="A733" s="11"/>
      <c r="B733" s="1"/>
      <c r="C733" s="34"/>
      <c r="D733" s="146"/>
      <c r="E733" s="147"/>
      <c r="F733" s="38" t="str">
        <f>VLOOKUP(C733,'[2]Acha Air Sales Price List'!$B$1:$D$65536,3,FALSE)</f>
        <v>Exchange rate :</v>
      </c>
      <c r="G733" s="19">
        <f>ROUND(IF(ISBLANK(C733),0,VLOOKUP(C733,'[2]Acha Air Sales Price List'!$B$1:$X$65536,12,FALSE)*$L$14),2)</f>
        <v>0</v>
      </c>
      <c r="H733" s="20">
        <f t="shared" si="18"/>
        <v>0</v>
      </c>
      <c r="I733" s="12"/>
    </row>
    <row r="734" spans="1:9" ht="12.4" hidden="1" customHeight="1">
      <c r="A734" s="11"/>
      <c r="B734" s="1"/>
      <c r="C734" s="34"/>
      <c r="D734" s="146"/>
      <c r="E734" s="147"/>
      <c r="F734" s="38" t="str">
        <f>VLOOKUP(C734,'[2]Acha Air Sales Price List'!$B$1:$D$65536,3,FALSE)</f>
        <v>Exchange rate :</v>
      </c>
      <c r="G734" s="19">
        <f>ROUND(IF(ISBLANK(C734),0,VLOOKUP(C734,'[2]Acha Air Sales Price List'!$B$1:$X$65536,12,FALSE)*$L$14),2)</f>
        <v>0</v>
      </c>
      <c r="H734" s="20">
        <f t="shared" si="18"/>
        <v>0</v>
      </c>
      <c r="I734" s="12"/>
    </row>
    <row r="735" spans="1:9" ht="12.4" hidden="1" customHeight="1">
      <c r="A735" s="11"/>
      <c r="B735" s="1"/>
      <c r="C735" s="34"/>
      <c r="D735" s="146"/>
      <c r="E735" s="147"/>
      <c r="F735" s="38" t="str">
        <f>VLOOKUP(C735,'[2]Acha Air Sales Price List'!$B$1:$D$65536,3,FALSE)</f>
        <v>Exchange rate :</v>
      </c>
      <c r="G735" s="19">
        <f>ROUND(IF(ISBLANK(C735),0,VLOOKUP(C735,'[2]Acha Air Sales Price List'!$B$1:$X$65536,12,FALSE)*$L$14),2)</f>
        <v>0</v>
      </c>
      <c r="H735" s="20">
        <f t="shared" si="18"/>
        <v>0</v>
      </c>
      <c r="I735" s="12"/>
    </row>
    <row r="736" spans="1:9" ht="12.4" hidden="1" customHeight="1">
      <c r="A736" s="11"/>
      <c r="B736" s="1"/>
      <c r="C736" s="35"/>
      <c r="D736" s="146"/>
      <c r="E736" s="147"/>
      <c r="F736" s="38" t="str">
        <f>VLOOKUP(C736,'[2]Acha Air Sales Price List'!$B$1:$D$65536,3,FALSE)</f>
        <v>Exchange rate :</v>
      </c>
      <c r="G736" s="19">
        <f>ROUND(IF(ISBLANK(C736),0,VLOOKUP(C736,'[2]Acha Air Sales Price List'!$B$1:$X$65536,12,FALSE)*$L$14),2)</f>
        <v>0</v>
      </c>
      <c r="H736" s="20">
        <f t="shared" si="18"/>
        <v>0</v>
      </c>
      <c r="I736" s="12"/>
    </row>
    <row r="737" spans="1:9" ht="12.4" hidden="1" customHeight="1">
      <c r="A737" s="11"/>
      <c r="B737" s="1"/>
      <c r="C737" s="35"/>
      <c r="D737" s="146"/>
      <c r="E737" s="147"/>
      <c r="F737" s="38" t="str">
        <f>VLOOKUP(C737,'[2]Acha Air Sales Price List'!$B$1:$D$65536,3,FALSE)</f>
        <v>Exchange rate :</v>
      </c>
      <c r="G737" s="19">
        <f>ROUND(IF(ISBLANK(C737),0,VLOOKUP(C737,'[2]Acha Air Sales Price List'!$B$1:$X$65536,12,FALSE)*$L$14),2)</f>
        <v>0</v>
      </c>
      <c r="H737" s="20">
        <f t="shared" si="18"/>
        <v>0</v>
      </c>
      <c r="I737" s="12"/>
    </row>
    <row r="738" spans="1:9" ht="12.4" hidden="1" customHeight="1">
      <c r="A738" s="11"/>
      <c r="B738" s="1"/>
      <c r="C738" s="34"/>
      <c r="D738" s="146"/>
      <c r="E738" s="147"/>
      <c r="F738" s="38" t="str">
        <f>VLOOKUP(C738,'[2]Acha Air Sales Price List'!$B$1:$D$65536,3,FALSE)</f>
        <v>Exchange rate :</v>
      </c>
      <c r="G738" s="19">
        <f>ROUND(IF(ISBLANK(C738),0,VLOOKUP(C738,'[2]Acha Air Sales Price List'!$B$1:$X$65536,12,FALSE)*$L$14),2)</f>
        <v>0</v>
      </c>
      <c r="H738" s="20">
        <f>ROUND(IF(ISNUMBER(B738), G738*B738, 0),5)</f>
        <v>0</v>
      </c>
      <c r="I738" s="12"/>
    </row>
    <row r="739" spans="1:9" ht="12.4" hidden="1" customHeight="1">
      <c r="A739" s="11"/>
      <c r="B739" s="1"/>
      <c r="C739" s="34"/>
      <c r="D739" s="146"/>
      <c r="E739" s="147"/>
      <c r="F739" s="38" t="str">
        <f>VLOOKUP(C739,'[2]Acha Air Sales Price List'!$B$1:$D$65536,3,FALSE)</f>
        <v>Exchange rate :</v>
      </c>
      <c r="G739" s="19">
        <f>ROUND(IF(ISBLANK(C739),0,VLOOKUP(C739,'[2]Acha Air Sales Price List'!$B$1:$X$65536,12,FALSE)*$L$14),2)</f>
        <v>0</v>
      </c>
      <c r="H739" s="20">
        <f t="shared" ref="H739:H764" si="19">ROUND(IF(ISNUMBER(B739), G739*B739, 0),5)</f>
        <v>0</v>
      </c>
      <c r="I739" s="12"/>
    </row>
    <row r="740" spans="1:9" ht="12.4" hidden="1" customHeight="1">
      <c r="A740" s="11"/>
      <c r="B740" s="1"/>
      <c r="C740" s="34"/>
      <c r="D740" s="146"/>
      <c r="E740" s="147"/>
      <c r="F740" s="38" t="str">
        <f>VLOOKUP(C740,'[2]Acha Air Sales Price List'!$B$1:$D$65536,3,FALSE)</f>
        <v>Exchange rate :</v>
      </c>
      <c r="G740" s="19">
        <f>ROUND(IF(ISBLANK(C740),0,VLOOKUP(C740,'[2]Acha Air Sales Price List'!$B$1:$X$65536,12,FALSE)*$L$14),2)</f>
        <v>0</v>
      </c>
      <c r="H740" s="20">
        <f t="shared" si="19"/>
        <v>0</v>
      </c>
      <c r="I740" s="12"/>
    </row>
    <row r="741" spans="1:9" ht="12.4" hidden="1" customHeight="1">
      <c r="A741" s="11"/>
      <c r="B741" s="1"/>
      <c r="C741" s="34"/>
      <c r="D741" s="146"/>
      <c r="E741" s="147"/>
      <c r="F741" s="38" t="str">
        <f>VLOOKUP(C741,'[2]Acha Air Sales Price List'!$B$1:$D$65536,3,FALSE)</f>
        <v>Exchange rate :</v>
      </c>
      <c r="G741" s="19">
        <f>ROUND(IF(ISBLANK(C741),0,VLOOKUP(C741,'[2]Acha Air Sales Price List'!$B$1:$X$65536,12,FALSE)*$L$14),2)</f>
        <v>0</v>
      </c>
      <c r="H741" s="20">
        <f t="shared" si="19"/>
        <v>0</v>
      </c>
      <c r="I741" s="12"/>
    </row>
    <row r="742" spans="1:9" ht="12.4" hidden="1" customHeight="1">
      <c r="A742" s="11"/>
      <c r="B742" s="1"/>
      <c r="C742" s="34"/>
      <c r="D742" s="146"/>
      <c r="E742" s="147"/>
      <c r="F742" s="38" t="str">
        <f>VLOOKUP(C742,'[2]Acha Air Sales Price List'!$B$1:$D$65536,3,FALSE)</f>
        <v>Exchange rate :</v>
      </c>
      <c r="G742" s="19">
        <f>ROUND(IF(ISBLANK(C742),0,VLOOKUP(C742,'[2]Acha Air Sales Price List'!$B$1:$X$65536,12,FALSE)*$L$14),2)</f>
        <v>0</v>
      </c>
      <c r="H742" s="20">
        <f t="shared" si="19"/>
        <v>0</v>
      </c>
      <c r="I742" s="12"/>
    </row>
    <row r="743" spans="1:9" ht="12.4" hidden="1" customHeight="1">
      <c r="A743" s="11"/>
      <c r="B743" s="1"/>
      <c r="C743" s="34"/>
      <c r="D743" s="146"/>
      <c r="E743" s="147"/>
      <c r="F743" s="38" t="str">
        <f>VLOOKUP(C743,'[2]Acha Air Sales Price List'!$B$1:$D$65536,3,FALSE)</f>
        <v>Exchange rate :</v>
      </c>
      <c r="G743" s="19">
        <f>ROUND(IF(ISBLANK(C743),0,VLOOKUP(C743,'[2]Acha Air Sales Price List'!$B$1:$X$65536,12,FALSE)*$L$14),2)</f>
        <v>0</v>
      </c>
      <c r="H743" s="20">
        <f t="shared" si="19"/>
        <v>0</v>
      </c>
      <c r="I743" s="12"/>
    </row>
    <row r="744" spans="1:9" ht="12.4" hidden="1" customHeight="1">
      <c r="A744" s="11"/>
      <c r="B744" s="1"/>
      <c r="C744" s="34"/>
      <c r="D744" s="146"/>
      <c r="E744" s="147"/>
      <c r="F744" s="38" t="str">
        <f>VLOOKUP(C744,'[2]Acha Air Sales Price List'!$B$1:$D$65536,3,FALSE)</f>
        <v>Exchange rate :</v>
      </c>
      <c r="G744" s="19">
        <f>ROUND(IF(ISBLANK(C744),0,VLOOKUP(C744,'[2]Acha Air Sales Price List'!$B$1:$X$65536,12,FALSE)*$L$14),2)</f>
        <v>0</v>
      </c>
      <c r="H744" s="20">
        <f t="shared" si="19"/>
        <v>0</v>
      </c>
      <c r="I744" s="12"/>
    </row>
    <row r="745" spans="1:9" ht="12.4" hidden="1" customHeight="1">
      <c r="A745" s="11"/>
      <c r="B745" s="1"/>
      <c r="C745" s="34"/>
      <c r="D745" s="146"/>
      <c r="E745" s="147"/>
      <c r="F745" s="38" t="str">
        <f>VLOOKUP(C745,'[2]Acha Air Sales Price List'!$B$1:$D$65536,3,FALSE)</f>
        <v>Exchange rate :</v>
      </c>
      <c r="G745" s="19">
        <f>ROUND(IF(ISBLANK(C745),0,VLOOKUP(C745,'[2]Acha Air Sales Price List'!$B$1:$X$65536,12,FALSE)*$L$14),2)</f>
        <v>0</v>
      </c>
      <c r="H745" s="20">
        <f t="shared" si="19"/>
        <v>0</v>
      </c>
      <c r="I745" s="12"/>
    </row>
    <row r="746" spans="1:9" ht="12.4" hidden="1" customHeight="1">
      <c r="A746" s="11"/>
      <c r="B746" s="1"/>
      <c r="C746" s="34"/>
      <c r="D746" s="146"/>
      <c r="E746" s="147"/>
      <c r="F746" s="38" t="str">
        <f>VLOOKUP(C746,'[2]Acha Air Sales Price List'!$B$1:$D$65536,3,FALSE)</f>
        <v>Exchange rate :</v>
      </c>
      <c r="G746" s="19">
        <f>ROUND(IF(ISBLANK(C746),0,VLOOKUP(C746,'[2]Acha Air Sales Price List'!$B$1:$X$65536,12,FALSE)*$L$14),2)</f>
        <v>0</v>
      </c>
      <c r="H746" s="20">
        <f t="shared" si="19"/>
        <v>0</v>
      </c>
      <c r="I746" s="12"/>
    </row>
    <row r="747" spans="1:9" ht="12.4" hidden="1" customHeight="1">
      <c r="A747" s="11"/>
      <c r="B747" s="1"/>
      <c r="C747" s="34"/>
      <c r="D747" s="146"/>
      <c r="E747" s="147"/>
      <c r="F747" s="38" t="str">
        <f>VLOOKUP(C747,'[2]Acha Air Sales Price List'!$B$1:$D$65536,3,FALSE)</f>
        <v>Exchange rate :</v>
      </c>
      <c r="G747" s="19">
        <f>ROUND(IF(ISBLANK(C747),0,VLOOKUP(C747,'[2]Acha Air Sales Price List'!$B$1:$X$65536,12,FALSE)*$L$14),2)</f>
        <v>0</v>
      </c>
      <c r="H747" s="20">
        <f t="shared" si="19"/>
        <v>0</v>
      </c>
      <c r="I747" s="12"/>
    </row>
    <row r="748" spans="1:9" ht="12.4" hidden="1" customHeight="1">
      <c r="A748" s="11"/>
      <c r="B748" s="1"/>
      <c r="C748" s="34"/>
      <c r="D748" s="146"/>
      <c r="E748" s="147"/>
      <c r="F748" s="38" t="str">
        <f>VLOOKUP(C748,'[2]Acha Air Sales Price List'!$B$1:$D$65536,3,FALSE)</f>
        <v>Exchange rate :</v>
      </c>
      <c r="G748" s="19">
        <f>ROUND(IF(ISBLANK(C748),0,VLOOKUP(C748,'[2]Acha Air Sales Price List'!$B$1:$X$65536,12,FALSE)*$L$14),2)</f>
        <v>0</v>
      </c>
      <c r="H748" s="20">
        <f t="shared" si="19"/>
        <v>0</v>
      </c>
      <c r="I748" s="12"/>
    </row>
    <row r="749" spans="1:9" ht="12.4" hidden="1" customHeight="1">
      <c r="A749" s="11"/>
      <c r="B749" s="1"/>
      <c r="C749" s="35"/>
      <c r="D749" s="146"/>
      <c r="E749" s="147"/>
      <c r="F749" s="38" t="str">
        <f>VLOOKUP(C749,'[2]Acha Air Sales Price List'!$B$1:$D$65536,3,FALSE)</f>
        <v>Exchange rate :</v>
      </c>
      <c r="G749" s="19">
        <f>ROUND(IF(ISBLANK(C749),0,VLOOKUP(C749,'[2]Acha Air Sales Price List'!$B$1:$X$65536,12,FALSE)*$L$14),2)</f>
        <v>0</v>
      </c>
      <c r="H749" s="20">
        <f t="shared" si="19"/>
        <v>0</v>
      </c>
      <c r="I749" s="12"/>
    </row>
    <row r="750" spans="1:9" ht="12" hidden="1" customHeight="1">
      <c r="A750" s="11"/>
      <c r="B750" s="1"/>
      <c r="C750" s="34"/>
      <c r="D750" s="146"/>
      <c r="E750" s="147"/>
      <c r="F750" s="38" t="str">
        <f>VLOOKUP(C750,'[2]Acha Air Sales Price List'!$B$1:$D$65536,3,FALSE)</f>
        <v>Exchange rate :</v>
      </c>
      <c r="G750" s="19">
        <f>ROUND(IF(ISBLANK(C750),0,VLOOKUP(C750,'[2]Acha Air Sales Price List'!$B$1:$X$65536,12,FALSE)*$L$14),2)</f>
        <v>0</v>
      </c>
      <c r="H750" s="20">
        <f t="shared" si="19"/>
        <v>0</v>
      </c>
      <c r="I750" s="12"/>
    </row>
    <row r="751" spans="1:9" ht="12.4" hidden="1" customHeight="1">
      <c r="A751" s="11"/>
      <c r="B751" s="1"/>
      <c r="C751" s="34"/>
      <c r="D751" s="146"/>
      <c r="E751" s="147"/>
      <c r="F751" s="38" t="str">
        <f>VLOOKUP(C751,'[2]Acha Air Sales Price List'!$B$1:$D$65536,3,FALSE)</f>
        <v>Exchange rate :</v>
      </c>
      <c r="G751" s="19">
        <f>ROUND(IF(ISBLANK(C751),0,VLOOKUP(C751,'[2]Acha Air Sales Price List'!$B$1:$X$65536,12,FALSE)*$L$14),2)</f>
        <v>0</v>
      </c>
      <c r="H751" s="20">
        <f t="shared" si="19"/>
        <v>0</v>
      </c>
      <c r="I751" s="12"/>
    </row>
    <row r="752" spans="1:9" ht="12.4" hidden="1" customHeight="1">
      <c r="A752" s="11"/>
      <c r="B752" s="1"/>
      <c r="C752" s="34"/>
      <c r="D752" s="146"/>
      <c r="E752" s="147"/>
      <c r="F752" s="38" t="str">
        <f>VLOOKUP(C752,'[2]Acha Air Sales Price List'!$B$1:$D$65536,3,FALSE)</f>
        <v>Exchange rate :</v>
      </c>
      <c r="G752" s="19">
        <f>ROUND(IF(ISBLANK(C752),0,VLOOKUP(C752,'[2]Acha Air Sales Price List'!$B$1:$X$65536,12,FALSE)*$L$14),2)</f>
        <v>0</v>
      </c>
      <c r="H752" s="20">
        <f t="shared" si="19"/>
        <v>0</v>
      </c>
      <c r="I752" s="12"/>
    </row>
    <row r="753" spans="1:9" ht="12.4" hidden="1" customHeight="1">
      <c r="A753" s="11"/>
      <c r="B753" s="1"/>
      <c r="C753" s="34"/>
      <c r="D753" s="146"/>
      <c r="E753" s="147"/>
      <c r="F753" s="38" t="str">
        <f>VLOOKUP(C753,'[2]Acha Air Sales Price List'!$B$1:$D$65536,3,FALSE)</f>
        <v>Exchange rate :</v>
      </c>
      <c r="G753" s="19">
        <f>ROUND(IF(ISBLANK(C753),0,VLOOKUP(C753,'[2]Acha Air Sales Price List'!$B$1:$X$65536,12,FALSE)*$L$14),2)</f>
        <v>0</v>
      </c>
      <c r="H753" s="20">
        <f t="shared" si="19"/>
        <v>0</v>
      </c>
      <c r="I753" s="12"/>
    </row>
    <row r="754" spans="1:9" ht="12.4" hidden="1" customHeight="1">
      <c r="A754" s="11"/>
      <c r="B754" s="1"/>
      <c r="C754" s="34"/>
      <c r="D754" s="146"/>
      <c r="E754" s="147"/>
      <c r="F754" s="38" t="str">
        <f>VLOOKUP(C754,'[2]Acha Air Sales Price List'!$B$1:$D$65536,3,FALSE)</f>
        <v>Exchange rate :</v>
      </c>
      <c r="G754" s="19">
        <f>ROUND(IF(ISBLANK(C754),0,VLOOKUP(C754,'[2]Acha Air Sales Price List'!$B$1:$X$65536,12,FALSE)*$L$14),2)</f>
        <v>0</v>
      </c>
      <c r="H754" s="20">
        <f t="shared" si="19"/>
        <v>0</v>
      </c>
      <c r="I754" s="12"/>
    </row>
    <row r="755" spans="1:9" ht="12.4" hidden="1" customHeight="1">
      <c r="A755" s="11"/>
      <c r="B755" s="1"/>
      <c r="C755" s="34"/>
      <c r="D755" s="146"/>
      <c r="E755" s="147"/>
      <c r="F755" s="38" t="str">
        <f>VLOOKUP(C755,'[2]Acha Air Sales Price List'!$B$1:$D$65536,3,FALSE)</f>
        <v>Exchange rate :</v>
      </c>
      <c r="G755" s="19">
        <f>ROUND(IF(ISBLANK(C755),0,VLOOKUP(C755,'[2]Acha Air Sales Price List'!$B$1:$X$65536,12,FALSE)*$L$14),2)</f>
        <v>0</v>
      </c>
      <c r="H755" s="20">
        <f t="shared" si="19"/>
        <v>0</v>
      </c>
      <c r="I755" s="12"/>
    </row>
    <row r="756" spans="1:9" ht="12.4" hidden="1" customHeight="1">
      <c r="A756" s="11"/>
      <c r="B756" s="1"/>
      <c r="C756" s="34"/>
      <c r="D756" s="146"/>
      <c r="E756" s="147"/>
      <c r="F756" s="38" t="str">
        <f>VLOOKUP(C756,'[2]Acha Air Sales Price List'!$B$1:$D$65536,3,FALSE)</f>
        <v>Exchange rate :</v>
      </c>
      <c r="G756" s="19">
        <f>ROUND(IF(ISBLANK(C756),0,VLOOKUP(C756,'[2]Acha Air Sales Price List'!$B$1:$X$65536,12,FALSE)*$L$14),2)</f>
        <v>0</v>
      </c>
      <c r="H756" s="20">
        <f t="shared" si="19"/>
        <v>0</v>
      </c>
      <c r="I756" s="12"/>
    </row>
    <row r="757" spans="1:9" ht="12.4" hidden="1" customHeight="1">
      <c r="A757" s="11"/>
      <c r="B757" s="1"/>
      <c r="C757" s="34"/>
      <c r="D757" s="146"/>
      <c r="E757" s="147"/>
      <c r="F757" s="38" t="str">
        <f>VLOOKUP(C757,'[2]Acha Air Sales Price List'!$B$1:$D$65536,3,FALSE)</f>
        <v>Exchange rate :</v>
      </c>
      <c r="G757" s="19">
        <f>ROUND(IF(ISBLANK(C757),0,VLOOKUP(C757,'[2]Acha Air Sales Price List'!$B$1:$X$65536,12,FALSE)*$L$14),2)</f>
        <v>0</v>
      </c>
      <c r="H757" s="20">
        <f t="shared" si="19"/>
        <v>0</v>
      </c>
      <c r="I757" s="12"/>
    </row>
    <row r="758" spans="1:9" ht="12.4" hidden="1" customHeight="1">
      <c r="A758" s="11"/>
      <c r="B758" s="1"/>
      <c r="C758" s="34"/>
      <c r="D758" s="146"/>
      <c r="E758" s="147"/>
      <c r="F758" s="38" t="str">
        <f>VLOOKUP(C758,'[2]Acha Air Sales Price List'!$B$1:$D$65536,3,FALSE)</f>
        <v>Exchange rate :</v>
      </c>
      <c r="G758" s="19">
        <f>ROUND(IF(ISBLANK(C758),0,VLOOKUP(C758,'[2]Acha Air Sales Price List'!$B$1:$X$65536,12,FALSE)*$L$14),2)</f>
        <v>0</v>
      </c>
      <c r="H758" s="20">
        <f t="shared" si="19"/>
        <v>0</v>
      </c>
      <c r="I758" s="12"/>
    </row>
    <row r="759" spans="1:9" ht="12.4" hidden="1" customHeight="1">
      <c r="A759" s="11"/>
      <c r="B759" s="1"/>
      <c r="C759" s="34"/>
      <c r="D759" s="146"/>
      <c r="E759" s="147"/>
      <c r="F759" s="38" t="str">
        <f>VLOOKUP(C759,'[2]Acha Air Sales Price List'!$B$1:$D$65536,3,FALSE)</f>
        <v>Exchange rate :</v>
      </c>
      <c r="G759" s="19">
        <f>ROUND(IF(ISBLANK(C759),0,VLOOKUP(C759,'[2]Acha Air Sales Price List'!$B$1:$X$65536,12,FALSE)*$L$14),2)</f>
        <v>0</v>
      </c>
      <c r="H759" s="20">
        <f t="shared" si="19"/>
        <v>0</v>
      </c>
      <c r="I759" s="12"/>
    </row>
    <row r="760" spans="1:9" ht="12.4" hidden="1" customHeight="1">
      <c r="A760" s="11"/>
      <c r="B760" s="1"/>
      <c r="C760" s="34"/>
      <c r="D760" s="146"/>
      <c r="E760" s="147"/>
      <c r="F760" s="38" t="str">
        <f>VLOOKUP(C760,'[2]Acha Air Sales Price List'!$B$1:$D$65536,3,FALSE)</f>
        <v>Exchange rate :</v>
      </c>
      <c r="G760" s="19">
        <f>ROUND(IF(ISBLANK(C760),0,VLOOKUP(C760,'[2]Acha Air Sales Price List'!$B$1:$X$65536,12,FALSE)*$L$14),2)</f>
        <v>0</v>
      </c>
      <c r="H760" s="20">
        <f t="shared" si="19"/>
        <v>0</v>
      </c>
      <c r="I760" s="12"/>
    </row>
    <row r="761" spans="1:9" ht="12.4" hidden="1" customHeight="1">
      <c r="A761" s="11"/>
      <c r="B761" s="1"/>
      <c r="C761" s="34"/>
      <c r="D761" s="146"/>
      <c r="E761" s="147"/>
      <c r="F761" s="38" t="str">
        <f>VLOOKUP(C761,'[2]Acha Air Sales Price List'!$B$1:$D$65536,3,FALSE)</f>
        <v>Exchange rate :</v>
      </c>
      <c r="G761" s="19">
        <f>ROUND(IF(ISBLANK(C761),0,VLOOKUP(C761,'[2]Acha Air Sales Price List'!$B$1:$X$65536,12,FALSE)*$L$14),2)</f>
        <v>0</v>
      </c>
      <c r="H761" s="20">
        <f t="shared" si="19"/>
        <v>0</v>
      </c>
      <c r="I761" s="12"/>
    </row>
    <row r="762" spans="1:9" ht="12.4" hidden="1" customHeight="1">
      <c r="A762" s="11"/>
      <c r="B762" s="1"/>
      <c r="C762" s="34"/>
      <c r="D762" s="146"/>
      <c r="E762" s="147"/>
      <c r="F762" s="38" t="str">
        <f>VLOOKUP(C762,'[2]Acha Air Sales Price List'!$B$1:$D$65536,3,FALSE)</f>
        <v>Exchange rate :</v>
      </c>
      <c r="G762" s="19">
        <f>ROUND(IF(ISBLANK(C762),0,VLOOKUP(C762,'[2]Acha Air Sales Price List'!$B$1:$X$65536,12,FALSE)*$L$14),2)</f>
        <v>0</v>
      </c>
      <c r="H762" s="20">
        <f t="shared" si="19"/>
        <v>0</v>
      </c>
      <c r="I762" s="12"/>
    </row>
    <row r="763" spans="1:9" ht="12.4" hidden="1" customHeight="1">
      <c r="A763" s="11"/>
      <c r="B763" s="1"/>
      <c r="C763" s="34"/>
      <c r="D763" s="146"/>
      <c r="E763" s="147"/>
      <c r="F763" s="38" t="str">
        <f>VLOOKUP(C763,'[2]Acha Air Sales Price List'!$B$1:$D$65536,3,FALSE)</f>
        <v>Exchange rate :</v>
      </c>
      <c r="G763" s="19">
        <f>ROUND(IF(ISBLANK(C763),0,VLOOKUP(C763,'[2]Acha Air Sales Price List'!$B$1:$X$65536,12,FALSE)*$L$14),2)</f>
        <v>0</v>
      </c>
      <c r="H763" s="20">
        <f t="shared" si="19"/>
        <v>0</v>
      </c>
      <c r="I763" s="12"/>
    </row>
    <row r="764" spans="1:9" ht="12.4" hidden="1" customHeight="1">
      <c r="A764" s="11"/>
      <c r="B764" s="1"/>
      <c r="C764" s="34"/>
      <c r="D764" s="146"/>
      <c r="E764" s="147"/>
      <c r="F764" s="38" t="str">
        <f>VLOOKUP(C764,'[2]Acha Air Sales Price List'!$B$1:$D$65536,3,FALSE)</f>
        <v>Exchange rate :</v>
      </c>
      <c r="G764" s="19">
        <f>ROUND(IF(ISBLANK(C764),0,VLOOKUP(C764,'[2]Acha Air Sales Price List'!$B$1:$X$65536,12,FALSE)*$L$14),2)</f>
        <v>0</v>
      </c>
      <c r="H764" s="20">
        <f t="shared" si="19"/>
        <v>0</v>
      </c>
      <c r="I764" s="12"/>
    </row>
    <row r="765" spans="1:9" ht="12.4" hidden="1" customHeight="1">
      <c r="A765" s="11"/>
      <c r="B765" s="1"/>
      <c r="C765" s="34"/>
      <c r="D765" s="146"/>
      <c r="E765" s="147"/>
      <c r="F765" s="38" t="str">
        <f>VLOOKUP(C765,'[2]Acha Air Sales Price List'!$B$1:$D$65536,3,FALSE)</f>
        <v>Exchange rate :</v>
      </c>
      <c r="G765" s="19">
        <f>ROUND(IF(ISBLANK(C765),0,VLOOKUP(C765,'[2]Acha Air Sales Price List'!$B$1:$X$65536,12,FALSE)*$L$14),2)</f>
        <v>0</v>
      </c>
      <c r="H765" s="20">
        <f t="shared" ref="H765:H776" si="20">ROUND(IF(ISNUMBER(B765), G765*B765, 0),5)</f>
        <v>0</v>
      </c>
      <c r="I765" s="12"/>
    </row>
    <row r="766" spans="1:9" ht="12.4" hidden="1" customHeight="1">
      <c r="A766" s="11"/>
      <c r="B766" s="1"/>
      <c r="C766" s="34"/>
      <c r="D766" s="146"/>
      <c r="E766" s="147"/>
      <c r="F766" s="38" t="str">
        <f>VLOOKUP(C766,'[2]Acha Air Sales Price List'!$B$1:$D$65536,3,FALSE)</f>
        <v>Exchange rate :</v>
      </c>
      <c r="G766" s="19">
        <f>ROUND(IF(ISBLANK(C766),0,VLOOKUP(C766,'[2]Acha Air Sales Price List'!$B$1:$X$65536,12,FALSE)*$L$14),2)</f>
        <v>0</v>
      </c>
      <c r="H766" s="20">
        <f t="shared" si="20"/>
        <v>0</v>
      </c>
      <c r="I766" s="12"/>
    </row>
    <row r="767" spans="1:9" ht="12.4" hidden="1" customHeight="1">
      <c r="A767" s="11"/>
      <c r="B767" s="1"/>
      <c r="C767" s="34"/>
      <c r="D767" s="146"/>
      <c r="E767" s="147"/>
      <c r="F767" s="38" t="str">
        <f>VLOOKUP(C767,'[2]Acha Air Sales Price List'!$B$1:$D$65536,3,FALSE)</f>
        <v>Exchange rate :</v>
      </c>
      <c r="G767" s="19">
        <f>ROUND(IF(ISBLANK(C767),0,VLOOKUP(C767,'[2]Acha Air Sales Price List'!$B$1:$X$65536,12,FALSE)*$L$14),2)</f>
        <v>0</v>
      </c>
      <c r="H767" s="20">
        <f t="shared" si="20"/>
        <v>0</v>
      </c>
      <c r="I767" s="12"/>
    </row>
    <row r="768" spans="1:9" ht="12.4" hidden="1" customHeight="1">
      <c r="A768" s="11"/>
      <c r="B768" s="1"/>
      <c r="C768" s="34"/>
      <c r="D768" s="146"/>
      <c r="E768" s="147"/>
      <c r="F768" s="38" t="str">
        <f>VLOOKUP(C768,'[2]Acha Air Sales Price List'!$B$1:$D$65536,3,FALSE)</f>
        <v>Exchange rate :</v>
      </c>
      <c r="G768" s="19">
        <f>ROUND(IF(ISBLANK(C768),0,VLOOKUP(C768,'[2]Acha Air Sales Price List'!$B$1:$X$65536,12,FALSE)*$L$14),2)</f>
        <v>0</v>
      </c>
      <c r="H768" s="20">
        <f t="shared" si="20"/>
        <v>0</v>
      </c>
      <c r="I768" s="12"/>
    </row>
    <row r="769" spans="1:9" ht="12.4" hidden="1" customHeight="1">
      <c r="A769" s="11"/>
      <c r="B769" s="1"/>
      <c r="C769" s="34"/>
      <c r="D769" s="146"/>
      <c r="E769" s="147"/>
      <c r="F769" s="38" t="str">
        <f>VLOOKUP(C769,'[2]Acha Air Sales Price List'!$B$1:$D$65536,3,FALSE)</f>
        <v>Exchange rate :</v>
      </c>
      <c r="G769" s="19">
        <f>ROUND(IF(ISBLANK(C769),0,VLOOKUP(C769,'[2]Acha Air Sales Price List'!$B$1:$X$65536,12,FALSE)*$L$14),2)</f>
        <v>0</v>
      </c>
      <c r="H769" s="20">
        <f t="shared" si="20"/>
        <v>0</v>
      </c>
      <c r="I769" s="12"/>
    </row>
    <row r="770" spans="1:9" ht="12.4" hidden="1" customHeight="1">
      <c r="A770" s="11"/>
      <c r="B770" s="1"/>
      <c r="C770" s="34"/>
      <c r="D770" s="146"/>
      <c r="E770" s="147"/>
      <c r="F770" s="38" t="str">
        <f>VLOOKUP(C770,'[2]Acha Air Sales Price List'!$B$1:$D$65536,3,FALSE)</f>
        <v>Exchange rate :</v>
      </c>
      <c r="G770" s="19">
        <f>ROUND(IF(ISBLANK(C770),0,VLOOKUP(C770,'[2]Acha Air Sales Price List'!$B$1:$X$65536,12,FALSE)*$L$14),2)</f>
        <v>0</v>
      </c>
      <c r="H770" s="20">
        <f t="shared" si="20"/>
        <v>0</v>
      </c>
      <c r="I770" s="12"/>
    </row>
    <row r="771" spans="1:9" ht="12.4" hidden="1" customHeight="1">
      <c r="A771" s="11"/>
      <c r="B771" s="1"/>
      <c r="C771" s="34"/>
      <c r="D771" s="146"/>
      <c r="E771" s="147"/>
      <c r="F771" s="38" t="str">
        <f>VLOOKUP(C771,'[2]Acha Air Sales Price List'!$B$1:$D$65536,3,FALSE)</f>
        <v>Exchange rate :</v>
      </c>
      <c r="G771" s="19">
        <f>ROUND(IF(ISBLANK(C771),0,VLOOKUP(C771,'[2]Acha Air Sales Price List'!$B$1:$X$65536,12,FALSE)*$L$14),2)</f>
        <v>0</v>
      </c>
      <c r="H771" s="20">
        <f t="shared" si="20"/>
        <v>0</v>
      </c>
      <c r="I771" s="12"/>
    </row>
    <row r="772" spans="1:9" ht="12.4" hidden="1" customHeight="1">
      <c r="A772" s="11"/>
      <c r="B772" s="1"/>
      <c r="C772" s="34"/>
      <c r="D772" s="146"/>
      <c r="E772" s="147"/>
      <c r="F772" s="38" t="str">
        <f>VLOOKUP(C772,'[2]Acha Air Sales Price List'!$B$1:$D$65536,3,FALSE)</f>
        <v>Exchange rate :</v>
      </c>
      <c r="G772" s="19">
        <f>ROUND(IF(ISBLANK(C772),0,VLOOKUP(C772,'[2]Acha Air Sales Price List'!$B$1:$X$65536,12,FALSE)*$L$14),2)</f>
        <v>0</v>
      </c>
      <c r="H772" s="20">
        <f t="shared" si="20"/>
        <v>0</v>
      </c>
      <c r="I772" s="12"/>
    </row>
    <row r="773" spans="1:9" ht="12.4" hidden="1" customHeight="1">
      <c r="A773" s="11"/>
      <c r="B773" s="1"/>
      <c r="C773" s="34"/>
      <c r="D773" s="146"/>
      <c r="E773" s="147"/>
      <c r="F773" s="38" t="str">
        <f>VLOOKUP(C773,'[2]Acha Air Sales Price List'!$B$1:$D$65536,3,FALSE)</f>
        <v>Exchange rate :</v>
      </c>
      <c r="G773" s="19">
        <f>ROUND(IF(ISBLANK(C773),0,VLOOKUP(C773,'[2]Acha Air Sales Price List'!$B$1:$X$65536,12,FALSE)*$L$14),2)</f>
        <v>0</v>
      </c>
      <c r="H773" s="20">
        <f t="shared" si="20"/>
        <v>0</v>
      </c>
      <c r="I773" s="12"/>
    </row>
    <row r="774" spans="1:9" ht="12.4" hidden="1" customHeight="1">
      <c r="A774" s="11"/>
      <c r="B774" s="1"/>
      <c r="C774" s="34"/>
      <c r="D774" s="146"/>
      <c r="E774" s="147"/>
      <c r="F774" s="38" t="str">
        <f>VLOOKUP(C774,'[2]Acha Air Sales Price List'!$B$1:$D$65536,3,FALSE)</f>
        <v>Exchange rate :</v>
      </c>
      <c r="G774" s="19">
        <f>ROUND(IF(ISBLANK(C774),0,VLOOKUP(C774,'[2]Acha Air Sales Price List'!$B$1:$X$65536,12,FALSE)*$L$14),2)</f>
        <v>0</v>
      </c>
      <c r="H774" s="20">
        <f t="shared" si="20"/>
        <v>0</v>
      </c>
      <c r="I774" s="12"/>
    </row>
    <row r="775" spans="1:9" ht="12.4" hidden="1" customHeight="1">
      <c r="A775" s="11"/>
      <c r="B775" s="1"/>
      <c r="C775" s="34"/>
      <c r="D775" s="146"/>
      <c r="E775" s="147"/>
      <c r="F775" s="38" t="str">
        <f>VLOOKUP(C775,'[2]Acha Air Sales Price List'!$B$1:$D$65536,3,FALSE)</f>
        <v>Exchange rate :</v>
      </c>
      <c r="G775" s="19">
        <f>ROUND(IF(ISBLANK(C775),0,VLOOKUP(C775,'[2]Acha Air Sales Price List'!$B$1:$X$65536,12,FALSE)*$L$14),2)</f>
        <v>0</v>
      </c>
      <c r="H775" s="20">
        <f t="shared" si="20"/>
        <v>0</v>
      </c>
      <c r="I775" s="12"/>
    </row>
    <row r="776" spans="1:9" ht="12.4" hidden="1" customHeight="1">
      <c r="A776" s="11"/>
      <c r="B776" s="1"/>
      <c r="C776" s="34"/>
      <c r="D776" s="146"/>
      <c r="E776" s="147"/>
      <c r="F776" s="38" t="str">
        <f>VLOOKUP(C776,'[2]Acha Air Sales Price List'!$B$1:$D$65536,3,FALSE)</f>
        <v>Exchange rate :</v>
      </c>
      <c r="G776" s="19">
        <f>ROUND(IF(ISBLANK(C776),0,VLOOKUP(C776,'[2]Acha Air Sales Price List'!$B$1:$X$65536,12,FALSE)*$L$14),2)</f>
        <v>0</v>
      </c>
      <c r="H776" s="20">
        <f t="shared" si="20"/>
        <v>0</v>
      </c>
      <c r="I776" s="12"/>
    </row>
    <row r="777" spans="1:9" ht="12.4" hidden="1" customHeight="1">
      <c r="A777" s="11"/>
      <c r="B777" s="1"/>
      <c r="C777" s="35"/>
      <c r="D777" s="146"/>
      <c r="E777" s="147"/>
      <c r="F777" s="38" t="str">
        <f>VLOOKUP(C777,'[2]Acha Air Sales Price List'!$B$1:$D$65536,3,FALSE)</f>
        <v>Exchange rate :</v>
      </c>
      <c r="G777" s="19">
        <f>ROUND(IF(ISBLANK(C777),0,VLOOKUP(C777,'[2]Acha Air Sales Price List'!$B$1:$X$65536,12,FALSE)*$L$14),2)</f>
        <v>0</v>
      </c>
      <c r="H777" s="20">
        <f>ROUND(IF(ISNUMBER(B777), G777*B777, 0),5)</f>
        <v>0</v>
      </c>
      <c r="I777" s="12"/>
    </row>
    <row r="778" spans="1:9" ht="12" hidden="1" customHeight="1">
      <c r="A778" s="11"/>
      <c r="B778" s="1"/>
      <c r="C778" s="34"/>
      <c r="D778" s="146"/>
      <c r="E778" s="147"/>
      <c r="F778" s="38" t="str">
        <f>VLOOKUP(C778,'[2]Acha Air Sales Price List'!$B$1:$D$65536,3,FALSE)</f>
        <v>Exchange rate :</v>
      </c>
      <c r="G778" s="19">
        <f>ROUND(IF(ISBLANK(C778),0,VLOOKUP(C778,'[2]Acha Air Sales Price List'!$B$1:$X$65536,12,FALSE)*$L$14),2)</f>
        <v>0</v>
      </c>
      <c r="H778" s="20">
        <f t="shared" ref="H778:H785" si="21">ROUND(IF(ISNUMBER(B778), G778*B778, 0),5)</f>
        <v>0</v>
      </c>
      <c r="I778" s="12"/>
    </row>
    <row r="779" spans="1:9" ht="12.4" hidden="1" customHeight="1">
      <c r="A779" s="11"/>
      <c r="B779" s="1"/>
      <c r="C779" s="34"/>
      <c r="D779" s="146"/>
      <c r="E779" s="147"/>
      <c r="F779" s="38" t="str">
        <f>VLOOKUP(C779,'[2]Acha Air Sales Price List'!$B$1:$D$65536,3,FALSE)</f>
        <v>Exchange rate :</v>
      </c>
      <c r="G779" s="19">
        <f>ROUND(IF(ISBLANK(C779),0,VLOOKUP(C779,'[2]Acha Air Sales Price List'!$B$1:$X$65536,12,FALSE)*$L$14),2)</f>
        <v>0</v>
      </c>
      <c r="H779" s="20">
        <f t="shared" si="21"/>
        <v>0</v>
      </c>
      <c r="I779" s="12"/>
    </row>
    <row r="780" spans="1:9" ht="12.4" hidden="1" customHeight="1">
      <c r="A780" s="11"/>
      <c r="B780" s="1"/>
      <c r="C780" s="34"/>
      <c r="D780" s="146"/>
      <c r="E780" s="147"/>
      <c r="F780" s="38" t="str">
        <f>VLOOKUP(C780,'[2]Acha Air Sales Price List'!$B$1:$D$65536,3,FALSE)</f>
        <v>Exchange rate :</v>
      </c>
      <c r="G780" s="19">
        <f>ROUND(IF(ISBLANK(C780),0,VLOOKUP(C780,'[2]Acha Air Sales Price List'!$B$1:$X$65536,12,FALSE)*$L$14),2)</f>
        <v>0</v>
      </c>
      <c r="H780" s="20">
        <f t="shared" si="21"/>
        <v>0</v>
      </c>
      <c r="I780" s="12"/>
    </row>
    <row r="781" spans="1:9" ht="12.4" hidden="1" customHeight="1">
      <c r="A781" s="11"/>
      <c r="B781" s="1"/>
      <c r="C781" s="34"/>
      <c r="D781" s="146"/>
      <c r="E781" s="147"/>
      <c r="F781" s="38" t="str">
        <f>VLOOKUP(C781,'[2]Acha Air Sales Price List'!$B$1:$D$65536,3,FALSE)</f>
        <v>Exchange rate :</v>
      </c>
      <c r="G781" s="19">
        <f>ROUND(IF(ISBLANK(C781),0,VLOOKUP(C781,'[2]Acha Air Sales Price List'!$B$1:$X$65536,12,FALSE)*$L$14),2)</f>
        <v>0</v>
      </c>
      <c r="H781" s="20">
        <f t="shared" si="21"/>
        <v>0</v>
      </c>
      <c r="I781" s="12"/>
    </row>
    <row r="782" spans="1:9" ht="12.4" hidden="1" customHeight="1">
      <c r="A782" s="11"/>
      <c r="B782" s="1"/>
      <c r="C782" s="34"/>
      <c r="D782" s="146"/>
      <c r="E782" s="147"/>
      <c r="F782" s="38" t="str">
        <f>VLOOKUP(C782,'[2]Acha Air Sales Price List'!$B$1:$D$65536,3,FALSE)</f>
        <v>Exchange rate :</v>
      </c>
      <c r="G782" s="19">
        <f>ROUND(IF(ISBLANK(C782),0,VLOOKUP(C782,'[2]Acha Air Sales Price List'!$B$1:$X$65536,12,FALSE)*$L$14),2)</f>
        <v>0</v>
      </c>
      <c r="H782" s="20">
        <f t="shared" si="21"/>
        <v>0</v>
      </c>
      <c r="I782" s="12"/>
    </row>
    <row r="783" spans="1:9" ht="12.4" hidden="1" customHeight="1">
      <c r="A783" s="11"/>
      <c r="B783" s="1"/>
      <c r="C783" s="34"/>
      <c r="D783" s="146"/>
      <c r="E783" s="147"/>
      <c r="F783" s="38" t="str">
        <f>VLOOKUP(C783,'[2]Acha Air Sales Price List'!$B$1:$D$65536,3,FALSE)</f>
        <v>Exchange rate :</v>
      </c>
      <c r="G783" s="19">
        <f>ROUND(IF(ISBLANK(C783),0,VLOOKUP(C783,'[2]Acha Air Sales Price List'!$B$1:$X$65536,12,FALSE)*$L$14),2)</f>
        <v>0</v>
      </c>
      <c r="H783" s="20">
        <f t="shared" si="21"/>
        <v>0</v>
      </c>
      <c r="I783" s="12"/>
    </row>
    <row r="784" spans="1:9" ht="12.4" hidden="1" customHeight="1">
      <c r="A784" s="11"/>
      <c r="B784" s="1"/>
      <c r="C784" s="34"/>
      <c r="D784" s="146"/>
      <c r="E784" s="147"/>
      <c r="F784" s="38" t="str">
        <f>VLOOKUP(C784,'[2]Acha Air Sales Price List'!$B$1:$D$65536,3,FALSE)</f>
        <v>Exchange rate :</v>
      </c>
      <c r="G784" s="19">
        <f>ROUND(IF(ISBLANK(C784),0,VLOOKUP(C784,'[2]Acha Air Sales Price List'!$B$1:$X$65536,12,FALSE)*$L$14),2)</f>
        <v>0</v>
      </c>
      <c r="H784" s="20">
        <f t="shared" si="21"/>
        <v>0</v>
      </c>
      <c r="I784" s="12"/>
    </row>
    <row r="785" spans="1:9" ht="12.4" hidden="1" customHeight="1">
      <c r="A785" s="11"/>
      <c r="B785" s="1"/>
      <c r="C785" s="34"/>
      <c r="D785" s="146"/>
      <c r="E785" s="147"/>
      <c r="F785" s="38" t="str">
        <f>VLOOKUP(C785,'[2]Acha Air Sales Price List'!$B$1:$D$65536,3,FALSE)</f>
        <v>Exchange rate :</v>
      </c>
      <c r="G785" s="19">
        <f>ROUND(IF(ISBLANK(C785),0,VLOOKUP(C785,'[2]Acha Air Sales Price List'!$B$1:$X$65536,12,FALSE)*$L$14),2)</f>
        <v>0</v>
      </c>
      <c r="H785" s="20">
        <f t="shared" si="21"/>
        <v>0</v>
      </c>
      <c r="I785" s="12"/>
    </row>
    <row r="786" spans="1:9" ht="12.4" hidden="1" customHeight="1">
      <c r="A786" s="11"/>
      <c r="B786" s="1"/>
      <c r="C786" s="34"/>
      <c r="D786" s="146"/>
      <c r="E786" s="147"/>
      <c r="F786" s="38" t="str">
        <f>VLOOKUP(C786,'[2]Acha Air Sales Price List'!$B$1:$D$65536,3,FALSE)</f>
        <v>Exchange rate :</v>
      </c>
      <c r="G786" s="19">
        <f>ROUND(IF(ISBLANK(C786),0,VLOOKUP(C786,'[2]Acha Air Sales Price List'!$B$1:$X$65536,12,FALSE)*$L$14),2)</f>
        <v>0</v>
      </c>
      <c r="H786" s="20">
        <f t="shared" ref="H786:H829" si="22">ROUND(IF(ISNUMBER(B786), G786*B786, 0),5)</f>
        <v>0</v>
      </c>
      <c r="I786" s="12"/>
    </row>
    <row r="787" spans="1:9" ht="12.4" hidden="1" customHeight="1">
      <c r="A787" s="11"/>
      <c r="B787" s="1"/>
      <c r="C787" s="34"/>
      <c r="D787" s="146"/>
      <c r="E787" s="147"/>
      <c r="F787" s="38" t="str">
        <f>VLOOKUP(C787,'[2]Acha Air Sales Price List'!$B$1:$D$65536,3,FALSE)</f>
        <v>Exchange rate :</v>
      </c>
      <c r="G787" s="19">
        <f>ROUND(IF(ISBLANK(C787),0,VLOOKUP(C787,'[2]Acha Air Sales Price List'!$B$1:$X$65536,12,FALSE)*$L$14),2)</f>
        <v>0</v>
      </c>
      <c r="H787" s="20">
        <f t="shared" si="22"/>
        <v>0</v>
      </c>
      <c r="I787" s="12"/>
    </row>
    <row r="788" spans="1:9" ht="12.4" hidden="1" customHeight="1">
      <c r="A788" s="11"/>
      <c r="B788" s="1"/>
      <c r="C788" s="34"/>
      <c r="D788" s="146"/>
      <c r="E788" s="147"/>
      <c r="F788" s="38" t="str">
        <f>VLOOKUP(C788,'[2]Acha Air Sales Price List'!$B$1:$D$65536,3,FALSE)</f>
        <v>Exchange rate :</v>
      </c>
      <c r="G788" s="19">
        <f>ROUND(IF(ISBLANK(C788),0,VLOOKUP(C788,'[2]Acha Air Sales Price List'!$B$1:$X$65536,12,FALSE)*$L$14),2)</f>
        <v>0</v>
      </c>
      <c r="H788" s="20">
        <f t="shared" si="22"/>
        <v>0</v>
      </c>
      <c r="I788" s="12"/>
    </row>
    <row r="789" spans="1:9" ht="12.4" hidden="1" customHeight="1">
      <c r="A789" s="11"/>
      <c r="B789" s="1"/>
      <c r="C789" s="34"/>
      <c r="D789" s="146"/>
      <c r="E789" s="147"/>
      <c r="F789" s="38" t="str">
        <f>VLOOKUP(C789,'[2]Acha Air Sales Price List'!$B$1:$D$65536,3,FALSE)</f>
        <v>Exchange rate :</v>
      </c>
      <c r="G789" s="19">
        <f>ROUND(IF(ISBLANK(C789),0,VLOOKUP(C789,'[2]Acha Air Sales Price List'!$B$1:$X$65536,12,FALSE)*$L$14),2)</f>
        <v>0</v>
      </c>
      <c r="H789" s="20">
        <f t="shared" si="22"/>
        <v>0</v>
      </c>
      <c r="I789" s="12"/>
    </row>
    <row r="790" spans="1:9" ht="12.4" hidden="1" customHeight="1">
      <c r="A790" s="11"/>
      <c r="B790" s="1"/>
      <c r="C790" s="34"/>
      <c r="D790" s="146"/>
      <c r="E790" s="147"/>
      <c r="F790" s="38" t="str">
        <f>VLOOKUP(C790,'[2]Acha Air Sales Price List'!$B$1:$D$65536,3,FALSE)</f>
        <v>Exchange rate :</v>
      </c>
      <c r="G790" s="19">
        <f>ROUND(IF(ISBLANK(C790),0,VLOOKUP(C790,'[2]Acha Air Sales Price List'!$B$1:$X$65536,12,FALSE)*$L$14),2)</f>
        <v>0</v>
      </c>
      <c r="H790" s="20">
        <f t="shared" si="22"/>
        <v>0</v>
      </c>
      <c r="I790" s="12"/>
    </row>
    <row r="791" spans="1:9" ht="12.4" hidden="1" customHeight="1">
      <c r="A791" s="11"/>
      <c r="B791" s="1"/>
      <c r="C791" s="34"/>
      <c r="D791" s="146"/>
      <c r="E791" s="147"/>
      <c r="F791" s="38" t="str">
        <f>VLOOKUP(C791,'[2]Acha Air Sales Price List'!$B$1:$D$65536,3,FALSE)</f>
        <v>Exchange rate :</v>
      </c>
      <c r="G791" s="19">
        <f>ROUND(IF(ISBLANK(C791),0,VLOOKUP(C791,'[2]Acha Air Sales Price List'!$B$1:$X$65536,12,FALSE)*$L$14),2)</f>
        <v>0</v>
      </c>
      <c r="H791" s="20">
        <f t="shared" si="22"/>
        <v>0</v>
      </c>
      <c r="I791" s="12"/>
    </row>
    <row r="792" spans="1:9" ht="12.4" hidden="1" customHeight="1">
      <c r="A792" s="11"/>
      <c r="B792" s="1"/>
      <c r="C792" s="34"/>
      <c r="D792" s="146"/>
      <c r="E792" s="147"/>
      <c r="F792" s="38" t="str">
        <f>VLOOKUP(C792,'[2]Acha Air Sales Price List'!$B$1:$D$65536,3,FALSE)</f>
        <v>Exchange rate :</v>
      </c>
      <c r="G792" s="19">
        <f>ROUND(IF(ISBLANK(C792),0,VLOOKUP(C792,'[2]Acha Air Sales Price List'!$B$1:$X$65536,12,FALSE)*$L$14),2)</f>
        <v>0</v>
      </c>
      <c r="H792" s="20">
        <f t="shared" si="22"/>
        <v>0</v>
      </c>
      <c r="I792" s="12"/>
    </row>
    <row r="793" spans="1:9" ht="12.4" hidden="1" customHeight="1">
      <c r="A793" s="11"/>
      <c r="B793" s="1"/>
      <c r="C793" s="34"/>
      <c r="D793" s="146"/>
      <c r="E793" s="147"/>
      <c r="F793" s="38" t="str">
        <f>VLOOKUP(C793,'[2]Acha Air Sales Price List'!$B$1:$D$65536,3,FALSE)</f>
        <v>Exchange rate :</v>
      </c>
      <c r="G793" s="19">
        <f>ROUND(IF(ISBLANK(C793),0,VLOOKUP(C793,'[2]Acha Air Sales Price List'!$B$1:$X$65536,12,FALSE)*$L$14),2)</f>
        <v>0</v>
      </c>
      <c r="H793" s="20">
        <f t="shared" si="22"/>
        <v>0</v>
      </c>
      <c r="I793" s="12"/>
    </row>
    <row r="794" spans="1:9" ht="12.4" hidden="1" customHeight="1">
      <c r="A794" s="11"/>
      <c r="B794" s="1"/>
      <c r="C794" s="34"/>
      <c r="D794" s="146"/>
      <c r="E794" s="147"/>
      <c r="F794" s="38" t="str">
        <f>VLOOKUP(C794,'[2]Acha Air Sales Price List'!$B$1:$D$65536,3,FALSE)</f>
        <v>Exchange rate :</v>
      </c>
      <c r="G794" s="19">
        <f>ROUND(IF(ISBLANK(C794),0,VLOOKUP(C794,'[2]Acha Air Sales Price List'!$B$1:$X$65536,12,FALSE)*$L$14),2)</f>
        <v>0</v>
      </c>
      <c r="H794" s="20">
        <f t="shared" si="22"/>
        <v>0</v>
      </c>
      <c r="I794" s="12"/>
    </row>
    <row r="795" spans="1:9" ht="12.4" hidden="1" customHeight="1">
      <c r="A795" s="11"/>
      <c r="B795" s="1"/>
      <c r="C795" s="34"/>
      <c r="D795" s="146"/>
      <c r="E795" s="147"/>
      <c r="F795" s="38" t="str">
        <f>VLOOKUP(C795,'[2]Acha Air Sales Price List'!$B$1:$D$65536,3,FALSE)</f>
        <v>Exchange rate :</v>
      </c>
      <c r="G795" s="19">
        <f>ROUND(IF(ISBLANK(C795),0,VLOOKUP(C795,'[2]Acha Air Sales Price List'!$B$1:$X$65536,12,FALSE)*$L$14),2)</f>
        <v>0</v>
      </c>
      <c r="H795" s="20">
        <f t="shared" si="22"/>
        <v>0</v>
      </c>
      <c r="I795" s="12"/>
    </row>
    <row r="796" spans="1:9" ht="12.4" hidden="1" customHeight="1">
      <c r="A796" s="11"/>
      <c r="B796" s="1"/>
      <c r="C796" s="34"/>
      <c r="D796" s="146"/>
      <c r="E796" s="147"/>
      <c r="F796" s="38" t="str">
        <f>VLOOKUP(C796,'[2]Acha Air Sales Price List'!$B$1:$D$65536,3,FALSE)</f>
        <v>Exchange rate :</v>
      </c>
      <c r="G796" s="19">
        <f>ROUND(IF(ISBLANK(C796),0,VLOOKUP(C796,'[2]Acha Air Sales Price List'!$B$1:$X$65536,12,FALSE)*$L$14),2)</f>
        <v>0</v>
      </c>
      <c r="H796" s="20">
        <f t="shared" si="22"/>
        <v>0</v>
      </c>
      <c r="I796" s="12"/>
    </row>
    <row r="797" spans="1:9" ht="12.4" hidden="1" customHeight="1">
      <c r="A797" s="11"/>
      <c r="B797" s="1"/>
      <c r="C797" s="34"/>
      <c r="D797" s="146"/>
      <c r="E797" s="147"/>
      <c r="F797" s="38" t="str">
        <f>VLOOKUP(C797,'[2]Acha Air Sales Price List'!$B$1:$D$65536,3,FALSE)</f>
        <v>Exchange rate :</v>
      </c>
      <c r="G797" s="19">
        <f>ROUND(IF(ISBLANK(C797),0,VLOOKUP(C797,'[2]Acha Air Sales Price List'!$B$1:$X$65536,12,FALSE)*$L$14),2)</f>
        <v>0</v>
      </c>
      <c r="H797" s="20">
        <f t="shared" si="22"/>
        <v>0</v>
      </c>
      <c r="I797" s="12"/>
    </row>
    <row r="798" spans="1:9" ht="12.4" hidden="1" customHeight="1">
      <c r="A798" s="11"/>
      <c r="B798" s="1"/>
      <c r="C798" s="34"/>
      <c r="D798" s="146"/>
      <c r="E798" s="147"/>
      <c r="F798" s="38" t="str">
        <f>VLOOKUP(C798,'[2]Acha Air Sales Price List'!$B$1:$D$65536,3,FALSE)</f>
        <v>Exchange rate :</v>
      </c>
      <c r="G798" s="19">
        <f>ROUND(IF(ISBLANK(C798),0,VLOOKUP(C798,'[2]Acha Air Sales Price List'!$B$1:$X$65536,12,FALSE)*$L$14),2)</f>
        <v>0</v>
      </c>
      <c r="H798" s="20">
        <f t="shared" si="22"/>
        <v>0</v>
      </c>
      <c r="I798" s="12"/>
    </row>
    <row r="799" spans="1:9" ht="12.4" hidden="1" customHeight="1">
      <c r="A799" s="11"/>
      <c r="B799" s="1"/>
      <c r="C799" s="34"/>
      <c r="D799" s="146"/>
      <c r="E799" s="147"/>
      <c r="F799" s="38" t="str">
        <f>VLOOKUP(C799,'[2]Acha Air Sales Price List'!$B$1:$D$65536,3,FALSE)</f>
        <v>Exchange rate :</v>
      </c>
      <c r="G799" s="19">
        <f>ROUND(IF(ISBLANK(C799),0,VLOOKUP(C799,'[2]Acha Air Sales Price List'!$B$1:$X$65536,12,FALSE)*$L$14),2)</f>
        <v>0</v>
      </c>
      <c r="H799" s="20">
        <f t="shared" si="22"/>
        <v>0</v>
      </c>
      <c r="I799" s="12"/>
    </row>
    <row r="800" spans="1:9" ht="12.4" hidden="1" customHeight="1">
      <c r="A800" s="11"/>
      <c r="B800" s="1"/>
      <c r="C800" s="34"/>
      <c r="D800" s="146"/>
      <c r="E800" s="147"/>
      <c r="F800" s="38" t="str">
        <f>VLOOKUP(C800,'[2]Acha Air Sales Price List'!$B$1:$D$65536,3,FALSE)</f>
        <v>Exchange rate :</v>
      </c>
      <c r="G800" s="19">
        <f>ROUND(IF(ISBLANK(C800),0,VLOOKUP(C800,'[2]Acha Air Sales Price List'!$B$1:$X$65536,12,FALSE)*$L$14),2)</f>
        <v>0</v>
      </c>
      <c r="H800" s="20">
        <f t="shared" si="22"/>
        <v>0</v>
      </c>
      <c r="I800" s="12"/>
    </row>
    <row r="801" spans="1:9" ht="12.4" hidden="1" customHeight="1">
      <c r="A801" s="11"/>
      <c r="B801" s="1"/>
      <c r="C801" s="35"/>
      <c r="D801" s="146"/>
      <c r="E801" s="147"/>
      <c r="F801" s="38" t="str">
        <f>VLOOKUP(C801,'[2]Acha Air Sales Price List'!$B$1:$D$65536,3,FALSE)</f>
        <v>Exchange rate :</v>
      </c>
      <c r="G801" s="19">
        <f>ROUND(IF(ISBLANK(C801),0,VLOOKUP(C801,'[2]Acha Air Sales Price List'!$B$1:$X$65536,12,FALSE)*$L$14),2)</f>
        <v>0</v>
      </c>
      <c r="H801" s="20">
        <f t="shared" si="22"/>
        <v>0</v>
      </c>
      <c r="I801" s="12"/>
    </row>
    <row r="802" spans="1:9" ht="12" hidden="1" customHeight="1">
      <c r="A802" s="11"/>
      <c r="B802" s="1"/>
      <c r="C802" s="34"/>
      <c r="D802" s="146"/>
      <c r="E802" s="147"/>
      <c r="F802" s="38" t="str">
        <f>VLOOKUP(C802,'[2]Acha Air Sales Price List'!$B$1:$D$65536,3,FALSE)</f>
        <v>Exchange rate :</v>
      </c>
      <c r="G802" s="19">
        <f>ROUND(IF(ISBLANK(C802),0,VLOOKUP(C802,'[2]Acha Air Sales Price List'!$B$1:$X$65536,12,FALSE)*$L$14),2)</f>
        <v>0</v>
      </c>
      <c r="H802" s="20">
        <f t="shared" si="22"/>
        <v>0</v>
      </c>
      <c r="I802" s="12"/>
    </row>
    <row r="803" spans="1:9" ht="12.4" hidden="1" customHeight="1">
      <c r="A803" s="11"/>
      <c r="B803" s="1"/>
      <c r="C803" s="34"/>
      <c r="D803" s="146"/>
      <c r="E803" s="147"/>
      <c r="F803" s="38" t="str">
        <f>VLOOKUP(C803,'[2]Acha Air Sales Price List'!$B$1:$D$65536,3,FALSE)</f>
        <v>Exchange rate :</v>
      </c>
      <c r="G803" s="19">
        <f>ROUND(IF(ISBLANK(C803),0,VLOOKUP(C803,'[2]Acha Air Sales Price List'!$B$1:$X$65536,12,FALSE)*$L$14),2)</f>
        <v>0</v>
      </c>
      <c r="H803" s="20">
        <f t="shared" si="22"/>
        <v>0</v>
      </c>
      <c r="I803" s="12"/>
    </row>
    <row r="804" spans="1:9" ht="12.4" hidden="1" customHeight="1">
      <c r="A804" s="11"/>
      <c r="B804" s="1"/>
      <c r="C804" s="34"/>
      <c r="D804" s="146"/>
      <c r="E804" s="147"/>
      <c r="F804" s="38" t="str">
        <f>VLOOKUP(C804,'[2]Acha Air Sales Price List'!$B$1:$D$65536,3,FALSE)</f>
        <v>Exchange rate :</v>
      </c>
      <c r="G804" s="19">
        <f>ROUND(IF(ISBLANK(C804),0,VLOOKUP(C804,'[2]Acha Air Sales Price List'!$B$1:$X$65536,12,FALSE)*$L$14),2)</f>
        <v>0</v>
      </c>
      <c r="H804" s="20">
        <f t="shared" si="22"/>
        <v>0</v>
      </c>
      <c r="I804" s="12"/>
    </row>
    <row r="805" spans="1:9" ht="12.4" hidden="1" customHeight="1">
      <c r="A805" s="11"/>
      <c r="B805" s="1"/>
      <c r="C805" s="34"/>
      <c r="D805" s="146"/>
      <c r="E805" s="147"/>
      <c r="F805" s="38" t="str">
        <f>VLOOKUP(C805,'[2]Acha Air Sales Price List'!$B$1:$D$65536,3,FALSE)</f>
        <v>Exchange rate :</v>
      </c>
      <c r="G805" s="19">
        <f>ROUND(IF(ISBLANK(C805),0,VLOOKUP(C805,'[2]Acha Air Sales Price List'!$B$1:$X$65536,12,FALSE)*$L$14),2)</f>
        <v>0</v>
      </c>
      <c r="H805" s="20">
        <f t="shared" si="22"/>
        <v>0</v>
      </c>
      <c r="I805" s="12"/>
    </row>
    <row r="806" spans="1:9" ht="12.4" hidden="1" customHeight="1">
      <c r="A806" s="11"/>
      <c r="B806" s="1"/>
      <c r="C806" s="34"/>
      <c r="D806" s="146"/>
      <c r="E806" s="147"/>
      <c r="F806" s="38" t="str">
        <f>VLOOKUP(C806,'[2]Acha Air Sales Price List'!$B$1:$D$65536,3,FALSE)</f>
        <v>Exchange rate :</v>
      </c>
      <c r="G806" s="19">
        <f>ROUND(IF(ISBLANK(C806),0,VLOOKUP(C806,'[2]Acha Air Sales Price List'!$B$1:$X$65536,12,FALSE)*$L$14),2)</f>
        <v>0</v>
      </c>
      <c r="H806" s="20">
        <f t="shared" si="22"/>
        <v>0</v>
      </c>
      <c r="I806" s="12"/>
    </row>
    <row r="807" spans="1:9" ht="12.4" hidden="1" customHeight="1">
      <c r="A807" s="11"/>
      <c r="B807" s="1"/>
      <c r="C807" s="34"/>
      <c r="D807" s="146"/>
      <c r="E807" s="147"/>
      <c r="F807" s="38" t="str">
        <f>VLOOKUP(C807,'[2]Acha Air Sales Price List'!$B$1:$D$65536,3,FALSE)</f>
        <v>Exchange rate :</v>
      </c>
      <c r="G807" s="19">
        <f>ROUND(IF(ISBLANK(C807),0,VLOOKUP(C807,'[2]Acha Air Sales Price List'!$B$1:$X$65536,12,FALSE)*$L$14),2)</f>
        <v>0</v>
      </c>
      <c r="H807" s="20">
        <f t="shared" si="22"/>
        <v>0</v>
      </c>
      <c r="I807" s="12"/>
    </row>
    <row r="808" spans="1:9" ht="12.4" hidden="1" customHeight="1">
      <c r="A808" s="11"/>
      <c r="B808" s="1"/>
      <c r="C808" s="34"/>
      <c r="D808" s="146"/>
      <c r="E808" s="147"/>
      <c r="F808" s="38" t="str">
        <f>VLOOKUP(C808,'[2]Acha Air Sales Price List'!$B$1:$D$65536,3,FALSE)</f>
        <v>Exchange rate :</v>
      </c>
      <c r="G808" s="19">
        <f>ROUND(IF(ISBLANK(C808),0,VLOOKUP(C808,'[2]Acha Air Sales Price List'!$B$1:$X$65536,12,FALSE)*$L$14),2)</f>
        <v>0</v>
      </c>
      <c r="H808" s="20">
        <f t="shared" si="22"/>
        <v>0</v>
      </c>
      <c r="I808" s="12"/>
    </row>
    <row r="809" spans="1:9" ht="12.4" hidden="1" customHeight="1">
      <c r="A809" s="11"/>
      <c r="B809" s="1"/>
      <c r="C809" s="34"/>
      <c r="D809" s="146"/>
      <c r="E809" s="147"/>
      <c r="F809" s="38" t="str">
        <f>VLOOKUP(C809,'[2]Acha Air Sales Price List'!$B$1:$D$65536,3,FALSE)</f>
        <v>Exchange rate :</v>
      </c>
      <c r="G809" s="19">
        <f>ROUND(IF(ISBLANK(C809),0,VLOOKUP(C809,'[2]Acha Air Sales Price List'!$B$1:$X$65536,12,FALSE)*$L$14),2)</f>
        <v>0</v>
      </c>
      <c r="H809" s="20">
        <f t="shared" si="22"/>
        <v>0</v>
      </c>
      <c r="I809" s="12"/>
    </row>
    <row r="810" spans="1:9" ht="12.4" hidden="1" customHeight="1">
      <c r="A810" s="11"/>
      <c r="B810" s="1"/>
      <c r="C810" s="34"/>
      <c r="D810" s="146"/>
      <c r="E810" s="147"/>
      <c r="F810" s="38" t="str">
        <f>VLOOKUP(C810,'[2]Acha Air Sales Price List'!$B$1:$D$65536,3,FALSE)</f>
        <v>Exchange rate :</v>
      </c>
      <c r="G810" s="19">
        <f>ROUND(IF(ISBLANK(C810),0,VLOOKUP(C810,'[2]Acha Air Sales Price List'!$B$1:$X$65536,12,FALSE)*$L$14),2)</f>
        <v>0</v>
      </c>
      <c r="H810" s="20">
        <f t="shared" si="22"/>
        <v>0</v>
      </c>
      <c r="I810" s="12"/>
    </row>
    <row r="811" spans="1:9" ht="12.4" hidden="1" customHeight="1">
      <c r="A811" s="11"/>
      <c r="B811" s="1"/>
      <c r="C811" s="34"/>
      <c r="D811" s="146"/>
      <c r="E811" s="147"/>
      <c r="F811" s="38" t="str">
        <f>VLOOKUP(C811,'[2]Acha Air Sales Price List'!$B$1:$D$65536,3,FALSE)</f>
        <v>Exchange rate :</v>
      </c>
      <c r="G811" s="19">
        <f>ROUND(IF(ISBLANK(C811),0,VLOOKUP(C811,'[2]Acha Air Sales Price List'!$B$1:$X$65536,12,FALSE)*$L$14),2)</f>
        <v>0</v>
      </c>
      <c r="H811" s="20">
        <f t="shared" si="22"/>
        <v>0</v>
      </c>
      <c r="I811" s="12"/>
    </row>
    <row r="812" spans="1:9" ht="12.4" hidden="1" customHeight="1">
      <c r="A812" s="11"/>
      <c r="B812" s="1"/>
      <c r="C812" s="34"/>
      <c r="D812" s="146"/>
      <c r="E812" s="147"/>
      <c r="F812" s="38" t="str">
        <f>VLOOKUP(C812,'[2]Acha Air Sales Price List'!$B$1:$D$65536,3,FALSE)</f>
        <v>Exchange rate :</v>
      </c>
      <c r="G812" s="19">
        <f>ROUND(IF(ISBLANK(C812),0,VLOOKUP(C812,'[2]Acha Air Sales Price List'!$B$1:$X$65536,12,FALSE)*$L$14),2)</f>
        <v>0</v>
      </c>
      <c r="H812" s="20">
        <f t="shared" si="22"/>
        <v>0</v>
      </c>
      <c r="I812" s="12"/>
    </row>
    <row r="813" spans="1:9" ht="12.4" hidden="1" customHeight="1">
      <c r="A813" s="11"/>
      <c r="B813" s="1"/>
      <c r="C813" s="34"/>
      <c r="D813" s="146"/>
      <c r="E813" s="147"/>
      <c r="F813" s="38" t="str">
        <f>VLOOKUP(C813,'[2]Acha Air Sales Price List'!$B$1:$D$65536,3,FALSE)</f>
        <v>Exchange rate :</v>
      </c>
      <c r="G813" s="19">
        <f>ROUND(IF(ISBLANK(C813),0,VLOOKUP(C813,'[2]Acha Air Sales Price List'!$B$1:$X$65536,12,FALSE)*$L$14),2)</f>
        <v>0</v>
      </c>
      <c r="H813" s="20">
        <f t="shared" si="22"/>
        <v>0</v>
      </c>
      <c r="I813" s="12"/>
    </row>
    <row r="814" spans="1:9" ht="12.4" hidden="1" customHeight="1">
      <c r="A814" s="11"/>
      <c r="B814" s="1"/>
      <c r="C814" s="34"/>
      <c r="D814" s="146"/>
      <c r="E814" s="147"/>
      <c r="F814" s="38" t="str">
        <f>VLOOKUP(C814,'[2]Acha Air Sales Price List'!$B$1:$D$65536,3,FALSE)</f>
        <v>Exchange rate :</v>
      </c>
      <c r="G814" s="19">
        <f>ROUND(IF(ISBLANK(C814),0,VLOOKUP(C814,'[2]Acha Air Sales Price List'!$B$1:$X$65536,12,FALSE)*$L$14),2)</f>
        <v>0</v>
      </c>
      <c r="H814" s="20">
        <f t="shared" si="22"/>
        <v>0</v>
      </c>
      <c r="I814" s="12"/>
    </row>
    <row r="815" spans="1:9" ht="12.4" hidden="1" customHeight="1">
      <c r="A815" s="11"/>
      <c r="B815" s="1"/>
      <c r="C815" s="34"/>
      <c r="D815" s="146"/>
      <c r="E815" s="147"/>
      <c r="F815" s="38" t="str">
        <f>VLOOKUP(C815,'[2]Acha Air Sales Price List'!$B$1:$D$65536,3,FALSE)</f>
        <v>Exchange rate :</v>
      </c>
      <c r="G815" s="19">
        <f>ROUND(IF(ISBLANK(C815),0,VLOOKUP(C815,'[2]Acha Air Sales Price List'!$B$1:$X$65536,12,FALSE)*$L$14),2)</f>
        <v>0</v>
      </c>
      <c r="H815" s="20">
        <f t="shared" si="22"/>
        <v>0</v>
      </c>
      <c r="I815" s="12"/>
    </row>
    <row r="816" spans="1:9" ht="12.4" hidden="1" customHeight="1">
      <c r="A816" s="11"/>
      <c r="B816" s="1"/>
      <c r="C816" s="34"/>
      <c r="D816" s="146"/>
      <c r="E816" s="147"/>
      <c r="F816" s="38" t="str">
        <f>VLOOKUP(C816,'[2]Acha Air Sales Price List'!$B$1:$D$65536,3,FALSE)</f>
        <v>Exchange rate :</v>
      </c>
      <c r="G816" s="19">
        <f>ROUND(IF(ISBLANK(C816),0,VLOOKUP(C816,'[2]Acha Air Sales Price List'!$B$1:$X$65536,12,FALSE)*$L$14),2)</f>
        <v>0</v>
      </c>
      <c r="H816" s="20">
        <f t="shared" si="22"/>
        <v>0</v>
      </c>
      <c r="I816" s="12"/>
    </row>
    <row r="817" spans="1:9" ht="12.4" hidden="1" customHeight="1">
      <c r="A817" s="11"/>
      <c r="B817" s="1"/>
      <c r="C817" s="34"/>
      <c r="D817" s="146"/>
      <c r="E817" s="147"/>
      <c r="F817" s="38" t="str">
        <f>VLOOKUP(C817,'[2]Acha Air Sales Price List'!$B$1:$D$65536,3,FALSE)</f>
        <v>Exchange rate :</v>
      </c>
      <c r="G817" s="19">
        <f>ROUND(IF(ISBLANK(C817),0,VLOOKUP(C817,'[2]Acha Air Sales Price List'!$B$1:$X$65536,12,FALSE)*$L$14),2)</f>
        <v>0</v>
      </c>
      <c r="H817" s="20">
        <f t="shared" si="22"/>
        <v>0</v>
      </c>
      <c r="I817" s="12"/>
    </row>
    <row r="818" spans="1:9" ht="12.4" hidden="1" customHeight="1">
      <c r="A818" s="11"/>
      <c r="B818" s="1"/>
      <c r="C818" s="34"/>
      <c r="D818" s="146"/>
      <c r="E818" s="147"/>
      <c r="F818" s="38" t="str">
        <f>VLOOKUP(C818,'[2]Acha Air Sales Price List'!$B$1:$D$65536,3,FALSE)</f>
        <v>Exchange rate :</v>
      </c>
      <c r="G818" s="19">
        <f>ROUND(IF(ISBLANK(C818),0,VLOOKUP(C818,'[2]Acha Air Sales Price List'!$B$1:$X$65536,12,FALSE)*$L$14),2)</f>
        <v>0</v>
      </c>
      <c r="H818" s="20">
        <f t="shared" si="22"/>
        <v>0</v>
      </c>
      <c r="I818" s="12"/>
    </row>
    <row r="819" spans="1:9" ht="12.4" hidden="1" customHeight="1">
      <c r="A819" s="11"/>
      <c r="B819" s="1"/>
      <c r="C819" s="34"/>
      <c r="D819" s="146"/>
      <c r="E819" s="147"/>
      <c r="F819" s="38" t="str">
        <f>VLOOKUP(C819,'[2]Acha Air Sales Price List'!$B$1:$D$65536,3,FALSE)</f>
        <v>Exchange rate :</v>
      </c>
      <c r="G819" s="19">
        <f>ROUND(IF(ISBLANK(C819),0,VLOOKUP(C819,'[2]Acha Air Sales Price List'!$B$1:$X$65536,12,FALSE)*$L$14),2)</f>
        <v>0</v>
      </c>
      <c r="H819" s="20">
        <f t="shared" si="22"/>
        <v>0</v>
      </c>
      <c r="I819" s="12"/>
    </row>
    <row r="820" spans="1:9" ht="12.4" hidden="1" customHeight="1">
      <c r="A820" s="11"/>
      <c r="B820" s="1"/>
      <c r="C820" s="34"/>
      <c r="D820" s="146"/>
      <c r="E820" s="147"/>
      <c r="F820" s="38" t="str">
        <f>VLOOKUP(C820,'[2]Acha Air Sales Price List'!$B$1:$D$65536,3,FALSE)</f>
        <v>Exchange rate :</v>
      </c>
      <c r="G820" s="19">
        <f>ROUND(IF(ISBLANK(C820),0,VLOOKUP(C820,'[2]Acha Air Sales Price List'!$B$1:$X$65536,12,FALSE)*$L$14),2)</f>
        <v>0</v>
      </c>
      <c r="H820" s="20">
        <f t="shared" si="22"/>
        <v>0</v>
      </c>
      <c r="I820" s="12"/>
    </row>
    <row r="821" spans="1:9" ht="12.4" hidden="1" customHeight="1">
      <c r="A821" s="11"/>
      <c r="B821" s="1"/>
      <c r="C821" s="34"/>
      <c r="D821" s="146"/>
      <c r="E821" s="147"/>
      <c r="F821" s="38" t="str">
        <f>VLOOKUP(C821,'[2]Acha Air Sales Price List'!$B$1:$D$65536,3,FALSE)</f>
        <v>Exchange rate :</v>
      </c>
      <c r="G821" s="19">
        <f>ROUND(IF(ISBLANK(C821),0,VLOOKUP(C821,'[2]Acha Air Sales Price List'!$B$1:$X$65536,12,FALSE)*$L$14),2)</f>
        <v>0</v>
      </c>
      <c r="H821" s="20">
        <f t="shared" si="22"/>
        <v>0</v>
      </c>
      <c r="I821" s="12"/>
    </row>
    <row r="822" spans="1:9" ht="12.4" hidden="1" customHeight="1">
      <c r="A822" s="11"/>
      <c r="B822" s="1"/>
      <c r="C822" s="34"/>
      <c r="D822" s="146"/>
      <c r="E822" s="147"/>
      <c r="F822" s="38" t="str">
        <f>VLOOKUP(C822,'[2]Acha Air Sales Price List'!$B$1:$D$65536,3,FALSE)</f>
        <v>Exchange rate :</v>
      </c>
      <c r="G822" s="19">
        <f>ROUND(IF(ISBLANK(C822),0,VLOOKUP(C822,'[2]Acha Air Sales Price List'!$B$1:$X$65536,12,FALSE)*$L$14),2)</f>
        <v>0</v>
      </c>
      <c r="H822" s="20">
        <f t="shared" si="22"/>
        <v>0</v>
      </c>
      <c r="I822" s="12"/>
    </row>
    <row r="823" spans="1:9" ht="12.4" hidden="1" customHeight="1">
      <c r="A823" s="11"/>
      <c r="B823" s="1"/>
      <c r="C823" s="34"/>
      <c r="D823" s="146"/>
      <c r="E823" s="147"/>
      <c r="F823" s="38" t="str">
        <f>VLOOKUP(C823,'[2]Acha Air Sales Price List'!$B$1:$D$65536,3,FALSE)</f>
        <v>Exchange rate :</v>
      </c>
      <c r="G823" s="19">
        <f>ROUND(IF(ISBLANK(C823),0,VLOOKUP(C823,'[2]Acha Air Sales Price List'!$B$1:$X$65536,12,FALSE)*$L$14),2)</f>
        <v>0</v>
      </c>
      <c r="H823" s="20">
        <f t="shared" si="22"/>
        <v>0</v>
      </c>
      <c r="I823" s="12"/>
    </row>
    <row r="824" spans="1:9" ht="12.4" hidden="1" customHeight="1">
      <c r="A824" s="11"/>
      <c r="B824" s="1"/>
      <c r="C824" s="34"/>
      <c r="D824" s="146"/>
      <c r="E824" s="147"/>
      <c r="F824" s="38" t="str">
        <f>VLOOKUP(C824,'[2]Acha Air Sales Price List'!$B$1:$D$65536,3,FALSE)</f>
        <v>Exchange rate :</v>
      </c>
      <c r="G824" s="19">
        <f>ROUND(IF(ISBLANK(C824),0,VLOOKUP(C824,'[2]Acha Air Sales Price List'!$B$1:$X$65536,12,FALSE)*$L$14),2)</f>
        <v>0</v>
      </c>
      <c r="H824" s="20">
        <f t="shared" si="22"/>
        <v>0</v>
      </c>
      <c r="I824" s="12"/>
    </row>
    <row r="825" spans="1:9" ht="12.4" hidden="1" customHeight="1">
      <c r="A825" s="11"/>
      <c r="B825" s="1"/>
      <c r="C825" s="34"/>
      <c r="D825" s="146"/>
      <c r="E825" s="147"/>
      <c r="F825" s="38" t="str">
        <f>VLOOKUP(C825,'[2]Acha Air Sales Price List'!$B$1:$D$65536,3,FALSE)</f>
        <v>Exchange rate :</v>
      </c>
      <c r="G825" s="19">
        <f>ROUND(IF(ISBLANK(C825),0,VLOOKUP(C825,'[2]Acha Air Sales Price List'!$B$1:$X$65536,12,FALSE)*$L$14),2)</f>
        <v>0</v>
      </c>
      <c r="H825" s="20">
        <f t="shared" si="22"/>
        <v>0</v>
      </c>
      <c r="I825" s="12"/>
    </row>
    <row r="826" spans="1:9" ht="12.4" hidden="1" customHeight="1">
      <c r="A826" s="11"/>
      <c r="B826" s="1"/>
      <c r="C826" s="34"/>
      <c r="D826" s="146"/>
      <c r="E826" s="147"/>
      <c r="F826" s="38" t="str">
        <f>VLOOKUP(C826,'[2]Acha Air Sales Price List'!$B$1:$D$65536,3,FALSE)</f>
        <v>Exchange rate :</v>
      </c>
      <c r="G826" s="19">
        <f>ROUND(IF(ISBLANK(C826),0,VLOOKUP(C826,'[2]Acha Air Sales Price List'!$B$1:$X$65536,12,FALSE)*$L$14),2)</f>
        <v>0</v>
      </c>
      <c r="H826" s="20">
        <f t="shared" si="22"/>
        <v>0</v>
      </c>
      <c r="I826" s="12"/>
    </row>
    <row r="827" spans="1:9" ht="12.4" hidden="1" customHeight="1">
      <c r="A827" s="11"/>
      <c r="B827" s="1"/>
      <c r="C827" s="34"/>
      <c r="D827" s="146"/>
      <c r="E827" s="147"/>
      <c r="F827" s="38" t="str">
        <f>VLOOKUP(C827,'[2]Acha Air Sales Price List'!$B$1:$D$65536,3,FALSE)</f>
        <v>Exchange rate :</v>
      </c>
      <c r="G827" s="19">
        <f>ROUND(IF(ISBLANK(C827),0,VLOOKUP(C827,'[2]Acha Air Sales Price List'!$B$1:$X$65536,12,FALSE)*$L$14),2)</f>
        <v>0</v>
      </c>
      <c r="H827" s="20">
        <f t="shared" si="22"/>
        <v>0</v>
      </c>
      <c r="I827" s="12"/>
    </row>
    <row r="828" spans="1:9" ht="12.4" hidden="1" customHeight="1">
      <c r="A828" s="11"/>
      <c r="B828" s="1"/>
      <c r="C828" s="34"/>
      <c r="D828" s="146"/>
      <c r="E828" s="147"/>
      <c r="F828" s="38" t="str">
        <f>VLOOKUP(C828,'[2]Acha Air Sales Price List'!$B$1:$D$65536,3,FALSE)</f>
        <v>Exchange rate :</v>
      </c>
      <c r="G828" s="19">
        <f>ROUND(IF(ISBLANK(C828),0,VLOOKUP(C828,'[2]Acha Air Sales Price List'!$B$1:$X$65536,12,FALSE)*$L$14),2)</f>
        <v>0</v>
      </c>
      <c r="H828" s="20">
        <f t="shared" si="22"/>
        <v>0</v>
      </c>
      <c r="I828" s="12"/>
    </row>
    <row r="829" spans="1:9" ht="12.4" hidden="1" customHeight="1">
      <c r="A829" s="11"/>
      <c r="B829" s="1"/>
      <c r="C829" s="35"/>
      <c r="D829" s="146"/>
      <c r="E829" s="147"/>
      <c r="F829" s="38" t="str">
        <f>VLOOKUP(C829,'[2]Acha Air Sales Price List'!$B$1:$D$65536,3,FALSE)</f>
        <v>Exchange rate :</v>
      </c>
      <c r="G829" s="19">
        <f>ROUND(IF(ISBLANK(C829),0,VLOOKUP(C829,'[2]Acha Air Sales Price List'!$B$1:$X$65536,12,FALSE)*$L$14),2)</f>
        <v>0</v>
      </c>
      <c r="H829" s="20">
        <f t="shared" si="22"/>
        <v>0</v>
      </c>
      <c r="I829" s="12"/>
    </row>
    <row r="830" spans="1:9" ht="12" hidden="1" customHeight="1">
      <c r="A830" s="11"/>
      <c r="B830" s="1"/>
      <c r="C830" s="34"/>
      <c r="D830" s="146"/>
      <c r="E830" s="147"/>
      <c r="F830" s="38" t="str">
        <f>VLOOKUP(C830,'[2]Acha Air Sales Price List'!$B$1:$D$65536,3,FALSE)</f>
        <v>Exchange rate :</v>
      </c>
      <c r="G830" s="19">
        <f>ROUND(IF(ISBLANK(C830),0,VLOOKUP(C830,'[2]Acha Air Sales Price List'!$B$1:$X$65536,12,FALSE)*$L$14),2)</f>
        <v>0</v>
      </c>
      <c r="H830" s="20">
        <f t="shared" ref="H830:H841" si="23">ROUND(IF(ISNUMBER(B830), G830*B830, 0),5)</f>
        <v>0</v>
      </c>
      <c r="I830" s="12"/>
    </row>
    <row r="831" spans="1:9" ht="12.4" hidden="1" customHeight="1">
      <c r="A831" s="11"/>
      <c r="B831" s="1"/>
      <c r="C831" s="34"/>
      <c r="D831" s="146"/>
      <c r="E831" s="147"/>
      <c r="F831" s="38" t="str">
        <f>VLOOKUP(C831,'[2]Acha Air Sales Price List'!$B$1:$D$65536,3,FALSE)</f>
        <v>Exchange rate :</v>
      </c>
      <c r="G831" s="19">
        <f>ROUND(IF(ISBLANK(C831),0,VLOOKUP(C831,'[2]Acha Air Sales Price List'!$B$1:$X$65536,12,FALSE)*$L$14),2)</f>
        <v>0</v>
      </c>
      <c r="H831" s="20">
        <f t="shared" si="23"/>
        <v>0</v>
      </c>
      <c r="I831" s="12"/>
    </row>
    <row r="832" spans="1:9" ht="12.4" hidden="1" customHeight="1">
      <c r="A832" s="11"/>
      <c r="B832" s="1"/>
      <c r="C832" s="34"/>
      <c r="D832" s="146"/>
      <c r="E832" s="147"/>
      <c r="F832" s="38" t="str">
        <f>VLOOKUP(C832,'[2]Acha Air Sales Price List'!$B$1:$D$65536,3,FALSE)</f>
        <v>Exchange rate :</v>
      </c>
      <c r="G832" s="19">
        <f>ROUND(IF(ISBLANK(C832),0,VLOOKUP(C832,'[2]Acha Air Sales Price List'!$B$1:$X$65536,12,FALSE)*$L$14),2)</f>
        <v>0</v>
      </c>
      <c r="H832" s="20">
        <f t="shared" si="23"/>
        <v>0</v>
      </c>
      <c r="I832" s="12"/>
    </row>
    <row r="833" spans="1:9" ht="12.4" hidden="1" customHeight="1">
      <c r="A833" s="11"/>
      <c r="B833" s="1"/>
      <c r="C833" s="34"/>
      <c r="D833" s="146"/>
      <c r="E833" s="147"/>
      <c r="F833" s="38" t="str">
        <f>VLOOKUP(C833,'[2]Acha Air Sales Price List'!$B$1:$D$65536,3,FALSE)</f>
        <v>Exchange rate :</v>
      </c>
      <c r="G833" s="19">
        <f>ROUND(IF(ISBLANK(C833),0,VLOOKUP(C833,'[2]Acha Air Sales Price List'!$B$1:$X$65536,12,FALSE)*$L$14),2)</f>
        <v>0</v>
      </c>
      <c r="H833" s="20">
        <f t="shared" si="23"/>
        <v>0</v>
      </c>
      <c r="I833" s="12"/>
    </row>
    <row r="834" spans="1:9" ht="12.4" hidden="1" customHeight="1">
      <c r="A834" s="11"/>
      <c r="B834" s="1"/>
      <c r="C834" s="34"/>
      <c r="D834" s="146"/>
      <c r="E834" s="147"/>
      <c r="F834" s="38" t="str">
        <f>VLOOKUP(C834,'[2]Acha Air Sales Price List'!$B$1:$D$65536,3,FALSE)</f>
        <v>Exchange rate :</v>
      </c>
      <c r="G834" s="19">
        <f>ROUND(IF(ISBLANK(C834),0,VLOOKUP(C834,'[2]Acha Air Sales Price List'!$B$1:$X$65536,12,FALSE)*$L$14),2)</f>
        <v>0</v>
      </c>
      <c r="H834" s="20">
        <f t="shared" si="23"/>
        <v>0</v>
      </c>
      <c r="I834" s="12"/>
    </row>
    <row r="835" spans="1:9" ht="12.4" hidden="1" customHeight="1">
      <c r="A835" s="11"/>
      <c r="B835" s="1"/>
      <c r="C835" s="34"/>
      <c r="D835" s="146"/>
      <c r="E835" s="147"/>
      <c r="F835" s="38" t="str">
        <f>VLOOKUP(C835,'[2]Acha Air Sales Price List'!$B$1:$D$65536,3,FALSE)</f>
        <v>Exchange rate :</v>
      </c>
      <c r="G835" s="19">
        <f>ROUND(IF(ISBLANK(C835),0,VLOOKUP(C835,'[2]Acha Air Sales Price List'!$B$1:$X$65536,12,FALSE)*$L$14),2)</f>
        <v>0</v>
      </c>
      <c r="H835" s="20">
        <f t="shared" si="23"/>
        <v>0</v>
      </c>
      <c r="I835" s="12"/>
    </row>
    <row r="836" spans="1:9" ht="12.4" hidden="1" customHeight="1">
      <c r="A836" s="11"/>
      <c r="B836" s="1"/>
      <c r="C836" s="34"/>
      <c r="D836" s="146"/>
      <c r="E836" s="147"/>
      <c r="F836" s="38" t="str">
        <f>VLOOKUP(C836,'[2]Acha Air Sales Price List'!$B$1:$D$65536,3,FALSE)</f>
        <v>Exchange rate :</v>
      </c>
      <c r="G836" s="19">
        <f>ROUND(IF(ISBLANK(C836),0,VLOOKUP(C836,'[2]Acha Air Sales Price List'!$B$1:$X$65536,12,FALSE)*$L$14),2)</f>
        <v>0</v>
      </c>
      <c r="H836" s="20">
        <f t="shared" si="23"/>
        <v>0</v>
      </c>
      <c r="I836" s="12"/>
    </row>
    <row r="837" spans="1:9" ht="12.4" hidden="1" customHeight="1">
      <c r="A837" s="11"/>
      <c r="B837" s="1"/>
      <c r="C837" s="34"/>
      <c r="D837" s="146"/>
      <c r="E837" s="147"/>
      <c r="F837" s="38" t="str">
        <f>VLOOKUP(C837,'[2]Acha Air Sales Price List'!$B$1:$D$65536,3,FALSE)</f>
        <v>Exchange rate :</v>
      </c>
      <c r="G837" s="19">
        <f>ROUND(IF(ISBLANK(C837),0,VLOOKUP(C837,'[2]Acha Air Sales Price List'!$B$1:$X$65536,12,FALSE)*$L$14),2)</f>
        <v>0</v>
      </c>
      <c r="H837" s="20">
        <f t="shared" si="23"/>
        <v>0</v>
      </c>
      <c r="I837" s="12"/>
    </row>
    <row r="838" spans="1:9" ht="12.4" hidden="1" customHeight="1">
      <c r="A838" s="11"/>
      <c r="B838" s="1"/>
      <c r="C838" s="34"/>
      <c r="D838" s="146"/>
      <c r="E838" s="147"/>
      <c r="F838" s="38" t="str">
        <f>VLOOKUP(C838,'[2]Acha Air Sales Price List'!$B$1:$D$65536,3,FALSE)</f>
        <v>Exchange rate :</v>
      </c>
      <c r="G838" s="19">
        <f>ROUND(IF(ISBLANK(C838),0,VLOOKUP(C838,'[2]Acha Air Sales Price List'!$B$1:$X$65536,12,FALSE)*$L$14),2)</f>
        <v>0</v>
      </c>
      <c r="H838" s="20">
        <f t="shared" si="23"/>
        <v>0</v>
      </c>
      <c r="I838" s="12"/>
    </row>
    <row r="839" spans="1:9" ht="12.4" hidden="1" customHeight="1">
      <c r="A839" s="11"/>
      <c r="B839" s="1"/>
      <c r="C839" s="34"/>
      <c r="D839" s="146"/>
      <c r="E839" s="147"/>
      <c r="F839" s="38" t="str">
        <f>VLOOKUP(C839,'[2]Acha Air Sales Price List'!$B$1:$D$65536,3,FALSE)</f>
        <v>Exchange rate :</v>
      </c>
      <c r="G839" s="19">
        <f>ROUND(IF(ISBLANK(C839),0,VLOOKUP(C839,'[2]Acha Air Sales Price List'!$B$1:$X$65536,12,FALSE)*$L$14),2)</f>
        <v>0</v>
      </c>
      <c r="H839" s="20">
        <f t="shared" si="23"/>
        <v>0</v>
      </c>
      <c r="I839" s="12"/>
    </row>
    <row r="840" spans="1:9" ht="12.4" hidden="1" customHeight="1">
      <c r="A840" s="11"/>
      <c r="B840" s="1"/>
      <c r="C840" s="34"/>
      <c r="D840" s="146"/>
      <c r="E840" s="147"/>
      <c r="F840" s="38" t="str">
        <f>VLOOKUP(C840,'[2]Acha Air Sales Price List'!$B$1:$D$65536,3,FALSE)</f>
        <v>Exchange rate :</v>
      </c>
      <c r="G840" s="19">
        <f>ROUND(IF(ISBLANK(C840),0,VLOOKUP(C840,'[2]Acha Air Sales Price List'!$B$1:$X$65536,12,FALSE)*$L$14),2)</f>
        <v>0</v>
      </c>
      <c r="H840" s="20">
        <f t="shared" si="23"/>
        <v>0</v>
      </c>
      <c r="I840" s="12"/>
    </row>
    <row r="841" spans="1:9" ht="12.4" hidden="1" customHeight="1">
      <c r="A841" s="11"/>
      <c r="B841" s="1"/>
      <c r="C841" s="34"/>
      <c r="D841" s="146"/>
      <c r="E841" s="147"/>
      <c r="F841" s="38" t="str">
        <f>VLOOKUP(C841,'[2]Acha Air Sales Price List'!$B$1:$D$65536,3,FALSE)</f>
        <v>Exchange rate :</v>
      </c>
      <c r="G841" s="19">
        <f>ROUND(IF(ISBLANK(C841),0,VLOOKUP(C841,'[2]Acha Air Sales Price List'!$B$1:$X$65536,12,FALSE)*$L$14),2)</f>
        <v>0</v>
      </c>
      <c r="H841" s="20">
        <f t="shared" si="23"/>
        <v>0</v>
      </c>
      <c r="I841" s="12"/>
    </row>
    <row r="842" spans="1:9" ht="12.4" hidden="1" customHeight="1">
      <c r="A842" s="11"/>
      <c r="B842" s="1"/>
      <c r="C842" s="34"/>
      <c r="D842" s="146"/>
      <c r="E842" s="147"/>
      <c r="F842" s="38" t="str">
        <f>VLOOKUP(C842,'[2]Acha Air Sales Price List'!$B$1:$D$65536,3,FALSE)</f>
        <v>Exchange rate :</v>
      </c>
      <c r="G842" s="19">
        <f>ROUND(IF(ISBLANK(C842),0,VLOOKUP(C842,'[2]Acha Air Sales Price List'!$B$1:$X$65536,12,FALSE)*$L$14),2)</f>
        <v>0</v>
      </c>
      <c r="H842" s="20">
        <f t="shared" ref="H842:H885" si="24">ROUND(IF(ISNUMBER(B842), G842*B842, 0),5)</f>
        <v>0</v>
      </c>
      <c r="I842" s="12"/>
    </row>
    <row r="843" spans="1:9" ht="12.4" hidden="1" customHeight="1">
      <c r="A843" s="11"/>
      <c r="B843" s="1"/>
      <c r="C843" s="34"/>
      <c r="D843" s="146"/>
      <c r="E843" s="147"/>
      <c r="F843" s="38" t="str">
        <f>VLOOKUP(C843,'[2]Acha Air Sales Price List'!$B$1:$D$65536,3,FALSE)</f>
        <v>Exchange rate :</v>
      </c>
      <c r="G843" s="19">
        <f>ROUND(IF(ISBLANK(C843),0,VLOOKUP(C843,'[2]Acha Air Sales Price List'!$B$1:$X$65536,12,FALSE)*$L$14),2)</f>
        <v>0</v>
      </c>
      <c r="H843" s="20">
        <f t="shared" si="24"/>
        <v>0</v>
      </c>
      <c r="I843" s="12"/>
    </row>
    <row r="844" spans="1:9" ht="12.4" hidden="1" customHeight="1">
      <c r="A844" s="11"/>
      <c r="B844" s="1"/>
      <c r="C844" s="34"/>
      <c r="D844" s="146"/>
      <c r="E844" s="147"/>
      <c r="F844" s="38" t="str">
        <f>VLOOKUP(C844,'[2]Acha Air Sales Price List'!$B$1:$D$65536,3,FALSE)</f>
        <v>Exchange rate :</v>
      </c>
      <c r="G844" s="19">
        <f>ROUND(IF(ISBLANK(C844),0,VLOOKUP(C844,'[2]Acha Air Sales Price List'!$B$1:$X$65536,12,FALSE)*$L$14),2)</f>
        <v>0</v>
      </c>
      <c r="H844" s="20">
        <f t="shared" si="24"/>
        <v>0</v>
      </c>
      <c r="I844" s="12"/>
    </row>
    <row r="845" spans="1:9" ht="12.4" hidden="1" customHeight="1">
      <c r="A845" s="11"/>
      <c r="B845" s="1"/>
      <c r="C845" s="35"/>
      <c r="D845" s="146"/>
      <c r="E845" s="147"/>
      <c r="F845" s="38" t="str">
        <f>VLOOKUP(C845,'[2]Acha Air Sales Price List'!$B$1:$D$65536,3,FALSE)</f>
        <v>Exchange rate :</v>
      </c>
      <c r="G845" s="19">
        <f>ROUND(IF(ISBLANK(C845),0,VLOOKUP(C845,'[2]Acha Air Sales Price List'!$B$1:$X$65536,12,FALSE)*$L$14),2)</f>
        <v>0</v>
      </c>
      <c r="H845" s="20">
        <f t="shared" si="24"/>
        <v>0</v>
      </c>
      <c r="I845" s="12"/>
    </row>
    <row r="846" spans="1:9" ht="12.4" hidden="1" customHeight="1">
      <c r="A846" s="11"/>
      <c r="B846" s="1"/>
      <c r="C846" s="35"/>
      <c r="D846" s="146"/>
      <c r="E846" s="147"/>
      <c r="F846" s="38" t="str">
        <f>VLOOKUP(C846,'[2]Acha Air Sales Price List'!$B$1:$D$65536,3,FALSE)</f>
        <v>Exchange rate :</v>
      </c>
      <c r="G846" s="19">
        <f>ROUND(IF(ISBLANK(C846),0,VLOOKUP(C846,'[2]Acha Air Sales Price List'!$B$1:$X$65536,12,FALSE)*$L$14),2)</f>
        <v>0</v>
      </c>
      <c r="H846" s="20">
        <f t="shared" si="24"/>
        <v>0</v>
      </c>
      <c r="I846" s="12"/>
    </row>
    <row r="847" spans="1:9" ht="12.4" hidden="1" customHeight="1">
      <c r="A847" s="11"/>
      <c r="B847" s="1"/>
      <c r="C847" s="34"/>
      <c r="D847" s="146"/>
      <c r="E847" s="147"/>
      <c r="F847" s="38" t="str">
        <f>VLOOKUP(C847,'[2]Acha Air Sales Price List'!$B$1:$D$65536,3,FALSE)</f>
        <v>Exchange rate :</v>
      </c>
      <c r="G847" s="19">
        <f>ROUND(IF(ISBLANK(C847),0,VLOOKUP(C847,'[2]Acha Air Sales Price List'!$B$1:$X$65536,12,FALSE)*$L$14),2)</f>
        <v>0</v>
      </c>
      <c r="H847" s="20">
        <f t="shared" si="24"/>
        <v>0</v>
      </c>
      <c r="I847" s="12"/>
    </row>
    <row r="848" spans="1:9" ht="12.4" hidden="1" customHeight="1">
      <c r="A848" s="11"/>
      <c r="B848" s="1"/>
      <c r="C848" s="34"/>
      <c r="D848" s="146"/>
      <c r="E848" s="147"/>
      <c r="F848" s="38" t="str">
        <f>VLOOKUP(C848,'[2]Acha Air Sales Price List'!$B$1:$D$65536,3,FALSE)</f>
        <v>Exchange rate :</v>
      </c>
      <c r="G848" s="19">
        <f>ROUND(IF(ISBLANK(C848),0,VLOOKUP(C848,'[2]Acha Air Sales Price List'!$B$1:$X$65536,12,FALSE)*$L$14),2)</f>
        <v>0</v>
      </c>
      <c r="H848" s="20">
        <f t="shared" si="24"/>
        <v>0</v>
      </c>
      <c r="I848" s="12"/>
    </row>
    <row r="849" spans="1:9" ht="12.4" hidden="1" customHeight="1">
      <c r="A849" s="11"/>
      <c r="B849" s="1"/>
      <c r="C849" s="34"/>
      <c r="D849" s="146"/>
      <c r="E849" s="147"/>
      <c r="F849" s="38" t="str">
        <f>VLOOKUP(C849,'[2]Acha Air Sales Price List'!$B$1:$D$65536,3,FALSE)</f>
        <v>Exchange rate :</v>
      </c>
      <c r="G849" s="19">
        <f>ROUND(IF(ISBLANK(C849),0,VLOOKUP(C849,'[2]Acha Air Sales Price List'!$B$1:$X$65536,12,FALSE)*$L$14),2)</f>
        <v>0</v>
      </c>
      <c r="H849" s="20">
        <f t="shared" si="24"/>
        <v>0</v>
      </c>
      <c r="I849" s="12"/>
    </row>
    <row r="850" spans="1:9" ht="12.4" hidden="1" customHeight="1">
      <c r="A850" s="11"/>
      <c r="B850" s="1"/>
      <c r="C850" s="34"/>
      <c r="D850" s="146"/>
      <c r="E850" s="147"/>
      <c r="F850" s="38" t="str">
        <f>VLOOKUP(C850,'[2]Acha Air Sales Price List'!$B$1:$D$65536,3,FALSE)</f>
        <v>Exchange rate :</v>
      </c>
      <c r="G850" s="19">
        <f>ROUND(IF(ISBLANK(C850),0,VLOOKUP(C850,'[2]Acha Air Sales Price List'!$B$1:$X$65536,12,FALSE)*$L$14),2)</f>
        <v>0</v>
      </c>
      <c r="H850" s="20">
        <f t="shared" si="24"/>
        <v>0</v>
      </c>
      <c r="I850" s="12"/>
    </row>
    <row r="851" spans="1:9" ht="12.4" hidden="1" customHeight="1">
      <c r="A851" s="11"/>
      <c r="B851" s="1"/>
      <c r="C851" s="34"/>
      <c r="D851" s="146"/>
      <c r="E851" s="147"/>
      <c r="F851" s="38" t="str">
        <f>VLOOKUP(C851,'[2]Acha Air Sales Price List'!$B$1:$D$65536,3,FALSE)</f>
        <v>Exchange rate :</v>
      </c>
      <c r="G851" s="19">
        <f>ROUND(IF(ISBLANK(C851),0,VLOOKUP(C851,'[2]Acha Air Sales Price List'!$B$1:$X$65536,12,FALSE)*$L$14),2)</f>
        <v>0</v>
      </c>
      <c r="H851" s="20">
        <f t="shared" si="24"/>
        <v>0</v>
      </c>
      <c r="I851" s="12"/>
    </row>
    <row r="852" spans="1:9" ht="12.4" hidden="1" customHeight="1">
      <c r="A852" s="11"/>
      <c r="B852" s="1"/>
      <c r="C852" s="34"/>
      <c r="D852" s="146"/>
      <c r="E852" s="147"/>
      <c r="F852" s="38" t="str">
        <f>VLOOKUP(C852,'[2]Acha Air Sales Price List'!$B$1:$D$65536,3,FALSE)</f>
        <v>Exchange rate :</v>
      </c>
      <c r="G852" s="19">
        <f>ROUND(IF(ISBLANK(C852),0,VLOOKUP(C852,'[2]Acha Air Sales Price List'!$B$1:$X$65536,12,FALSE)*$L$14),2)</f>
        <v>0</v>
      </c>
      <c r="H852" s="20">
        <f t="shared" si="24"/>
        <v>0</v>
      </c>
      <c r="I852" s="12"/>
    </row>
    <row r="853" spans="1:9" ht="12.4" hidden="1" customHeight="1">
      <c r="A853" s="11"/>
      <c r="B853" s="1"/>
      <c r="C853" s="34"/>
      <c r="D853" s="146"/>
      <c r="E853" s="147"/>
      <c r="F853" s="38" t="str">
        <f>VLOOKUP(C853,'[2]Acha Air Sales Price List'!$B$1:$D$65536,3,FALSE)</f>
        <v>Exchange rate :</v>
      </c>
      <c r="G853" s="19">
        <f>ROUND(IF(ISBLANK(C853),0,VLOOKUP(C853,'[2]Acha Air Sales Price List'!$B$1:$X$65536,12,FALSE)*$L$14),2)</f>
        <v>0</v>
      </c>
      <c r="H853" s="20">
        <f t="shared" si="24"/>
        <v>0</v>
      </c>
      <c r="I853" s="12"/>
    </row>
    <row r="854" spans="1:9" ht="12.4" hidden="1" customHeight="1">
      <c r="A854" s="11"/>
      <c r="B854" s="1"/>
      <c r="C854" s="34"/>
      <c r="D854" s="146"/>
      <c r="E854" s="147"/>
      <c r="F854" s="38" t="str">
        <f>VLOOKUP(C854,'[2]Acha Air Sales Price List'!$B$1:$D$65536,3,FALSE)</f>
        <v>Exchange rate :</v>
      </c>
      <c r="G854" s="19">
        <f>ROUND(IF(ISBLANK(C854),0,VLOOKUP(C854,'[2]Acha Air Sales Price List'!$B$1:$X$65536,12,FALSE)*$L$14),2)</f>
        <v>0</v>
      </c>
      <c r="H854" s="20">
        <f t="shared" si="24"/>
        <v>0</v>
      </c>
      <c r="I854" s="12"/>
    </row>
    <row r="855" spans="1:9" ht="12.4" hidden="1" customHeight="1">
      <c r="A855" s="11"/>
      <c r="B855" s="1"/>
      <c r="C855" s="34"/>
      <c r="D855" s="146"/>
      <c r="E855" s="147"/>
      <c r="F855" s="38" t="str">
        <f>VLOOKUP(C855,'[2]Acha Air Sales Price List'!$B$1:$D$65536,3,FALSE)</f>
        <v>Exchange rate :</v>
      </c>
      <c r="G855" s="19">
        <f>ROUND(IF(ISBLANK(C855),0,VLOOKUP(C855,'[2]Acha Air Sales Price List'!$B$1:$X$65536,12,FALSE)*$L$14),2)</f>
        <v>0</v>
      </c>
      <c r="H855" s="20">
        <f t="shared" si="24"/>
        <v>0</v>
      </c>
      <c r="I855" s="12"/>
    </row>
    <row r="856" spans="1:9" ht="12.4" hidden="1" customHeight="1">
      <c r="A856" s="11"/>
      <c r="B856" s="1"/>
      <c r="C856" s="34"/>
      <c r="D856" s="146"/>
      <c r="E856" s="147"/>
      <c r="F856" s="38" t="str">
        <f>VLOOKUP(C856,'[2]Acha Air Sales Price List'!$B$1:$D$65536,3,FALSE)</f>
        <v>Exchange rate :</v>
      </c>
      <c r="G856" s="19">
        <f>ROUND(IF(ISBLANK(C856),0,VLOOKUP(C856,'[2]Acha Air Sales Price List'!$B$1:$X$65536,12,FALSE)*$L$14),2)</f>
        <v>0</v>
      </c>
      <c r="H856" s="20">
        <f t="shared" si="24"/>
        <v>0</v>
      </c>
      <c r="I856" s="12"/>
    </row>
    <row r="857" spans="1:9" ht="12.4" hidden="1" customHeight="1">
      <c r="A857" s="11"/>
      <c r="B857" s="1"/>
      <c r="C857" s="35"/>
      <c r="D857" s="146"/>
      <c r="E857" s="147"/>
      <c r="F857" s="38" t="str">
        <f>VLOOKUP(C857,'[2]Acha Air Sales Price List'!$B$1:$D$65536,3,FALSE)</f>
        <v>Exchange rate :</v>
      </c>
      <c r="G857" s="19">
        <f>ROUND(IF(ISBLANK(C857),0,VLOOKUP(C857,'[2]Acha Air Sales Price List'!$B$1:$X$65536,12,FALSE)*$L$14),2)</f>
        <v>0</v>
      </c>
      <c r="H857" s="20">
        <f t="shared" si="24"/>
        <v>0</v>
      </c>
      <c r="I857" s="12"/>
    </row>
    <row r="858" spans="1:9" ht="12" hidden="1" customHeight="1">
      <c r="A858" s="11"/>
      <c r="B858" s="1"/>
      <c r="C858" s="34"/>
      <c r="D858" s="146"/>
      <c r="E858" s="147"/>
      <c r="F858" s="38" t="str">
        <f>VLOOKUP(C858,'[2]Acha Air Sales Price List'!$B$1:$D$65536,3,FALSE)</f>
        <v>Exchange rate :</v>
      </c>
      <c r="G858" s="19">
        <f>ROUND(IF(ISBLANK(C858),0,VLOOKUP(C858,'[2]Acha Air Sales Price List'!$B$1:$X$65536,12,FALSE)*$L$14),2)</f>
        <v>0</v>
      </c>
      <c r="H858" s="20">
        <f t="shared" si="24"/>
        <v>0</v>
      </c>
      <c r="I858" s="12"/>
    </row>
    <row r="859" spans="1:9" ht="12.4" hidden="1" customHeight="1">
      <c r="A859" s="11"/>
      <c r="B859" s="1"/>
      <c r="C859" s="34"/>
      <c r="D859" s="146"/>
      <c r="E859" s="147"/>
      <c r="F859" s="38" t="str">
        <f>VLOOKUP(C859,'[2]Acha Air Sales Price List'!$B$1:$D$65536,3,FALSE)</f>
        <v>Exchange rate :</v>
      </c>
      <c r="G859" s="19">
        <f>ROUND(IF(ISBLANK(C859),0,VLOOKUP(C859,'[2]Acha Air Sales Price List'!$B$1:$X$65536,12,FALSE)*$L$14),2)</f>
        <v>0</v>
      </c>
      <c r="H859" s="20">
        <f t="shared" si="24"/>
        <v>0</v>
      </c>
      <c r="I859" s="12"/>
    </row>
    <row r="860" spans="1:9" ht="12.4" hidden="1" customHeight="1">
      <c r="A860" s="11"/>
      <c r="B860" s="1"/>
      <c r="C860" s="34"/>
      <c r="D860" s="146"/>
      <c r="E860" s="147"/>
      <c r="F860" s="38" t="str">
        <f>VLOOKUP(C860,'[2]Acha Air Sales Price List'!$B$1:$D$65536,3,FALSE)</f>
        <v>Exchange rate :</v>
      </c>
      <c r="G860" s="19">
        <f>ROUND(IF(ISBLANK(C860),0,VLOOKUP(C860,'[2]Acha Air Sales Price List'!$B$1:$X$65536,12,FALSE)*$L$14),2)</f>
        <v>0</v>
      </c>
      <c r="H860" s="20">
        <f t="shared" si="24"/>
        <v>0</v>
      </c>
      <c r="I860" s="12"/>
    </row>
    <row r="861" spans="1:9" ht="12.4" hidden="1" customHeight="1">
      <c r="A861" s="11"/>
      <c r="B861" s="1"/>
      <c r="C861" s="34"/>
      <c r="D861" s="146"/>
      <c r="E861" s="147"/>
      <c r="F861" s="38" t="str">
        <f>VLOOKUP(C861,'[2]Acha Air Sales Price List'!$B$1:$D$65536,3,FALSE)</f>
        <v>Exchange rate :</v>
      </c>
      <c r="G861" s="19">
        <f>ROUND(IF(ISBLANK(C861),0,VLOOKUP(C861,'[2]Acha Air Sales Price List'!$B$1:$X$65536,12,FALSE)*$L$14),2)</f>
        <v>0</v>
      </c>
      <c r="H861" s="20">
        <f t="shared" si="24"/>
        <v>0</v>
      </c>
      <c r="I861" s="12"/>
    </row>
    <row r="862" spans="1:9" ht="12.4" hidden="1" customHeight="1">
      <c r="A862" s="11"/>
      <c r="B862" s="1"/>
      <c r="C862" s="34"/>
      <c r="D862" s="146"/>
      <c r="E862" s="147"/>
      <c r="F862" s="38" t="str">
        <f>VLOOKUP(C862,'[2]Acha Air Sales Price List'!$B$1:$D$65536,3,FALSE)</f>
        <v>Exchange rate :</v>
      </c>
      <c r="G862" s="19">
        <f>ROUND(IF(ISBLANK(C862),0,VLOOKUP(C862,'[2]Acha Air Sales Price List'!$B$1:$X$65536,12,FALSE)*$L$14),2)</f>
        <v>0</v>
      </c>
      <c r="H862" s="20">
        <f t="shared" si="24"/>
        <v>0</v>
      </c>
      <c r="I862" s="12"/>
    </row>
    <row r="863" spans="1:9" ht="12.4" hidden="1" customHeight="1">
      <c r="A863" s="11"/>
      <c r="B863" s="1"/>
      <c r="C863" s="34"/>
      <c r="D863" s="146"/>
      <c r="E863" s="147"/>
      <c r="F863" s="38" t="str">
        <f>VLOOKUP(C863,'[2]Acha Air Sales Price List'!$B$1:$D$65536,3,FALSE)</f>
        <v>Exchange rate :</v>
      </c>
      <c r="G863" s="19">
        <f>ROUND(IF(ISBLANK(C863),0,VLOOKUP(C863,'[2]Acha Air Sales Price List'!$B$1:$X$65536,12,FALSE)*$L$14),2)</f>
        <v>0</v>
      </c>
      <c r="H863" s="20">
        <f t="shared" si="24"/>
        <v>0</v>
      </c>
      <c r="I863" s="12"/>
    </row>
    <row r="864" spans="1:9" ht="12.4" hidden="1" customHeight="1">
      <c r="A864" s="11"/>
      <c r="B864" s="1"/>
      <c r="C864" s="34"/>
      <c r="D864" s="146"/>
      <c r="E864" s="147"/>
      <c r="F864" s="38" t="str">
        <f>VLOOKUP(C864,'[2]Acha Air Sales Price List'!$B$1:$D$65536,3,FALSE)</f>
        <v>Exchange rate :</v>
      </c>
      <c r="G864" s="19">
        <f>ROUND(IF(ISBLANK(C864),0,VLOOKUP(C864,'[2]Acha Air Sales Price List'!$B$1:$X$65536,12,FALSE)*$L$14),2)</f>
        <v>0</v>
      </c>
      <c r="H864" s="20">
        <f t="shared" si="24"/>
        <v>0</v>
      </c>
      <c r="I864" s="12"/>
    </row>
    <row r="865" spans="1:9" ht="12.4" hidden="1" customHeight="1">
      <c r="A865" s="11"/>
      <c r="B865" s="1"/>
      <c r="C865" s="34"/>
      <c r="D865" s="146"/>
      <c r="E865" s="147"/>
      <c r="F865" s="38" t="str">
        <f>VLOOKUP(C865,'[2]Acha Air Sales Price List'!$B$1:$D$65536,3,FALSE)</f>
        <v>Exchange rate :</v>
      </c>
      <c r="G865" s="19">
        <f>ROUND(IF(ISBLANK(C865),0,VLOOKUP(C865,'[2]Acha Air Sales Price List'!$B$1:$X$65536,12,FALSE)*$L$14),2)</f>
        <v>0</v>
      </c>
      <c r="H865" s="20">
        <f t="shared" si="24"/>
        <v>0</v>
      </c>
      <c r="I865" s="12"/>
    </row>
    <row r="866" spans="1:9" ht="12.4" hidden="1" customHeight="1">
      <c r="A866" s="11"/>
      <c r="B866" s="1"/>
      <c r="C866" s="34"/>
      <c r="D866" s="146"/>
      <c r="E866" s="147"/>
      <c r="F866" s="38" t="str">
        <f>VLOOKUP(C866,'[2]Acha Air Sales Price List'!$B$1:$D$65536,3,FALSE)</f>
        <v>Exchange rate :</v>
      </c>
      <c r="G866" s="19">
        <f>ROUND(IF(ISBLANK(C866),0,VLOOKUP(C866,'[2]Acha Air Sales Price List'!$B$1:$X$65536,12,FALSE)*$L$14),2)</f>
        <v>0</v>
      </c>
      <c r="H866" s="20">
        <f t="shared" si="24"/>
        <v>0</v>
      </c>
      <c r="I866" s="12"/>
    </row>
    <row r="867" spans="1:9" ht="12.4" hidden="1" customHeight="1">
      <c r="A867" s="11"/>
      <c r="B867" s="1"/>
      <c r="C867" s="34"/>
      <c r="D867" s="146"/>
      <c r="E867" s="147"/>
      <c r="F867" s="38" t="str">
        <f>VLOOKUP(C867,'[2]Acha Air Sales Price List'!$B$1:$D$65536,3,FALSE)</f>
        <v>Exchange rate :</v>
      </c>
      <c r="G867" s="19">
        <f>ROUND(IF(ISBLANK(C867),0,VLOOKUP(C867,'[2]Acha Air Sales Price List'!$B$1:$X$65536,12,FALSE)*$L$14),2)</f>
        <v>0</v>
      </c>
      <c r="H867" s="20">
        <f t="shared" si="24"/>
        <v>0</v>
      </c>
      <c r="I867" s="12"/>
    </row>
    <row r="868" spans="1:9" ht="12.4" hidden="1" customHeight="1">
      <c r="A868" s="11"/>
      <c r="B868" s="1"/>
      <c r="C868" s="34"/>
      <c r="D868" s="146"/>
      <c r="E868" s="147"/>
      <c r="F868" s="38" t="str">
        <f>VLOOKUP(C868,'[2]Acha Air Sales Price List'!$B$1:$D$65536,3,FALSE)</f>
        <v>Exchange rate :</v>
      </c>
      <c r="G868" s="19">
        <f>ROUND(IF(ISBLANK(C868),0,VLOOKUP(C868,'[2]Acha Air Sales Price List'!$B$1:$X$65536,12,FALSE)*$L$14),2)</f>
        <v>0</v>
      </c>
      <c r="H868" s="20">
        <f t="shared" si="24"/>
        <v>0</v>
      </c>
      <c r="I868" s="12"/>
    </row>
    <row r="869" spans="1:9" ht="12.4" hidden="1" customHeight="1">
      <c r="A869" s="11"/>
      <c r="B869" s="1"/>
      <c r="C869" s="34"/>
      <c r="D869" s="146"/>
      <c r="E869" s="147"/>
      <c r="F869" s="38" t="str">
        <f>VLOOKUP(C869,'[2]Acha Air Sales Price List'!$B$1:$D$65536,3,FALSE)</f>
        <v>Exchange rate :</v>
      </c>
      <c r="G869" s="19">
        <f>ROUND(IF(ISBLANK(C869),0,VLOOKUP(C869,'[2]Acha Air Sales Price List'!$B$1:$X$65536,12,FALSE)*$L$14),2)</f>
        <v>0</v>
      </c>
      <c r="H869" s="20">
        <f t="shared" si="24"/>
        <v>0</v>
      </c>
      <c r="I869" s="12"/>
    </row>
    <row r="870" spans="1:9" ht="12.4" hidden="1" customHeight="1">
      <c r="A870" s="11"/>
      <c r="B870" s="1"/>
      <c r="C870" s="34"/>
      <c r="D870" s="146"/>
      <c r="E870" s="147"/>
      <c r="F870" s="38" t="str">
        <f>VLOOKUP(C870,'[2]Acha Air Sales Price List'!$B$1:$D$65536,3,FALSE)</f>
        <v>Exchange rate :</v>
      </c>
      <c r="G870" s="19">
        <f>ROUND(IF(ISBLANK(C870),0,VLOOKUP(C870,'[2]Acha Air Sales Price List'!$B$1:$X$65536,12,FALSE)*$L$14),2)</f>
        <v>0</v>
      </c>
      <c r="H870" s="20">
        <f t="shared" si="24"/>
        <v>0</v>
      </c>
      <c r="I870" s="12"/>
    </row>
    <row r="871" spans="1:9" ht="12.4" hidden="1" customHeight="1">
      <c r="A871" s="11"/>
      <c r="B871" s="1"/>
      <c r="C871" s="34"/>
      <c r="D871" s="146"/>
      <c r="E871" s="147"/>
      <c r="F871" s="38" t="str">
        <f>VLOOKUP(C871,'[2]Acha Air Sales Price List'!$B$1:$D$65536,3,FALSE)</f>
        <v>Exchange rate :</v>
      </c>
      <c r="G871" s="19">
        <f>ROUND(IF(ISBLANK(C871),0,VLOOKUP(C871,'[2]Acha Air Sales Price List'!$B$1:$X$65536,12,FALSE)*$L$14),2)</f>
        <v>0</v>
      </c>
      <c r="H871" s="20">
        <f t="shared" si="24"/>
        <v>0</v>
      </c>
      <c r="I871" s="12"/>
    </row>
    <row r="872" spans="1:9" ht="12.4" hidden="1" customHeight="1">
      <c r="A872" s="11"/>
      <c r="B872" s="1"/>
      <c r="C872" s="34"/>
      <c r="D872" s="146"/>
      <c r="E872" s="147"/>
      <c r="F872" s="38" t="str">
        <f>VLOOKUP(C872,'[2]Acha Air Sales Price List'!$B$1:$D$65536,3,FALSE)</f>
        <v>Exchange rate :</v>
      </c>
      <c r="G872" s="19">
        <f>ROUND(IF(ISBLANK(C872),0,VLOOKUP(C872,'[2]Acha Air Sales Price List'!$B$1:$X$65536,12,FALSE)*$L$14),2)</f>
        <v>0</v>
      </c>
      <c r="H872" s="20">
        <f t="shared" si="24"/>
        <v>0</v>
      </c>
      <c r="I872" s="12"/>
    </row>
    <row r="873" spans="1:9" ht="12.4" hidden="1" customHeight="1">
      <c r="A873" s="11"/>
      <c r="B873" s="1"/>
      <c r="C873" s="34"/>
      <c r="D873" s="146"/>
      <c r="E873" s="147"/>
      <c r="F873" s="38" t="str">
        <f>VLOOKUP(C873,'[2]Acha Air Sales Price List'!$B$1:$D$65536,3,FALSE)</f>
        <v>Exchange rate :</v>
      </c>
      <c r="G873" s="19">
        <f>ROUND(IF(ISBLANK(C873),0,VLOOKUP(C873,'[2]Acha Air Sales Price List'!$B$1:$X$65536,12,FALSE)*$L$14),2)</f>
        <v>0</v>
      </c>
      <c r="H873" s="20">
        <f t="shared" si="24"/>
        <v>0</v>
      </c>
      <c r="I873" s="12"/>
    </row>
    <row r="874" spans="1:9" ht="12.4" hidden="1" customHeight="1">
      <c r="A874" s="11"/>
      <c r="B874" s="1"/>
      <c r="C874" s="34"/>
      <c r="D874" s="146"/>
      <c r="E874" s="147"/>
      <c r="F874" s="38" t="str">
        <f>VLOOKUP(C874,'[2]Acha Air Sales Price List'!$B$1:$D$65536,3,FALSE)</f>
        <v>Exchange rate :</v>
      </c>
      <c r="G874" s="19">
        <f>ROUND(IF(ISBLANK(C874),0,VLOOKUP(C874,'[2]Acha Air Sales Price List'!$B$1:$X$65536,12,FALSE)*$L$14),2)</f>
        <v>0</v>
      </c>
      <c r="H874" s="20">
        <f t="shared" si="24"/>
        <v>0</v>
      </c>
      <c r="I874" s="12"/>
    </row>
    <row r="875" spans="1:9" ht="12.4" hidden="1" customHeight="1">
      <c r="A875" s="11"/>
      <c r="B875" s="1"/>
      <c r="C875" s="34"/>
      <c r="D875" s="146"/>
      <c r="E875" s="147"/>
      <c r="F875" s="38" t="str">
        <f>VLOOKUP(C875,'[2]Acha Air Sales Price List'!$B$1:$D$65536,3,FALSE)</f>
        <v>Exchange rate :</v>
      </c>
      <c r="G875" s="19">
        <f>ROUND(IF(ISBLANK(C875),0,VLOOKUP(C875,'[2]Acha Air Sales Price List'!$B$1:$X$65536,12,FALSE)*$L$14),2)</f>
        <v>0</v>
      </c>
      <c r="H875" s="20">
        <f t="shared" si="24"/>
        <v>0</v>
      </c>
      <c r="I875" s="12"/>
    </row>
    <row r="876" spans="1:9" ht="12.4" hidden="1" customHeight="1">
      <c r="A876" s="11"/>
      <c r="B876" s="1"/>
      <c r="C876" s="34"/>
      <c r="D876" s="146"/>
      <c r="E876" s="147"/>
      <c r="F876" s="38" t="str">
        <f>VLOOKUP(C876,'[2]Acha Air Sales Price List'!$B$1:$D$65536,3,FALSE)</f>
        <v>Exchange rate :</v>
      </c>
      <c r="G876" s="19">
        <f>ROUND(IF(ISBLANK(C876),0,VLOOKUP(C876,'[2]Acha Air Sales Price List'!$B$1:$X$65536,12,FALSE)*$L$14),2)</f>
        <v>0</v>
      </c>
      <c r="H876" s="20">
        <f t="shared" si="24"/>
        <v>0</v>
      </c>
      <c r="I876" s="12"/>
    </row>
    <row r="877" spans="1:9" ht="12.4" hidden="1" customHeight="1">
      <c r="A877" s="11"/>
      <c r="B877" s="1"/>
      <c r="C877" s="34"/>
      <c r="D877" s="146"/>
      <c r="E877" s="147"/>
      <c r="F877" s="38" t="str">
        <f>VLOOKUP(C877,'[2]Acha Air Sales Price List'!$B$1:$D$65536,3,FALSE)</f>
        <v>Exchange rate :</v>
      </c>
      <c r="G877" s="19">
        <f>ROUND(IF(ISBLANK(C877),0,VLOOKUP(C877,'[2]Acha Air Sales Price List'!$B$1:$X$65536,12,FALSE)*$L$14),2)</f>
        <v>0</v>
      </c>
      <c r="H877" s="20">
        <f t="shared" si="24"/>
        <v>0</v>
      </c>
      <c r="I877" s="12"/>
    </row>
    <row r="878" spans="1:9" ht="12.4" hidden="1" customHeight="1">
      <c r="A878" s="11"/>
      <c r="B878" s="1"/>
      <c r="C878" s="34"/>
      <c r="D878" s="146"/>
      <c r="E878" s="147"/>
      <c r="F878" s="38" t="str">
        <f>VLOOKUP(C878,'[2]Acha Air Sales Price List'!$B$1:$D$65536,3,FALSE)</f>
        <v>Exchange rate :</v>
      </c>
      <c r="G878" s="19">
        <f>ROUND(IF(ISBLANK(C878),0,VLOOKUP(C878,'[2]Acha Air Sales Price List'!$B$1:$X$65536,12,FALSE)*$L$14),2)</f>
        <v>0</v>
      </c>
      <c r="H878" s="20">
        <f t="shared" si="24"/>
        <v>0</v>
      </c>
      <c r="I878" s="12"/>
    </row>
    <row r="879" spans="1:9" ht="12.4" hidden="1" customHeight="1">
      <c r="A879" s="11"/>
      <c r="B879" s="1"/>
      <c r="C879" s="34"/>
      <c r="D879" s="146"/>
      <c r="E879" s="147"/>
      <c r="F879" s="38" t="str">
        <f>VLOOKUP(C879,'[2]Acha Air Sales Price List'!$B$1:$D$65536,3,FALSE)</f>
        <v>Exchange rate :</v>
      </c>
      <c r="G879" s="19">
        <f>ROUND(IF(ISBLANK(C879),0,VLOOKUP(C879,'[2]Acha Air Sales Price List'!$B$1:$X$65536,12,FALSE)*$L$14),2)</f>
        <v>0</v>
      </c>
      <c r="H879" s="20">
        <f t="shared" si="24"/>
        <v>0</v>
      </c>
      <c r="I879" s="12"/>
    </row>
    <row r="880" spans="1:9" ht="12.4" hidden="1" customHeight="1">
      <c r="A880" s="11"/>
      <c r="B880" s="1"/>
      <c r="C880" s="34"/>
      <c r="D880" s="146"/>
      <c r="E880" s="147"/>
      <c r="F880" s="38" t="str">
        <f>VLOOKUP(C880,'[2]Acha Air Sales Price List'!$B$1:$D$65536,3,FALSE)</f>
        <v>Exchange rate :</v>
      </c>
      <c r="G880" s="19">
        <f>ROUND(IF(ISBLANK(C880),0,VLOOKUP(C880,'[2]Acha Air Sales Price List'!$B$1:$X$65536,12,FALSE)*$L$14),2)</f>
        <v>0</v>
      </c>
      <c r="H880" s="20">
        <f t="shared" si="24"/>
        <v>0</v>
      </c>
      <c r="I880" s="12"/>
    </row>
    <row r="881" spans="1:9" ht="12.4" hidden="1" customHeight="1">
      <c r="A881" s="11"/>
      <c r="B881" s="1"/>
      <c r="C881" s="34"/>
      <c r="D881" s="146"/>
      <c r="E881" s="147"/>
      <c r="F881" s="38" t="str">
        <f>VLOOKUP(C881,'[2]Acha Air Sales Price List'!$B$1:$D$65536,3,FALSE)</f>
        <v>Exchange rate :</v>
      </c>
      <c r="G881" s="19">
        <f>ROUND(IF(ISBLANK(C881),0,VLOOKUP(C881,'[2]Acha Air Sales Price List'!$B$1:$X$65536,12,FALSE)*$L$14),2)</f>
        <v>0</v>
      </c>
      <c r="H881" s="20">
        <f t="shared" si="24"/>
        <v>0</v>
      </c>
      <c r="I881" s="12"/>
    </row>
    <row r="882" spans="1:9" ht="12.4" hidden="1" customHeight="1">
      <c r="A882" s="11"/>
      <c r="B882" s="1"/>
      <c r="C882" s="34"/>
      <c r="D882" s="146"/>
      <c r="E882" s="147"/>
      <c r="F882" s="38" t="str">
        <f>VLOOKUP(C882,'[2]Acha Air Sales Price List'!$B$1:$D$65536,3,FALSE)</f>
        <v>Exchange rate :</v>
      </c>
      <c r="G882" s="19">
        <f>ROUND(IF(ISBLANK(C882),0,VLOOKUP(C882,'[2]Acha Air Sales Price List'!$B$1:$X$65536,12,FALSE)*$L$14),2)</f>
        <v>0</v>
      </c>
      <c r="H882" s="20">
        <f t="shared" si="24"/>
        <v>0</v>
      </c>
      <c r="I882" s="12"/>
    </row>
    <row r="883" spans="1:9" ht="12.4" hidden="1" customHeight="1">
      <c r="A883" s="11"/>
      <c r="B883" s="1"/>
      <c r="C883" s="34"/>
      <c r="D883" s="146"/>
      <c r="E883" s="147"/>
      <c r="F883" s="38" t="str">
        <f>VLOOKUP(C883,'[2]Acha Air Sales Price List'!$B$1:$D$65536,3,FALSE)</f>
        <v>Exchange rate :</v>
      </c>
      <c r="G883" s="19">
        <f>ROUND(IF(ISBLANK(C883),0,VLOOKUP(C883,'[2]Acha Air Sales Price List'!$B$1:$X$65536,12,FALSE)*$L$14),2)</f>
        <v>0</v>
      </c>
      <c r="H883" s="20">
        <f t="shared" si="24"/>
        <v>0</v>
      </c>
      <c r="I883" s="12"/>
    </row>
    <row r="884" spans="1:9" ht="12.4" hidden="1" customHeight="1">
      <c r="A884" s="11"/>
      <c r="B884" s="1"/>
      <c r="C884" s="34"/>
      <c r="D884" s="146"/>
      <c r="E884" s="147"/>
      <c r="F884" s="38" t="str">
        <f>VLOOKUP(C884,'[2]Acha Air Sales Price List'!$B$1:$D$65536,3,FALSE)</f>
        <v>Exchange rate :</v>
      </c>
      <c r="G884" s="19">
        <f>ROUND(IF(ISBLANK(C884),0,VLOOKUP(C884,'[2]Acha Air Sales Price List'!$B$1:$X$65536,12,FALSE)*$L$14),2)</f>
        <v>0</v>
      </c>
      <c r="H884" s="20">
        <f t="shared" si="24"/>
        <v>0</v>
      </c>
      <c r="I884" s="12"/>
    </row>
    <row r="885" spans="1:9" ht="12.4" hidden="1" customHeight="1">
      <c r="A885" s="11"/>
      <c r="B885" s="1"/>
      <c r="C885" s="35"/>
      <c r="D885" s="146"/>
      <c r="E885" s="147"/>
      <c r="F885" s="38" t="str">
        <f>VLOOKUP(C885,'[2]Acha Air Sales Price List'!$B$1:$D$65536,3,FALSE)</f>
        <v>Exchange rate :</v>
      </c>
      <c r="G885" s="19">
        <f>ROUND(IF(ISBLANK(C885),0,VLOOKUP(C885,'[2]Acha Air Sales Price List'!$B$1:$X$65536,12,FALSE)*$L$14),2)</f>
        <v>0</v>
      </c>
      <c r="H885" s="20">
        <f t="shared" si="24"/>
        <v>0</v>
      </c>
      <c r="I885" s="12"/>
    </row>
    <row r="886" spans="1:9" ht="12" hidden="1" customHeight="1">
      <c r="A886" s="11"/>
      <c r="B886" s="1"/>
      <c r="C886" s="34"/>
      <c r="D886" s="146"/>
      <c r="E886" s="147"/>
      <c r="F886" s="38" t="str">
        <f>VLOOKUP(C886,'[2]Acha Air Sales Price List'!$B$1:$D$65536,3,FALSE)</f>
        <v>Exchange rate :</v>
      </c>
      <c r="G886" s="19">
        <f>ROUND(IF(ISBLANK(C886),0,VLOOKUP(C886,'[2]Acha Air Sales Price List'!$B$1:$X$65536,12,FALSE)*$L$14),2)</f>
        <v>0</v>
      </c>
      <c r="H886" s="20">
        <f t="shared" ref="H886:H936" si="25">ROUND(IF(ISNUMBER(B886), G886*B886, 0),5)</f>
        <v>0</v>
      </c>
      <c r="I886" s="12"/>
    </row>
    <row r="887" spans="1:9" ht="12.4" hidden="1" customHeight="1">
      <c r="A887" s="11"/>
      <c r="B887" s="1"/>
      <c r="C887" s="34"/>
      <c r="D887" s="146"/>
      <c r="E887" s="147"/>
      <c r="F887" s="38" t="str">
        <f>VLOOKUP(C887,'[2]Acha Air Sales Price List'!$B$1:$D$65536,3,FALSE)</f>
        <v>Exchange rate :</v>
      </c>
      <c r="G887" s="19">
        <f>ROUND(IF(ISBLANK(C887),0,VLOOKUP(C887,'[2]Acha Air Sales Price List'!$B$1:$X$65536,12,FALSE)*$L$14),2)</f>
        <v>0</v>
      </c>
      <c r="H887" s="20">
        <f t="shared" si="25"/>
        <v>0</v>
      </c>
      <c r="I887" s="12"/>
    </row>
    <row r="888" spans="1:9" ht="12.4" hidden="1" customHeight="1">
      <c r="A888" s="11"/>
      <c r="B888" s="1"/>
      <c r="C888" s="34"/>
      <c r="D888" s="146"/>
      <c r="E888" s="147"/>
      <c r="F888" s="38" t="str">
        <f>VLOOKUP(C888,'[2]Acha Air Sales Price List'!$B$1:$D$65536,3,FALSE)</f>
        <v>Exchange rate :</v>
      </c>
      <c r="G888" s="19">
        <f>ROUND(IF(ISBLANK(C888),0,VLOOKUP(C888,'[2]Acha Air Sales Price List'!$B$1:$X$65536,12,FALSE)*$L$14),2)</f>
        <v>0</v>
      </c>
      <c r="H888" s="20">
        <f t="shared" si="25"/>
        <v>0</v>
      </c>
      <c r="I888" s="12"/>
    </row>
    <row r="889" spans="1:9" ht="12.4" hidden="1" customHeight="1">
      <c r="A889" s="11"/>
      <c r="B889" s="1"/>
      <c r="C889" s="34"/>
      <c r="D889" s="146"/>
      <c r="E889" s="147"/>
      <c r="F889" s="38" t="str">
        <f>VLOOKUP(C889,'[2]Acha Air Sales Price List'!$B$1:$D$65536,3,FALSE)</f>
        <v>Exchange rate :</v>
      </c>
      <c r="G889" s="19">
        <f>ROUND(IF(ISBLANK(C889),0,VLOOKUP(C889,'[2]Acha Air Sales Price List'!$B$1:$X$65536,12,FALSE)*$L$14),2)</f>
        <v>0</v>
      </c>
      <c r="H889" s="20">
        <f t="shared" si="25"/>
        <v>0</v>
      </c>
      <c r="I889" s="12"/>
    </row>
    <row r="890" spans="1:9" ht="12.4" hidden="1" customHeight="1">
      <c r="A890" s="11"/>
      <c r="B890" s="1"/>
      <c r="C890" s="34"/>
      <c r="D890" s="146"/>
      <c r="E890" s="147"/>
      <c r="F890" s="38" t="str">
        <f>VLOOKUP(C890,'[2]Acha Air Sales Price List'!$B$1:$D$65536,3,FALSE)</f>
        <v>Exchange rate :</v>
      </c>
      <c r="G890" s="19">
        <f>ROUND(IF(ISBLANK(C890),0,VLOOKUP(C890,'[2]Acha Air Sales Price List'!$B$1:$X$65536,12,FALSE)*$L$14),2)</f>
        <v>0</v>
      </c>
      <c r="H890" s="20">
        <f t="shared" si="25"/>
        <v>0</v>
      </c>
      <c r="I890" s="12"/>
    </row>
    <row r="891" spans="1:9" ht="12.4" hidden="1" customHeight="1">
      <c r="A891" s="11"/>
      <c r="B891" s="1"/>
      <c r="C891" s="34"/>
      <c r="D891" s="146"/>
      <c r="E891" s="147"/>
      <c r="F891" s="38" t="str">
        <f>VLOOKUP(C891,'[2]Acha Air Sales Price List'!$B$1:$D$65536,3,FALSE)</f>
        <v>Exchange rate :</v>
      </c>
      <c r="G891" s="19">
        <f>ROUND(IF(ISBLANK(C891),0,VLOOKUP(C891,'[2]Acha Air Sales Price List'!$B$1:$X$65536,12,FALSE)*$L$14),2)</f>
        <v>0</v>
      </c>
      <c r="H891" s="20">
        <f t="shared" si="25"/>
        <v>0</v>
      </c>
      <c r="I891" s="12"/>
    </row>
    <row r="892" spans="1:9" ht="12.4" hidden="1" customHeight="1">
      <c r="A892" s="11"/>
      <c r="B892" s="1"/>
      <c r="C892" s="34"/>
      <c r="D892" s="146"/>
      <c r="E892" s="147"/>
      <c r="F892" s="38" t="str">
        <f>VLOOKUP(C892,'[2]Acha Air Sales Price List'!$B$1:$D$65536,3,FALSE)</f>
        <v>Exchange rate :</v>
      </c>
      <c r="G892" s="19">
        <f>ROUND(IF(ISBLANK(C892),0,VLOOKUP(C892,'[2]Acha Air Sales Price List'!$B$1:$X$65536,12,FALSE)*$L$14),2)</f>
        <v>0</v>
      </c>
      <c r="H892" s="20">
        <f t="shared" si="25"/>
        <v>0</v>
      </c>
      <c r="I892" s="12"/>
    </row>
    <row r="893" spans="1:9" ht="12.4" hidden="1" customHeight="1">
      <c r="A893" s="11"/>
      <c r="B893" s="1"/>
      <c r="C893" s="34"/>
      <c r="D893" s="146"/>
      <c r="E893" s="147"/>
      <c r="F893" s="38" t="str">
        <f>VLOOKUP(C893,'[2]Acha Air Sales Price List'!$B$1:$D$65536,3,FALSE)</f>
        <v>Exchange rate :</v>
      </c>
      <c r="G893" s="19">
        <f>ROUND(IF(ISBLANK(C893),0,VLOOKUP(C893,'[2]Acha Air Sales Price List'!$B$1:$X$65536,12,FALSE)*$L$14),2)</f>
        <v>0</v>
      </c>
      <c r="H893" s="20">
        <f t="shared" si="25"/>
        <v>0</v>
      </c>
      <c r="I893" s="12"/>
    </row>
    <row r="894" spans="1:9" ht="12.4" hidden="1" customHeight="1">
      <c r="A894" s="11"/>
      <c r="B894" s="1"/>
      <c r="C894" s="34"/>
      <c r="D894" s="146"/>
      <c r="E894" s="147"/>
      <c r="F894" s="38" t="str">
        <f>VLOOKUP(C894,'[2]Acha Air Sales Price List'!$B$1:$D$65536,3,FALSE)</f>
        <v>Exchange rate :</v>
      </c>
      <c r="G894" s="19">
        <f>ROUND(IF(ISBLANK(C894),0,VLOOKUP(C894,'[2]Acha Air Sales Price List'!$B$1:$X$65536,12,FALSE)*$L$14),2)</f>
        <v>0</v>
      </c>
      <c r="H894" s="20">
        <f t="shared" si="25"/>
        <v>0</v>
      </c>
      <c r="I894" s="12"/>
    </row>
    <row r="895" spans="1:9" ht="12.4" hidden="1" customHeight="1">
      <c r="A895" s="11"/>
      <c r="B895" s="1"/>
      <c r="C895" s="34"/>
      <c r="D895" s="146"/>
      <c r="E895" s="147"/>
      <c r="F895" s="38" t="str">
        <f>VLOOKUP(C895,'[2]Acha Air Sales Price List'!$B$1:$D$65536,3,FALSE)</f>
        <v>Exchange rate :</v>
      </c>
      <c r="G895" s="19">
        <f>ROUND(IF(ISBLANK(C895),0,VLOOKUP(C895,'[2]Acha Air Sales Price List'!$B$1:$X$65536,12,FALSE)*$L$14),2)</f>
        <v>0</v>
      </c>
      <c r="H895" s="20">
        <f t="shared" si="25"/>
        <v>0</v>
      </c>
      <c r="I895" s="12"/>
    </row>
    <row r="896" spans="1:9" ht="12.4" hidden="1" customHeight="1">
      <c r="A896" s="11"/>
      <c r="B896" s="1"/>
      <c r="C896" s="34"/>
      <c r="D896" s="146"/>
      <c r="E896" s="147"/>
      <c r="F896" s="38" t="str">
        <f>VLOOKUP(C896,'[2]Acha Air Sales Price List'!$B$1:$D$65536,3,FALSE)</f>
        <v>Exchange rate :</v>
      </c>
      <c r="G896" s="19">
        <f>ROUND(IF(ISBLANK(C896),0,VLOOKUP(C896,'[2]Acha Air Sales Price List'!$B$1:$X$65536,12,FALSE)*$L$14),2)</f>
        <v>0</v>
      </c>
      <c r="H896" s="20">
        <f t="shared" si="25"/>
        <v>0</v>
      </c>
      <c r="I896" s="12"/>
    </row>
    <row r="897" spans="1:9" ht="12.4" hidden="1" customHeight="1">
      <c r="A897" s="11"/>
      <c r="B897" s="1"/>
      <c r="C897" s="34"/>
      <c r="D897" s="146"/>
      <c r="E897" s="147"/>
      <c r="F897" s="38" t="str">
        <f>VLOOKUP(C897,'[2]Acha Air Sales Price List'!$B$1:$D$65536,3,FALSE)</f>
        <v>Exchange rate :</v>
      </c>
      <c r="G897" s="19">
        <f>ROUND(IF(ISBLANK(C897),0,VLOOKUP(C897,'[2]Acha Air Sales Price List'!$B$1:$X$65536,12,FALSE)*$L$14),2)</f>
        <v>0</v>
      </c>
      <c r="H897" s="20">
        <f t="shared" si="25"/>
        <v>0</v>
      </c>
      <c r="I897" s="12"/>
    </row>
    <row r="898" spans="1:9" ht="12.4" hidden="1" customHeight="1">
      <c r="A898" s="11"/>
      <c r="B898" s="1"/>
      <c r="C898" s="34"/>
      <c r="D898" s="146"/>
      <c r="E898" s="147"/>
      <c r="F898" s="38" t="str">
        <f>VLOOKUP(C898,'[2]Acha Air Sales Price List'!$B$1:$D$65536,3,FALSE)</f>
        <v>Exchange rate :</v>
      </c>
      <c r="G898" s="19">
        <f>ROUND(IF(ISBLANK(C898),0,VLOOKUP(C898,'[2]Acha Air Sales Price List'!$B$1:$X$65536,12,FALSE)*$L$14),2)</f>
        <v>0</v>
      </c>
      <c r="H898" s="20">
        <f t="shared" si="25"/>
        <v>0</v>
      </c>
      <c r="I898" s="12"/>
    </row>
    <row r="899" spans="1:9" ht="12.4" hidden="1" customHeight="1">
      <c r="A899" s="11"/>
      <c r="B899" s="1"/>
      <c r="C899" s="34"/>
      <c r="D899" s="146"/>
      <c r="E899" s="147"/>
      <c r="F899" s="38" t="str">
        <f>VLOOKUP(C899,'[2]Acha Air Sales Price List'!$B$1:$D$65536,3,FALSE)</f>
        <v>Exchange rate :</v>
      </c>
      <c r="G899" s="19">
        <f>ROUND(IF(ISBLANK(C899),0,VLOOKUP(C899,'[2]Acha Air Sales Price List'!$B$1:$X$65536,12,FALSE)*$L$14),2)</f>
        <v>0</v>
      </c>
      <c r="H899" s="20">
        <f t="shared" si="25"/>
        <v>0</v>
      </c>
      <c r="I899" s="12"/>
    </row>
    <row r="900" spans="1:9" ht="12.4" hidden="1" customHeight="1">
      <c r="A900" s="11"/>
      <c r="B900" s="1"/>
      <c r="C900" s="34"/>
      <c r="D900" s="146"/>
      <c r="E900" s="147"/>
      <c r="F900" s="38" t="str">
        <f>VLOOKUP(C900,'[2]Acha Air Sales Price List'!$B$1:$D$65536,3,FALSE)</f>
        <v>Exchange rate :</v>
      </c>
      <c r="G900" s="19">
        <f>ROUND(IF(ISBLANK(C900),0,VLOOKUP(C900,'[2]Acha Air Sales Price List'!$B$1:$X$65536,12,FALSE)*$L$14),2)</f>
        <v>0</v>
      </c>
      <c r="H900" s="20">
        <f t="shared" si="25"/>
        <v>0</v>
      </c>
      <c r="I900" s="12"/>
    </row>
    <row r="901" spans="1:9" ht="12.4" hidden="1" customHeight="1">
      <c r="A901" s="11"/>
      <c r="B901" s="1"/>
      <c r="C901" s="34"/>
      <c r="D901" s="146"/>
      <c r="E901" s="147"/>
      <c r="F901" s="38" t="str">
        <f>VLOOKUP(C901,'[2]Acha Air Sales Price List'!$B$1:$D$65536,3,FALSE)</f>
        <v>Exchange rate :</v>
      </c>
      <c r="G901" s="19">
        <f>ROUND(IF(ISBLANK(C901),0,VLOOKUP(C901,'[2]Acha Air Sales Price List'!$B$1:$X$65536,12,FALSE)*$L$14),2)</f>
        <v>0</v>
      </c>
      <c r="H901" s="20">
        <f t="shared" si="25"/>
        <v>0</v>
      </c>
      <c r="I901" s="12"/>
    </row>
    <row r="902" spans="1:9" ht="12.4" hidden="1" customHeight="1">
      <c r="A902" s="11"/>
      <c r="B902" s="1"/>
      <c r="C902" s="34"/>
      <c r="D902" s="146"/>
      <c r="E902" s="147"/>
      <c r="F902" s="38" t="str">
        <f>VLOOKUP(C902,'[2]Acha Air Sales Price List'!$B$1:$D$65536,3,FALSE)</f>
        <v>Exchange rate :</v>
      </c>
      <c r="G902" s="19">
        <f>ROUND(IF(ISBLANK(C902),0,VLOOKUP(C902,'[2]Acha Air Sales Price List'!$B$1:$X$65536,12,FALSE)*$L$14),2)</f>
        <v>0</v>
      </c>
      <c r="H902" s="20">
        <f t="shared" si="25"/>
        <v>0</v>
      </c>
      <c r="I902" s="12"/>
    </row>
    <row r="903" spans="1:9" ht="12.4" hidden="1" customHeight="1">
      <c r="A903" s="11"/>
      <c r="B903" s="1"/>
      <c r="C903" s="34"/>
      <c r="D903" s="146"/>
      <c r="E903" s="147"/>
      <c r="F903" s="38" t="str">
        <f>VLOOKUP(C903,'[2]Acha Air Sales Price List'!$B$1:$D$65536,3,FALSE)</f>
        <v>Exchange rate :</v>
      </c>
      <c r="G903" s="19">
        <f>ROUND(IF(ISBLANK(C903),0,VLOOKUP(C903,'[2]Acha Air Sales Price List'!$B$1:$X$65536,12,FALSE)*$L$14),2)</f>
        <v>0</v>
      </c>
      <c r="H903" s="20">
        <f t="shared" si="25"/>
        <v>0</v>
      </c>
      <c r="I903" s="12"/>
    </row>
    <row r="904" spans="1:9" ht="12.4" hidden="1" customHeight="1">
      <c r="A904" s="11"/>
      <c r="B904" s="1"/>
      <c r="C904" s="34"/>
      <c r="D904" s="146"/>
      <c r="E904" s="147"/>
      <c r="F904" s="38" t="str">
        <f>VLOOKUP(C904,'[2]Acha Air Sales Price List'!$B$1:$D$65536,3,FALSE)</f>
        <v>Exchange rate :</v>
      </c>
      <c r="G904" s="19">
        <f>ROUND(IF(ISBLANK(C904),0,VLOOKUP(C904,'[2]Acha Air Sales Price List'!$B$1:$X$65536,12,FALSE)*$L$14),2)</f>
        <v>0</v>
      </c>
      <c r="H904" s="20">
        <f t="shared" si="25"/>
        <v>0</v>
      </c>
      <c r="I904" s="12"/>
    </row>
    <row r="905" spans="1:9" ht="12.4" hidden="1" customHeight="1">
      <c r="A905" s="11"/>
      <c r="B905" s="1"/>
      <c r="C905" s="34"/>
      <c r="D905" s="146"/>
      <c r="E905" s="147"/>
      <c r="F905" s="38" t="str">
        <f>VLOOKUP(C905,'[2]Acha Air Sales Price List'!$B$1:$D$65536,3,FALSE)</f>
        <v>Exchange rate :</v>
      </c>
      <c r="G905" s="19">
        <f>ROUND(IF(ISBLANK(C905),0,VLOOKUP(C905,'[2]Acha Air Sales Price List'!$B$1:$X$65536,12,FALSE)*$L$14),2)</f>
        <v>0</v>
      </c>
      <c r="H905" s="20">
        <f t="shared" si="25"/>
        <v>0</v>
      </c>
      <c r="I905" s="12"/>
    </row>
    <row r="906" spans="1:9" ht="12.4" hidden="1" customHeight="1">
      <c r="A906" s="11"/>
      <c r="B906" s="1"/>
      <c r="C906" s="34"/>
      <c r="D906" s="146"/>
      <c r="E906" s="147"/>
      <c r="F906" s="38" t="str">
        <f>VLOOKUP(C906,'[2]Acha Air Sales Price List'!$B$1:$D$65536,3,FALSE)</f>
        <v>Exchange rate :</v>
      </c>
      <c r="G906" s="19">
        <f>ROUND(IF(ISBLANK(C906),0,VLOOKUP(C906,'[2]Acha Air Sales Price List'!$B$1:$X$65536,12,FALSE)*$L$14),2)</f>
        <v>0</v>
      </c>
      <c r="H906" s="20">
        <f t="shared" si="25"/>
        <v>0</v>
      </c>
      <c r="I906" s="12"/>
    </row>
    <row r="907" spans="1:9" ht="12.4" hidden="1" customHeight="1">
      <c r="A907" s="11"/>
      <c r="B907" s="1"/>
      <c r="C907" s="34"/>
      <c r="D907" s="146"/>
      <c r="E907" s="147"/>
      <c r="F907" s="38" t="str">
        <f>VLOOKUP(C907,'[2]Acha Air Sales Price List'!$B$1:$D$65536,3,FALSE)</f>
        <v>Exchange rate :</v>
      </c>
      <c r="G907" s="19">
        <f>ROUND(IF(ISBLANK(C907),0,VLOOKUP(C907,'[2]Acha Air Sales Price List'!$B$1:$X$65536,12,FALSE)*$L$14),2)</f>
        <v>0</v>
      </c>
      <c r="H907" s="20">
        <f t="shared" si="25"/>
        <v>0</v>
      </c>
      <c r="I907" s="12"/>
    </row>
    <row r="908" spans="1:9" ht="12.4" hidden="1" customHeight="1">
      <c r="A908" s="11"/>
      <c r="B908" s="1"/>
      <c r="C908" s="34"/>
      <c r="D908" s="146"/>
      <c r="E908" s="147"/>
      <c r="F908" s="38" t="str">
        <f>VLOOKUP(C908,'[2]Acha Air Sales Price List'!$B$1:$D$65536,3,FALSE)</f>
        <v>Exchange rate :</v>
      </c>
      <c r="G908" s="19">
        <f>ROUND(IF(ISBLANK(C908),0,VLOOKUP(C908,'[2]Acha Air Sales Price List'!$B$1:$X$65536,12,FALSE)*$L$14),2)</f>
        <v>0</v>
      </c>
      <c r="H908" s="20">
        <f t="shared" si="25"/>
        <v>0</v>
      </c>
      <c r="I908" s="12"/>
    </row>
    <row r="909" spans="1:9" ht="12.4" hidden="1" customHeight="1">
      <c r="A909" s="11"/>
      <c r="B909" s="1"/>
      <c r="C909" s="35"/>
      <c r="D909" s="146"/>
      <c r="E909" s="147"/>
      <c r="F909" s="38" t="str">
        <f>VLOOKUP(C909,'[2]Acha Air Sales Price List'!$B$1:$D$65536,3,FALSE)</f>
        <v>Exchange rate :</v>
      </c>
      <c r="G909" s="19">
        <f>ROUND(IF(ISBLANK(C909),0,VLOOKUP(C909,'[2]Acha Air Sales Price List'!$B$1:$X$65536,12,FALSE)*$L$14),2)</f>
        <v>0</v>
      </c>
      <c r="H909" s="20">
        <f t="shared" si="25"/>
        <v>0</v>
      </c>
      <c r="I909" s="12"/>
    </row>
    <row r="910" spans="1:9" ht="12" hidden="1" customHeight="1">
      <c r="A910" s="11"/>
      <c r="B910" s="1"/>
      <c r="C910" s="34"/>
      <c r="D910" s="146"/>
      <c r="E910" s="147"/>
      <c r="F910" s="38" t="str">
        <f>VLOOKUP(C910,'[2]Acha Air Sales Price List'!$B$1:$D$65536,3,FALSE)</f>
        <v>Exchange rate :</v>
      </c>
      <c r="G910" s="19">
        <f>ROUND(IF(ISBLANK(C910),0,VLOOKUP(C910,'[2]Acha Air Sales Price List'!$B$1:$X$65536,12,FALSE)*$L$14),2)</f>
        <v>0</v>
      </c>
      <c r="H910" s="20">
        <f t="shared" si="25"/>
        <v>0</v>
      </c>
      <c r="I910" s="12"/>
    </row>
    <row r="911" spans="1:9" ht="12.4" hidden="1" customHeight="1">
      <c r="A911" s="11"/>
      <c r="B911" s="1"/>
      <c r="C911" s="34"/>
      <c r="D911" s="146"/>
      <c r="E911" s="147"/>
      <c r="F911" s="38" t="str">
        <f>VLOOKUP(C911,'[2]Acha Air Sales Price List'!$B$1:$D$65536,3,FALSE)</f>
        <v>Exchange rate :</v>
      </c>
      <c r="G911" s="19">
        <f>ROUND(IF(ISBLANK(C911),0,VLOOKUP(C911,'[2]Acha Air Sales Price List'!$B$1:$X$65536,12,FALSE)*$L$14),2)</f>
        <v>0</v>
      </c>
      <c r="H911" s="20">
        <f t="shared" si="25"/>
        <v>0</v>
      </c>
      <c r="I911" s="12"/>
    </row>
    <row r="912" spans="1:9" ht="12.4" hidden="1" customHeight="1">
      <c r="A912" s="11"/>
      <c r="B912" s="1"/>
      <c r="C912" s="34"/>
      <c r="D912" s="146"/>
      <c r="E912" s="147"/>
      <c r="F912" s="38" t="str">
        <f>VLOOKUP(C912,'[2]Acha Air Sales Price List'!$B$1:$D$65536,3,FALSE)</f>
        <v>Exchange rate :</v>
      </c>
      <c r="G912" s="19">
        <f>ROUND(IF(ISBLANK(C912),0,VLOOKUP(C912,'[2]Acha Air Sales Price List'!$B$1:$X$65536,12,FALSE)*$L$14),2)</f>
        <v>0</v>
      </c>
      <c r="H912" s="20">
        <f t="shared" si="25"/>
        <v>0</v>
      </c>
      <c r="I912" s="12"/>
    </row>
    <row r="913" spans="1:9" ht="12.4" hidden="1" customHeight="1">
      <c r="A913" s="11"/>
      <c r="B913" s="1"/>
      <c r="C913" s="34"/>
      <c r="D913" s="146"/>
      <c r="E913" s="147"/>
      <c r="F913" s="38" t="str">
        <f>VLOOKUP(C913,'[2]Acha Air Sales Price List'!$B$1:$D$65536,3,FALSE)</f>
        <v>Exchange rate :</v>
      </c>
      <c r="G913" s="19">
        <f>ROUND(IF(ISBLANK(C913),0,VLOOKUP(C913,'[2]Acha Air Sales Price List'!$B$1:$X$65536,12,FALSE)*$L$14),2)</f>
        <v>0</v>
      </c>
      <c r="H913" s="20">
        <f t="shared" si="25"/>
        <v>0</v>
      </c>
      <c r="I913" s="12"/>
    </row>
    <row r="914" spans="1:9" ht="12.4" hidden="1" customHeight="1">
      <c r="A914" s="11"/>
      <c r="B914" s="1"/>
      <c r="C914" s="34"/>
      <c r="D914" s="146"/>
      <c r="E914" s="147"/>
      <c r="F914" s="38" t="str">
        <f>VLOOKUP(C914,'[2]Acha Air Sales Price List'!$B$1:$D$65536,3,FALSE)</f>
        <v>Exchange rate :</v>
      </c>
      <c r="G914" s="19">
        <f>ROUND(IF(ISBLANK(C914),0,VLOOKUP(C914,'[2]Acha Air Sales Price List'!$B$1:$X$65536,12,FALSE)*$L$14),2)</f>
        <v>0</v>
      </c>
      <c r="H914" s="20">
        <f t="shared" si="25"/>
        <v>0</v>
      </c>
      <c r="I914" s="12"/>
    </row>
    <row r="915" spans="1:9" ht="12.4" hidden="1" customHeight="1">
      <c r="A915" s="11"/>
      <c r="B915" s="1"/>
      <c r="C915" s="34"/>
      <c r="D915" s="146"/>
      <c r="E915" s="147"/>
      <c r="F915" s="38" t="str">
        <f>VLOOKUP(C915,'[2]Acha Air Sales Price List'!$B$1:$D$65536,3,FALSE)</f>
        <v>Exchange rate :</v>
      </c>
      <c r="G915" s="19">
        <f>ROUND(IF(ISBLANK(C915),0,VLOOKUP(C915,'[2]Acha Air Sales Price List'!$B$1:$X$65536,12,FALSE)*$L$14),2)</f>
        <v>0</v>
      </c>
      <c r="H915" s="20">
        <f t="shared" si="25"/>
        <v>0</v>
      </c>
      <c r="I915" s="12"/>
    </row>
    <row r="916" spans="1:9" ht="12.4" hidden="1" customHeight="1">
      <c r="A916" s="11"/>
      <c r="B916" s="1"/>
      <c r="C916" s="34"/>
      <c r="D916" s="146"/>
      <c r="E916" s="147"/>
      <c r="F916" s="38" t="str">
        <f>VLOOKUP(C916,'[2]Acha Air Sales Price List'!$B$1:$D$65536,3,FALSE)</f>
        <v>Exchange rate :</v>
      </c>
      <c r="G916" s="19">
        <f>ROUND(IF(ISBLANK(C916),0,VLOOKUP(C916,'[2]Acha Air Sales Price List'!$B$1:$X$65536,12,FALSE)*$L$14),2)</f>
        <v>0</v>
      </c>
      <c r="H916" s="20">
        <f t="shared" si="25"/>
        <v>0</v>
      </c>
      <c r="I916" s="12"/>
    </row>
    <row r="917" spans="1:9" ht="12.4" hidden="1" customHeight="1">
      <c r="A917" s="11"/>
      <c r="B917" s="1"/>
      <c r="C917" s="34"/>
      <c r="D917" s="146"/>
      <c r="E917" s="147"/>
      <c r="F917" s="38" t="str">
        <f>VLOOKUP(C917,'[2]Acha Air Sales Price List'!$B$1:$D$65536,3,FALSE)</f>
        <v>Exchange rate :</v>
      </c>
      <c r="G917" s="19">
        <f>ROUND(IF(ISBLANK(C917),0,VLOOKUP(C917,'[2]Acha Air Sales Price List'!$B$1:$X$65536,12,FALSE)*$L$14),2)</f>
        <v>0</v>
      </c>
      <c r="H917" s="20">
        <f t="shared" si="25"/>
        <v>0</v>
      </c>
      <c r="I917" s="12"/>
    </row>
    <row r="918" spans="1:9" ht="12.4" hidden="1" customHeight="1">
      <c r="A918" s="11"/>
      <c r="B918" s="1"/>
      <c r="C918" s="34"/>
      <c r="D918" s="146"/>
      <c r="E918" s="147"/>
      <c r="F918" s="38" t="str">
        <f>VLOOKUP(C918,'[2]Acha Air Sales Price List'!$B$1:$D$65536,3,FALSE)</f>
        <v>Exchange rate :</v>
      </c>
      <c r="G918" s="19">
        <f>ROUND(IF(ISBLANK(C918),0,VLOOKUP(C918,'[2]Acha Air Sales Price List'!$B$1:$X$65536,12,FALSE)*$L$14),2)</f>
        <v>0</v>
      </c>
      <c r="H918" s="20">
        <f t="shared" si="25"/>
        <v>0</v>
      </c>
      <c r="I918" s="12"/>
    </row>
    <row r="919" spans="1:9" ht="12.4" hidden="1" customHeight="1">
      <c r="A919" s="11"/>
      <c r="B919" s="1"/>
      <c r="C919" s="34"/>
      <c r="D919" s="146"/>
      <c r="E919" s="147"/>
      <c r="F919" s="38" t="str">
        <f>VLOOKUP(C919,'[2]Acha Air Sales Price List'!$B$1:$D$65536,3,FALSE)</f>
        <v>Exchange rate :</v>
      </c>
      <c r="G919" s="19">
        <f>ROUND(IF(ISBLANK(C919),0,VLOOKUP(C919,'[2]Acha Air Sales Price List'!$B$1:$X$65536,12,FALSE)*$L$14),2)</f>
        <v>0</v>
      </c>
      <c r="H919" s="20">
        <f t="shared" si="25"/>
        <v>0</v>
      </c>
      <c r="I919" s="12"/>
    </row>
    <row r="920" spans="1:9" ht="12.4" hidden="1" customHeight="1">
      <c r="A920" s="11"/>
      <c r="B920" s="1"/>
      <c r="C920" s="34"/>
      <c r="D920" s="146"/>
      <c r="E920" s="147"/>
      <c r="F920" s="38" t="str">
        <f>VLOOKUP(C920,'[2]Acha Air Sales Price List'!$B$1:$D$65536,3,FALSE)</f>
        <v>Exchange rate :</v>
      </c>
      <c r="G920" s="19">
        <f>ROUND(IF(ISBLANK(C920),0,VLOOKUP(C920,'[2]Acha Air Sales Price List'!$B$1:$X$65536,12,FALSE)*$L$14),2)</f>
        <v>0</v>
      </c>
      <c r="H920" s="20">
        <f t="shared" si="25"/>
        <v>0</v>
      </c>
      <c r="I920" s="12"/>
    </row>
    <row r="921" spans="1:9" ht="12.4" hidden="1" customHeight="1">
      <c r="A921" s="11"/>
      <c r="B921" s="1"/>
      <c r="C921" s="34"/>
      <c r="D921" s="146"/>
      <c r="E921" s="147"/>
      <c r="F921" s="38" t="str">
        <f>VLOOKUP(C921,'[2]Acha Air Sales Price List'!$B$1:$D$65536,3,FALSE)</f>
        <v>Exchange rate :</v>
      </c>
      <c r="G921" s="19">
        <f>ROUND(IF(ISBLANK(C921),0,VLOOKUP(C921,'[2]Acha Air Sales Price List'!$B$1:$X$65536,12,FALSE)*$L$14),2)</f>
        <v>0</v>
      </c>
      <c r="H921" s="20">
        <f t="shared" si="25"/>
        <v>0</v>
      </c>
      <c r="I921" s="12"/>
    </row>
    <row r="922" spans="1:9" ht="12.4" hidden="1" customHeight="1">
      <c r="A922" s="11"/>
      <c r="B922" s="1"/>
      <c r="C922" s="34"/>
      <c r="D922" s="146"/>
      <c r="E922" s="147"/>
      <c r="F922" s="38" t="str">
        <f>VLOOKUP(C922,'[2]Acha Air Sales Price List'!$B$1:$D$65536,3,FALSE)</f>
        <v>Exchange rate :</v>
      </c>
      <c r="G922" s="19">
        <f>ROUND(IF(ISBLANK(C922),0,VLOOKUP(C922,'[2]Acha Air Sales Price List'!$B$1:$X$65536,12,FALSE)*$L$14),2)</f>
        <v>0</v>
      </c>
      <c r="H922" s="20">
        <f t="shared" si="25"/>
        <v>0</v>
      </c>
      <c r="I922" s="12"/>
    </row>
    <row r="923" spans="1:9" ht="12.4" hidden="1" customHeight="1">
      <c r="A923" s="11"/>
      <c r="B923" s="1"/>
      <c r="C923" s="34"/>
      <c r="D923" s="146"/>
      <c r="E923" s="147"/>
      <c r="F923" s="38" t="str">
        <f>VLOOKUP(C923,'[2]Acha Air Sales Price List'!$B$1:$D$65536,3,FALSE)</f>
        <v>Exchange rate :</v>
      </c>
      <c r="G923" s="19">
        <f>ROUND(IF(ISBLANK(C923),0,VLOOKUP(C923,'[2]Acha Air Sales Price List'!$B$1:$X$65536,12,FALSE)*$L$14),2)</f>
        <v>0</v>
      </c>
      <c r="H923" s="20">
        <f t="shared" si="25"/>
        <v>0</v>
      </c>
      <c r="I923" s="12"/>
    </row>
    <row r="924" spans="1:9" ht="12.4" hidden="1" customHeight="1">
      <c r="A924" s="11"/>
      <c r="B924" s="1"/>
      <c r="C924" s="34"/>
      <c r="D924" s="146"/>
      <c r="E924" s="147"/>
      <c r="F924" s="38" t="str">
        <f>VLOOKUP(C924,'[2]Acha Air Sales Price List'!$B$1:$D$65536,3,FALSE)</f>
        <v>Exchange rate :</v>
      </c>
      <c r="G924" s="19">
        <f>ROUND(IF(ISBLANK(C924),0,VLOOKUP(C924,'[2]Acha Air Sales Price List'!$B$1:$X$65536,12,FALSE)*$L$14),2)</f>
        <v>0</v>
      </c>
      <c r="H924" s="20">
        <f t="shared" si="25"/>
        <v>0</v>
      </c>
      <c r="I924" s="12"/>
    </row>
    <row r="925" spans="1:9" ht="12.4" hidden="1" customHeight="1">
      <c r="A925" s="11"/>
      <c r="B925" s="1"/>
      <c r="C925" s="34"/>
      <c r="D925" s="146"/>
      <c r="E925" s="147"/>
      <c r="F925" s="38" t="str">
        <f>VLOOKUP(C925,'[2]Acha Air Sales Price List'!$B$1:$D$65536,3,FALSE)</f>
        <v>Exchange rate :</v>
      </c>
      <c r="G925" s="19">
        <f>ROUND(IF(ISBLANK(C925),0,VLOOKUP(C925,'[2]Acha Air Sales Price List'!$B$1:$X$65536,12,FALSE)*$L$14),2)</f>
        <v>0</v>
      </c>
      <c r="H925" s="20">
        <f t="shared" si="25"/>
        <v>0</v>
      </c>
      <c r="I925" s="12"/>
    </row>
    <row r="926" spans="1:9" ht="12.4" hidden="1" customHeight="1">
      <c r="A926" s="11"/>
      <c r="B926" s="1"/>
      <c r="C926" s="34"/>
      <c r="D926" s="146"/>
      <c r="E926" s="147"/>
      <c r="F926" s="38" t="str">
        <f>VLOOKUP(C926,'[2]Acha Air Sales Price List'!$B$1:$D$65536,3,FALSE)</f>
        <v>Exchange rate :</v>
      </c>
      <c r="G926" s="19">
        <f>ROUND(IF(ISBLANK(C926),0,VLOOKUP(C926,'[2]Acha Air Sales Price List'!$B$1:$X$65536,12,FALSE)*$L$14),2)</f>
        <v>0</v>
      </c>
      <c r="H926" s="20">
        <f t="shared" si="25"/>
        <v>0</v>
      </c>
      <c r="I926" s="12"/>
    </row>
    <row r="927" spans="1:9" ht="12.4" hidden="1" customHeight="1">
      <c r="A927" s="11"/>
      <c r="B927" s="1"/>
      <c r="C927" s="34"/>
      <c r="D927" s="146"/>
      <c r="E927" s="147"/>
      <c r="F927" s="38" t="str">
        <f>VLOOKUP(C927,'[2]Acha Air Sales Price List'!$B$1:$D$65536,3,FALSE)</f>
        <v>Exchange rate :</v>
      </c>
      <c r="G927" s="19">
        <f>ROUND(IF(ISBLANK(C927),0,VLOOKUP(C927,'[2]Acha Air Sales Price List'!$B$1:$X$65536,12,FALSE)*$L$14),2)</f>
        <v>0</v>
      </c>
      <c r="H927" s="20">
        <f t="shared" si="25"/>
        <v>0</v>
      </c>
      <c r="I927" s="12"/>
    </row>
    <row r="928" spans="1:9" ht="12.4" hidden="1" customHeight="1">
      <c r="A928" s="11"/>
      <c r="B928" s="1"/>
      <c r="C928" s="34"/>
      <c r="D928" s="146"/>
      <c r="E928" s="147"/>
      <c r="F928" s="38" t="str">
        <f>VLOOKUP(C928,'[2]Acha Air Sales Price List'!$B$1:$D$65536,3,FALSE)</f>
        <v>Exchange rate :</v>
      </c>
      <c r="G928" s="19">
        <f>ROUND(IF(ISBLANK(C928),0,VLOOKUP(C928,'[2]Acha Air Sales Price List'!$B$1:$X$65536,12,FALSE)*$L$14),2)</f>
        <v>0</v>
      </c>
      <c r="H928" s="20">
        <f t="shared" si="25"/>
        <v>0</v>
      </c>
      <c r="I928" s="12"/>
    </row>
    <row r="929" spans="1:9" ht="12.4" hidden="1" customHeight="1">
      <c r="A929" s="11"/>
      <c r="B929" s="1"/>
      <c r="C929" s="34"/>
      <c r="D929" s="146"/>
      <c r="E929" s="147"/>
      <c r="F929" s="38" t="str">
        <f>VLOOKUP(C929,'[2]Acha Air Sales Price List'!$B$1:$D$65536,3,FALSE)</f>
        <v>Exchange rate :</v>
      </c>
      <c r="G929" s="19">
        <f>ROUND(IF(ISBLANK(C929),0,VLOOKUP(C929,'[2]Acha Air Sales Price List'!$B$1:$X$65536,12,FALSE)*$L$14),2)</f>
        <v>0</v>
      </c>
      <c r="H929" s="20">
        <f t="shared" si="25"/>
        <v>0</v>
      </c>
      <c r="I929" s="12"/>
    </row>
    <row r="930" spans="1:9" ht="12.4" hidden="1" customHeight="1">
      <c r="A930" s="11"/>
      <c r="B930" s="1"/>
      <c r="C930" s="34"/>
      <c r="D930" s="146"/>
      <c r="E930" s="147"/>
      <c r="F930" s="38" t="str">
        <f>VLOOKUP(C930,'[2]Acha Air Sales Price List'!$B$1:$D$65536,3,FALSE)</f>
        <v>Exchange rate :</v>
      </c>
      <c r="G930" s="19">
        <f>ROUND(IF(ISBLANK(C930),0,VLOOKUP(C930,'[2]Acha Air Sales Price List'!$B$1:$X$65536,12,FALSE)*$L$14),2)</f>
        <v>0</v>
      </c>
      <c r="H930" s="20">
        <f t="shared" si="25"/>
        <v>0</v>
      </c>
      <c r="I930" s="12"/>
    </row>
    <row r="931" spans="1:9" ht="12.4" hidden="1" customHeight="1">
      <c r="A931" s="11"/>
      <c r="B931" s="1"/>
      <c r="C931" s="34"/>
      <c r="D931" s="146"/>
      <c r="E931" s="147"/>
      <c r="F931" s="38" t="str">
        <f>VLOOKUP(C931,'[2]Acha Air Sales Price List'!$B$1:$D$65536,3,FALSE)</f>
        <v>Exchange rate :</v>
      </c>
      <c r="G931" s="19">
        <f>ROUND(IF(ISBLANK(C931),0,VLOOKUP(C931,'[2]Acha Air Sales Price List'!$B$1:$X$65536,12,FALSE)*$L$14),2)</f>
        <v>0</v>
      </c>
      <c r="H931" s="20">
        <f t="shared" si="25"/>
        <v>0</v>
      </c>
      <c r="I931" s="12"/>
    </row>
    <row r="932" spans="1:9" ht="12.4" hidden="1" customHeight="1">
      <c r="A932" s="11"/>
      <c r="B932" s="1"/>
      <c r="C932" s="34"/>
      <c r="D932" s="146"/>
      <c r="E932" s="147"/>
      <c r="F932" s="38" t="str">
        <f>VLOOKUP(C932,'[2]Acha Air Sales Price List'!$B$1:$D$65536,3,FALSE)</f>
        <v>Exchange rate :</v>
      </c>
      <c r="G932" s="19">
        <f>ROUND(IF(ISBLANK(C932),0,VLOOKUP(C932,'[2]Acha Air Sales Price List'!$B$1:$X$65536,12,FALSE)*$L$14),2)</f>
        <v>0</v>
      </c>
      <c r="H932" s="20">
        <f t="shared" si="25"/>
        <v>0</v>
      </c>
      <c r="I932" s="12"/>
    </row>
    <row r="933" spans="1:9" ht="12.4" hidden="1" customHeight="1">
      <c r="A933" s="11"/>
      <c r="B933" s="1"/>
      <c r="C933" s="34"/>
      <c r="D933" s="146"/>
      <c r="E933" s="147"/>
      <c r="F933" s="38" t="str">
        <f>VLOOKUP(C933,'[2]Acha Air Sales Price List'!$B$1:$D$65536,3,FALSE)</f>
        <v>Exchange rate :</v>
      </c>
      <c r="G933" s="19">
        <f>ROUND(IF(ISBLANK(C933),0,VLOOKUP(C933,'[2]Acha Air Sales Price List'!$B$1:$X$65536,12,FALSE)*$L$14),2)</f>
        <v>0</v>
      </c>
      <c r="H933" s="20">
        <f t="shared" si="25"/>
        <v>0</v>
      </c>
      <c r="I933" s="12"/>
    </row>
    <row r="934" spans="1:9" ht="12.4" hidden="1" customHeight="1">
      <c r="A934" s="11"/>
      <c r="B934" s="1"/>
      <c r="C934" s="34"/>
      <c r="D934" s="146"/>
      <c r="E934" s="147"/>
      <c r="F934" s="38" t="str">
        <f>VLOOKUP(C934,'[2]Acha Air Sales Price List'!$B$1:$D$65536,3,FALSE)</f>
        <v>Exchange rate :</v>
      </c>
      <c r="G934" s="19">
        <f>ROUND(IF(ISBLANK(C934),0,VLOOKUP(C934,'[2]Acha Air Sales Price List'!$B$1:$X$65536,12,FALSE)*$L$14),2)</f>
        <v>0</v>
      </c>
      <c r="H934" s="20">
        <f t="shared" si="25"/>
        <v>0</v>
      </c>
      <c r="I934" s="12"/>
    </row>
    <row r="935" spans="1:9" ht="12.4" hidden="1" customHeight="1">
      <c r="A935" s="11"/>
      <c r="B935" s="1"/>
      <c r="C935" s="34"/>
      <c r="D935" s="146"/>
      <c r="E935" s="147"/>
      <c r="F935" s="38" t="str">
        <f>VLOOKUP(C935,'[2]Acha Air Sales Price List'!$B$1:$D$65536,3,FALSE)</f>
        <v>Exchange rate :</v>
      </c>
      <c r="G935" s="19">
        <f>ROUND(IF(ISBLANK(C935),0,VLOOKUP(C935,'[2]Acha Air Sales Price List'!$B$1:$X$65536,12,FALSE)*$L$14),2)</f>
        <v>0</v>
      </c>
      <c r="H935" s="20">
        <f t="shared" si="25"/>
        <v>0</v>
      </c>
      <c r="I935" s="12"/>
    </row>
    <row r="936" spans="1:9" ht="12.4" hidden="1" customHeight="1">
      <c r="A936" s="11"/>
      <c r="B936" s="1"/>
      <c r="C936" s="34"/>
      <c r="D936" s="146"/>
      <c r="E936" s="147"/>
      <c r="F936" s="38" t="str">
        <f>VLOOKUP(C936,'[2]Acha Air Sales Price List'!$B$1:$D$65536,3,FALSE)</f>
        <v>Exchange rate :</v>
      </c>
      <c r="G936" s="19">
        <f>ROUND(IF(ISBLANK(C936),0,VLOOKUP(C936,'[2]Acha Air Sales Price List'!$B$1:$X$65536,12,FALSE)*$L$14),2)</f>
        <v>0</v>
      </c>
      <c r="H936" s="20">
        <f t="shared" si="25"/>
        <v>0</v>
      </c>
      <c r="I936" s="12"/>
    </row>
    <row r="937" spans="1:9" ht="12.4" hidden="1" customHeight="1">
      <c r="A937" s="11"/>
      <c r="B937" s="1"/>
      <c r="C937" s="35"/>
      <c r="D937" s="146"/>
      <c r="E937" s="147"/>
      <c r="F937" s="38" t="str">
        <f>VLOOKUP(C937,'[2]Acha Air Sales Price List'!$B$1:$D$65536,3,FALSE)</f>
        <v>Exchange rate :</v>
      </c>
      <c r="G937" s="19">
        <f>ROUND(IF(ISBLANK(C937),0,VLOOKUP(C937,'[2]Acha Air Sales Price List'!$B$1:$X$65536,12,FALSE)*$L$14),2)</f>
        <v>0</v>
      </c>
      <c r="H937" s="20">
        <f>ROUND(IF(ISNUMBER(B937), G937*B937, 0),5)</f>
        <v>0</v>
      </c>
      <c r="I937" s="12"/>
    </row>
    <row r="938" spans="1:9" ht="12" hidden="1" customHeight="1">
      <c r="A938" s="11"/>
      <c r="B938" s="1"/>
      <c r="C938" s="34"/>
      <c r="D938" s="146"/>
      <c r="E938" s="147"/>
      <c r="F938" s="38" t="str">
        <f>VLOOKUP(C938,'[2]Acha Air Sales Price List'!$B$1:$D$65536,3,FALSE)</f>
        <v>Exchange rate :</v>
      </c>
      <c r="G938" s="19">
        <f>ROUND(IF(ISBLANK(C938),0,VLOOKUP(C938,'[2]Acha Air Sales Price List'!$B$1:$X$65536,12,FALSE)*$L$14),2)</f>
        <v>0</v>
      </c>
      <c r="H938" s="20">
        <f t="shared" ref="H938:H1001" si="26">ROUND(IF(ISNUMBER(B938), G938*B938, 0),5)</f>
        <v>0</v>
      </c>
      <c r="I938" s="12"/>
    </row>
    <row r="939" spans="1:9" ht="12.4" hidden="1" customHeight="1">
      <c r="A939" s="11"/>
      <c r="B939" s="1"/>
      <c r="C939" s="34"/>
      <c r="D939" s="146"/>
      <c r="E939" s="147"/>
      <c r="F939" s="38" t="str">
        <f>VLOOKUP(C939,'[2]Acha Air Sales Price List'!$B$1:$D$65536,3,FALSE)</f>
        <v>Exchange rate :</v>
      </c>
      <c r="G939" s="19">
        <f>ROUND(IF(ISBLANK(C939),0,VLOOKUP(C939,'[2]Acha Air Sales Price List'!$B$1:$X$65536,12,FALSE)*$L$14),2)</f>
        <v>0</v>
      </c>
      <c r="H939" s="20">
        <f t="shared" si="26"/>
        <v>0</v>
      </c>
      <c r="I939" s="12"/>
    </row>
    <row r="940" spans="1:9" ht="12.4" hidden="1" customHeight="1">
      <c r="A940" s="11"/>
      <c r="B940" s="1"/>
      <c r="C940" s="34"/>
      <c r="D940" s="146"/>
      <c r="E940" s="147"/>
      <c r="F940" s="38" t="str">
        <f>VLOOKUP(C940,'[2]Acha Air Sales Price List'!$B$1:$D$65536,3,FALSE)</f>
        <v>Exchange rate :</v>
      </c>
      <c r="G940" s="19">
        <f>ROUND(IF(ISBLANK(C940),0,VLOOKUP(C940,'[2]Acha Air Sales Price List'!$B$1:$X$65536,12,FALSE)*$L$14),2)</f>
        <v>0</v>
      </c>
      <c r="H940" s="20">
        <f t="shared" si="26"/>
        <v>0</v>
      </c>
      <c r="I940" s="12"/>
    </row>
    <row r="941" spans="1:9" ht="12.4" hidden="1" customHeight="1">
      <c r="A941" s="11"/>
      <c r="B941" s="1"/>
      <c r="C941" s="34"/>
      <c r="D941" s="146"/>
      <c r="E941" s="147"/>
      <c r="F941" s="38" t="str">
        <f>VLOOKUP(C941,'[2]Acha Air Sales Price List'!$B$1:$D$65536,3,FALSE)</f>
        <v>Exchange rate :</v>
      </c>
      <c r="G941" s="19">
        <f>ROUND(IF(ISBLANK(C941),0,VLOOKUP(C941,'[2]Acha Air Sales Price List'!$B$1:$X$65536,12,FALSE)*$L$14),2)</f>
        <v>0</v>
      </c>
      <c r="H941" s="20">
        <f t="shared" si="26"/>
        <v>0</v>
      </c>
      <c r="I941" s="12"/>
    </row>
    <row r="942" spans="1:9" ht="12.4" hidden="1" customHeight="1">
      <c r="A942" s="11"/>
      <c r="B942" s="1"/>
      <c r="C942" s="34"/>
      <c r="D942" s="146"/>
      <c r="E942" s="147"/>
      <c r="F942" s="38" t="str">
        <f>VLOOKUP(C942,'[2]Acha Air Sales Price List'!$B$1:$D$65536,3,FALSE)</f>
        <v>Exchange rate :</v>
      </c>
      <c r="G942" s="19">
        <f>ROUND(IF(ISBLANK(C942),0,VLOOKUP(C942,'[2]Acha Air Sales Price List'!$B$1:$X$65536,12,FALSE)*$L$14),2)</f>
        <v>0</v>
      </c>
      <c r="H942" s="20">
        <f t="shared" si="26"/>
        <v>0</v>
      </c>
      <c r="I942" s="12"/>
    </row>
    <row r="943" spans="1:9" ht="12.4" hidden="1" customHeight="1">
      <c r="A943" s="11"/>
      <c r="B943" s="1"/>
      <c r="C943" s="34"/>
      <c r="D943" s="146"/>
      <c r="E943" s="147"/>
      <c r="F943" s="38" t="str">
        <f>VLOOKUP(C943,'[2]Acha Air Sales Price List'!$B$1:$D$65536,3,FALSE)</f>
        <v>Exchange rate :</v>
      </c>
      <c r="G943" s="19">
        <f>ROUND(IF(ISBLANK(C943),0,VLOOKUP(C943,'[2]Acha Air Sales Price List'!$B$1:$X$65536,12,FALSE)*$L$14),2)</f>
        <v>0</v>
      </c>
      <c r="H943" s="20">
        <f t="shared" si="26"/>
        <v>0</v>
      </c>
      <c r="I943" s="12"/>
    </row>
    <row r="944" spans="1:9" ht="12.4" hidden="1" customHeight="1">
      <c r="A944" s="11"/>
      <c r="B944" s="1"/>
      <c r="C944" s="34"/>
      <c r="D944" s="146"/>
      <c r="E944" s="147"/>
      <c r="F944" s="38" t="str">
        <f>VLOOKUP(C944,'[2]Acha Air Sales Price List'!$B$1:$D$65536,3,FALSE)</f>
        <v>Exchange rate :</v>
      </c>
      <c r="G944" s="19">
        <f>ROUND(IF(ISBLANK(C944),0,VLOOKUP(C944,'[2]Acha Air Sales Price List'!$B$1:$X$65536,12,FALSE)*$L$14),2)</f>
        <v>0</v>
      </c>
      <c r="H944" s="20">
        <f t="shared" si="26"/>
        <v>0</v>
      </c>
      <c r="I944" s="12"/>
    </row>
    <row r="945" spans="1:9" ht="12.4" hidden="1" customHeight="1">
      <c r="A945" s="11"/>
      <c r="B945" s="1"/>
      <c r="C945" s="34"/>
      <c r="D945" s="146"/>
      <c r="E945" s="147"/>
      <c r="F945" s="38" t="str">
        <f>VLOOKUP(C945,'[2]Acha Air Sales Price List'!$B$1:$D$65536,3,FALSE)</f>
        <v>Exchange rate :</v>
      </c>
      <c r="G945" s="19">
        <f>ROUND(IF(ISBLANK(C945),0,VLOOKUP(C945,'[2]Acha Air Sales Price List'!$B$1:$X$65536,12,FALSE)*$L$14),2)</f>
        <v>0</v>
      </c>
      <c r="H945" s="20">
        <f t="shared" si="26"/>
        <v>0</v>
      </c>
      <c r="I945" s="12"/>
    </row>
    <row r="946" spans="1:9" ht="12.4" hidden="1" customHeight="1">
      <c r="A946" s="11"/>
      <c r="B946" s="1"/>
      <c r="C946" s="34"/>
      <c r="D946" s="146"/>
      <c r="E946" s="147"/>
      <c r="F946" s="38" t="str">
        <f>VLOOKUP(C946,'[2]Acha Air Sales Price List'!$B$1:$D$65536,3,FALSE)</f>
        <v>Exchange rate :</v>
      </c>
      <c r="G946" s="19">
        <f>ROUND(IF(ISBLANK(C946),0,VLOOKUP(C946,'[2]Acha Air Sales Price List'!$B$1:$X$65536,12,FALSE)*$L$14),2)</f>
        <v>0</v>
      </c>
      <c r="H946" s="20">
        <f t="shared" si="26"/>
        <v>0</v>
      </c>
      <c r="I946" s="12"/>
    </row>
    <row r="947" spans="1:9" ht="12.4" hidden="1" customHeight="1">
      <c r="A947" s="11"/>
      <c r="B947" s="1"/>
      <c r="C947" s="34"/>
      <c r="D947" s="146"/>
      <c r="E947" s="147"/>
      <c r="F947" s="38" t="str">
        <f>VLOOKUP(C947,'[2]Acha Air Sales Price List'!$B$1:$D$65536,3,FALSE)</f>
        <v>Exchange rate :</v>
      </c>
      <c r="G947" s="19">
        <f>ROUND(IF(ISBLANK(C947),0,VLOOKUP(C947,'[2]Acha Air Sales Price List'!$B$1:$X$65536,12,FALSE)*$L$14),2)</f>
        <v>0</v>
      </c>
      <c r="H947" s="20">
        <f t="shared" si="26"/>
        <v>0</v>
      </c>
      <c r="I947" s="12"/>
    </row>
    <row r="948" spans="1:9" ht="12.4" hidden="1" customHeight="1">
      <c r="A948" s="11"/>
      <c r="B948" s="1"/>
      <c r="C948" s="34"/>
      <c r="D948" s="146"/>
      <c r="E948" s="147"/>
      <c r="F948" s="38" t="str">
        <f>VLOOKUP(C948,'[2]Acha Air Sales Price List'!$B$1:$D$65536,3,FALSE)</f>
        <v>Exchange rate :</v>
      </c>
      <c r="G948" s="19">
        <f>ROUND(IF(ISBLANK(C948),0,VLOOKUP(C948,'[2]Acha Air Sales Price List'!$B$1:$X$65536,12,FALSE)*$L$14),2)</f>
        <v>0</v>
      </c>
      <c r="H948" s="20">
        <f t="shared" si="26"/>
        <v>0</v>
      </c>
      <c r="I948" s="12"/>
    </row>
    <row r="949" spans="1:9" ht="12.4" hidden="1" customHeight="1">
      <c r="A949" s="11"/>
      <c r="B949" s="1"/>
      <c r="C949" s="34"/>
      <c r="D949" s="146"/>
      <c r="E949" s="147"/>
      <c r="F949" s="38" t="str">
        <f>VLOOKUP(C949,'[2]Acha Air Sales Price List'!$B$1:$D$65536,3,FALSE)</f>
        <v>Exchange rate :</v>
      </c>
      <c r="G949" s="19">
        <f>ROUND(IF(ISBLANK(C949),0,VLOOKUP(C949,'[2]Acha Air Sales Price List'!$B$1:$X$65536,12,FALSE)*$L$14),2)</f>
        <v>0</v>
      </c>
      <c r="H949" s="20">
        <f t="shared" si="26"/>
        <v>0</v>
      </c>
      <c r="I949" s="12"/>
    </row>
    <row r="950" spans="1:9" ht="12.4" hidden="1" customHeight="1">
      <c r="A950" s="11"/>
      <c r="B950" s="1"/>
      <c r="C950" s="34"/>
      <c r="D950" s="146"/>
      <c r="E950" s="147"/>
      <c r="F950" s="38" t="str">
        <f>VLOOKUP(C950,'[2]Acha Air Sales Price List'!$B$1:$D$65536,3,FALSE)</f>
        <v>Exchange rate :</v>
      </c>
      <c r="G950" s="19">
        <f>ROUND(IF(ISBLANK(C950),0,VLOOKUP(C950,'[2]Acha Air Sales Price List'!$B$1:$X$65536,12,FALSE)*$L$14),2)</f>
        <v>0</v>
      </c>
      <c r="H950" s="20">
        <f t="shared" si="26"/>
        <v>0</v>
      </c>
      <c r="I950" s="12"/>
    </row>
    <row r="951" spans="1:9" ht="12" hidden="1" customHeight="1">
      <c r="A951" s="11"/>
      <c r="B951" s="1"/>
      <c r="C951" s="34"/>
      <c r="D951" s="146"/>
      <c r="E951" s="147"/>
      <c r="F951" s="38" t="str">
        <f>VLOOKUP(C951,'[2]Acha Air Sales Price List'!$B$1:$D$65536,3,FALSE)</f>
        <v>Exchange rate :</v>
      </c>
      <c r="G951" s="19">
        <f>ROUND(IF(ISBLANK(C951),0,VLOOKUP(C951,'[2]Acha Air Sales Price List'!$B$1:$X$65536,12,FALSE)*$L$14),2)</f>
        <v>0</v>
      </c>
      <c r="H951" s="20">
        <f t="shared" si="26"/>
        <v>0</v>
      </c>
      <c r="I951" s="12"/>
    </row>
    <row r="952" spans="1:9" ht="12.4" hidden="1" customHeight="1">
      <c r="A952" s="11"/>
      <c r="B952" s="1"/>
      <c r="C952" s="34"/>
      <c r="D952" s="146"/>
      <c r="E952" s="147"/>
      <c r="F952" s="38" t="str">
        <f>VLOOKUP(C952,'[2]Acha Air Sales Price List'!$B$1:$D$65536,3,FALSE)</f>
        <v>Exchange rate :</v>
      </c>
      <c r="G952" s="19">
        <f>ROUND(IF(ISBLANK(C952),0,VLOOKUP(C952,'[2]Acha Air Sales Price List'!$B$1:$X$65536,12,FALSE)*$L$14),2)</f>
        <v>0</v>
      </c>
      <c r="H952" s="20">
        <f t="shared" si="26"/>
        <v>0</v>
      </c>
      <c r="I952" s="12"/>
    </row>
    <row r="953" spans="1:9" ht="12.4" hidden="1" customHeight="1">
      <c r="A953" s="11"/>
      <c r="B953" s="1"/>
      <c r="C953" s="34"/>
      <c r="D953" s="146"/>
      <c r="E953" s="147"/>
      <c r="F953" s="38" t="str">
        <f>VLOOKUP(C953,'[2]Acha Air Sales Price List'!$B$1:$D$65536,3,FALSE)</f>
        <v>Exchange rate :</v>
      </c>
      <c r="G953" s="19">
        <f>ROUND(IF(ISBLANK(C953),0,VLOOKUP(C953,'[2]Acha Air Sales Price List'!$B$1:$X$65536,12,FALSE)*$L$14),2)</f>
        <v>0</v>
      </c>
      <c r="H953" s="20">
        <f t="shared" si="26"/>
        <v>0</v>
      </c>
      <c r="I953" s="12"/>
    </row>
    <row r="954" spans="1:9" ht="12.4" hidden="1" customHeight="1">
      <c r="A954" s="11"/>
      <c r="B954" s="1"/>
      <c r="C954" s="34"/>
      <c r="D954" s="146"/>
      <c r="E954" s="147"/>
      <c r="F954" s="38" t="str">
        <f>VLOOKUP(C954,'[2]Acha Air Sales Price List'!$B$1:$D$65536,3,FALSE)</f>
        <v>Exchange rate :</v>
      </c>
      <c r="G954" s="19">
        <f>ROUND(IF(ISBLANK(C954),0,VLOOKUP(C954,'[2]Acha Air Sales Price List'!$B$1:$X$65536,12,FALSE)*$L$14),2)</f>
        <v>0</v>
      </c>
      <c r="H954" s="20">
        <f t="shared" si="26"/>
        <v>0</v>
      </c>
      <c r="I954" s="12"/>
    </row>
    <row r="955" spans="1:9" ht="12.4" hidden="1" customHeight="1">
      <c r="A955" s="11"/>
      <c r="B955" s="1"/>
      <c r="C955" s="34"/>
      <c r="D955" s="146"/>
      <c r="E955" s="147"/>
      <c r="F955" s="38" t="str">
        <f>VLOOKUP(C955,'[2]Acha Air Sales Price List'!$B$1:$D$65536,3,FALSE)</f>
        <v>Exchange rate :</v>
      </c>
      <c r="G955" s="19">
        <f>ROUND(IF(ISBLANK(C955),0,VLOOKUP(C955,'[2]Acha Air Sales Price List'!$B$1:$X$65536,12,FALSE)*$L$14),2)</f>
        <v>0</v>
      </c>
      <c r="H955" s="20">
        <f t="shared" si="26"/>
        <v>0</v>
      </c>
      <c r="I955" s="12"/>
    </row>
    <row r="956" spans="1:9" ht="12.4" hidden="1" customHeight="1">
      <c r="A956" s="11"/>
      <c r="B956" s="1"/>
      <c r="C956" s="34"/>
      <c r="D956" s="146"/>
      <c r="E956" s="147"/>
      <c r="F956" s="38" t="str">
        <f>VLOOKUP(C956,'[2]Acha Air Sales Price List'!$B$1:$D$65536,3,FALSE)</f>
        <v>Exchange rate :</v>
      </c>
      <c r="G956" s="19">
        <f>ROUND(IF(ISBLANK(C956),0,VLOOKUP(C956,'[2]Acha Air Sales Price List'!$B$1:$X$65536,12,FALSE)*$L$14),2)</f>
        <v>0</v>
      </c>
      <c r="H956" s="20">
        <f t="shared" si="26"/>
        <v>0</v>
      </c>
      <c r="I956" s="12"/>
    </row>
    <row r="957" spans="1:9" ht="12.4" hidden="1" customHeight="1">
      <c r="A957" s="11"/>
      <c r="B957" s="1"/>
      <c r="C957" s="34"/>
      <c r="D957" s="146"/>
      <c r="E957" s="147"/>
      <c r="F957" s="38" t="str">
        <f>VLOOKUP(C957,'[2]Acha Air Sales Price List'!$B$1:$D$65536,3,FALSE)</f>
        <v>Exchange rate :</v>
      </c>
      <c r="G957" s="19">
        <f>ROUND(IF(ISBLANK(C957),0,VLOOKUP(C957,'[2]Acha Air Sales Price List'!$B$1:$X$65536,12,FALSE)*$L$14),2)</f>
        <v>0</v>
      </c>
      <c r="H957" s="20">
        <f t="shared" si="26"/>
        <v>0</v>
      </c>
      <c r="I957" s="12"/>
    </row>
    <row r="958" spans="1:9" ht="12.4" hidden="1" customHeight="1">
      <c r="A958" s="11"/>
      <c r="B958" s="1"/>
      <c r="C958" s="34"/>
      <c r="D958" s="146"/>
      <c r="E958" s="147"/>
      <c r="F958" s="38" t="str">
        <f>VLOOKUP(C958,'[2]Acha Air Sales Price List'!$B$1:$D$65536,3,FALSE)</f>
        <v>Exchange rate :</v>
      </c>
      <c r="G958" s="19">
        <f>ROUND(IF(ISBLANK(C958),0,VLOOKUP(C958,'[2]Acha Air Sales Price List'!$B$1:$X$65536,12,FALSE)*$L$14),2)</f>
        <v>0</v>
      </c>
      <c r="H958" s="20">
        <f t="shared" si="26"/>
        <v>0</v>
      </c>
      <c r="I958" s="12"/>
    </row>
    <row r="959" spans="1:9" ht="12.4" hidden="1" customHeight="1">
      <c r="A959" s="11"/>
      <c r="B959" s="1"/>
      <c r="C959" s="34"/>
      <c r="D959" s="146"/>
      <c r="E959" s="147"/>
      <c r="F959" s="38" t="str">
        <f>VLOOKUP(C959,'[2]Acha Air Sales Price List'!$B$1:$D$65536,3,FALSE)</f>
        <v>Exchange rate :</v>
      </c>
      <c r="G959" s="19">
        <f>ROUND(IF(ISBLANK(C959),0,VLOOKUP(C959,'[2]Acha Air Sales Price List'!$B$1:$X$65536,12,FALSE)*$L$14),2)</f>
        <v>0</v>
      </c>
      <c r="H959" s="20">
        <f t="shared" si="26"/>
        <v>0</v>
      </c>
      <c r="I959" s="12"/>
    </row>
    <row r="960" spans="1:9" ht="12.4" hidden="1" customHeight="1">
      <c r="A960" s="11"/>
      <c r="B960" s="1"/>
      <c r="C960" s="34"/>
      <c r="D960" s="146"/>
      <c r="E960" s="147"/>
      <c r="F960" s="38" t="str">
        <f>VLOOKUP(C960,'[2]Acha Air Sales Price List'!$B$1:$D$65536,3,FALSE)</f>
        <v>Exchange rate :</v>
      </c>
      <c r="G960" s="19">
        <f>ROUND(IF(ISBLANK(C960),0,VLOOKUP(C960,'[2]Acha Air Sales Price List'!$B$1:$X$65536,12,FALSE)*$L$14),2)</f>
        <v>0</v>
      </c>
      <c r="H960" s="20">
        <f t="shared" si="26"/>
        <v>0</v>
      </c>
      <c r="I960" s="12"/>
    </row>
    <row r="961" spans="1:9" ht="12.4" hidden="1" customHeight="1">
      <c r="A961" s="11"/>
      <c r="B961" s="1"/>
      <c r="C961" s="34"/>
      <c r="D961" s="146"/>
      <c r="E961" s="147"/>
      <c r="F961" s="38" t="str">
        <f>VLOOKUP(C961,'[2]Acha Air Sales Price List'!$B$1:$D$65536,3,FALSE)</f>
        <v>Exchange rate :</v>
      </c>
      <c r="G961" s="19">
        <f>ROUND(IF(ISBLANK(C961),0,VLOOKUP(C961,'[2]Acha Air Sales Price List'!$B$1:$X$65536,12,FALSE)*$L$14),2)</f>
        <v>0</v>
      </c>
      <c r="H961" s="20">
        <f t="shared" si="26"/>
        <v>0</v>
      </c>
      <c r="I961" s="12"/>
    </row>
    <row r="962" spans="1:9" ht="12.4" hidden="1" customHeight="1">
      <c r="A962" s="11"/>
      <c r="B962" s="1"/>
      <c r="C962" s="34"/>
      <c r="D962" s="146"/>
      <c r="E962" s="147"/>
      <c r="F962" s="38" t="str">
        <f>VLOOKUP(C962,'[2]Acha Air Sales Price List'!$B$1:$D$65536,3,FALSE)</f>
        <v>Exchange rate :</v>
      </c>
      <c r="G962" s="19">
        <f>ROUND(IF(ISBLANK(C962),0,VLOOKUP(C962,'[2]Acha Air Sales Price List'!$B$1:$X$65536,12,FALSE)*$L$14),2)</f>
        <v>0</v>
      </c>
      <c r="H962" s="20">
        <f t="shared" si="26"/>
        <v>0</v>
      </c>
      <c r="I962" s="12"/>
    </row>
    <row r="963" spans="1:9" ht="12.4" hidden="1" customHeight="1">
      <c r="A963" s="11"/>
      <c r="B963" s="1"/>
      <c r="C963" s="34"/>
      <c r="D963" s="146"/>
      <c r="E963" s="147"/>
      <c r="F963" s="38" t="str">
        <f>VLOOKUP(C963,'[2]Acha Air Sales Price List'!$B$1:$D$65536,3,FALSE)</f>
        <v>Exchange rate :</v>
      </c>
      <c r="G963" s="19">
        <f>ROUND(IF(ISBLANK(C963),0,VLOOKUP(C963,'[2]Acha Air Sales Price List'!$B$1:$X$65536,12,FALSE)*$L$14),2)</f>
        <v>0</v>
      </c>
      <c r="H963" s="20">
        <f t="shared" si="26"/>
        <v>0</v>
      </c>
      <c r="I963" s="12"/>
    </row>
    <row r="964" spans="1:9" ht="12.4" hidden="1" customHeight="1">
      <c r="A964" s="11"/>
      <c r="B964" s="1"/>
      <c r="C964" s="34"/>
      <c r="D964" s="146"/>
      <c r="E964" s="147"/>
      <c r="F964" s="38" t="str">
        <f>VLOOKUP(C964,'[2]Acha Air Sales Price List'!$B$1:$D$65536,3,FALSE)</f>
        <v>Exchange rate :</v>
      </c>
      <c r="G964" s="19">
        <f>ROUND(IF(ISBLANK(C964),0,VLOOKUP(C964,'[2]Acha Air Sales Price List'!$B$1:$X$65536,12,FALSE)*$L$14),2)</f>
        <v>0</v>
      </c>
      <c r="H964" s="20">
        <f t="shared" si="26"/>
        <v>0</v>
      </c>
      <c r="I964" s="12"/>
    </row>
    <row r="965" spans="1:9" ht="12.4" hidden="1" customHeight="1">
      <c r="A965" s="11"/>
      <c r="B965" s="1"/>
      <c r="C965" s="34"/>
      <c r="D965" s="146"/>
      <c r="E965" s="147"/>
      <c r="F965" s="38" t="str">
        <f>VLOOKUP(C965,'[2]Acha Air Sales Price List'!$B$1:$D$65536,3,FALSE)</f>
        <v>Exchange rate :</v>
      </c>
      <c r="G965" s="19">
        <f>ROUND(IF(ISBLANK(C965),0,VLOOKUP(C965,'[2]Acha Air Sales Price List'!$B$1:$X$65536,12,FALSE)*$L$14),2)</f>
        <v>0</v>
      </c>
      <c r="H965" s="20">
        <f t="shared" si="26"/>
        <v>0</v>
      </c>
      <c r="I965" s="12"/>
    </row>
    <row r="966" spans="1:9" ht="12.4" hidden="1" customHeight="1">
      <c r="A966" s="11"/>
      <c r="B966" s="1"/>
      <c r="C966" s="34"/>
      <c r="D966" s="146"/>
      <c r="E966" s="147"/>
      <c r="F966" s="38" t="str">
        <f>VLOOKUP(C966,'[2]Acha Air Sales Price List'!$B$1:$D$65536,3,FALSE)</f>
        <v>Exchange rate :</v>
      </c>
      <c r="G966" s="19">
        <f>ROUND(IF(ISBLANK(C966),0,VLOOKUP(C966,'[2]Acha Air Sales Price List'!$B$1:$X$65536,12,FALSE)*$L$14),2)</f>
        <v>0</v>
      </c>
      <c r="H966" s="20">
        <f t="shared" si="26"/>
        <v>0</v>
      </c>
      <c r="I966" s="12"/>
    </row>
    <row r="967" spans="1:9" ht="12.4" hidden="1" customHeight="1">
      <c r="A967" s="11"/>
      <c r="B967" s="1"/>
      <c r="C967" s="34"/>
      <c r="D967" s="146"/>
      <c r="E967" s="147"/>
      <c r="F967" s="38" t="str">
        <f>VLOOKUP(C967,'[2]Acha Air Sales Price List'!$B$1:$D$65536,3,FALSE)</f>
        <v>Exchange rate :</v>
      </c>
      <c r="G967" s="19">
        <f>ROUND(IF(ISBLANK(C967),0,VLOOKUP(C967,'[2]Acha Air Sales Price List'!$B$1:$X$65536,12,FALSE)*$L$14),2)</f>
        <v>0</v>
      </c>
      <c r="H967" s="20">
        <f t="shared" si="26"/>
        <v>0</v>
      </c>
      <c r="I967" s="12"/>
    </row>
    <row r="968" spans="1:9" ht="12.4" hidden="1" customHeight="1">
      <c r="A968" s="11"/>
      <c r="B968" s="1"/>
      <c r="C968" s="34"/>
      <c r="D968" s="146"/>
      <c r="E968" s="147"/>
      <c r="F968" s="38" t="str">
        <f>VLOOKUP(C968,'[2]Acha Air Sales Price List'!$B$1:$D$65536,3,FALSE)</f>
        <v>Exchange rate :</v>
      </c>
      <c r="G968" s="19">
        <f>ROUND(IF(ISBLANK(C968),0,VLOOKUP(C968,'[2]Acha Air Sales Price List'!$B$1:$X$65536,12,FALSE)*$L$14),2)</f>
        <v>0</v>
      </c>
      <c r="H968" s="20">
        <f t="shared" si="26"/>
        <v>0</v>
      </c>
      <c r="I968" s="12"/>
    </row>
    <row r="969" spans="1:9" ht="12.4" hidden="1" customHeight="1">
      <c r="A969" s="11"/>
      <c r="B969" s="1"/>
      <c r="C969" s="34"/>
      <c r="D969" s="146"/>
      <c r="E969" s="147"/>
      <c r="F969" s="38" t="str">
        <f>VLOOKUP(C969,'[2]Acha Air Sales Price List'!$B$1:$D$65536,3,FALSE)</f>
        <v>Exchange rate :</v>
      </c>
      <c r="G969" s="19">
        <f>ROUND(IF(ISBLANK(C969),0,VLOOKUP(C969,'[2]Acha Air Sales Price List'!$B$1:$X$65536,12,FALSE)*$L$14),2)</f>
        <v>0</v>
      </c>
      <c r="H969" s="20">
        <f t="shared" si="26"/>
        <v>0</v>
      </c>
      <c r="I969" s="12"/>
    </row>
    <row r="970" spans="1:9" ht="12.4" hidden="1" customHeight="1">
      <c r="A970" s="11"/>
      <c r="B970" s="1"/>
      <c r="C970" s="34"/>
      <c r="D970" s="146"/>
      <c r="E970" s="147"/>
      <c r="F970" s="38" t="str">
        <f>VLOOKUP(C970,'[2]Acha Air Sales Price List'!$B$1:$D$65536,3,FALSE)</f>
        <v>Exchange rate :</v>
      </c>
      <c r="G970" s="19">
        <f>ROUND(IF(ISBLANK(C970),0,VLOOKUP(C970,'[2]Acha Air Sales Price List'!$B$1:$X$65536,12,FALSE)*$L$14),2)</f>
        <v>0</v>
      </c>
      <c r="H970" s="20">
        <f t="shared" si="26"/>
        <v>0</v>
      </c>
      <c r="I970" s="12"/>
    </row>
    <row r="971" spans="1:9" ht="12.4" hidden="1" customHeight="1">
      <c r="A971" s="11"/>
      <c r="B971" s="1"/>
      <c r="C971" s="34"/>
      <c r="D971" s="146"/>
      <c r="E971" s="147"/>
      <c r="F971" s="38" t="str">
        <f>VLOOKUP(C971,'[2]Acha Air Sales Price List'!$B$1:$D$65536,3,FALSE)</f>
        <v>Exchange rate :</v>
      </c>
      <c r="G971" s="19">
        <f>ROUND(IF(ISBLANK(C971),0,VLOOKUP(C971,'[2]Acha Air Sales Price List'!$B$1:$X$65536,12,FALSE)*$L$14),2)</f>
        <v>0</v>
      </c>
      <c r="H971" s="20">
        <f t="shared" si="26"/>
        <v>0</v>
      </c>
      <c r="I971" s="12"/>
    </row>
    <row r="972" spans="1:9" ht="12.4" hidden="1" customHeight="1">
      <c r="A972" s="11"/>
      <c r="B972" s="1"/>
      <c r="C972" s="34"/>
      <c r="D972" s="146"/>
      <c r="E972" s="147"/>
      <c r="F972" s="38" t="str">
        <f>VLOOKUP(C972,'[2]Acha Air Sales Price List'!$B$1:$D$65536,3,FALSE)</f>
        <v>Exchange rate :</v>
      </c>
      <c r="G972" s="19">
        <f>ROUND(IF(ISBLANK(C972),0,VLOOKUP(C972,'[2]Acha Air Sales Price List'!$B$1:$X$65536,12,FALSE)*$L$14),2)</f>
        <v>0</v>
      </c>
      <c r="H972" s="20">
        <f t="shared" si="26"/>
        <v>0</v>
      </c>
      <c r="I972" s="12"/>
    </row>
    <row r="973" spans="1:9" ht="12.4" hidden="1" customHeight="1">
      <c r="A973" s="11"/>
      <c r="B973" s="1"/>
      <c r="C973" s="34"/>
      <c r="D973" s="146"/>
      <c r="E973" s="147"/>
      <c r="F973" s="38" t="str">
        <f>VLOOKUP(C973,'[2]Acha Air Sales Price List'!$B$1:$D$65536,3,FALSE)</f>
        <v>Exchange rate :</v>
      </c>
      <c r="G973" s="19">
        <f>ROUND(IF(ISBLANK(C973),0,VLOOKUP(C973,'[2]Acha Air Sales Price List'!$B$1:$X$65536,12,FALSE)*$L$14),2)</f>
        <v>0</v>
      </c>
      <c r="H973" s="20">
        <f t="shared" si="26"/>
        <v>0</v>
      </c>
      <c r="I973" s="12"/>
    </row>
    <row r="974" spans="1:9" ht="12.4" hidden="1" customHeight="1">
      <c r="A974" s="11"/>
      <c r="B974" s="1"/>
      <c r="C974" s="35"/>
      <c r="D974" s="146"/>
      <c r="E974" s="147"/>
      <c r="F974" s="38" t="str">
        <f>VLOOKUP(C974,'[2]Acha Air Sales Price List'!$B$1:$D$65536,3,FALSE)</f>
        <v>Exchange rate :</v>
      </c>
      <c r="G974" s="19">
        <f>ROUND(IF(ISBLANK(C974),0,VLOOKUP(C974,'[2]Acha Air Sales Price List'!$B$1:$X$65536,12,FALSE)*$L$14),2)</f>
        <v>0</v>
      </c>
      <c r="H974" s="20">
        <f t="shared" si="26"/>
        <v>0</v>
      </c>
      <c r="I974" s="12"/>
    </row>
    <row r="975" spans="1:9" ht="12" hidden="1" customHeight="1">
      <c r="A975" s="11"/>
      <c r="B975" s="1"/>
      <c r="C975" s="34"/>
      <c r="D975" s="146"/>
      <c r="E975" s="147"/>
      <c r="F975" s="38" t="str">
        <f>VLOOKUP(C975,'[2]Acha Air Sales Price List'!$B$1:$D$65536,3,FALSE)</f>
        <v>Exchange rate :</v>
      </c>
      <c r="G975" s="19">
        <f>ROUND(IF(ISBLANK(C975),0,VLOOKUP(C975,'[2]Acha Air Sales Price List'!$B$1:$X$65536,12,FALSE)*$L$14),2)</f>
        <v>0</v>
      </c>
      <c r="H975" s="20">
        <f t="shared" si="26"/>
        <v>0</v>
      </c>
      <c r="I975" s="12"/>
    </row>
    <row r="976" spans="1:9" ht="12.4" hidden="1" customHeight="1">
      <c r="A976" s="11"/>
      <c r="B976" s="1"/>
      <c r="C976" s="34"/>
      <c r="D976" s="146"/>
      <c r="E976" s="147"/>
      <c r="F976" s="38" t="str">
        <f>VLOOKUP(C976,'[2]Acha Air Sales Price List'!$B$1:$D$65536,3,FALSE)</f>
        <v>Exchange rate :</v>
      </c>
      <c r="G976" s="19">
        <f>ROUND(IF(ISBLANK(C976),0,VLOOKUP(C976,'[2]Acha Air Sales Price List'!$B$1:$X$65536,12,FALSE)*$L$14),2)</f>
        <v>0</v>
      </c>
      <c r="H976" s="20">
        <f t="shared" si="26"/>
        <v>0</v>
      </c>
      <c r="I976" s="12"/>
    </row>
    <row r="977" spans="1:9" ht="12.4" hidden="1" customHeight="1">
      <c r="A977" s="11"/>
      <c r="B977" s="1"/>
      <c r="C977" s="34"/>
      <c r="D977" s="146"/>
      <c r="E977" s="147"/>
      <c r="F977" s="38" t="str">
        <f>VLOOKUP(C977,'[2]Acha Air Sales Price List'!$B$1:$D$65536,3,FALSE)</f>
        <v>Exchange rate :</v>
      </c>
      <c r="G977" s="19">
        <f>ROUND(IF(ISBLANK(C977),0,VLOOKUP(C977,'[2]Acha Air Sales Price List'!$B$1:$X$65536,12,FALSE)*$L$14),2)</f>
        <v>0</v>
      </c>
      <c r="H977" s="20">
        <f t="shared" si="26"/>
        <v>0</v>
      </c>
      <c r="I977" s="12"/>
    </row>
    <row r="978" spans="1:9" ht="12.4" hidden="1" customHeight="1">
      <c r="A978" s="11"/>
      <c r="B978" s="1"/>
      <c r="C978" s="34"/>
      <c r="D978" s="146"/>
      <c r="E978" s="147"/>
      <c r="F978" s="38" t="str">
        <f>VLOOKUP(C978,'[2]Acha Air Sales Price List'!$B$1:$D$65536,3,FALSE)</f>
        <v>Exchange rate :</v>
      </c>
      <c r="G978" s="19">
        <f>ROUND(IF(ISBLANK(C978),0,VLOOKUP(C978,'[2]Acha Air Sales Price List'!$B$1:$X$65536,12,FALSE)*$L$14),2)</f>
        <v>0</v>
      </c>
      <c r="H978" s="20">
        <f t="shared" si="26"/>
        <v>0</v>
      </c>
      <c r="I978" s="12"/>
    </row>
    <row r="979" spans="1:9" ht="12.4" hidden="1" customHeight="1">
      <c r="A979" s="11"/>
      <c r="B979" s="1"/>
      <c r="C979" s="34"/>
      <c r="D979" s="146"/>
      <c r="E979" s="147"/>
      <c r="F979" s="38" t="str">
        <f>VLOOKUP(C979,'[2]Acha Air Sales Price List'!$B$1:$D$65536,3,FALSE)</f>
        <v>Exchange rate :</v>
      </c>
      <c r="G979" s="19">
        <f>ROUND(IF(ISBLANK(C979),0,VLOOKUP(C979,'[2]Acha Air Sales Price List'!$B$1:$X$65536,12,FALSE)*$L$14),2)</f>
        <v>0</v>
      </c>
      <c r="H979" s="20">
        <f t="shared" si="26"/>
        <v>0</v>
      </c>
      <c r="I979" s="12"/>
    </row>
    <row r="980" spans="1:9" ht="12.4" hidden="1" customHeight="1">
      <c r="A980" s="11"/>
      <c r="B980" s="1"/>
      <c r="C980" s="34"/>
      <c r="D980" s="146"/>
      <c r="E980" s="147"/>
      <c r="F980" s="38" t="str">
        <f>VLOOKUP(C980,'[2]Acha Air Sales Price List'!$B$1:$D$65536,3,FALSE)</f>
        <v>Exchange rate :</v>
      </c>
      <c r="G980" s="19">
        <f>ROUND(IF(ISBLANK(C980),0,VLOOKUP(C980,'[2]Acha Air Sales Price List'!$B$1:$X$65536,12,FALSE)*$L$14),2)</f>
        <v>0</v>
      </c>
      <c r="H980" s="20">
        <f t="shared" si="26"/>
        <v>0</v>
      </c>
      <c r="I980" s="12"/>
    </row>
    <row r="981" spans="1:9" ht="12.4" hidden="1" customHeight="1">
      <c r="A981" s="11"/>
      <c r="B981" s="1"/>
      <c r="C981" s="34"/>
      <c r="D981" s="146"/>
      <c r="E981" s="147"/>
      <c r="F981" s="38" t="str">
        <f>VLOOKUP(C981,'[2]Acha Air Sales Price List'!$B$1:$D$65536,3,FALSE)</f>
        <v>Exchange rate :</v>
      </c>
      <c r="G981" s="19">
        <f>ROUND(IF(ISBLANK(C981),0,VLOOKUP(C981,'[2]Acha Air Sales Price List'!$B$1:$X$65536,12,FALSE)*$L$14),2)</f>
        <v>0</v>
      </c>
      <c r="H981" s="20">
        <f t="shared" si="26"/>
        <v>0</v>
      </c>
      <c r="I981" s="12"/>
    </row>
    <row r="982" spans="1:9" ht="12.4" hidden="1" customHeight="1">
      <c r="A982" s="11"/>
      <c r="B982" s="1"/>
      <c r="C982" s="34"/>
      <c r="D982" s="146"/>
      <c r="E982" s="147"/>
      <c r="F982" s="38" t="str">
        <f>VLOOKUP(C982,'[2]Acha Air Sales Price List'!$B$1:$D$65536,3,FALSE)</f>
        <v>Exchange rate :</v>
      </c>
      <c r="G982" s="19">
        <f>ROUND(IF(ISBLANK(C982),0,VLOOKUP(C982,'[2]Acha Air Sales Price List'!$B$1:$X$65536,12,FALSE)*$L$14),2)</f>
        <v>0</v>
      </c>
      <c r="H982" s="20">
        <f t="shared" si="26"/>
        <v>0</v>
      </c>
      <c r="I982" s="12"/>
    </row>
    <row r="983" spans="1:9" ht="12.4" hidden="1" customHeight="1">
      <c r="A983" s="11"/>
      <c r="B983" s="1"/>
      <c r="C983" s="34"/>
      <c r="D983" s="146"/>
      <c r="E983" s="147"/>
      <c r="F983" s="38" t="str">
        <f>VLOOKUP(C983,'[2]Acha Air Sales Price List'!$B$1:$D$65536,3,FALSE)</f>
        <v>Exchange rate :</v>
      </c>
      <c r="G983" s="19">
        <f>ROUND(IF(ISBLANK(C983),0,VLOOKUP(C983,'[2]Acha Air Sales Price List'!$B$1:$X$65536,12,FALSE)*$L$14),2)</f>
        <v>0</v>
      </c>
      <c r="H983" s="20">
        <f t="shared" si="26"/>
        <v>0</v>
      </c>
      <c r="I983" s="12"/>
    </row>
    <row r="984" spans="1:9" ht="12.4" hidden="1" customHeight="1">
      <c r="A984" s="11"/>
      <c r="B984" s="1"/>
      <c r="C984" s="34"/>
      <c r="D984" s="146"/>
      <c r="E984" s="147"/>
      <c r="F984" s="38" t="str">
        <f>VLOOKUP(C984,'[2]Acha Air Sales Price List'!$B$1:$D$65536,3,FALSE)</f>
        <v>Exchange rate :</v>
      </c>
      <c r="G984" s="19">
        <f>ROUND(IF(ISBLANK(C984),0,VLOOKUP(C984,'[2]Acha Air Sales Price List'!$B$1:$X$65536,12,FALSE)*$L$14),2)</f>
        <v>0</v>
      </c>
      <c r="H984" s="20">
        <f t="shared" si="26"/>
        <v>0</v>
      </c>
      <c r="I984" s="12"/>
    </row>
    <row r="985" spans="1:9" ht="12.4" hidden="1" customHeight="1">
      <c r="A985" s="11"/>
      <c r="B985" s="1"/>
      <c r="C985" s="34"/>
      <c r="D985" s="146"/>
      <c r="E985" s="147"/>
      <c r="F985" s="38" t="str">
        <f>VLOOKUP(C985,'[2]Acha Air Sales Price List'!$B$1:$D$65536,3,FALSE)</f>
        <v>Exchange rate :</v>
      </c>
      <c r="G985" s="19">
        <f>ROUND(IF(ISBLANK(C985),0,VLOOKUP(C985,'[2]Acha Air Sales Price List'!$B$1:$X$65536,12,FALSE)*$L$14),2)</f>
        <v>0</v>
      </c>
      <c r="H985" s="20">
        <f t="shared" si="26"/>
        <v>0</v>
      </c>
      <c r="I985" s="12"/>
    </row>
    <row r="986" spans="1:9" ht="12.4" hidden="1" customHeight="1">
      <c r="A986" s="11"/>
      <c r="B986" s="1"/>
      <c r="C986" s="34"/>
      <c r="D986" s="146"/>
      <c r="E986" s="147"/>
      <c r="F986" s="38" t="str">
        <f>VLOOKUP(C986,'[2]Acha Air Sales Price List'!$B$1:$D$65536,3,FALSE)</f>
        <v>Exchange rate :</v>
      </c>
      <c r="G986" s="19">
        <f>ROUND(IF(ISBLANK(C986),0,VLOOKUP(C986,'[2]Acha Air Sales Price List'!$B$1:$X$65536,12,FALSE)*$L$14),2)</f>
        <v>0</v>
      </c>
      <c r="H986" s="20">
        <f t="shared" si="26"/>
        <v>0</v>
      </c>
      <c r="I986" s="12"/>
    </row>
    <row r="987" spans="1:9" ht="12.4" hidden="1" customHeight="1">
      <c r="A987" s="11"/>
      <c r="B987" s="1"/>
      <c r="C987" s="34"/>
      <c r="D987" s="146"/>
      <c r="E987" s="147"/>
      <c r="F987" s="38" t="str">
        <f>VLOOKUP(C987,'[2]Acha Air Sales Price List'!$B$1:$D$65536,3,FALSE)</f>
        <v>Exchange rate :</v>
      </c>
      <c r="G987" s="19">
        <f>ROUND(IF(ISBLANK(C987),0,VLOOKUP(C987,'[2]Acha Air Sales Price List'!$B$1:$X$65536,12,FALSE)*$L$14),2)</f>
        <v>0</v>
      </c>
      <c r="H987" s="20">
        <f t="shared" si="26"/>
        <v>0</v>
      </c>
      <c r="I987" s="12"/>
    </row>
    <row r="988" spans="1:9" ht="12.4" hidden="1" customHeight="1">
      <c r="A988" s="11"/>
      <c r="B988" s="1"/>
      <c r="C988" s="34"/>
      <c r="D988" s="146"/>
      <c r="E988" s="147"/>
      <c r="F988" s="38" t="str">
        <f>VLOOKUP(C988,'[2]Acha Air Sales Price List'!$B$1:$D$65536,3,FALSE)</f>
        <v>Exchange rate :</v>
      </c>
      <c r="G988" s="19">
        <f>ROUND(IF(ISBLANK(C988),0,VLOOKUP(C988,'[2]Acha Air Sales Price List'!$B$1:$X$65536,12,FALSE)*$L$14),2)</f>
        <v>0</v>
      </c>
      <c r="H988" s="20">
        <f t="shared" si="26"/>
        <v>0</v>
      </c>
      <c r="I988" s="12"/>
    </row>
    <row r="989" spans="1:9" ht="12.4" hidden="1" customHeight="1">
      <c r="A989" s="11"/>
      <c r="B989" s="1"/>
      <c r="C989" s="34"/>
      <c r="D989" s="146"/>
      <c r="E989" s="147"/>
      <c r="F989" s="38" t="str">
        <f>VLOOKUP(C989,'[2]Acha Air Sales Price List'!$B$1:$D$65536,3,FALSE)</f>
        <v>Exchange rate :</v>
      </c>
      <c r="G989" s="19">
        <f>ROUND(IF(ISBLANK(C989),0,VLOOKUP(C989,'[2]Acha Air Sales Price List'!$B$1:$X$65536,12,FALSE)*$L$14),2)</f>
        <v>0</v>
      </c>
      <c r="H989" s="20">
        <f t="shared" si="26"/>
        <v>0</v>
      </c>
      <c r="I989" s="12"/>
    </row>
    <row r="990" spans="1:9" ht="12.4" hidden="1" customHeight="1">
      <c r="A990" s="11"/>
      <c r="B990" s="1"/>
      <c r="C990" s="34"/>
      <c r="D990" s="146"/>
      <c r="E990" s="147"/>
      <c r="F990" s="38" t="str">
        <f>VLOOKUP(C990,'[2]Acha Air Sales Price List'!$B$1:$D$65536,3,FALSE)</f>
        <v>Exchange rate :</v>
      </c>
      <c r="G990" s="19">
        <f>ROUND(IF(ISBLANK(C990),0,VLOOKUP(C990,'[2]Acha Air Sales Price List'!$B$1:$X$65536,12,FALSE)*$L$14),2)</f>
        <v>0</v>
      </c>
      <c r="H990" s="20">
        <f t="shared" si="26"/>
        <v>0</v>
      </c>
      <c r="I990" s="12"/>
    </row>
    <row r="991" spans="1:9" ht="12.4" hidden="1" customHeight="1">
      <c r="A991" s="11"/>
      <c r="B991" s="1"/>
      <c r="C991" s="34"/>
      <c r="D991" s="146"/>
      <c r="E991" s="147"/>
      <c r="F991" s="38" t="str">
        <f>VLOOKUP(C991,'[2]Acha Air Sales Price List'!$B$1:$D$65536,3,FALSE)</f>
        <v>Exchange rate :</v>
      </c>
      <c r="G991" s="19">
        <f>ROUND(IF(ISBLANK(C991),0,VLOOKUP(C991,'[2]Acha Air Sales Price List'!$B$1:$X$65536,12,FALSE)*$L$14),2)</f>
        <v>0</v>
      </c>
      <c r="H991" s="20">
        <f t="shared" si="26"/>
        <v>0</v>
      </c>
      <c r="I991" s="12"/>
    </row>
    <row r="992" spans="1:9" ht="12.4" hidden="1" customHeight="1">
      <c r="A992" s="11"/>
      <c r="B992" s="1"/>
      <c r="C992" s="34"/>
      <c r="D992" s="146"/>
      <c r="E992" s="147"/>
      <c r="F992" s="38" t="str">
        <f>VLOOKUP(C992,'[2]Acha Air Sales Price List'!$B$1:$D$65536,3,FALSE)</f>
        <v>Exchange rate :</v>
      </c>
      <c r="G992" s="19">
        <f>ROUND(IF(ISBLANK(C992),0,VLOOKUP(C992,'[2]Acha Air Sales Price List'!$B$1:$X$65536,12,FALSE)*$L$14),2)</f>
        <v>0</v>
      </c>
      <c r="H992" s="20">
        <f t="shared" si="26"/>
        <v>0</v>
      </c>
      <c r="I992" s="12"/>
    </row>
    <row r="993" spans="1:9" ht="12.4" hidden="1" customHeight="1">
      <c r="A993" s="11"/>
      <c r="B993" s="1"/>
      <c r="C993" s="34"/>
      <c r="D993" s="146"/>
      <c r="E993" s="147"/>
      <c r="F993" s="38" t="str">
        <f>VLOOKUP(C993,'[2]Acha Air Sales Price List'!$B$1:$D$65536,3,FALSE)</f>
        <v>Exchange rate :</v>
      </c>
      <c r="G993" s="19">
        <f>ROUND(IF(ISBLANK(C993),0,VLOOKUP(C993,'[2]Acha Air Sales Price List'!$B$1:$X$65536,12,FALSE)*$L$14),2)</f>
        <v>0</v>
      </c>
      <c r="H993" s="20">
        <f t="shared" si="26"/>
        <v>0</v>
      </c>
      <c r="I993" s="12"/>
    </row>
    <row r="994" spans="1:9" ht="12.4" hidden="1" customHeight="1">
      <c r="A994" s="11"/>
      <c r="B994" s="1"/>
      <c r="C994" s="34"/>
      <c r="D994" s="146"/>
      <c r="E994" s="147"/>
      <c r="F994" s="38" t="str">
        <f>VLOOKUP(C994,'[2]Acha Air Sales Price List'!$B$1:$D$65536,3,FALSE)</f>
        <v>Exchange rate :</v>
      </c>
      <c r="G994" s="19">
        <f>ROUND(IF(ISBLANK(C994),0,VLOOKUP(C994,'[2]Acha Air Sales Price List'!$B$1:$X$65536,12,FALSE)*$L$14),2)</f>
        <v>0</v>
      </c>
      <c r="H994" s="20">
        <f t="shared" si="26"/>
        <v>0</v>
      </c>
      <c r="I994" s="12"/>
    </row>
    <row r="995" spans="1:9" ht="12.4" hidden="1" customHeight="1">
      <c r="A995" s="11"/>
      <c r="B995" s="1"/>
      <c r="C995" s="34"/>
      <c r="D995" s="146"/>
      <c r="E995" s="147"/>
      <c r="F995" s="38" t="str">
        <f>VLOOKUP(C995,'[2]Acha Air Sales Price List'!$B$1:$D$65536,3,FALSE)</f>
        <v>Exchange rate :</v>
      </c>
      <c r="G995" s="19">
        <f>ROUND(IF(ISBLANK(C995),0,VLOOKUP(C995,'[2]Acha Air Sales Price List'!$B$1:$X$65536,12,FALSE)*$L$14),2)</f>
        <v>0</v>
      </c>
      <c r="H995" s="20">
        <f t="shared" si="26"/>
        <v>0</v>
      </c>
      <c r="I995" s="12"/>
    </row>
    <row r="996" spans="1:9" ht="12.4" hidden="1" customHeight="1">
      <c r="A996" s="11"/>
      <c r="B996" s="1"/>
      <c r="C996" s="34"/>
      <c r="D996" s="146"/>
      <c r="E996" s="147"/>
      <c r="F996" s="38" t="str">
        <f>VLOOKUP(C996,'[2]Acha Air Sales Price List'!$B$1:$D$65536,3,FALSE)</f>
        <v>Exchange rate :</v>
      </c>
      <c r="G996" s="19">
        <f>ROUND(IF(ISBLANK(C996),0,VLOOKUP(C996,'[2]Acha Air Sales Price List'!$B$1:$X$65536,12,FALSE)*$L$14),2)</f>
        <v>0</v>
      </c>
      <c r="H996" s="20">
        <f t="shared" si="26"/>
        <v>0</v>
      </c>
      <c r="I996" s="12"/>
    </row>
    <row r="997" spans="1:9" ht="12.4" hidden="1" customHeight="1">
      <c r="A997" s="11"/>
      <c r="B997" s="1"/>
      <c r="C997" s="34"/>
      <c r="D997" s="146"/>
      <c r="E997" s="147"/>
      <c r="F997" s="38" t="str">
        <f>VLOOKUP(C997,'[2]Acha Air Sales Price List'!$B$1:$D$65536,3,FALSE)</f>
        <v>Exchange rate :</v>
      </c>
      <c r="G997" s="19">
        <f>ROUND(IF(ISBLANK(C997),0,VLOOKUP(C997,'[2]Acha Air Sales Price List'!$B$1:$X$65536,12,FALSE)*$L$14),2)</f>
        <v>0</v>
      </c>
      <c r="H997" s="20">
        <f t="shared" si="26"/>
        <v>0</v>
      </c>
      <c r="I997" s="12"/>
    </row>
    <row r="998" spans="1:9" ht="12.4" hidden="1" customHeight="1">
      <c r="A998" s="11"/>
      <c r="B998" s="1"/>
      <c r="C998" s="34"/>
      <c r="D998" s="146"/>
      <c r="E998" s="147"/>
      <c r="F998" s="38" t="str">
        <f>VLOOKUP(C998,'[2]Acha Air Sales Price List'!$B$1:$D$65536,3,FALSE)</f>
        <v>Exchange rate :</v>
      </c>
      <c r="G998" s="19">
        <f>ROUND(IF(ISBLANK(C998),0,VLOOKUP(C998,'[2]Acha Air Sales Price List'!$B$1:$X$65536,12,FALSE)*$L$14),2)</f>
        <v>0</v>
      </c>
      <c r="H998" s="20">
        <f t="shared" si="26"/>
        <v>0</v>
      </c>
      <c r="I998" s="12"/>
    </row>
    <row r="999" spans="1:9" ht="12.4" hidden="1" customHeight="1">
      <c r="A999" s="11"/>
      <c r="B999" s="1"/>
      <c r="C999" s="34"/>
      <c r="D999" s="146"/>
      <c r="E999" s="147"/>
      <c r="F999" s="38" t="str">
        <f>VLOOKUP(C999,'[2]Acha Air Sales Price List'!$B$1:$D$65536,3,FALSE)</f>
        <v>Exchange rate :</v>
      </c>
      <c r="G999" s="19">
        <f>ROUND(IF(ISBLANK(C999),0,VLOOKUP(C999,'[2]Acha Air Sales Price List'!$B$1:$X$65536,12,FALSE)*$L$14),2)</f>
        <v>0</v>
      </c>
      <c r="H999" s="20">
        <f t="shared" si="26"/>
        <v>0</v>
      </c>
      <c r="I999" s="12"/>
    </row>
    <row r="1000" spans="1:9" ht="12.4" hidden="1" customHeight="1">
      <c r="A1000" s="11"/>
      <c r="B1000" s="1"/>
      <c r="C1000" s="34"/>
      <c r="D1000" s="146"/>
      <c r="E1000" s="147"/>
      <c r="F1000" s="38" t="str">
        <f>VLOOKUP(C1000,'[2]Acha Air Sales Price List'!$B$1:$D$65536,3,FALSE)</f>
        <v>Exchange rate :</v>
      </c>
      <c r="G1000" s="19">
        <f>ROUND(IF(ISBLANK(C1000),0,VLOOKUP(C1000,'[2]Acha Air Sales Price List'!$B$1:$X$65536,12,FALSE)*$L$14),2)</f>
        <v>0</v>
      </c>
      <c r="H1000" s="20">
        <f t="shared" si="26"/>
        <v>0</v>
      </c>
      <c r="I1000" s="12"/>
    </row>
    <row r="1001" spans="1:9" ht="12.4" hidden="1" customHeight="1">
      <c r="A1001" s="11"/>
      <c r="B1001" s="1"/>
      <c r="C1001" s="97"/>
      <c r="D1001" s="146"/>
      <c r="E1001" s="147"/>
      <c r="F1001" s="38"/>
      <c r="G1001" s="19">
        <f>ROUND(IF(ISBLANK(C1001),0,VLOOKUP(C1001,'[2]Acha Air Sales Price List'!$B$1:$X$65536,12,FALSE)*$L$14),2)</f>
        <v>0</v>
      </c>
      <c r="H1001" s="20">
        <f t="shared" si="26"/>
        <v>0</v>
      </c>
      <c r="I1001" s="12"/>
    </row>
    <row r="1002" spans="1:9" ht="12.4" hidden="1" customHeight="1">
      <c r="A1002" s="11"/>
      <c r="B1002" s="1"/>
      <c r="C1002" s="35"/>
      <c r="D1002" s="155"/>
      <c r="E1002" s="156"/>
      <c r="F1002" s="38"/>
      <c r="G1002" s="19"/>
      <c r="H1002" s="20">
        <f>G1002</f>
        <v>0</v>
      </c>
      <c r="I1002" s="12"/>
    </row>
    <row r="1003" spans="1:9" ht="12.4" customHeight="1" thickBot="1">
      <c r="A1003" s="11"/>
      <c r="B1003" s="21"/>
      <c r="C1003" s="22"/>
      <c r="D1003" s="157"/>
      <c r="E1003" s="158"/>
      <c r="F1003" s="39"/>
      <c r="G1003" s="23">
        <f>ROUND(IF(ISBLANK(C1003),0,VLOOKUP(C1003,'[2]Acha Air Sales Price List'!$B$1:$X$65536,12,FALSE)*$W$14),2)</f>
        <v>0</v>
      </c>
      <c r="H1003" s="24">
        <f>ROUND(IF(ISNUMBER(B1003), G1003*B1003, 0),5)</f>
        <v>0</v>
      </c>
      <c r="I1003" s="12"/>
    </row>
    <row r="1004" spans="1:9" ht="10.5" customHeight="1" thickBot="1">
      <c r="A1004" s="11"/>
      <c r="B1004" s="2"/>
      <c r="C1004" s="2"/>
      <c r="D1004" s="2"/>
      <c r="E1004" s="2"/>
      <c r="F1004" s="2"/>
      <c r="G1004" s="29"/>
      <c r="H1004" s="30"/>
      <c r="I1004" s="12"/>
    </row>
    <row r="1005" spans="1:9" ht="16.5" thickBot="1">
      <c r="A1005" s="11"/>
      <c r="B1005" s="28"/>
      <c r="C1005" s="3"/>
      <c r="D1005" s="3"/>
      <c r="E1005" s="3"/>
      <c r="F1005" s="3"/>
      <c r="G1005" s="31" t="s">
        <v>146</v>
      </c>
      <c r="H1005" s="32">
        <f>SUM(H20:H1003)</f>
        <v>102830.86999999997</v>
      </c>
      <c r="I1005" s="12"/>
    </row>
    <row r="1006" spans="1:9" ht="16.5" thickBot="1">
      <c r="A1006" s="11"/>
      <c r="B1006" s="28"/>
      <c r="C1006" s="3"/>
      <c r="D1006" s="3"/>
      <c r="E1006" s="3"/>
      <c r="F1006" s="3"/>
      <c r="G1006" s="31" t="s">
        <v>145</v>
      </c>
      <c r="H1006" s="32">
        <v>-41830.870000000003</v>
      </c>
      <c r="I1006" s="12"/>
    </row>
    <row r="1007" spans="1:9" ht="16.5" thickBot="1">
      <c r="A1007" s="11"/>
      <c r="B1007" s="28"/>
      <c r="C1007" s="3"/>
      <c r="D1007" s="3"/>
      <c r="E1007" s="3"/>
      <c r="F1007" s="3"/>
      <c r="G1007" s="31" t="s">
        <v>144</v>
      </c>
      <c r="H1007" s="32">
        <f>SUM(H1005:H1006)</f>
        <v>60999.999999999964</v>
      </c>
      <c r="I1007" s="12"/>
    </row>
    <row r="1008" spans="1:9" ht="16.5" hidden="1" thickBot="1">
      <c r="A1008" s="11"/>
      <c r="B1008" s="28"/>
      <c r="C1008" s="3"/>
      <c r="D1008" s="3"/>
      <c r="E1008" s="3"/>
      <c r="F1008" s="3"/>
      <c r="G1008" s="31" t="s">
        <v>21</v>
      </c>
      <c r="H1008" s="32">
        <f>(H1007-H1006)*41.5</f>
        <v>4267481.1049999986</v>
      </c>
      <c r="I1008" s="12"/>
    </row>
    <row r="1009" spans="1:9" ht="10.5" customHeight="1">
      <c r="A1009" s="16"/>
      <c r="B1009" s="17"/>
      <c r="C1009" s="17"/>
      <c r="D1009" s="17"/>
      <c r="E1009" s="17"/>
      <c r="F1009" s="17"/>
      <c r="G1009" s="17"/>
      <c r="H1009" s="17"/>
      <c r="I1009" s="18"/>
    </row>
    <row r="1012" spans="1:9">
      <c r="H1012" s="145"/>
    </row>
    <row r="1013" spans="1:9">
      <c r="H1013" s="40"/>
    </row>
  </sheetData>
  <mergeCells count="922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38:E738"/>
    <mergeCell ref="D549:E549"/>
    <mergeCell ref="D550:E550"/>
    <mergeCell ref="D551:E551"/>
    <mergeCell ref="D552:E55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762:E762"/>
    <mergeCell ref="D763:E763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524:E524"/>
    <mergeCell ref="D525:E525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66:E466"/>
    <mergeCell ref="D467:E467"/>
    <mergeCell ref="D468:E468"/>
    <mergeCell ref="D469:E469"/>
    <mergeCell ref="D470:E470"/>
    <mergeCell ref="D484:E484"/>
    <mergeCell ref="D485:E485"/>
    <mergeCell ref="D486:E486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511:E511"/>
    <mergeCell ref="D512:E512"/>
    <mergeCell ref="D513:E513"/>
    <mergeCell ref="D498:E498"/>
    <mergeCell ref="D507:E507"/>
    <mergeCell ref="D508:E508"/>
    <mergeCell ref="D509:E509"/>
    <mergeCell ref="D489:E489"/>
    <mergeCell ref="D493:E493"/>
    <mergeCell ref="D494:E494"/>
    <mergeCell ref="D495:E495"/>
    <mergeCell ref="D496:E496"/>
    <mergeCell ref="D497:E497"/>
    <mergeCell ref="D91:E91"/>
    <mergeCell ref="D92:E92"/>
    <mergeCell ref="D93:E93"/>
    <mergeCell ref="D94:E94"/>
    <mergeCell ref="D95:E95"/>
    <mergeCell ref="D490:E490"/>
    <mergeCell ref="D491:E491"/>
    <mergeCell ref="D492:E492"/>
    <mergeCell ref="D480:E480"/>
    <mergeCell ref="D481:E481"/>
    <mergeCell ref="D482:E482"/>
    <mergeCell ref="D483:E483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65:E465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10:E510"/>
    <mergeCell ref="D975:E975"/>
    <mergeCell ref="D976:E976"/>
    <mergeCell ref="D977:E977"/>
    <mergeCell ref="D978:E978"/>
    <mergeCell ref="D979:E979"/>
    <mergeCell ref="B90:H90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80:E980"/>
  </mergeCells>
  <phoneticPr fontId="0" type="noConversion"/>
  <conditionalFormatting sqref="B20:B89 B91:B1003">
    <cfRule type="cellIs" dxfId="25" priority="10" stopIfTrue="1" operator="equal">
      <formula>"ALERT"</formula>
    </cfRule>
  </conditionalFormatting>
  <conditionalFormatting sqref="F9:F14">
    <cfRule type="cellIs" dxfId="24" priority="6" stopIfTrue="1" operator="equal">
      <formula>0</formula>
    </cfRule>
  </conditionalFormatting>
  <conditionalFormatting sqref="F10:F14">
    <cfRule type="containsBlanks" dxfId="23" priority="7" stopIfTrue="1">
      <formula>LEN(TRIM(F10))=0</formula>
    </cfRule>
  </conditionalFormatting>
  <conditionalFormatting sqref="F20:F89 F91:F1000">
    <cfRule type="containsText" dxfId="22" priority="1" stopIfTrue="1" operator="containsText" text="Exchange rate :">
      <formula>NOT(ISERROR(SEARCH("Exchange rate :",F20)))</formula>
    </cfRule>
  </conditionalFormatting>
  <conditionalFormatting sqref="F20:H89 F91:H1003 H1005:H1008">
    <cfRule type="containsErrors" dxfId="21" priority="3" stopIfTrue="1">
      <formula>ISERROR(F20)</formula>
    </cfRule>
    <cfRule type="cellIs" dxfId="20" priority="4" stopIfTrue="1" operator="equal">
      <formula>"NA"</formula>
    </cfRule>
    <cfRule type="cellIs" dxfId="19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4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8A7B-51B5-4C1D-95B8-6AAF9A218F68}">
  <sheetPr>
    <tabColor theme="5" tint="0.39997558519241921"/>
  </sheetPr>
  <dimension ref="A1:W1013"/>
  <sheetViews>
    <sheetView topLeftCell="A38" zoomScaleNormal="100" workbookViewId="0">
      <selection activeCell="K104" sqref="K104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9.28515625" customWidth="1"/>
    <col min="5" max="5" width="5" customWidth="1"/>
    <col min="6" max="6" width="41.85546875" customWidth="1"/>
    <col min="7" max="7" width="14.5703125" customWidth="1"/>
    <col min="8" max="8" width="19.710937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40</v>
      </c>
      <c r="C2" s="4"/>
      <c r="D2" s="4"/>
      <c r="E2" s="4"/>
      <c r="F2" s="4"/>
      <c r="G2" s="7"/>
      <c r="H2" s="7"/>
      <c r="I2" s="12"/>
      <c r="W2" s="41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39</v>
      </c>
    </row>
    <row r="4" spans="1:23" ht="15">
      <c r="A4" s="11"/>
      <c r="B4" s="13" t="s">
        <v>44</v>
      </c>
      <c r="C4" s="7"/>
      <c r="D4" s="7"/>
      <c r="E4" s="7"/>
      <c r="F4" s="3"/>
      <c r="G4" s="105" t="s">
        <v>5</v>
      </c>
      <c r="H4" s="106" t="s">
        <v>6</v>
      </c>
      <c r="I4" s="12"/>
    </row>
    <row r="5" spans="1:23" ht="15.75" thickBot="1">
      <c r="A5" s="11"/>
      <c r="B5" s="13" t="s">
        <v>45</v>
      </c>
      <c r="C5" s="7"/>
      <c r="D5" s="7"/>
      <c r="E5" s="7"/>
      <c r="F5" s="3"/>
      <c r="G5" s="37">
        <v>45000</v>
      </c>
      <c r="H5" s="36">
        <v>49106</v>
      </c>
      <c r="I5" s="12"/>
    </row>
    <row r="6" spans="1:23" ht="14.25">
      <c r="A6" s="11"/>
      <c r="B6" s="14"/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59" t="s">
        <v>3</v>
      </c>
      <c r="C8" s="160"/>
      <c r="D8" s="161"/>
      <c r="E8" s="4"/>
      <c r="F8" s="107" t="s">
        <v>12</v>
      </c>
      <c r="G8" s="25"/>
      <c r="H8" s="25"/>
      <c r="I8" s="12"/>
      <c r="K8" s="103"/>
    </row>
    <row r="9" spans="1:23">
      <c r="A9" s="11"/>
      <c r="B9" s="123" t="s">
        <v>120</v>
      </c>
      <c r="C9" s="124"/>
      <c r="D9" s="122"/>
      <c r="E9" s="4"/>
      <c r="F9" s="118" t="s">
        <v>120</v>
      </c>
      <c r="G9" s="164" t="s">
        <v>14</v>
      </c>
      <c r="H9" s="166"/>
      <c r="I9" s="12"/>
    </row>
    <row r="10" spans="1:23">
      <c r="A10" s="11"/>
      <c r="B10" s="123" t="s">
        <v>46</v>
      </c>
      <c r="C10" s="124"/>
      <c r="D10" s="122"/>
      <c r="E10" s="4"/>
      <c r="F10" s="118" t="s">
        <v>46</v>
      </c>
      <c r="G10" s="164"/>
      <c r="H10" s="167"/>
      <c r="I10" s="12"/>
    </row>
    <row r="11" spans="1:23">
      <c r="A11" s="11"/>
      <c r="B11" s="123" t="s">
        <v>47</v>
      </c>
      <c r="C11" s="124"/>
      <c r="D11" s="122"/>
      <c r="E11" s="4"/>
      <c r="F11" s="118" t="s">
        <v>121</v>
      </c>
      <c r="G11" s="164" t="s">
        <v>15</v>
      </c>
      <c r="H11" s="168" t="s">
        <v>20</v>
      </c>
      <c r="I11" s="12"/>
    </row>
    <row r="12" spans="1:23">
      <c r="A12" s="11"/>
      <c r="B12" s="123" t="s">
        <v>48</v>
      </c>
      <c r="C12" s="124"/>
      <c r="D12" s="122"/>
      <c r="E12" s="4"/>
      <c r="F12" s="118" t="s">
        <v>122</v>
      </c>
      <c r="G12" s="164"/>
      <c r="H12" s="167"/>
      <c r="I12" s="12"/>
    </row>
    <row r="13" spans="1:23">
      <c r="A13" s="11"/>
      <c r="B13" s="123" t="s">
        <v>49</v>
      </c>
      <c r="C13" s="124"/>
      <c r="D13" s="122"/>
      <c r="E13" s="4"/>
      <c r="F13" s="118" t="s">
        <v>49</v>
      </c>
      <c r="G13" s="165" t="s">
        <v>16</v>
      </c>
      <c r="H13" s="168" t="s">
        <v>50</v>
      </c>
      <c r="I13" s="12"/>
      <c r="L13" s="26" t="s">
        <v>18</v>
      </c>
    </row>
    <row r="14" spans="1:23" ht="13.5" thickBot="1">
      <c r="A14" s="11"/>
      <c r="B14" s="121" t="s">
        <v>123</v>
      </c>
      <c r="C14" s="120"/>
      <c r="D14" s="119"/>
      <c r="E14" s="4"/>
      <c r="F14" s="117" t="s">
        <v>123</v>
      </c>
      <c r="G14" s="165"/>
      <c r="H14" s="169"/>
      <c r="I14" s="12"/>
      <c r="L14" s="104">
        <f>VLOOKUP(G5,[1]Sheet1!$A$9:$I$7290,2,FALSE)</f>
        <v>34.44</v>
      </c>
    </row>
    <row r="15" spans="1:23" ht="16.5" customHeight="1">
      <c r="A15" s="11"/>
      <c r="B15" s="124" t="s">
        <v>124</v>
      </c>
      <c r="C15" s="124"/>
      <c r="D15" s="124"/>
      <c r="E15" s="9"/>
      <c r="F15" s="9"/>
      <c r="G15" s="26"/>
      <c r="H15" s="27"/>
      <c r="I15" s="12"/>
    </row>
    <row r="16" spans="1:23" ht="16.5" customHeight="1">
      <c r="A16" s="11"/>
      <c r="B16" s="124" t="s">
        <v>125</v>
      </c>
      <c r="C16" s="124"/>
      <c r="D16" s="124"/>
      <c r="E16" s="9"/>
      <c r="F16" s="9"/>
      <c r="G16" s="26" t="s">
        <v>17</v>
      </c>
      <c r="H16" s="33" t="s">
        <v>19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8" t="s">
        <v>11</v>
      </c>
      <c r="C19" s="109" t="s">
        <v>7</v>
      </c>
      <c r="D19" s="162" t="s">
        <v>13</v>
      </c>
      <c r="E19" s="163"/>
      <c r="F19" s="110" t="s">
        <v>0</v>
      </c>
      <c r="G19" s="111" t="s">
        <v>9</v>
      </c>
      <c r="H19" s="112" t="s">
        <v>10</v>
      </c>
      <c r="I19" s="12"/>
    </row>
    <row r="20" spans="1:9" ht="36">
      <c r="A20" s="11"/>
      <c r="B20" s="1">
        <v>1</v>
      </c>
      <c r="C20" s="131" t="s">
        <v>51</v>
      </c>
      <c r="D20" s="171"/>
      <c r="E20" s="171"/>
      <c r="F20" s="38" t="str">
        <f>VLOOKUP(C20,'[2]Acha Air Sales Price List'!$B$1:$D$65536,3,FALSE)</f>
        <v>Display box with 52 pieces  of 925 sterling silver ''Bend it yourself'' nose studs, 22g (0.6mm) with 1.4mm prong set color crystals</v>
      </c>
      <c r="G20" s="19">
        <f>ROUND(IF(ISBLANK(C20),0,VLOOKUP(C20,'[2]Acha Air Sales Price List'!$B$1:$X$65536,12,FALSE)*$L$14),2)</f>
        <v>502.37</v>
      </c>
      <c r="H20" s="20">
        <f t="shared" ref="H20:H83" si="0">ROUND(IF(ISNUMBER(B20), G20*B20, 0),5)</f>
        <v>502.37</v>
      </c>
      <c r="I20" s="12"/>
    </row>
    <row r="21" spans="1:9" ht="48">
      <c r="A21" s="11"/>
      <c r="B21" s="1">
        <v>1</v>
      </c>
      <c r="C21" s="34" t="s">
        <v>52</v>
      </c>
      <c r="D21" s="175"/>
      <c r="E21" s="175"/>
      <c r="F21" s="38" t="str">
        <f>VLOOKUP(C21,'[2]Acha Air Sales Price List'!$B$1:$D$65536,3,FALSE)</f>
        <v>Display box with 52 pieces of 925 sterling silver ''bend it yourself'' nose studs  , 22g (0.6mm) with clear 2mm prong set round  shaped Cubic zirconia stone (CZ)</v>
      </c>
      <c r="G21" s="19">
        <f>ROUND(IF(ISBLANK(C21),0,VLOOKUP(C21,'[2]Acha Air Sales Price List'!$B$1:$X$65536,12,FALSE)*$L$14),2)</f>
        <v>550.87</v>
      </c>
      <c r="H21" s="20">
        <f t="shared" si="0"/>
        <v>550.87</v>
      </c>
      <c r="I21" s="12"/>
    </row>
    <row r="22" spans="1:9" ht="36" customHeight="1">
      <c r="A22" s="11"/>
      <c r="B22" s="1">
        <v>1</v>
      </c>
      <c r="C22" s="34" t="s">
        <v>53</v>
      </c>
      <c r="D22" s="175"/>
      <c r="E22" s="175"/>
      <c r="F22" s="38" t="str">
        <f>VLOOKUP(C22,'[2]Acha Air Sales Price List'!$B$1:$D$65536,3,FALSE)</f>
        <v>Display box with 52 pcs. of 925 sterling silver "Bend it yourself " nose studs, 22g (0.6mm) with big 2.5mm clear prong set Cubic Zirconia (CZ) stones</v>
      </c>
      <c r="G22" s="19">
        <f>ROUND(IF(ISBLANK(C22),0,VLOOKUP(C22,'[2]Acha Air Sales Price List'!$B$1:$X$65536,12,FALSE)*$L$14),2)</f>
        <v>536.96</v>
      </c>
      <c r="H22" s="20">
        <f t="shared" si="0"/>
        <v>536.96</v>
      </c>
      <c r="I22" s="12"/>
    </row>
    <row r="23" spans="1:9" ht="36" customHeight="1">
      <c r="A23" s="11"/>
      <c r="B23" s="1">
        <v>1</v>
      </c>
      <c r="C23" s="34" t="s">
        <v>54</v>
      </c>
      <c r="D23" s="175"/>
      <c r="E23" s="175"/>
      <c r="F23" s="38" t="str">
        <f>VLOOKUP(C23,'[2]Acha Air Sales Price List'!$B$1:$D$65536,3,FALSE)</f>
        <v>Display box with 52 pcs. of 925 sterling silver "Bend it yourself" nose studs, 22g (0.6mm) with 2mm round prong set CZ stones in assorted colors</v>
      </c>
      <c r="G23" s="19">
        <f>ROUND(IF(ISBLANK(C23),0,VLOOKUP(C23,'[2]Acha Air Sales Price List'!$B$1:$X$65536,12,FALSE)*$L$14),2)</f>
        <v>573.67999999999995</v>
      </c>
      <c r="H23" s="20">
        <f t="shared" si="0"/>
        <v>573.67999999999995</v>
      </c>
      <c r="I23" s="12"/>
    </row>
    <row r="24" spans="1:9" ht="48">
      <c r="A24" s="11"/>
      <c r="B24" s="1">
        <v>1</v>
      </c>
      <c r="C24" s="35" t="s">
        <v>52</v>
      </c>
      <c r="D24" s="175"/>
      <c r="E24" s="175"/>
      <c r="F24" s="38" t="str">
        <f>VLOOKUP(C24,'[2]Acha Air Sales Price List'!$B$1:$D$65536,3,FALSE)</f>
        <v>Display box with 52 pieces of 925 sterling silver ''bend it yourself'' nose studs  , 22g (0.6mm) with clear 2mm prong set round  shaped Cubic zirconia stone (CZ)</v>
      </c>
      <c r="G24" s="19">
        <f>ROUND(IF(ISBLANK(C24),0,VLOOKUP(C24,'[2]Acha Air Sales Price List'!$B$1:$X$65536,12,FALSE)*$L$14),2)</f>
        <v>550.87</v>
      </c>
      <c r="H24" s="20">
        <f t="shared" si="0"/>
        <v>550.87</v>
      </c>
      <c r="I24" s="12"/>
    </row>
    <row r="25" spans="1:9" ht="36">
      <c r="A25" s="11"/>
      <c r="B25" s="1">
        <v>1</v>
      </c>
      <c r="C25" s="34" t="s">
        <v>55</v>
      </c>
      <c r="D25" s="175"/>
      <c r="E25" s="175"/>
      <c r="F25" s="38" t="str">
        <f>VLOOKUP(C25,'[2]Acha Air Sales Price List'!$B$1:$D$65536,3,FALSE)</f>
        <v>Display box with 52 pcs. of 925 silver "bend it yourself" nose studs, 22g (0.6mm) with 2mm clear prong set crystal tops with 18k gold plating</v>
      </c>
      <c r="G25" s="19">
        <f>ROUND(IF(ISBLANK(C25),0,VLOOKUP(C25,'[2]Acha Air Sales Price List'!$B$1:$X$65536,12,FALSE)*$L$14),2)</f>
        <v>927.52</v>
      </c>
      <c r="H25" s="20">
        <f t="shared" si="0"/>
        <v>927.52</v>
      </c>
      <c r="I25" s="12"/>
    </row>
    <row r="26" spans="1:9" ht="36" customHeight="1">
      <c r="A26" s="11"/>
      <c r="B26" s="1">
        <v>1</v>
      </c>
      <c r="C26" s="34" t="s">
        <v>56</v>
      </c>
      <c r="D26" s="175"/>
      <c r="E26" s="175"/>
      <c r="F26" s="38" t="str">
        <f>VLOOKUP(C26,'[2]Acha Air Sales Price List'!$B$1:$D$65536,3,FALSE)</f>
        <v>Display box with 52 pcs. of 925 sterling silver "Bend it yourself " nose studs, 22g (0.6mm) with tiny 1.25mm clear prong set Cubic Zirconia (CZ) stones</v>
      </c>
      <c r="G26" s="19">
        <f>ROUND(IF(ISBLANK(C26),0,VLOOKUP(C26,'[2]Acha Air Sales Price List'!$B$1:$X$65536,12,FALSE)*$L$14),2)</f>
        <v>518.71</v>
      </c>
      <c r="H26" s="20">
        <f t="shared" si="0"/>
        <v>518.71</v>
      </c>
      <c r="I26" s="12"/>
    </row>
    <row r="27" spans="1:9" ht="36">
      <c r="A27" s="11"/>
      <c r="B27" s="1">
        <v>1</v>
      </c>
      <c r="C27" s="34" t="s">
        <v>57</v>
      </c>
      <c r="D27" s="175"/>
      <c r="E27" s="175"/>
      <c r="F27" s="38" t="str">
        <f>VLOOKUP(C27,'[2]Acha Air Sales Price List'!$B$1:$D$65536,3,FALSE)</f>
        <v>Display box with 52 pcs of 925 sterling silver "bend it yourself" nose studs, 22g (0.6mm) with 2mm ball shaped top and real 18k gold plating</v>
      </c>
      <c r="G27" s="19">
        <f>ROUND(IF(ISBLANK(C27),0,VLOOKUP(C27,'[2]Acha Air Sales Price List'!$B$1:$X$65536,12,FALSE)*$L$14),2)</f>
        <v>1033.54</v>
      </c>
      <c r="H27" s="20">
        <f t="shared" si="0"/>
        <v>1033.54</v>
      </c>
      <c r="I27" s="12"/>
    </row>
    <row r="28" spans="1:9" ht="36">
      <c r="A28" s="11"/>
      <c r="B28" s="1">
        <v>50</v>
      </c>
      <c r="C28" s="34" t="s">
        <v>58</v>
      </c>
      <c r="D28" s="175"/>
      <c r="E28" s="175"/>
      <c r="F28" s="38" t="str">
        <f>VLOOKUP(C28,'[2]Acha Air Sales Price List'!$B$1:$D$65536,3,FALSE)</f>
        <v>Pair of flexible clear acrylic retainer ear studs, 20g (0.8mm) with flat disk top and ultra soft silicon butterflies</v>
      </c>
      <c r="G28" s="19">
        <f>ROUND(IF(ISBLANK(C28),0,VLOOKUP(C28,'[2]Acha Air Sales Price List'!$B$1:$X$65536,12,FALSE)*$L$14),2)</f>
        <v>11.71</v>
      </c>
      <c r="H28" s="20">
        <f t="shared" si="0"/>
        <v>585.5</v>
      </c>
      <c r="I28" s="12"/>
    </row>
    <row r="29" spans="1:9" ht="36">
      <c r="A29" s="11"/>
      <c r="B29" s="1">
        <v>20</v>
      </c>
      <c r="C29" s="34" t="s">
        <v>61</v>
      </c>
      <c r="D29" s="175" t="s">
        <v>60</v>
      </c>
      <c r="E29" s="175"/>
      <c r="F29" s="38" t="str">
        <f>VLOOKUP(C29,'[2]Acha Air Sales Price List'!$B$1:$D$65536,3,FALSE)</f>
        <v>PVD plated steel hinged ring, 1.2mm (16g) with CNC set Cubic Zirconia (CZ) stones on the side with inner diameter (8mm:13cz)</v>
      </c>
      <c r="G29" s="19">
        <f>ROUND(IF(ISBLANK(C29),0,VLOOKUP(C29,'[2]Acha Air Sales Price List'!$B$1:$X$65536,12,FALSE)*$L$14),2)</f>
        <v>220.07</v>
      </c>
      <c r="H29" s="20">
        <f t="shared" si="0"/>
        <v>4401.3999999999996</v>
      </c>
      <c r="I29" s="12"/>
    </row>
    <row r="30" spans="1:9" ht="36">
      <c r="A30" s="11"/>
      <c r="B30" s="1">
        <v>20</v>
      </c>
      <c r="C30" s="34" t="s">
        <v>62</v>
      </c>
      <c r="D30" s="175" t="s">
        <v>59</v>
      </c>
      <c r="E30" s="175"/>
      <c r="F30" s="38" t="str">
        <f>VLOOKUP(C30,'[2]Acha Air Sales Price List'!$B$1:$D$65536,3,FALSE)</f>
        <v>Surgical steel hinged ring, 1.2mm (16g) with CNC set Cubic Zirconia (CZ) stones on the side with inner diameter (8mm:13cz)</v>
      </c>
      <c r="G30" s="19">
        <f>ROUND(IF(ISBLANK(C30),0,VLOOKUP(C30,'[2]Acha Air Sales Price List'!$B$1:$X$65536,12,FALSE)*$L$14),2)</f>
        <v>202.85</v>
      </c>
      <c r="H30" s="20">
        <f t="shared" si="0"/>
        <v>4057</v>
      </c>
      <c r="I30" s="12"/>
    </row>
    <row r="31" spans="1:9" ht="36">
      <c r="A31" s="11"/>
      <c r="B31" s="1">
        <v>1</v>
      </c>
      <c r="C31" s="34" t="s">
        <v>51</v>
      </c>
      <c r="D31" s="175" t="s">
        <v>63</v>
      </c>
      <c r="E31" s="175"/>
      <c r="F31" s="38" t="str">
        <f>VLOOKUP(C31,'[2]Acha Air Sales Price List'!$B$1:$D$65536,3,FALSE)</f>
        <v>Display box with 52 pieces  of 925 sterling silver ''Bend it yourself'' nose studs, 22g (0.6mm) with 1.4mm prong set color crystals</v>
      </c>
      <c r="G31" s="19">
        <f>ROUND(IF(ISBLANK(C31),0,VLOOKUP(C31,'[2]Acha Air Sales Price List'!$B$1:$X$65536,12,FALSE)*$L$14),2)</f>
        <v>502.37</v>
      </c>
      <c r="H31" s="20">
        <f t="shared" si="0"/>
        <v>502.37</v>
      </c>
      <c r="I31" s="12"/>
    </row>
    <row r="32" spans="1:9" ht="48">
      <c r="A32" s="11"/>
      <c r="B32" s="1">
        <v>1</v>
      </c>
      <c r="C32" s="35" t="s">
        <v>64</v>
      </c>
      <c r="D32" s="175"/>
      <c r="E32" s="175"/>
      <c r="F32" s="38" t="str">
        <f>VLOOKUP(C32,'[2]Acha Air Sales Price List'!$B$1:$D$65536,3,FALSE)</f>
        <v>Display box with 52 pieces of 925 sterling silver  '' Bend it yourself '' nose studs,22g (0.6mm) with 1.5mm prongset clears crystal with real 18k gold plating</v>
      </c>
      <c r="G32" s="19">
        <f>ROUND(IF(ISBLANK(C32),0,VLOOKUP(C32,'[2]Acha Air Sales Price List'!$B$1:$X$65536,12,FALSE)*$L$14),2)</f>
        <v>912.53</v>
      </c>
      <c r="H32" s="20">
        <f t="shared" si="0"/>
        <v>912.53</v>
      </c>
      <c r="I32" s="12"/>
    </row>
    <row r="33" spans="1:9" ht="24">
      <c r="A33" s="11"/>
      <c r="B33" s="1">
        <v>1</v>
      </c>
      <c r="C33" s="34" t="s">
        <v>65</v>
      </c>
      <c r="D33" s="175" t="s">
        <v>59</v>
      </c>
      <c r="E33" s="175"/>
      <c r="F33" s="38" t="str">
        <f>VLOOKUP(C33,'[2]Acha Air Sales Price List'!$B$1:$D$65536,3,FALSE)</f>
        <v>Box with 24 pcs. of sterling silver spiral nose rings, 20g (0.8mm) - outer diameter 8mm to 10mm</v>
      </c>
      <c r="G33" s="19">
        <f>ROUND(IF(ISBLANK(C33),0,VLOOKUP(C33,'[2]Acha Air Sales Price List'!$B$1:$X$65536,12,FALSE)*$L$14),2)</f>
        <v>947.59</v>
      </c>
      <c r="H33" s="20">
        <f t="shared" si="0"/>
        <v>947.59</v>
      </c>
      <c r="I33" s="12"/>
    </row>
    <row r="34" spans="1:9" ht="24">
      <c r="A34" s="11"/>
      <c r="B34" s="1">
        <v>1</v>
      </c>
      <c r="C34" s="34" t="s">
        <v>66</v>
      </c>
      <c r="D34" s="175"/>
      <c r="E34" s="175"/>
      <c r="F34" s="38" t="str">
        <f>VLOOKUP(C34,'[2]Acha Air Sales Price List'!$B$1:$D$65536,3,FALSE)</f>
        <v>Display with 16 pcs of 14g steel barbell tongue rings, 5/8'' with multiple crystals (6mm balls)</v>
      </c>
      <c r="G34" s="19">
        <f>ROUND(IF(ISBLANK(C34),0,VLOOKUP(C34,'[2]Acha Air Sales Price List'!$B$1:$X$65536,12,FALSE)*$L$14),2)</f>
        <v>1085.76</v>
      </c>
      <c r="H34" s="20">
        <f t="shared" si="0"/>
        <v>1085.76</v>
      </c>
      <c r="I34" s="12"/>
    </row>
    <row r="35" spans="1:9">
      <c r="A35" s="11"/>
      <c r="B35" s="1">
        <v>1</v>
      </c>
      <c r="C35" s="34" t="s">
        <v>67</v>
      </c>
      <c r="D35" s="175"/>
      <c r="E35" s="175"/>
      <c r="F35" s="38" t="str">
        <f>VLOOKUP(C35,'[2]Acha Air Sales Price List'!$B$1:$D$65536,3,FALSE)</f>
        <v>Box with foam (5x11.8 cm) for 25 pieces</v>
      </c>
      <c r="G35" s="19">
        <f>ROUND(IF(ISBLANK(C35),0,VLOOKUP(C35,'[2]Acha Air Sales Price List'!$B$1:$X$65536,12,FALSE)*$L$14),2)</f>
        <v>50.3</v>
      </c>
      <c r="H35" s="20">
        <f t="shared" si="0"/>
        <v>50.3</v>
      </c>
      <c r="I35" s="12"/>
    </row>
    <row r="36" spans="1:9" ht="36">
      <c r="A36" s="11"/>
      <c r="B36" s="1">
        <v>24</v>
      </c>
      <c r="C36" s="34" t="s">
        <v>68</v>
      </c>
      <c r="D36" s="175"/>
      <c r="E36" s="175"/>
      <c r="F36" s="38" t="str">
        <f>VLOOKUP(C36,'[2]Acha Air Sales Price List'!$B$1:$D$65536,3,FALSE)</f>
        <v>PVD rose gold plated annealed surgical steel seamless ring, 18g (1mm) with a twisted wire design</v>
      </c>
      <c r="G36" s="19">
        <f>ROUND(IF(ISBLANK(C36),0,VLOOKUP(C36,'[2]Acha Air Sales Price List'!$B$1:$X$65536,12,FALSE)*$L$14),2)</f>
        <v>20.32</v>
      </c>
      <c r="H36" s="20">
        <f t="shared" si="0"/>
        <v>487.68</v>
      </c>
      <c r="I36" s="12"/>
    </row>
    <row r="37" spans="1:9">
      <c r="A37" s="11"/>
      <c r="B37" s="1">
        <v>1</v>
      </c>
      <c r="C37" s="34" t="s">
        <v>67</v>
      </c>
      <c r="D37" s="175"/>
      <c r="E37" s="175"/>
      <c r="F37" s="38" t="str">
        <f>VLOOKUP(C37,'[2]Acha Air Sales Price List'!$B$1:$D$65536,3,FALSE)</f>
        <v>Box with foam (5x11.8 cm) for 25 pieces</v>
      </c>
      <c r="G37" s="19">
        <f>ROUND(IF(ISBLANK(C37),0,VLOOKUP(C37,'[2]Acha Air Sales Price List'!$B$1:$X$65536,12,FALSE)*$L$14),2)</f>
        <v>50.3</v>
      </c>
      <c r="H37" s="20">
        <f t="shared" si="0"/>
        <v>50.3</v>
      </c>
      <c r="I37" s="12"/>
    </row>
    <row r="38" spans="1:9" ht="36">
      <c r="A38" s="11"/>
      <c r="B38" s="1">
        <v>24</v>
      </c>
      <c r="C38" s="34" t="s">
        <v>68</v>
      </c>
      <c r="D38" s="175"/>
      <c r="E38" s="175"/>
      <c r="F38" s="38" t="str">
        <f>VLOOKUP(C38,'[2]Acha Air Sales Price List'!$B$1:$D$65536,3,FALSE)</f>
        <v>PVD rose gold plated annealed surgical steel seamless ring, 18g (1mm) with a twisted wire design</v>
      </c>
      <c r="G38" s="19">
        <f>ROUND(IF(ISBLANK(C38),0,VLOOKUP(C38,'[2]Acha Air Sales Price List'!$B$1:$X$65536,12,FALSE)*$L$14),2)</f>
        <v>20.32</v>
      </c>
      <c r="H38" s="20">
        <f t="shared" si="0"/>
        <v>487.68</v>
      </c>
      <c r="I38" s="12"/>
    </row>
    <row r="39" spans="1:9" ht="48">
      <c r="A39" s="11"/>
      <c r="B39" s="1">
        <v>5</v>
      </c>
      <c r="C39" s="34" t="s">
        <v>69</v>
      </c>
      <c r="D39" s="175" t="s">
        <v>70</v>
      </c>
      <c r="E39" s="175"/>
      <c r="F39" s="38" t="str">
        <f>VLOOKUP(C39,'[2]Acha Air Sales Price List'!$B$1:$D$65536,3,FALSE)</f>
        <v>Gold anodized 316L steel nipple barbell, 14g (1.6mm) with two forward facing 5mm heart shaped CZs in prong set (prong sets made from gold plated brass)</v>
      </c>
      <c r="G39" s="19">
        <f>ROUND(IF(ISBLANK(C39),0,VLOOKUP(C39,'[2]Acha Air Sales Price List'!$B$1:$X$65536,12,FALSE)*$L$14),2)</f>
        <v>103.54</v>
      </c>
      <c r="H39" s="20">
        <f t="shared" si="0"/>
        <v>517.70000000000005</v>
      </c>
      <c r="I39" s="12"/>
    </row>
    <row r="40" spans="1:9" ht="48">
      <c r="A40" s="11"/>
      <c r="B40" s="1">
        <v>5</v>
      </c>
      <c r="C40" s="34" t="s">
        <v>69</v>
      </c>
      <c r="D40" s="175" t="s">
        <v>71</v>
      </c>
      <c r="E40" s="175"/>
      <c r="F40" s="38" t="str">
        <f>VLOOKUP(C40,'[2]Acha Air Sales Price List'!$B$1:$D$65536,3,FALSE)</f>
        <v>Gold anodized 316L steel nipple barbell, 14g (1.6mm) with two forward facing 5mm heart shaped CZs in prong set (prong sets made from gold plated brass)</v>
      </c>
      <c r="G40" s="19">
        <f>ROUND(IF(ISBLANK(C40),0,VLOOKUP(C40,'[2]Acha Air Sales Price List'!$B$1:$X$65536,12,FALSE)*$L$14),2)</f>
        <v>103.54</v>
      </c>
      <c r="H40" s="20">
        <f t="shared" si="0"/>
        <v>517.70000000000005</v>
      </c>
      <c r="I40" s="12"/>
    </row>
    <row r="41" spans="1:9" ht="48">
      <c r="A41" s="11"/>
      <c r="B41" s="1">
        <v>5</v>
      </c>
      <c r="C41" s="34" t="s">
        <v>72</v>
      </c>
      <c r="D41" s="175" t="s">
        <v>73</v>
      </c>
      <c r="E41" s="175"/>
      <c r="F41" s="38" t="str">
        <f>VLOOKUP(C41,'[2]Acha Air Sales Price List'!$B$1:$D$65536,3,FALSE)</f>
        <v>Rose gold anodized 316L steel nipple barbell, 14g (1.6mm) with two forward facing 5mm heart shaped CZs in prong set (prong sets made from rose gold plated brass)</v>
      </c>
      <c r="G41" s="19">
        <f>ROUND(IF(ISBLANK(C41),0,VLOOKUP(C41,'[2]Acha Air Sales Price List'!$B$1:$X$65536,12,FALSE)*$L$14),2)</f>
        <v>103.54</v>
      </c>
      <c r="H41" s="20">
        <f t="shared" si="0"/>
        <v>517.70000000000005</v>
      </c>
      <c r="I41" s="12"/>
    </row>
    <row r="42" spans="1:9" ht="48">
      <c r="A42" s="11"/>
      <c r="B42" s="1">
        <v>5</v>
      </c>
      <c r="C42" s="34" t="s">
        <v>72</v>
      </c>
      <c r="D42" s="175" t="s">
        <v>74</v>
      </c>
      <c r="E42" s="175"/>
      <c r="F42" s="38" t="str">
        <f>VLOOKUP(C42,'[2]Acha Air Sales Price List'!$B$1:$D$65536,3,FALSE)</f>
        <v>Rose gold anodized 316L steel nipple barbell, 14g (1.6mm) with two forward facing 5mm heart shaped CZs in prong set (prong sets made from rose gold plated brass)</v>
      </c>
      <c r="G42" s="19">
        <f>ROUND(IF(ISBLANK(C42),0,VLOOKUP(C42,'[2]Acha Air Sales Price List'!$B$1:$X$65536,12,FALSE)*$L$14),2)</f>
        <v>103.54</v>
      </c>
      <c r="H42" s="20">
        <f t="shared" si="0"/>
        <v>517.70000000000005</v>
      </c>
      <c r="I42" s="12"/>
    </row>
    <row r="43" spans="1:9" ht="24">
      <c r="A43" s="11"/>
      <c r="B43" s="1">
        <v>1</v>
      </c>
      <c r="C43" s="34" t="s">
        <v>66</v>
      </c>
      <c r="D43" s="175"/>
      <c r="E43" s="175"/>
      <c r="F43" s="38" t="str">
        <f>VLOOKUP(C43,'[2]Acha Air Sales Price List'!$B$1:$D$65536,3,FALSE)</f>
        <v>Display with 16 pcs of 14g steel barbell tongue rings, 5/8'' with multiple crystals (6mm balls)</v>
      </c>
      <c r="G43" s="19">
        <f>ROUND(IF(ISBLANK(C43),0,VLOOKUP(C43,'[2]Acha Air Sales Price List'!$B$1:$X$65536,12,FALSE)*$L$14),2)</f>
        <v>1085.76</v>
      </c>
      <c r="H43" s="20">
        <f t="shared" si="0"/>
        <v>1085.76</v>
      </c>
      <c r="I43" s="12"/>
    </row>
    <row r="44" spans="1:9" ht="48">
      <c r="A44" s="11"/>
      <c r="B44" s="1">
        <v>1</v>
      </c>
      <c r="C44" s="34" t="s">
        <v>75</v>
      </c>
      <c r="D44" s="175"/>
      <c r="E44" s="175"/>
      <c r="F44" s="38" t="str">
        <f>VLOOKUP(C44,'[2]Acha Air Sales Price List'!$B$1:$D$65536,3,FALSE)</f>
        <v>Display box with 52 pcs. of 925 sterling silver "Bend it yourself " nose studs, 22g (0.6mm) with tiny 1.25mm prong set Cubic Zirconia (CZ) stones in assorted colors</v>
      </c>
      <c r="G44" s="19">
        <f>ROUND(IF(ISBLANK(C44),0,VLOOKUP(C44,'[2]Acha Air Sales Price List'!$B$1:$X$65536,12,FALSE)*$L$14),2)</f>
        <v>534.36</v>
      </c>
      <c r="H44" s="20">
        <f t="shared" si="0"/>
        <v>534.36</v>
      </c>
      <c r="I44" s="12"/>
    </row>
    <row r="45" spans="1:9" ht="23.25" customHeight="1">
      <c r="A45" s="11"/>
      <c r="B45" s="1">
        <v>1</v>
      </c>
      <c r="C45" s="34" t="s">
        <v>76</v>
      </c>
      <c r="D45" s="175"/>
      <c r="E45" s="175"/>
      <c r="F45" s="38" t="str">
        <f>VLOOKUP(C45,'[2]Acha Air Sales Price List'!$B$1:$D$65536,3,FALSE)</f>
        <v>Display box of 52 pieces of 925 sterling silver '' bend it yourself '' nose studs  , 22g (0.6mm) with ball 2mm</v>
      </c>
      <c r="G45" s="19">
        <f>ROUND(IF(ISBLANK(C45),0,VLOOKUP(C45,'[2]Acha Air Sales Price List'!$B$1:$X$65536,12,FALSE)*$L$14),2)</f>
        <v>627.61</v>
      </c>
      <c r="H45" s="20">
        <f t="shared" si="0"/>
        <v>627.61</v>
      </c>
      <c r="I45" s="12"/>
    </row>
    <row r="46" spans="1:9" ht="24">
      <c r="A46" s="11"/>
      <c r="B46" s="1">
        <v>75</v>
      </c>
      <c r="C46" s="34" t="s">
        <v>77</v>
      </c>
      <c r="D46" s="175" t="s">
        <v>78</v>
      </c>
      <c r="E46" s="175"/>
      <c r="F46" s="38" t="str">
        <f>VLOOKUP(C46,'[2]Acha Air Sales Price List'!$B$1:$D$65536,3,FALSE)</f>
        <v>High polished surgical steel hinged segment ring, 20g (0.8mm)</v>
      </c>
      <c r="G46" s="19">
        <f>ROUND(IF(ISBLANK(C46),0,VLOOKUP(C46,'[2]Acha Air Sales Price List'!$B$1:$X$65536,12,FALSE)*$L$14),2)</f>
        <v>71.98</v>
      </c>
      <c r="H46" s="20">
        <f t="shared" si="0"/>
        <v>5398.5</v>
      </c>
      <c r="I46" s="12"/>
    </row>
    <row r="47" spans="1:9" ht="24">
      <c r="A47" s="11"/>
      <c r="B47" s="1">
        <v>75</v>
      </c>
      <c r="C47" s="34" t="s">
        <v>77</v>
      </c>
      <c r="D47" s="175" t="s">
        <v>59</v>
      </c>
      <c r="E47" s="175"/>
      <c r="F47" s="38" t="str">
        <f>VLOOKUP(C47,'[2]Acha Air Sales Price List'!$B$1:$D$65536,3,FALSE)</f>
        <v>High polished surgical steel hinged segment ring, 20g (0.8mm)</v>
      </c>
      <c r="G47" s="19">
        <f>ROUND(IF(ISBLANK(C47),0,VLOOKUP(C47,'[2]Acha Air Sales Price List'!$B$1:$X$65536,12,FALSE)*$L$14),2)</f>
        <v>71.98</v>
      </c>
      <c r="H47" s="20">
        <f t="shared" si="0"/>
        <v>5398.5</v>
      </c>
      <c r="I47" s="12"/>
    </row>
    <row r="48" spans="1:9" ht="24">
      <c r="A48" s="11"/>
      <c r="B48" s="1">
        <v>40</v>
      </c>
      <c r="C48" s="34" t="s">
        <v>79</v>
      </c>
      <c r="D48" s="175" t="s">
        <v>80</v>
      </c>
      <c r="E48" s="175"/>
      <c r="F48" s="38" t="str">
        <f>VLOOKUP(C48,'[2]Acha Air Sales Price List'!$B$1:$D$65536,3,FALSE)</f>
        <v xml:space="preserve">PVD plated surgical steel hinged segment ring, 20g (0.8mm) </v>
      </c>
      <c r="G48" s="19">
        <f>ROUND(IF(ISBLANK(C48),0,VLOOKUP(C48,'[2]Acha Air Sales Price List'!$B$1:$X$65536,12,FALSE)*$L$14),2)</f>
        <v>77.150000000000006</v>
      </c>
      <c r="H48" s="20">
        <f t="shared" si="0"/>
        <v>3086</v>
      </c>
      <c r="I48" s="12"/>
    </row>
    <row r="49" spans="1:9" ht="24">
      <c r="A49" s="11"/>
      <c r="B49" s="1">
        <v>40</v>
      </c>
      <c r="C49" s="34" t="s">
        <v>79</v>
      </c>
      <c r="D49" s="175" t="s">
        <v>81</v>
      </c>
      <c r="E49" s="175"/>
      <c r="F49" s="38" t="str">
        <f>VLOOKUP(C49,'[2]Acha Air Sales Price List'!$B$1:$D$65536,3,FALSE)</f>
        <v xml:space="preserve">PVD plated surgical steel hinged segment ring, 20g (0.8mm) </v>
      </c>
      <c r="G49" s="19">
        <f>ROUND(IF(ISBLANK(C49),0,VLOOKUP(C49,'[2]Acha Air Sales Price List'!$B$1:$X$65536,12,FALSE)*$L$14),2)</f>
        <v>77.150000000000006</v>
      </c>
      <c r="H49" s="20">
        <f t="shared" si="0"/>
        <v>3086</v>
      </c>
      <c r="I49" s="12"/>
    </row>
    <row r="50" spans="1:9" ht="24">
      <c r="A50" s="11"/>
      <c r="B50" s="1">
        <v>50</v>
      </c>
      <c r="C50" s="34" t="s">
        <v>79</v>
      </c>
      <c r="D50" s="175" t="s">
        <v>82</v>
      </c>
      <c r="E50" s="175"/>
      <c r="F50" s="38" t="str">
        <f>VLOOKUP(C50,'[2]Acha Air Sales Price List'!$B$1:$D$65536,3,FALSE)</f>
        <v xml:space="preserve">PVD plated surgical steel hinged segment ring, 20g (0.8mm) </v>
      </c>
      <c r="G50" s="19">
        <f>ROUND(IF(ISBLANK(C50),0,VLOOKUP(C50,'[2]Acha Air Sales Price List'!$B$1:$X$65536,12,FALSE)*$L$14),2)</f>
        <v>77.150000000000006</v>
      </c>
      <c r="H50" s="20">
        <f t="shared" si="0"/>
        <v>3857.5</v>
      </c>
      <c r="I50" s="12"/>
    </row>
    <row r="51" spans="1:9" ht="24">
      <c r="A51" s="11"/>
      <c r="B51" s="1">
        <v>50</v>
      </c>
      <c r="C51" s="34" t="s">
        <v>79</v>
      </c>
      <c r="D51" s="175" t="s">
        <v>83</v>
      </c>
      <c r="E51" s="175"/>
      <c r="F51" s="38" t="str">
        <f>VLOOKUP(C51,'[2]Acha Air Sales Price List'!$B$1:$D$65536,3,FALSE)</f>
        <v xml:space="preserve">PVD plated surgical steel hinged segment ring, 20g (0.8mm) </v>
      </c>
      <c r="G51" s="19">
        <f>ROUND(IF(ISBLANK(C51),0,VLOOKUP(C51,'[2]Acha Air Sales Price List'!$B$1:$X$65536,12,FALSE)*$L$14),2)</f>
        <v>77.150000000000006</v>
      </c>
      <c r="H51" s="20">
        <f t="shared" si="0"/>
        <v>3857.5</v>
      </c>
      <c r="I51" s="12"/>
    </row>
    <row r="52" spans="1:9" ht="36">
      <c r="A52" s="11"/>
      <c r="B52" s="1">
        <v>10</v>
      </c>
      <c r="C52" s="34" t="s">
        <v>86</v>
      </c>
      <c r="D52" s="175" t="s">
        <v>84</v>
      </c>
      <c r="E52" s="175"/>
      <c r="F52" s="38" t="str">
        <f>VLOOKUP(C52,'[2]Acha Air Sales Price List'!$B$1:$D$65536,3,FALSE)</f>
        <v>Surgical steel nipple barbell, 14g (1.6mm) with double wings with crystals (wings are made from 925 Silver plated brass) - length 16mm</v>
      </c>
      <c r="G52" s="19">
        <f>ROUND(IF(ISBLANK(C52),0,VLOOKUP(C52,'[2]Acha Air Sales Price List'!$B$1:$X$65536,12,FALSE)*$L$14),2)</f>
        <v>77.400000000000006</v>
      </c>
      <c r="H52" s="20">
        <f t="shared" si="0"/>
        <v>774</v>
      </c>
      <c r="I52" s="12"/>
    </row>
    <row r="53" spans="1:9" ht="36">
      <c r="A53" s="11"/>
      <c r="B53" s="1">
        <v>10</v>
      </c>
      <c r="C53" s="34" t="s">
        <v>86</v>
      </c>
      <c r="D53" s="175" t="s">
        <v>74</v>
      </c>
      <c r="E53" s="175"/>
      <c r="F53" s="38" t="str">
        <f>VLOOKUP(C53,'[2]Acha Air Sales Price List'!$B$1:$D$65536,3,FALSE)</f>
        <v>Surgical steel nipple barbell, 14g (1.6mm) with double wings with crystals (wings are made from 925 Silver plated brass) - length 16mm</v>
      </c>
      <c r="G53" s="19">
        <f>ROUND(IF(ISBLANK(C53),0,VLOOKUP(C53,'[2]Acha Air Sales Price List'!$B$1:$X$65536,12,FALSE)*$L$14),2)</f>
        <v>77.400000000000006</v>
      </c>
      <c r="H53" s="20">
        <f t="shared" si="0"/>
        <v>774</v>
      </c>
      <c r="I53" s="12"/>
    </row>
    <row r="54" spans="1:9" ht="36">
      <c r="A54" s="11"/>
      <c r="B54" s="1">
        <v>10</v>
      </c>
      <c r="C54" s="34" t="s">
        <v>86</v>
      </c>
      <c r="D54" s="175" t="s">
        <v>85</v>
      </c>
      <c r="E54" s="175"/>
      <c r="F54" s="38" t="str">
        <f>VLOOKUP(C54,'[2]Acha Air Sales Price List'!$B$1:$D$65536,3,FALSE)</f>
        <v>Surgical steel nipple barbell, 14g (1.6mm) with double wings with crystals (wings are made from 925 Silver plated brass) - length 16mm</v>
      </c>
      <c r="G54" s="19">
        <f>ROUND(IF(ISBLANK(C54),0,VLOOKUP(C54,'[2]Acha Air Sales Price List'!$B$1:$X$65536,12,FALSE)*$L$14),2)</f>
        <v>77.400000000000006</v>
      </c>
      <c r="H54" s="20">
        <f t="shared" si="0"/>
        <v>774</v>
      </c>
      <c r="I54" s="12"/>
    </row>
    <row r="55" spans="1:9" ht="48">
      <c r="A55" s="11"/>
      <c r="B55" s="1">
        <v>5</v>
      </c>
      <c r="C55" s="34" t="s">
        <v>87</v>
      </c>
      <c r="D55" s="175" t="s">
        <v>88</v>
      </c>
      <c r="E55" s="175"/>
      <c r="F55" s="38" t="str">
        <f>VLOOKUP(C55,'[2]Acha Air Sales Price List'!$B$1:$D$65536,3,FALSE)</f>
        <v>Gold anodized 316L steel belly banana, 14g (1.6mm) with an 8mm round prong set CZ stone and a dangling flower with  CZ stones (dangling is made from gold plated brass)</v>
      </c>
      <c r="G55" s="19">
        <f>ROUND(IF(ISBLANK(C55),0,VLOOKUP(C55,'[2]Acha Air Sales Price List'!$B$1:$X$65536,12,FALSE)*$L$14),2)</f>
        <v>121.08</v>
      </c>
      <c r="H55" s="20">
        <f t="shared" si="0"/>
        <v>605.4</v>
      </c>
      <c r="I55" s="12"/>
    </row>
    <row r="56" spans="1:9" ht="36" customHeight="1">
      <c r="A56" s="11"/>
      <c r="B56" s="1">
        <v>5</v>
      </c>
      <c r="C56" s="34" t="s">
        <v>89</v>
      </c>
      <c r="D56" s="175" t="s">
        <v>90</v>
      </c>
      <c r="E56" s="175"/>
      <c r="F56" s="38" t="str">
        <f>VLOOKUP(C56,'[2]Acha Air Sales Price List'!$B$1:$D$65536,3,FALSE)</f>
        <v>Surgical steel belly banana, 14g (1.6mm) with a crystal studded heart shape lower part with dangling chain of two crystal hearts - length 3/8" (10mm)</v>
      </c>
      <c r="G56" s="19">
        <f>ROUND(IF(ISBLANK(C56),0,VLOOKUP(C56,'[2]Acha Air Sales Price List'!$B$1:$X$65536,12,FALSE)*$L$14),2)</f>
        <v>100.42</v>
      </c>
      <c r="H56" s="20">
        <f t="shared" si="0"/>
        <v>502.1</v>
      </c>
      <c r="I56" s="12"/>
    </row>
    <row r="57" spans="1:9" ht="36" customHeight="1">
      <c r="A57" s="11"/>
      <c r="B57" s="1">
        <v>3</v>
      </c>
      <c r="C57" s="34" t="s">
        <v>89</v>
      </c>
      <c r="D57" s="175" t="s">
        <v>98</v>
      </c>
      <c r="E57" s="175"/>
      <c r="F57" s="38" t="str">
        <f>VLOOKUP(C57,'[2]Acha Air Sales Price List'!$B$1:$D$65536,3,FALSE)</f>
        <v>Surgical steel belly banana, 14g (1.6mm) with a crystal studded heart shape lower part with dangling chain of two crystal hearts - length 3/8" (10mm)</v>
      </c>
      <c r="G57" s="19">
        <f>ROUND(IF(ISBLANK(C57),0,VLOOKUP(C57,'[2]Acha Air Sales Price List'!$B$1:$X$65536,12,FALSE)*$L$14),2)</f>
        <v>100.42</v>
      </c>
      <c r="H57" s="20">
        <f t="shared" si="0"/>
        <v>301.26</v>
      </c>
      <c r="I57" s="12"/>
    </row>
    <row r="58" spans="1:9" ht="36" customHeight="1">
      <c r="A58" s="11"/>
      <c r="B58" s="1">
        <v>3</v>
      </c>
      <c r="C58" s="34" t="s">
        <v>89</v>
      </c>
      <c r="D58" s="175" t="s">
        <v>99</v>
      </c>
      <c r="E58" s="175"/>
      <c r="F58" s="38" t="str">
        <f>VLOOKUP(C58,'[2]Acha Air Sales Price List'!$B$1:$D$65536,3,FALSE)</f>
        <v>Surgical steel belly banana, 14g (1.6mm) with a crystal studded heart shape lower part with dangling chain of two crystal hearts - length 3/8" (10mm)</v>
      </c>
      <c r="G58" s="19">
        <f>ROUND(IF(ISBLANK(C58),0,VLOOKUP(C58,'[2]Acha Air Sales Price List'!$B$1:$X$65536,12,FALSE)*$L$14),2)</f>
        <v>100.42</v>
      </c>
      <c r="H58" s="20">
        <f t="shared" si="0"/>
        <v>301.26</v>
      </c>
      <c r="I58" s="12"/>
    </row>
    <row r="59" spans="1:9">
      <c r="A59" s="11"/>
      <c r="B59" s="1">
        <v>2</v>
      </c>
      <c r="C59" s="34" t="s">
        <v>91</v>
      </c>
      <c r="D59" s="175" t="s">
        <v>92</v>
      </c>
      <c r="E59" s="175"/>
      <c r="F59" s="38" t="str">
        <f>VLOOKUP(C59,'[2]Acha Air Sales Price List'!$B$1:$D$65536,3,FALSE)</f>
        <v>14g banana belly ring with crystals turtle dangling</v>
      </c>
      <c r="G59" s="19">
        <f>ROUND(IF(ISBLANK(C59),0,VLOOKUP(C59,'[2]Acha Air Sales Price List'!$B$1:$X$65536,12,FALSE)*$L$14),2)</f>
        <v>64.319999999999993</v>
      </c>
      <c r="H59" s="20">
        <f t="shared" si="0"/>
        <v>128.63999999999999</v>
      </c>
      <c r="I59" s="12"/>
    </row>
    <row r="60" spans="1:9" ht="48">
      <c r="A60" s="11"/>
      <c r="B60" s="1">
        <v>10</v>
      </c>
      <c r="C60" s="34" t="s">
        <v>93</v>
      </c>
      <c r="D60" s="175" t="s">
        <v>88</v>
      </c>
      <c r="E60" s="175"/>
      <c r="F60" s="38" t="str">
        <f>VLOOKUP(C60,'[2]Acha Air Sales Price List'!$B$1:$D$65536,3,FALSE)</f>
        <v>Gold anodized 316L steel belly banana, 14g (1.6mm) with an 8mm round prong set CZ stone and a dangling 8mm prong set round CZ stone (dangling is made from gold plated brass)</v>
      </c>
      <c r="G60" s="19">
        <f>ROUND(IF(ISBLANK(C60),0,VLOOKUP(C60,'[2]Acha Air Sales Price List'!$B$1:$X$65536,12,FALSE)*$L$14),2)</f>
        <v>127.16</v>
      </c>
      <c r="H60" s="20">
        <f t="shared" si="0"/>
        <v>1271.5999999999999</v>
      </c>
      <c r="I60" s="12"/>
    </row>
    <row r="61" spans="1:9" ht="36">
      <c r="A61" s="11"/>
      <c r="B61" s="1">
        <v>1</v>
      </c>
      <c r="C61" s="35" t="s">
        <v>94</v>
      </c>
      <c r="D61" s="175"/>
      <c r="E61" s="175"/>
      <c r="F61" s="38" t="str">
        <f>VLOOKUP(C61,'[2]Acha Air Sales Price List'!$B$1:$D$65536,3,FALSE)</f>
        <v>Display board of 120 pieces of 925 sterling silver '' bend it yourself''nose studs with prong set CZ birthstones, 22g (0.6mm)</v>
      </c>
      <c r="G61" s="19">
        <f>ROUND(IF(ISBLANK(C61),0,VLOOKUP(C61,'[2]Acha Air Sales Price List'!$B$1:$X$65536,12,FALSE)*$L$14),2)</f>
        <v>1519.56</v>
      </c>
      <c r="H61" s="20">
        <f t="shared" si="0"/>
        <v>1519.56</v>
      </c>
      <c r="I61" s="12"/>
    </row>
    <row r="62" spans="1:9">
      <c r="A62" s="11"/>
      <c r="B62" s="1">
        <v>5</v>
      </c>
      <c r="C62" s="34" t="s">
        <v>119</v>
      </c>
      <c r="D62" s="175"/>
      <c r="E62" s="175"/>
      <c r="F62" s="38" t="str">
        <f>VLOOKUP(C62,'[2]Acha Air Sales Price List'!$B$1:$D$65536,3,FALSE)</f>
        <v>316L surgical steel barbell with word " Sex " top</v>
      </c>
      <c r="G62" s="19">
        <f>ROUND(IF(ISBLANK(C62),0,VLOOKUP(C62,'[2]Acha Air Sales Price List'!$B$1:$X$65536,12,FALSE)*$L$14),2)</f>
        <v>29.62</v>
      </c>
      <c r="H62" s="20">
        <f t="shared" si="0"/>
        <v>148.1</v>
      </c>
      <c r="I62" s="12"/>
    </row>
    <row r="63" spans="1:9" ht="48">
      <c r="A63" s="11"/>
      <c r="B63" s="1">
        <v>5</v>
      </c>
      <c r="C63" s="34" t="s">
        <v>96</v>
      </c>
      <c r="D63" s="175" t="s">
        <v>97</v>
      </c>
      <c r="E63" s="175"/>
      <c r="F63" s="38" t="str">
        <f>VLOOKUP(C63,'[2]Acha Air Sales Price List'!$B$1:$D$65536,3,FALSE)</f>
        <v>Gold anodized 316L steel belly banana, 14g (1.6mm) with an 8mm round prong set CZ stone and a dangling prong set small oval shaped CZ stone</v>
      </c>
      <c r="G63" s="19">
        <f>ROUND(IF(ISBLANK(C63),0,VLOOKUP(C63,'[2]Acha Air Sales Price List'!$B$1:$X$65536,12,FALSE)*$L$14),2)</f>
        <v>136.99</v>
      </c>
      <c r="H63" s="20">
        <f t="shared" si="0"/>
        <v>684.95</v>
      </c>
      <c r="I63" s="12"/>
    </row>
    <row r="64" spans="1:9" ht="24">
      <c r="A64" s="11"/>
      <c r="B64" s="113">
        <v>5</v>
      </c>
      <c r="C64" s="34" t="s">
        <v>100</v>
      </c>
      <c r="D64" s="175" t="s">
        <v>88</v>
      </c>
      <c r="E64" s="175"/>
      <c r="F64" s="114" t="str">
        <f>VLOOKUP(C64,'[2]Acha Air Sales Price List'!$B$1:$D$65536,3,FALSE)</f>
        <v>Banana belly ring with three dangling Cubic Zirconia (CZ) hearts</v>
      </c>
      <c r="G64" s="115">
        <f>ROUND(IF(ISBLANK(C64),0,VLOOKUP(C64,'[2]Acha Air Sales Price List'!$B$1:$X$65536,12,FALSE)*$L$14),2)</f>
        <v>111.59</v>
      </c>
      <c r="H64" s="116">
        <f t="shared" si="0"/>
        <v>557.95000000000005</v>
      </c>
      <c r="I64" s="12"/>
    </row>
    <row r="65" spans="1:9" ht="24">
      <c r="A65" s="11"/>
      <c r="B65" s="1">
        <v>5</v>
      </c>
      <c r="C65" s="34" t="s">
        <v>100</v>
      </c>
      <c r="D65" s="175" t="s">
        <v>97</v>
      </c>
      <c r="E65" s="175"/>
      <c r="F65" s="38" t="str">
        <f>VLOOKUP(C65,'[2]Acha Air Sales Price List'!$B$1:$D$65536,3,FALSE)</f>
        <v>Banana belly ring with three dangling Cubic Zirconia (CZ) hearts</v>
      </c>
      <c r="G65" s="19">
        <f>ROUND(IF(ISBLANK(C65),0,VLOOKUP(C65,'[2]Acha Air Sales Price List'!$B$1:$X$65536,12,FALSE)*$L$14),2)</f>
        <v>111.59</v>
      </c>
      <c r="H65" s="20">
        <f t="shared" si="0"/>
        <v>557.95000000000005</v>
      </c>
      <c r="I65" s="12"/>
    </row>
    <row r="66" spans="1:9" ht="24">
      <c r="A66" s="11"/>
      <c r="B66" s="1">
        <v>5</v>
      </c>
      <c r="C66" s="34" t="s">
        <v>100</v>
      </c>
      <c r="D66" s="175" t="s">
        <v>92</v>
      </c>
      <c r="E66" s="175"/>
      <c r="F66" s="38" t="str">
        <f>VLOOKUP(C66,'[2]Acha Air Sales Price List'!$B$1:$D$65536,3,FALSE)</f>
        <v>Banana belly ring with three dangling Cubic Zirconia (CZ) hearts</v>
      </c>
      <c r="G66" s="19">
        <f>ROUND(IF(ISBLANK(C66),0,VLOOKUP(C66,'[2]Acha Air Sales Price List'!$B$1:$X$65536,12,FALSE)*$L$14),2)</f>
        <v>111.59</v>
      </c>
      <c r="H66" s="20">
        <f t="shared" si="0"/>
        <v>557.95000000000005</v>
      </c>
      <c r="I66" s="12"/>
    </row>
    <row r="67" spans="1:9" ht="48">
      <c r="A67" s="11"/>
      <c r="B67" s="1">
        <v>5</v>
      </c>
      <c r="C67" s="34" t="s">
        <v>101</v>
      </c>
      <c r="D67" s="175" t="s">
        <v>88</v>
      </c>
      <c r="E67" s="175"/>
      <c r="F67" s="38" t="str">
        <f>VLOOKUP(C67,'[2]Acha Air Sales Price List'!$B$1:$D$65536,3,FALSE)</f>
        <v>Gold anodized 316L steel belly banana, 14g (1.6mm) with an 8mm round prong set CZ stone and a dangling flower shape with  prongset CZ stone (dangling is made from gold plated brass)</v>
      </c>
      <c r="G67" s="19">
        <f>ROUND(IF(ISBLANK(C67),0,VLOOKUP(C67,'[2]Acha Air Sales Price List'!$B$1:$X$65536,12,FALSE)*$L$14),2)</f>
        <v>140.65</v>
      </c>
      <c r="H67" s="20">
        <f t="shared" si="0"/>
        <v>703.25</v>
      </c>
      <c r="I67" s="12"/>
    </row>
    <row r="68" spans="1:9" ht="48">
      <c r="A68" s="11"/>
      <c r="B68" s="1">
        <v>5</v>
      </c>
      <c r="C68" s="34" t="s">
        <v>101</v>
      </c>
      <c r="D68" s="175" t="s">
        <v>97</v>
      </c>
      <c r="E68" s="175"/>
      <c r="F68" s="38" t="str">
        <f>VLOOKUP(C68,'[2]Acha Air Sales Price List'!$B$1:$D$65536,3,FALSE)</f>
        <v>Gold anodized 316L steel belly banana, 14g (1.6mm) with an 8mm round prong set CZ stone and a dangling flower shape with  prongset CZ stone (dangling is made from gold plated brass)</v>
      </c>
      <c r="G68" s="19">
        <f>ROUND(IF(ISBLANK(C68),0,VLOOKUP(C68,'[2]Acha Air Sales Price List'!$B$1:$X$65536,12,FALSE)*$L$14),2)</f>
        <v>140.65</v>
      </c>
      <c r="H68" s="20">
        <f t="shared" si="0"/>
        <v>703.25</v>
      </c>
      <c r="I68" s="12"/>
    </row>
    <row r="69" spans="1:9" ht="24">
      <c r="A69" s="11"/>
      <c r="B69" s="1">
        <v>5</v>
      </c>
      <c r="C69" s="35" t="s">
        <v>102</v>
      </c>
      <c r="D69" s="175" t="s">
        <v>103</v>
      </c>
      <c r="E69" s="175"/>
      <c r="F69" s="38" t="str">
        <f>VLOOKUP(C69,'[2]Acha Air Sales Price List'!$B$1:$D$65536,3,FALSE)</f>
        <v>Rhodium plated banana belly ring with dangling pear Cubic Zirconia crystal</v>
      </c>
      <c r="G69" s="19">
        <f>ROUND(IF(ISBLANK(C69),0,VLOOKUP(C69,'[2]Acha Air Sales Price List'!$B$1:$X$65536,12,FALSE)*$L$14),2)</f>
        <v>98.15</v>
      </c>
      <c r="H69" s="20">
        <f t="shared" si="0"/>
        <v>490.75</v>
      </c>
      <c r="I69" s="12"/>
    </row>
    <row r="70" spans="1:9" ht="24">
      <c r="A70" s="11"/>
      <c r="B70" s="1">
        <v>5</v>
      </c>
      <c r="C70" s="34" t="s">
        <v>102</v>
      </c>
      <c r="D70" s="175" t="s">
        <v>104</v>
      </c>
      <c r="E70" s="175"/>
      <c r="F70" s="38" t="str">
        <f>VLOOKUP(C70,'[2]Acha Air Sales Price List'!$B$1:$D$65536,3,FALSE)</f>
        <v>Rhodium plated banana belly ring with dangling pear Cubic Zirconia crystal</v>
      </c>
      <c r="G70" s="19">
        <f>ROUND(IF(ISBLANK(C70),0,VLOOKUP(C70,'[2]Acha Air Sales Price List'!$B$1:$X$65536,12,FALSE)*$L$14),2)</f>
        <v>98.15</v>
      </c>
      <c r="H70" s="20">
        <f t="shared" si="0"/>
        <v>490.75</v>
      </c>
      <c r="I70" s="12"/>
    </row>
    <row r="71" spans="1:9" ht="48">
      <c r="A71" s="11"/>
      <c r="B71" s="1">
        <v>5</v>
      </c>
      <c r="C71" s="34" t="s">
        <v>105</v>
      </c>
      <c r="D71" s="175" t="s">
        <v>88</v>
      </c>
      <c r="E71" s="175"/>
      <c r="F71" s="38" t="str">
        <f>VLOOKUP(C71,'[2]Acha Air Sales Price List'!$B$1:$D$65536,3,FALSE)</f>
        <v>Surgical steel belly banana, 14g (1.6mm) with a lower 8mm prong set cubic zirconia stone and a dangling small flower with CZ stones (dangling part is made from silver plated brass)</v>
      </c>
      <c r="G71" s="19">
        <f>ROUND(IF(ISBLANK(C71),0,VLOOKUP(C71,'[2]Acha Air Sales Price List'!$B$1:$X$65536,12,FALSE)*$L$14),2)</f>
        <v>85.18</v>
      </c>
      <c r="H71" s="20">
        <f t="shared" si="0"/>
        <v>425.9</v>
      </c>
      <c r="I71" s="12"/>
    </row>
    <row r="72" spans="1:9" ht="48">
      <c r="A72" s="11"/>
      <c r="B72" s="1">
        <v>5</v>
      </c>
      <c r="C72" s="34" t="s">
        <v>105</v>
      </c>
      <c r="D72" s="175" t="s">
        <v>97</v>
      </c>
      <c r="E72" s="175"/>
      <c r="F72" s="38" t="str">
        <f>VLOOKUP(C72,'[2]Acha Air Sales Price List'!$B$1:$D$65536,3,FALSE)</f>
        <v>Surgical steel belly banana, 14g (1.6mm) with a lower 8mm prong set cubic zirconia stone and a dangling small flower with CZ stones (dangling part is made from silver plated brass)</v>
      </c>
      <c r="G72" s="19">
        <f>ROUND(IF(ISBLANK(C72),0,VLOOKUP(C72,'[2]Acha Air Sales Price List'!$B$1:$X$65536,12,FALSE)*$L$14),2)</f>
        <v>85.18</v>
      </c>
      <c r="H72" s="20">
        <f t="shared" si="0"/>
        <v>425.9</v>
      </c>
      <c r="I72" s="12"/>
    </row>
    <row r="73" spans="1:9" ht="48">
      <c r="A73" s="11"/>
      <c r="B73" s="1">
        <v>5</v>
      </c>
      <c r="C73" s="34" t="s">
        <v>105</v>
      </c>
      <c r="D73" s="175" t="s">
        <v>112</v>
      </c>
      <c r="E73" s="175"/>
      <c r="F73" s="38" t="str">
        <f>VLOOKUP(C73,'[2]Acha Air Sales Price List'!$B$1:$D$65536,3,FALSE)</f>
        <v>Surgical steel belly banana, 14g (1.6mm) with a lower 8mm prong set cubic zirconia stone and a dangling small flower with CZ stones (dangling part is made from silver plated brass)</v>
      </c>
      <c r="G73" s="19">
        <f>ROUND(IF(ISBLANK(C73),0,VLOOKUP(C73,'[2]Acha Air Sales Price List'!$B$1:$X$65536,12,FALSE)*$L$14),2)</f>
        <v>85.18</v>
      </c>
      <c r="H73" s="20">
        <f t="shared" si="0"/>
        <v>425.9</v>
      </c>
      <c r="I73" s="12"/>
    </row>
    <row r="74" spans="1:9" ht="48">
      <c r="A74" s="11"/>
      <c r="B74" s="1">
        <v>10</v>
      </c>
      <c r="C74" s="34" t="s">
        <v>106</v>
      </c>
      <c r="D74" s="175" t="s">
        <v>88</v>
      </c>
      <c r="E74" s="175"/>
      <c r="F74" s="38" t="str">
        <f>VLOOKUP(C74,'[2]Acha Air Sales Price List'!$B$1:$D$65536,3,FALSE)</f>
        <v>Surgical steel belly banana, 14g (1.6mm) with a lower 8mm prong set cubic zirconia stone and a round dangling with a CZ stone in the middle (dangling part is made from silver plated brass)</v>
      </c>
      <c r="G74" s="19">
        <f>ROUND(IF(ISBLANK(C74),0,VLOOKUP(C74,'[2]Acha Air Sales Price List'!$B$1:$X$65536,12,FALSE)*$L$14),2)</f>
        <v>91.18</v>
      </c>
      <c r="H74" s="20">
        <f t="shared" si="0"/>
        <v>911.8</v>
      </c>
      <c r="I74" s="12"/>
    </row>
    <row r="75" spans="1:9" ht="48">
      <c r="A75" s="11"/>
      <c r="B75" s="1">
        <v>5</v>
      </c>
      <c r="C75" s="34" t="s">
        <v>107</v>
      </c>
      <c r="D75" s="175" t="s">
        <v>108</v>
      </c>
      <c r="E75" s="175"/>
      <c r="F75" s="38" t="str">
        <f>VLOOKUP(C75,'[2]Acha Air Sales Price List'!$B$1:$D$65536,3,FALSE)</f>
        <v>Surgical steel belly banana, 14g (1.6mm) with a lower 8mm bezel set jewel ball and a dangling crystal studded rabbit (dangling is made from silver plated brass)</v>
      </c>
      <c r="G75" s="19">
        <f>ROUND(IF(ISBLANK(C75),0,VLOOKUP(C75,'[2]Acha Air Sales Price List'!$B$1:$X$65536,12,FALSE)*$L$14),2)</f>
        <v>148.91999999999999</v>
      </c>
      <c r="H75" s="20">
        <f t="shared" si="0"/>
        <v>744.6</v>
      </c>
      <c r="I75" s="12"/>
    </row>
    <row r="76" spans="1:9" ht="48">
      <c r="A76" s="11"/>
      <c r="B76" s="1">
        <v>6</v>
      </c>
      <c r="C76" s="34" t="s">
        <v>107</v>
      </c>
      <c r="D76" s="175" t="s">
        <v>109</v>
      </c>
      <c r="E76" s="175"/>
      <c r="F76" s="38" t="str">
        <f>VLOOKUP(C76,'[2]Acha Air Sales Price List'!$B$1:$D$65536,3,FALSE)</f>
        <v>Surgical steel belly banana, 14g (1.6mm) with a lower 8mm bezel set jewel ball and a dangling crystal studded rabbit (dangling is made from silver plated brass)</v>
      </c>
      <c r="G76" s="19">
        <f>ROUND(IF(ISBLANK(C76),0,VLOOKUP(C76,'[2]Acha Air Sales Price List'!$B$1:$X$65536,12,FALSE)*$L$14),2)</f>
        <v>148.91999999999999</v>
      </c>
      <c r="H76" s="20">
        <f t="shared" si="0"/>
        <v>893.52</v>
      </c>
      <c r="I76" s="12"/>
    </row>
    <row r="77" spans="1:9" ht="48">
      <c r="A77" s="11"/>
      <c r="B77" s="1">
        <v>5</v>
      </c>
      <c r="C77" s="34" t="s">
        <v>107</v>
      </c>
      <c r="D77" s="175" t="s">
        <v>110</v>
      </c>
      <c r="E77" s="175"/>
      <c r="F77" s="38" t="str">
        <f>VLOOKUP(C77,'[2]Acha Air Sales Price List'!$B$1:$D$65536,3,FALSE)</f>
        <v>Surgical steel belly banana, 14g (1.6mm) with a lower 8mm bezel set jewel ball and a dangling crystal studded rabbit (dangling is made from silver plated brass)</v>
      </c>
      <c r="G77" s="19">
        <f>ROUND(IF(ISBLANK(C77),0,VLOOKUP(C77,'[2]Acha Air Sales Price List'!$B$1:$X$65536,12,FALSE)*$L$14),2)</f>
        <v>148.91999999999999</v>
      </c>
      <c r="H77" s="20">
        <f t="shared" si="0"/>
        <v>744.6</v>
      </c>
      <c r="I77" s="12"/>
    </row>
    <row r="78" spans="1:9" ht="12.75" customHeight="1">
      <c r="A78" s="11"/>
      <c r="B78" s="1">
        <v>5</v>
      </c>
      <c r="C78" s="34" t="s">
        <v>111</v>
      </c>
      <c r="D78" s="175" t="s">
        <v>88</v>
      </c>
      <c r="E78" s="175"/>
      <c r="F78" s="38" t="str">
        <f>VLOOKUP(C78,'[2]Acha Air Sales Price List'!$B$1:$D$65536,3,FALSE)</f>
        <v>14g banana belly ring with crystals butterfly dangling</v>
      </c>
      <c r="G78" s="19">
        <f>ROUND(IF(ISBLANK(C78),0,VLOOKUP(C78,'[2]Acha Air Sales Price List'!$B$1:$X$65536,12,FALSE)*$L$14),2)</f>
        <v>54.77</v>
      </c>
      <c r="H78" s="20">
        <f t="shared" si="0"/>
        <v>273.85000000000002</v>
      </c>
      <c r="I78" s="12"/>
    </row>
    <row r="79" spans="1:9" ht="12.75" customHeight="1">
      <c r="A79" s="11"/>
      <c r="B79" s="1">
        <v>1</v>
      </c>
      <c r="C79" s="34" t="s">
        <v>111</v>
      </c>
      <c r="D79" s="175" t="s">
        <v>97</v>
      </c>
      <c r="E79" s="175"/>
      <c r="F79" s="38" t="str">
        <f>VLOOKUP(C79,'[2]Acha Air Sales Price List'!$B$1:$D$65536,3,FALSE)</f>
        <v>14g banana belly ring with crystals butterfly dangling</v>
      </c>
      <c r="G79" s="19">
        <f>ROUND(IF(ISBLANK(C79),0,VLOOKUP(C79,'[2]Acha Air Sales Price List'!$B$1:$X$65536,12,FALSE)*$L$14),2)</f>
        <v>54.77</v>
      </c>
      <c r="H79" s="20">
        <f t="shared" si="0"/>
        <v>54.77</v>
      </c>
      <c r="I79" s="12"/>
    </row>
    <row r="80" spans="1:9" ht="12.75" customHeight="1">
      <c r="A80" s="11"/>
      <c r="B80" s="1">
        <v>2</v>
      </c>
      <c r="C80" s="34" t="s">
        <v>111</v>
      </c>
      <c r="D80" s="175" t="s">
        <v>110</v>
      </c>
      <c r="E80" s="175"/>
      <c r="F80" s="38" t="str">
        <f>VLOOKUP(C80,'[2]Acha Air Sales Price List'!$B$1:$D$65536,3,FALSE)</f>
        <v>14g banana belly ring with crystals butterfly dangling</v>
      </c>
      <c r="G80" s="19">
        <f>ROUND(IF(ISBLANK(C80),0,VLOOKUP(C80,'[2]Acha Air Sales Price List'!$B$1:$X$65536,12,FALSE)*$L$14),2)</f>
        <v>54.77</v>
      </c>
      <c r="H80" s="20">
        <f t="shared" si="0"/>
        <v>109.54</v>
      </c>
      <c r="I80" s="12"/>
    </row>
    <row r="81" spans="1:9" ht="36">
      <c r="A81" s="11"/>
      <c r="B81" s="1">
        <v>5</v>
      </c>
      <c r="C81" s="34" t="s">
        <v>113</v>
      </c>
      <c r="D81" s="175" t="s">
        <v>114</v>
      </c>
      <c r="E81" s="175"/>
      <c r="F81" s="38" t="str">
        <f>VLOOKUP(C81,'[2]Acha Air Sales Price List'!$B$1:$D$65536,3,FALSE)</f>
        <v>Surgical steel belly banana, 14g (1.6mm) with a lower 8mm bezel set jewel ball and a dangling snake with crystals - length 3/8" (10mm)</v>
      </c>
      <c r="G81" s="19">
        <f>ROUND(IF(ISBLANK(C81),0,VLOOKUP(C81,'[2]Acha Air Sales Price List'!$B$1:$X$65536,12,FALSE)*$L$14),2)</f>
        <v>85</v>
      </c>
      <c r="H81" s="20">
        <f t="shared" si="0"/>
        <v>425</v>
      </c>
      <c r="I81" s="12"/>
    </row>
    <row r="82" spans="1:9" ht="36">
      <c r="A82" s="11"/>
      <c r="B82" s="1">
        <v>5</v>
      </c>
      <c r="C82" s="34" t="s">
        <v>113</v>
      </c>
      <c r="D82" s="175" t="s">
        <v>92</v>
      </c>
      <c r="E82" s="175"/>
      <c r="F82" s="38" t="str">
        <f>VLOOKUP(C82,'[2]Acha Air Sales Price List'!$B$1:$D$65536,3,FALSE)</f>
        <v>Surgical steel belly banana, 14g (1.6mm) with a lower 8mm bezel set jewel ball and a dangling snake with crystals - length 3/8" (10mm)</v>
      </c>
      <c r="G82" s="19">
        <f>ROUND(IF(ISBLANK(C82),0,VLOOKUP(C82,'[2]Acha Air Sales Price List'!$B$1:$X$65536,12,FALSE)*$L$14),2)</f>
        <v>85</v>
      </c>
      <c r="H82" s="20">
        <f t="shared" si="0"/>
        <v>425</v>
      </c>
      <c r="I82" s="12"/>
    </row>
    <row r="83" spans="1:9" ht="36">
      <c r="A83" s="11"/>
      <c r="B83" s="1">
        <v>5</v>
      </c>
      <c r="C83" s="34" t="s">
        <v>113</v>
      </c>
      <c r="D83" s="175" t="s">
        <v>97</v>
      </c>
      <c r="E83" s="175"/>
      <c r="F83" s="38" t="str">
        <f>VLOOKUP(C83,'[2]Acha Air Sales Price List'!$B$1:$D$65536,3,FALSE)</f>
        <v>Surgical steel belly banana, 14g (1.6mm) with a lower 8mm bezel set jewel ball and a dangling snake with crystals - length 3/8" (10mm)</v>
      </c>
      <c r="G83" s="19">
        <f>ROUND(IF(ISBLANK(C83),0,VLOOKUP(C83,'[2]Acha Air Sales Price List'!$B$1:$X$65536,12,FALSE)*$L$14),2)</f>
        <v>85</v>
      </c>
      <c r="H83" s="20">
        <f t="shared" si="0"/>
        <v>425</v>
      </c>
      <c r="I83" s="12"/>
    </row>
    <row r="84" spans="1:9">
      <c r="A84" s="11"/>
      <c r="B84" s="1">
        <v>5</v>
      </c>
      <c r="C84" s="34" t="s">
        <v>91</v>
      </c>
      <c r="D84" s="175" t="s">
        <v>97</v>
      </c>
      <c r="E84" s="175"/>
      <c r="F84" s="38" t="str">
        <f>VLOOKUP(C84,'[2]Acha Air Sales Price List'!$B$1:$D$65536,3,FALSE)</f>
        <v>14g banana belly ring with crystals turtle dangling</v>
      </c>
      <c r="G84" s="19">
        <f>ROUND(IF(ISBLANK(C84),0,VLOOKUP(C84,'[2]Acha Air Sales Price List'!$B$1:$X$65536,12,FALSE)*$L$14),2)</f>
        <v>64.319999999999993</v>
      </c>
      <c r="H84" s="20">
        <f t="shared" ref="H84:H147" si="1">ROUND(IF(ISNUMBER(B84), G84*B84, 0),5)</f>
        <v>321.60000000000002</v>
      </c>
      <c r="I84" s="12"/>
    </row>
    <row r="85" spans="1:9" ht="36">
      <c r="A85" s="11"/>
      <c r="B85" s="1">
        <v>5</v>
      </c>
      <c r="C85" s="34" t="s">
        <v>116</v>
      </c>
      <c r="D85" s="175" t="s">
        <v>115</v>
      </c>
      <c r="E85" s="175"/>
      <c r="F85" s="38" t="str">
        <f>VLOOKUP(C85,'[2]Acha Air Sales Price List'!$B$1:$D$65536,3,FALSE)</f>
        <v>Surgical steel belly banana, 14g (1.6mm) with an 8mm prong set CZ stone and a dangling long drop shaped crystal size 7.5*15mm</v>
      </c>
      <c r="G85" s="19">
        <f>ROUND(IF(ISBLANK(C85),0,VLOOKUP(C85,'[2]Acha Air Sales Price List'!$B$1:$X$65536,12,FALSE)*$L$14),2)</f>
        <v>94.13</v>
      </c>
      <c r="H85" s="20">
        <f t="shared" si="1"/>
        <v>470.65</v>
      </c>
      <c r="I85" s="12"/>
    </row>
    <row r="86" spans="1:9" ht="48">
      <c r="A86" s="11"/>
      <c r="B86" s="1">
        <v>5</v>
      </c>
      <c r="C86" s="35" t="s">
        <v>117</v>
      </c>
      <c r="D86" s="175" t="s">
        <v>110</v>
      </c>
      <c r="E86" s="175"/>
      <c r="F86" s="38" t="str">
        <f>VLOOKUP(C86,'[2]Acha Air Sales Price List'!$B$1:$D$65536,3,FALSE)</f>
        <v>Surgical steel belly banana, 14g (1.6mm) with a lower 8mm bezel set jewel ball with a dangling snake with crystal eyes (dangling part is made from silver plated brass)</v>
      </c>
      <c r="G86" s="19">
        <f>ROUND(IF(ISBLANK(C86),0,VLOOKUP(C86,'[2]Acha Air Sales Price List'!$B$1:$X$65536,12,FALSE)*$L$14),2)</f>
        <v>81.36</v>
      </c>
      <c r="H86" s="20">
        <f t="shared" si="1"/>
        <v>406.8</v>
      </c>
      <c r="I86" s="12"/>
    </row>
    <row r="87" spans="1:9" ht="48">
      <c r="A87" s="11"/>
      <c r="B87" s="1">
        <v>5</v>
      </c>
      <c r="C87" s="35" t="s">
        <v>117</v>
      </c>
      <c r="D87" s="175" t="s">
        <v>88</v>
      </c>
      <c r="E87" s="175"/>
      <c r="F87" s="38" t="str">
        <f>VLOOKUP(C87,'[2]Acha Air Sales Price List'!$B$1:$D$65536,3,FALSE)</f>
        <v>Surgical steel belly banana, 14g (1.6mm) with a lower 8mm bezel set jewel ball with a dangling snake with crystal eyes (dangling part is made from silver plated brass)</v>
      </c>
      <c r="G87" s="19">
        <f>ROUND(IF(ISBLANK(C87),0,VLOOKUP(C87,'[2]Acha Air Sales Price List'!$B$1:$X$65536,12,FALSE)*$L$14),2)</f>
        <v>81.36</v>
      </c>
      <c r="H87" s="20">
        <f t="shared" si="1"/>
        <v>406.8</v>
      </c>
      <c r="I87" s="12"/>
    </row>
    <row r="88" spans="1:9" ht="60">
      <c r="A88" s="11"/>
      <c r="B88" s="1">
        <v>5</v>
      </c>
      <c r="C88" s="34" t="s">
        <v>118</v>
      </c>
      <c r="D88" s="175" t="s">
        <v>88</v>
      </c>
      <c r="E88" s="175"/>
      <c r="F88" s="38" t="str">
        <f>VLOOKUP(C88,'[2]Acha Air Sales Price List'!$B$1:$D$65536,3,FALSE)</f>
        <v>Gold anodized 316L steel belly banana, 14g (1.6mm) with an 8mm round prong set CZ stone and a dangling star shape with  round CZ stone in the middle (dangling is made from gold plated brass)</v>
      </c>
      <c r="G88" s="19">
        <f>ROUND(IF(ISBLANK(C88),0,VLOOKUP(C88,'[2]Acha Air Sales Price List'!$B$1:$X$65536,12,FALSE)*$L$14),2)</f>
        <v>122.8</v>
      </c>
      <c r="H88" s="20">
        <f t="shared" si="1"/>
        <v>614</v>
      </c>
      <c r="I88" s="12"/>
    </row>
    <row r="89" spans="1:9" ht="13.5" customHeight="1" thickBot="1">
      <c r="A89" s="11"/>
      <c r="B89" s="113">
        <v>5</v>
      </c>
      <c r="C89" s="130" t="s">
        <v>95</v>
      </c>
      <c r="D89" s="174"/>
      <c r="E89" s="173"/>
      <c r="F89" s="114" t="str">
        <f>VLOOKUP(C89,'[2]Acha Air Sales Price List'!$B$1:$D$65536,3,FALSE)</f>
        <v>316L surgical steel barbell with yin-yang design top</v>
      </c>
      <c r="G89" s="115">
        <f>ROUND(IF(ISBLANK(C89),0,VLOOKUP(C89,'[2]Acha Air Sales Price List'!$B$1:$X$65536,12,FALSE)*$L$14),2)</f>
        <v>24.09</v>
      </c>
      <c r="H89" s="116">
        <f t="shared" si="1"/>
        <v>120.45</v>
      </c>
      <c r="I89" s="12"/>
    </row>
    <row r="90" spans="1:9" ht="17.25" customHeight="1" thickTop="1" thickBot="1">
      <c r="A90" s="11"/>
      <c r="B90" s="148" t="s">
        <v>126</v>
      </c>
      <c r="C90" s="149"/>
      <c r="D90" s="176"/>
      <c r="E90" s="176"/>
      <c r="F90" s="149"/>
      <c r="G90" s="149"/>
      <c r="H90" s="150"/>
      <c r="I90" s="12"/>
    </row>
    <row r="91" spans="1:9" ht="36.75" thickTop="1">
      <c r="A91" s="11"/>
      <c r="B91" s="1">
        <v>1</v>
      </c>
      <c r="C91" s="131" t="s">
        <v>127</v>
      </c>
      <c r="D91" s="146"/>
      <c r="E91" s="147"/>
      <c r="F91" s="38" t="str">
        <f>VLOOKUP(C91,'[2]Acha Air Sales Price List'!$B$1:$D$65536,3,FALSE)</f>
        <v>Display box with 52 pcs. of 925 silver "bend it yourself" nose studs, 22g (0.6mm) with real rose gold plating and 2mm ball shaped top</v>
      </c>
      <c r="G91" s="19">
        <f>ROUND(IF(ISBLANK(C91),0,VLOOKUP(C91,'[2]Acha Air Sales Price List'!$B$1:$X$65536,12,FALSE)*$L$14),2)</f>
        <v>1033.54</v>
      </c>
      <c r="H91" s="20">
        <f t="shared" si="1"/>
        <v>1033.54</v>
      </c>
      <c r="I91" s="12"/>
    </row>
    <row r="92" spans="1:9" ht="48">
      <c r="A92" s="11"/>
      <c r="B92" s="1">
        <v>1</v>
      </c>
      <c r="C92" s="34" t="s">
        <v>128</v>
      </c>
      <c r="D92" s="146"/>
      <c r="E92" s="147"/>
      <c r="F92" s="38" t="str">
        <f>VLOOKUP(C92,'[2]Acha Air Sales Price List'!$B$1:$D$65536,3,FALSE)</f>
        <v>Display box with 52 pcs. of 925 sterling silver "Bend it yourself " nose studs, 22g (0.6mm) with 2mm prong set crystal tops in assorted colors with 18k gold plating</v>
      </c>
      <c r="G92" s="19">
        <f>ROUND(IF(ISBLANK(C92),0,VLOOKUP(C92,'[2]Acha Air Sales Price List'!$B$1:$X$65536,12,FALSE)*$L$14),2)</f>
        <v>942.43</v>
      </c>
      <c r="H92" s="20">
        <f t="shared" si="1"/>
        <v>942.43</v>
      </c>
      <c r="I92" s="12"/>
    </row>
    <row r="93" spans="1:9" ht="28.5" customHeight="1">
      <c r="A93" s="11"/>
      <c r="B93" s="1">
        <v>1</v>
      </c>
      <c r="C93" s="34" t="s">
        <v>76</v>
      </c>
      <c r="D93" s="146"/>
      <c r="E93" s="147"/>
      <c r="F93" s="38" t="str">
        <f>VLOOKUP(C93,'[2]Acha Air Sales Price List'!$B$1:$D$65536,3,FALSE)</f>
        <v>Display box of 52 pieces of 925 sterling silver '' bend it yourself '' nose studs  , 22g (0.6mm) with ball 2mm</v>
      </c>
      <c r="G93" s="19">
        <f>ROUND(IF(ISBLANK(C93),0,VLOOKUP(C93,'[2]Acha Air Sales Price List'!$B$1:$X$65536,12,FALSE)*$L$14),2)</f>
        <v>627.61</v>
      </c>
      <c r="H93" s="20">
        <f t="shared" si="1"/>
        <v>627.61</v>
      </c>
      <c r="I93" s="12"/>
    </row>
    <row r="94" spans="1:9" ht="36">
      <c r="A94" s="11"/>
      <c r="B94" s="1">
        <v>3</v>
      </c>
      <c r="C94" s="34" t="s">
        <v>129</v>
      </c>
      <c r="D94" s="146"/>
      <c r="E94" s="147"/>
      <c r="F94" s="38" t="str">
        <f>VLOOKUP(C94,'[2]Acha Air Sales Price List'!$B$1:$D$65536,3,FALSE)</f>
        <v>Box with 12 pcs. of 14 kt. gold nose screws, 22g (0.6mm) with 1.5mm &amp; 2mm prong set clear round CZ stones</v>
      </c>
      <c r="G94" s="19">
        <f>ROUND(IF(ISBLANK(C94),0,VLOOKUP(C94,'[2]Acha Air Sales Price List'!$B$1:$X$65536,12,FALSE)*$L$14),2)</f>
        <v>4307.55</v>
      </c>
      <c r="H94" s="20">
        <f t="shared" si="1"/>
        <v>12922.65</v>
      </c>
      <c r="I94" s="12"/>
    </row>
    <row r="95" spans="1:9" ht="24">
      <c r="A95" s="11"/>
      <c r="B95" s="1">
        <v>1</v>
      </c>
      <c r="C95" s="130" t="s">
        <v>130</v>
      </c>
      <c r="D95" s="146"/>
      <c r="E95" s="147"/>
      <c r="F95" s="38" t="str">
        <f>VLOOKUP(C95,'[2]Acha Air Sales Price List'!$B$1:$D$65536,3,FALSE)</f>
        <v>Display (36pcs ) of mix Teak wood spiral coil taper - 8g (3mm) - 00g ( 10mm)</v>
      </c>
      <c r="G95" s="19">
        <f>ROUND(IF(ISBLANK(C95),0,VLOOKUP(C95,'[2]Acha Air Sales Price List'!$B$1:$X$65536,12,FALSE)*$L$14),2)</f>
        <v>2483.3000000000002</v>
      </c>
      <c r="H95" s="20">
        <f t="shared" si="1"/>
        <v>2483.3000000000002</v>
      </c>
      <c r="I95" s="12"/>
    </row>
    <row r="96" spans="1:9" ht="24" customHeight="1">
      <c r="A96" s="11"/>
      <c r="B96" s="133">
        <v>1</v>
      </c>
      <c r="C96" s="34" t="s">
        <v>131</v>
      </c>
      <c r="D96" s="151"/>
      <c r="E96" s="152"/>
      <c r="F96" s="134" t="str">
        <f>VLOOKUP(C96,'[2]Acha Air Sales Price List'!$B$1:$D$65536,3,FALSE)</f>
        <v>Acrylic Display in heart shape ( 36 pcs ) of anodized &amp; steel labret w/clear crystal, 16g, 3mm ball, 5/16''</v>
      </c>
      <c r="G96" s="135">
        <f>ROUND(IF(ISBLANK(C96),0,VLOOKUP(C96,'[2]Acha Air Sales Price List'!$B$1:$X$65536,12,FALSE)*$L$14),2)</f>
        <v>1081.4000000000001</v>
      </c>
      <c r="H96" s="136">
        <f t="shared" si="1"/>
        <v>1081.4000000000001</v>
      </c>
      <c r="I96" s="12"/>
    </row>
    <row r="97" spans="1:9" ht="12.75" customHeight="1">
      <c r="A97" s="11"/>
      <c r="B97" s="137">
        <v>36</v>
      </c>
      <c r="C97" s="34" t="s">
        <v>132</v>
      </c>
      <c r="D97" s="153" t="s">
        <v>140</v>
      </c>
      <c r="E97" s="154"/>
      <c r="F97" s="138" t="str">
        <f>VLOOKUP(C97,'[2]Acha Air Sales Price List'!$B$1:$D$65536,3,FALSE)</f>
        <v>Anodized labret w/clear crystal, 16g, 3mm ball, 5/16''</v>
      </c>
      <c r="G97" s="139">
        <f>ROUND(IF(ISBLANK(C97),0,VLOOKUP(C97,'[2]Acha Air Sales Price List'!$B$1:$X$65536,12,FALSE)*$L$14),2)</f>
        <v>29.92</v>
      </c>
      <c r="H97" s="140">
        <f t="shared" si="1"/>
        <v>1077.1199999999999</v>
      </c>
      <c r="I97" s="12"/>
    </row>
    <row r="98" spans="1:9" ht="24">
      <c r="A98" s="11"/>
      <c r="B98" s="1">
        <v>1</v>
      </c>
      <c r="C98" s="97" t="s">
        <v>133</v>
      </c>
      <c r="D98" s="146" t="s">
        <v>134</v>
      </c>
      <c r="E98" s="147"/>
      <c r="F98" s="38" t="str">
        <f>VLOOKUP(C98,'[2]Acha Air Sales Price List'!$B$1:$D$65536,3,FALSE)</f>
        <v>Board (24pcs) of Solid titanium G23 base part with 5mm Titanium G23 flat top with crystal</v>
      </c>
      <c r="G98" s="19">
        <f>ROUND(IF(ISBLANK(C98),0,VLOOKUP(C98,'[2]Acha Air Sales Price List'!$B$1:$X$65536,12,FALSE)*$L$14),2)</f>
        <v>2842.61</v>
      </c>
      <c r="H98" s="20">
        <f t="shared" si="1"/>
        <v>2842.61</v>
      </c>
      <c r="I98" s="12"/>
    </row>
    <row r="99" spans="1:9" ht="24">
      <c r="A99" s="11"/>
      <c r="B99" s="1">
        <v>1</v>
      </c>
      <c r="C99" s="34" t="s">
        <v>133</v>
      </c>
      <c r="D99" s="146" t="s">
        <v>135</v>
      </c>
      <c r="E99" s="147"/>
      <c r="F99" s="38" t="str">
        <f>VLOOKUP(C99,'[2]Acha Air Sales Price List'!$B$1:$D$65536,3,FALSE)</f>
        <v>Board (24pcs) of Solid titanium G23 base part with 5mm Titanium G23 flat top with crystal</v>
      </c>
      <c r="G99" s="19">
        <f>ROUND(IF(ISBLANK(C99),0,VLOOKUP(C99,'[2]Acha Air Sales Price List'!$B$1:$X$65536,12,FALSE)*$L$14),2)</f>
        <v>2842.61</v>
      </c>
      <c r="H99" s="20">
        <f t="shared" si="1"/>
        <v>2842.61</v>
      </c>
      <c r="I99" s="12"/>
    </row>
    <row r="100" spans="1:9" ht="24.75" customHeight="1">
      <c r="A100" s="11"/>
      <c r="B100" s="133">
        <v>1</v>
      </c>
      <c r="C100" s="34" t="s">
        <v>131</v>
      </c>
      <c r="D100" s="151"/>
      <c r="E100" s="152"/>
      <c r="F100" s="134" t="str">
        <f>VLOOKUP(C100,'[2]Acha Air Sales Price List'!$B$1:$D$65536,3,FALSE)</f>
        <v>Acrylic Display in heart shape ( 36 pcs ) of anodized &amp; steel labret w/clear crystal, 16g, 3mm ball, 5/16''</v>
      </c>
      <c r="G100" s="135">
        <f>ROUND(IF(ISBLANK(C100),0,VLOOKUP(C100,'[2]Acha Air Sales Price List'!$B$1:$X$65536,12,FALSE)*$L$14),2)</f>
        <v>1081.4000000000001</v>
      </c>
      <c r="H100" s="136">
        <f t="shared" si="1"/>
        <v>1081.4000000000001</v>
      </c>
      <c r="I100" s="12"/>
    </row>
    <row r="101" spans="1:9" ht="12.75" customHeight="1">
      <c r="A101" s="11"/>
      <c r="B101" s="137">
        <v>36</v>
      </c>
      <c r="C101" s="34" t="s">
        <v>132</v>
      </c>
      <c r="D101" s="153" t="s">
        <v>139</v>
      </c>
      <c r="E101" s="154"/>
      <c r="F101" s="138" t="str">
        <f>VLOOKUP(C101,'[2]Acha Air Sales Price List'!$B$1:$D$65536,3,FALSE)</f>
        <v>Anodized labret w/clear crystal, 16g, 3mm ball, 5/16''</v>
      </c>
      <c r="G101" s="139">
        <f>ROUND(IF(ISBLANK(C101),0,VLOOKUP(C101,'[2]Acha Air Sales Price List'!$B$1:$X$65536,12,FALSE)*$L$14),2)</f>
        <v>29.92</v>
      </c>
      <c r="H101" s="140">
        <f t="shared" si="1"/>
        <v>1077.1199999999999</v>
      </c>
      <c r="I101" s="12"/>
    </row>
    <row r="102" spans="1:9" ht="36">
      <c r="A102" s="11"/>
      <c r="B102" s="133">
        <v>1</v>
      </c>
      <c r="C102" s="34" t="s">
        <v>136</v>
      </c>
      <c r="D102" s="151"/>
      <c r="E102" s="152"/>
      <c r="F102" s="134" t="str">
        <f>VLOOKUP(C102,'[2]Acha Air Sales Price List'!$B$1:$D$65536,3,FALSE)</f>
        <v>Acrylic Display in heart shape ( 36 pcs ) of Steel labret (16g) with 3mm multi crystal ball ( plain design ) with resin cover</v>
      </c>
      <c r="G102" s="135">
        <f>ROUND(IF(ISBLANK(C102),0,VLOOKUP(C102,'[2]Acha Air Sales Price List'!$B$1:$X$65536,12,FALSE)*$L$14),2)</f>
        <v>2401.8200000000002</v>
      </c>
      <c r="H102" s="136">
        <f t="shared" si="1"/>
        <v>2401.8200000000002</v>
      </c>
      <c r="I102" s="12"/>
    </row>
    <row r="103" spans="1:9" ht="24">
      <c r="A103" s="11"/>
      <c r="B103" s="137">
        <v>36</v>
      </c>
      <c r="C103" s="34" t="s">
        <v>137</v>
      </c>
      <c r="D103" s="153" t="s">
        <v>138</v>
      </c>
      <c r="E103" s="154"/>
      <c r="F103" s="138" t="str">
        <f>VLOOKUP(C103,'[2]Acha Air Sales Price List'!$B$1:$D$65536,3,FALSE)</f>
        <v>Surgical steel labret, 16g (1.2mm) with 3mm bezel set half jewel ball</v>
      </c>
      <c r="G103" s="139">
        <f>ROUND(IF(ISBLANK(C103),0,VLOOKUP(C103,'[2]Acha Air Sales Price List'!$B$1:$X$65536,12,FALSE)*$L$14),2)</f>
        <v>15.27</v>
      </c>
      <c r="H103" s="140">
        <f t="shared" si="1"/>
        <v>549.72</v>
      </c>
      <c r="I103" s="12"/>
    </row>
    <row r="104" spans="1:9" ht="36">
      <c r="A104" s="11"/>
      <c r="B104" s="133">
        <v>1</v>
      </c>
      <c r="C104" s="34" t="s">
        <v>136</v>
      </c>
      <c r="D104" s="151"/>
      <c r="E104" s="152"/>
      <c r="F104" s="134" t="str">
        <f>VLOOKUP(C104,'[2]Acha Air Sales Price List'!$B$1:$D$65536,3,FALSE)</f>
        <v>Acrylic Display in heart shape ( 36 pcs ) of Steel labret (16g) with 3mm multi crystal ball ( plain design ) with resin cover</v>
      </c>
      <c r="G104" s="135">
        <f>ROUND(IF(ISBLANK(C104),0,VLOOKUP(C104,'[2]Acha Air Sales Price List'!$B$1:$X$65536,12,FALSE)*$L$14),2)</f>
        <v>2401.8200000000002</v>
      </c>
      <c r="H104" s="136">
        <f t="shared" si="1"/>
        <v>2401.8200000000002</v>
      </c>
      <c r="I104" s="12"/>
    </row>
    <row r="105" spans="1:9" ht="24">
      <c r="A105" s="11"/>
      <c r="B105" s="137">
        <v>36</v>
      </c>
      <c r="C105" s="34" t="s">
        <v>137</v>
      </c>
      <c r="D105" s="153" t="s">
        <v>141</v>
      </c>
      <c r="E105" s="154"/>
      <c r="F105" s="138" t="str">
        <f>VLOOKUP(C105,'[2]Acha Air Sales Price List'!$B$1:$D$65536,3,FALSE)</f>
        <v>Surgical steel labret, 16g (1.2mm) with 3mm bezel set half jewel ball</v>
      </c>
      <c r="G105" s="139">
        <f>ROUND(IF(ISBLANK(C105),0,VLOOKUP(C105,'[2]Acha Air Sales Price List'!$B$1:$X$65536,12,FALSE)*$L$14),2)</f>
        <v>15.27</v>
      </c>
      <c r="H105" s="140">
        <f t="shared" si="1"/>
        <v>549.72</v>
      </c>
      <c r="I105" s="12"/>
    </row>
    <row r="106" spans="1:9" ht="24">
      <c r="A106" s="11"/>
      <c r="B106" s="1">
        <v>1</v>
      </c>
      <c r="C106" s="34" t="s">
        <v>142</v>
      </c>
      <c r="D106" s="146" t="s">
        <v>143</v>
      </c>
      <c r="E106" s="147"/>
      <c r="F106" s="38" t="str">
        <f>VLOOKUP(C106,'[2]Acha Air Sales Price List'!$B$1:$D$65536,3,FALSE)</f>
        <v>Display box of 40 pieces of gold plated steel nose screws with clear crystals</v>
      </c>
      <c r="G106" s="19">
        <f>ROUND(IF(ISBLANK(C106),0,VLOOKUP(C106,'[2]Acha Air Sales Price List'!$B$1:$X$65536,12,FALSE)*$L$14),2)</f>
        <v>678.44</v>
      </c>
      <c r="H106" s="20">
        <f t="shared" si="1"/>
        <v>678.44</v>
      </c>
      <c r="I106" s="12"/>
    </row>
    <row r="107" spans="1:9" ht="12.4" hidden="1" customHeight="1">
      <c r="A107" s="11"/>
      <c r="B107" s="1"/>
      <c r="C107" s="34"/>
      <c r="D107" s="146"/>
      <c r="E107" s="147"/>
      <c r="F107" s="38" t="str">
        <f>VLOOKUP(C107,'[2]Acha Air Sales Price List'!$B$1:$D$65536,3,FALSE)</f>
        <v>Exchange rate :</v>
      </c>
      <c r="G107" s="19">
        <f>ROUND(IF(ISBLANK(C107),0,VLOOKUP(C107,'[2]Acha Air Sales Price List'!$B$1:$X$65536,12,FALSE)*$L$14),2)</f>
        <v>0</v>
      </c>
      <c r="H107" s="20">
        <f t="shared" si="1"/>
        <v>0</v>
      </c>
      <c r="I107" s="12"/>
    </row>
    <row r="108" spans="1:9" ht="12.4" hidden="1" customHeight="1">
      <c r="A108" s="11"/>
      <c r="B108" s="1"/>
      <c r="C108" s="34"/>
      <c r="D108" s="146"/>
      <c r="E108" s="147"/>
      <c r="F108" s="38" t="str">
        <f>VLOOKUP(C108,'[2]Acha Air Sales Price List'!$B$1:$D$65536,3,FALSE)</f>
        <v>Exchange rate :</v>
      </c>
      <c r="G108" s="19">
        <f>ROUND(IF(ISBLANK(C108),0,VLOOKUP(C108,'[2]Acha Air Sales Price List'!$B$1:$X$65536,12,FALSE)*$L$14),2)</f>
        <v>0</v>
      </c>
      <c r="H108" s="20">
        <f t="shared" si="1"/>
        <v>0</v>
      </c>
      <c r="I108" s="12"/>
    </row>
    <row r="109" spans="1:9" ht="12.4" hidden="1" customHeight="1">
      <c r="A109" s="11"/>
      <c r="B109" s="1"/>
      <c r="C109" s="34"/>
      <c r="D109" s="146"/>
      <c r="E109" s="147"/>
      <c r="F109" s="38" t="str">
        <f>VLOOKUP(C109,'[2]Acha Air Sales Price List'!$B$1:$D$65536,3,FALSE)</f>
        <v>Exchange rate :</v>
      </c>
      <c r="G109" s="19">
        <f>ROUND(IF(ISBLANK(C109),0,VLOOKUP(C109,'[2]Acha Air Sales Price List'!$B$1:$X$65536,12,FALSE)*$L$14),2)</f>
        <v>0</v>
      </c>
      <c r="H109" s="20">
        <f t="shared" si="1"/>
        <v>0</v>
      </c>
      <c r="I109" s="12"/>
    </row>
    <row r="110" spans="1:9" ht="12.4" hidden="1" customHeight="1">
      <c r="A110" s="11"/>
      <c r="B110" s="1"/>
      <c r="C110" s="34"/>
      <c r="D110" s="146"/>
      <c r="E110" s="147"/>
      <c r="F110" s="38" t="str">
        <f>VLOOKUP(C110,'[2]Acha Air Sales Price List'!$B$1:$D$65536,3,FALSE)</f>
        <v>Exchange rate :</v>
      </c>
      <c r="G110" s="19">
        <f>ROUND(IF(ISBLANK(C110),0,VLOOKUP(C110,'[2]Acha Air Sales Price List'!$B$1:$X$65536,12,FALSE)*$L$14),2)</f>
        <v>0</v>
      </c>
      <c r="H110" s="20">
        <f t="shared" si="1"/>
        <v>0</v>
      </c>
      <c r="I110" s="12"/>
    </row>
    <row r="111" spans="1:9" ht="12.4" hidden="1" customHeight="1">
      <c r="A111" s="11"/>
      <c r="B111" s="1"/>
      <c r="C111" s="34"/>
      <c r="D111" s="146"/>
      <c r="E111" s="147"/>
      <c r="F111" s="38" t="str">
        <f>VLOOKUP(C111,'[2]Acha Air Sales Price List'!$B$1:$D$65536,3,FALSE)</f>
        <v>Exchange rate :</v>
      </c>
      <c r="G111" s="19">
        <f>ROUND(IF(ISBLANK(C111),0,VLOOKUP(C111,'[2]Acha Air Sales Price List'!$B$1:$X$65536,12,FALSE)*$L$14),2)</f>
        <v>0</v>
      </c>
      <c r="H111" s="20">
        <f t="shared" si="1"/>
        <v>0</v>
      </c>
      <c r="I111" s="12"/>
    </row>
    <row r="112" spans="1:9" ht="12.4" hidden="1" customHeight="1">
      <c r="A112" s="11"/>
      <c r="B112" s="1"/>
      <c r="C112" s="34"/>
      <c r="D112" s="146"/>
      <c r="E112" s="147"/>
      <c r="F112" s="38" t="str">
        <f>VLOOKUP(C112,'[2]Acha Air Sales Price List'!$B$1:$D$65536,3,FALSE)</f>
        <v>Exchange rate :</v>
      </c>
      <c r="G112" s="19">
        <f>ROUND(IF(ISBLANK(C112),0,VLOOKUP(C112,'[2]Acha Air Sales Price List'!$B$1:$X$65536,12,FALSE)*$L$14),2)</f>
        <v>0</v>
      </c>
      <c r="H112" s="20">
        <f t="shared" si="1"/>
        <v>0</v>
      </c>
      <c r="I112" s="12"/>
    </row>
    <row r="113" spans="1:9" ht="12.4" hidden="1" customHeight="1">
      <c r="A113" s="11"/>
      <c r="B113" s="1"/>
      <c r="C113" s="34"/>
      <c r="D113" s="146"/>
      <c r="E113" s="147"/>
      <c r="F113" s="38" t="str">
        <f>VLOOKUP(C113,'[2]Acha Air Sales Price List'!$B$1:$D$65536,3,FALSE)</f>
        <v>Exchange rate :</v>
      </c>
      <c r="G113" s="19">
        <f>ROUND(IF(ISBLANK(C113),0,VLOOKUP(C113,'[2]Acha Air Sales Price List'!$B$1:$X$65536,12,FALSE)*$L$14),2)</f>
        <v>0</v>
      </c>
      <c r="H113" s="20">
        <f t="shared" si="1"/>
        <v>0</v>
      </c>
      <c r="I113" s="12"/>
    </row>
    <row r="114" spans="1:9" ht="12.4" hidden="1" customHeight="1">
      <c r="A114" s="11"/>
      <c r="B114" s="1"/>
      <c r="C114" s="34"/>
      <c r="D114" s="146"/>
      <c r="E114" s="147"/>
      <c r="F114" s="38" t="str">
        <f>VLOOKUP(C114,'[2]Acha Air Sales Price List'!$B$1:$D$65536,3,FALSE)</f>
        <v>Exchange rate :</v>
      </c>
      <c r="G114" s="19">
        <f>ROUND(IF(ISBLANK(C114),0,VLOOKUP(C114,'[2]Acha Air Sales Price List'!$B$1:$X$65536,12,FALSE)*$L$14),2)</f>
        <v>0</v>
      </c>
      <c r="H114" s="20">
        <f t="shared" si="1"/>
        <v>0</v>
      </c>
      <c r="I114" s="12"/>
    </row>
    <row r="115" spans="1:9" ht="12.4" hidden="1" customHeight="1">
      <c r="A115" s="11"/>
      <c r="B115" s="1"/>
      <c r="C115" s="34"/>
      <c r="D115" s="146"/>
      <c r="E115" s="147"/>
      <c r="F115" s="38" t="str">
        <f>VLOOKUP(C115,'[2]Acha Air Sales Price List'!$B$1:$D$65536,3,FALSE)</f>
        <v>Exchange rate :</v>
      </c>
      <c r="G115" s="19">
        <f>ROUND(IF(ISBLANK(C115),0,VLOOKUP(C115,'[2]Acha Air Sales Price List'!$B$1:$X$65536,12,FALSE)*$L$14),2)</f>
        <v>0</v>
      </c>
      <c r="H115" s="20">
        <f t="shared" si="1"/>
        <v>0</v>
      </c>
      <c r="I115" s="12"/>
    </row>
    <row r="116" spans="1:9" ht="12.4" hidden="1" customHeight="1">
      <c r="A116" s="11"/>
      <c r="B116" s="1"/>
      <c r="C116" s="34"/>
      <c r="D116" s="146"/>
      <c r="E116" s="147"/>
      <c r="F116" s="38" t="str">
        <f>VLOOKUP(C116,'[2]Acha Air Sales Price List'!$B$1:$D$65536,3,FALSE)</f>
        <v>Exchange rate :</v>
      </c>
      <c r="G116" s="19">
        <f>ROUND(IF(ISBLANK(C116),0,VLOOKUP(C116,'[2]Acha Air Sales Price List'!$B$1:$X$65536,12,FALSE)*$L$14),2)</f>
        <v>0</v>
      </c>
      <c r="H116" s="20">
        <f t="shared" si="1"/>
        <v>0</v>
      </c>
      <c r="I116" s="12"/>
    </row>
    <row r="117" spans="1:9" ht="12.4" hidden="1" customHeight="1">
      <c r="A117" s="11"/>
      <c r="B117" s="1"/>
      <c r="C117" s="34"/>
      <c r="D117" s="146"/>
      <c r="E117" s="147"/>
      <c r="F117" s="38" t="str">
        <f>VLOOKUP(C117,'[2]Acha Air Sales Price List'!$B$1:$D$65536,3,FALSE)</f>
        <v>Exchange rate :</v>
      </c>
      <c r="G117" s="19">
        <f>ROUND(IF(ISBLANK(C117),0,VLOOKUP(C117,'[2]Acha Air Sales Price List'!$B$1:$X$65536,12,FALSE)*$L$14),2)</f>
        <v>0</v>
      </c>
      <c r="H117" s="20">
        <f t="shared" si="1"/>
        <v>0</v>
      </c>
      <c r="I117" s="12"/>
    </row>
    <row r="118" spans="1:9" ht="12.4" hidden="1" customHeight="1">
      <c r="A118" s="11"/>
      <c r="B118" s="1"/>
      <c r="C118" s="34"/>
      <c r="D118" s="146"/>
      <c r="E118" s="147"/>
      <c r="F118" s="38" t="str">
        <f>VLOOKUP(C118,'[2]Acha Air Sales Price List'!$B$1:$D$65536,3,FALSE)</f>
        <v>Exchange rate :</v>
      </c>
      <c r="G118" s="19">
        <f>ROUND(IF(ISBLANK(C118),0,VLOOKUP(C118,'[2]Acha Air Sales Price List'!$B$1:$X$65536,12,FALSE)*$L$14),2)</f>
        <v>0</v>
      </c>
      <c r="H118" s="20">
        <f t="shared" si="1"/>
        <v>0</v>
      </c>
      <c r="I118" s="12"/>
    </row>
    <row r="119" spans="1:9" ht="12.4" hidden="1" customHeight="1">
      <c r="A119" s="11"/>
      <c r="B119" s="1"/>
      <c r="C119" s="34"/>
      <c r="D119" s="146"/>
      <c r="E119" s="147"/>
      <c r="F119" s="38" t="str">
        <f>VLOOKUP(C119,'[2]Acha Air Sales Price List'!$B$1:$D$65536,3,FALSE)</f>
        <v>Exchange rate :</v>
      </c>
      <c r="G119" s="19">
        <f>ROUND(IF(ISBLANK(C119),0,VLOOKUP(C119,'[2]Acha Air Sales Price List'!$B$1:$X$65536,12,FALSE)*$L$14),2)</f>
        <v>0</v>
      </c>
      <c r="H119" s="20">
        <f t="shared" si="1"/>
        <v>0</v>
      </c>
      <c r="I119" s="12"/>
    </row>
    <row r="120" spans="1:9" ht="12.4" hidden="1" customHeight="1">
      <c r="A120" s="11"/>
      <c r="B120" s="1"/>
      <c r="C120" s="34"/>
      <c r="D120" s="146"/>
      <c r="E120" s="147"/>
      <c r="F120" s="38" t="str">
        <f>VLOOKUP(C120,'[2]Acha Air Sales Price List'!$B$1:$D$65536,3,FALSE)</f>
        <v>Exchange rate :</v>
      </c>
      <c r="G120" s="19">
        <f>ROUND(IF(ISBLANK(C120),0,VLOOKUP(C120,'[2]Acha Air Sales Price List'!$B$1:$X$65536,12,FALSE)*$L$14),2)</f>
        <v>0</v>
      </c>
      <c r="H120" s="20">
        <f t="shared" si="1"/>
        <v>0</v>
      </c>
      <c r="I120" s="12"/>
    </row>
    <row r="121" spans="1:9" ht="12.4" hidden="1" customHeight="1">
      <c r="A121" s="11"/>
      <c r="B121" s="1"/>
      <c r="C121" s="34"/>
      <c r="D121" s="146"/>
      <c r="E121" s="147"/>
      <c r="F121" s="38" t="str">
        <f>VLOOKUP(C121,'[2]Acha Air Sales Price List'!$B$1:$D$65536,3,FALSE)</f>
        <v>Exchange rate :</v>
      </c>
      <c r="G121" s="19">
        <f>ROUND(IF(ISBLANK(C121),0,VLOOKUP(C121,'[2]Acha Air Sales Price List'!$B$1:$X$65536,12,FALSE)*$L$14),2)</f>
        <v>0</v>
      </c>
      <c r="H121" s="20">
        <f t="shared" si="1"/>
        <v>0</v>
      </c>
      <c r="I121" s="12"/>
    </row>
    <row r="122" spans="1:9" ht="12.4" hidden="1" customHeight="1">
      <c r="A122" s="11"/>
      <c r="B122" s="1"/>
      <c r="C122" s="34"/>
      <c r="D122" s="146"/>
      <c r="E122" s="147"/>
      <c r="F122" s="38" t="str">
        <f>VLOOKUP(C122,'[2]Acha Air Sales Price List'!$B$1:$D$65536,3,FALSE)</f>
        <v>Exchange rate :</v>
      </c>
      <c r="G122" s="19">
        <f>ROUND(IF(ISBLANK(C122),0,VLOOKUP(C122,'[2]Acha Air Sales Price List'!$B$1:$X$65536,12,FALSE)*$L$14),2)</f>
        <v>0</v>
      </c>
      <c r="H122" s="20">
        <f t="shared" si="1"/>
        <v>0</v>
      </c>
      <c r="I122" s="12"/>
    </row>
    <row r="123" spans="1:9" ht="12.4" hidden="1" customHeight="1">
      <c r="A123" s="11"/>
      <c r="B123" s="1"/>
      <c r="C123" s="34"/>
      <c r="D123" s="146"/>
      <c r="E123" s="147"/>
      <c r="F123" s="38" t="str">
        <f>VLOOKUP(C123,'[2]Acha Air Sales Price List'!$B$1:$D$65536,3,FALSE)</f>
        <v>Exchange rate :</v>
      </c>
      <c r="G123" s="19">
        <f>ROUND(IF(ISBLANK(C123),0,VLOOKUP(C123,'[2]Acha Air Sales Price List'!$B$1:$X$65536,12,FALSE)*$L$14),2)</f>
        <v>0</v>
      </c>
      <c r="H123" s="20">
        <f t="shared" si="1"/>
        <v>0</v>
      </c>
      <c r="I123" s="12"/>
    </row>
    <row r="124" spans="1:9" ht="12.4" hidden="1" customHeight="1">
      <c r="A124" s="11"/>
      <c r="B124" s="1"/>
      <c r="C124" s="34"/>
      <c r="D124" s="146"/>
      <c r="E124" s="147"/>
      <c r="F124" s="38" t="str">
        <f>VLOOKUP(C124,'[2]Acha Air Sales Price List'!$B$1:$D$65536,3,FALSE)</f>
        <v>Exchange rate :</v>
      </c>
      <c r="G124" s="19">
        <f>ROUND(IF(ISBLANK(C124),0,VLOOKUP(C124,'[2]Acha Air Sales Price List'!$B$1:$X$65536,12,FALSE)*$L$14),2)</f>
        <v>0</v>
      </c>
      <c r="H124" s="20">
        <f t="shared" si="1"/>
        <v>0</v>
      </c>
      <c r="I124" s="12"/>
    </row>
    <row r="125" spans="1:9" ht="12.4" hidden="1" customHeight="1">
      <c r="A125" s="11"/>
      <c r="B125" s="1"/>
      <c r="C125" s="34"/>
      <c r="D125" s="146"/>
      <c r="E125" s="147"/>
      <c r="F125" s="38" t="str">
        <f>VLOOKUP(C125,'[2]Acha Air Sales Price List'!$B$1:$D$65536,3,FALSE)</f>
        <v>Exchange rate :</v>
      </c>
      <c r="G125" s="19">
        <f>ROUND(IF(ISBLANK(C125),0,VLOOKUP(C125,'[2]Acha Air Sales Price List'!$B$1:$X$65536,12,FALSE)*$L$14),2)</f>
        <v>0</v>
      </c>
      <c r="H125" s="20">
        <f t="shared" si="1"/>
        <v>0</v>
      </c>
      <c r="I125" s="12"/>
    </row>
    <row r="126" spans="1:9" ht="12.4" hidden="1" customHeight="1">
      <c r="A126" s="11"/>
      <c r="B126" s="1"/>
      <c r="C126" s="35"/>
      <c r="D126" s="146"/>
      <c r="E126" s="147"/>
      <c r="F126" s="38" t="str">
        <f>VLOOKUP(C126,'[2]Acha Air Sales Price List'!$B$1:$D$65536,3,FALSE)</f>
        <v>Exchange rate :</v>
      </c>
      <c r="G126" s="19">
        <f>ROUND(IF(ISBLANK(C126),0,VLOOKUP(C126,'[2]Acha Air Sales Price List'!$B$1:$X$65536,12,FALSE)*$L$14),2)</f>
        <v>0</v>
      </c>
      <c r="H126" s="20">
        <f t="shared" si="1"/>
        <v>0</v>
      </c>
      <c r="I126" s="12"/>
    </row>
    <row r="127" spans="1:9" ht="12" hidden="1" customHeight="1">
      <c r="A127" s="11"/>
      <c r="B127" s="1"/>
      <c r="C127" s="34"/>
      <c r="D127" s="146"/>
      <c r="E127" s="147"/>
      <c r="F127" s="38" t="str">
        <f>VLOOKUP(C127,'[2]Acha Air Sales Price List'!$B$1:$D$65536,3,FALSE)</f>
        <v>Exchange rate :</v>
      </c>
      <c r="G127" s="19">
        <f>ROUND(IF(ISBLANK(C127),0,VLOOKUP(C127,'[2]Acha Air Sales Price List'!$B$1:$X$65536,12,FALSE)*$L$14),2)</f>
        <v>0</v>
      </c>
      <c r="H127" s="20">
        <f t="shared" si="1"/>
        <v>0</v>
      </c>
      <c r="I127" s="12"/>
    </row>
    <row r="128" spans="1:9" ht="12.4" hidden="1" customHeight="1">
      <c r="A128" s="11"/>
      <c r="B128" s="1"/>
      <c r="C128" s="34"/>
      <c r="D128" s="146"/>
      <c r="E128" s="147"/>
      <c r="F128" s="38" t="str">
        <f>VLOOKUP(C128,'[2]Acha Air Sales Price List'!$B$1:$D$65536,3,FALSE)</f>
        <v>Exchange rate :</v>
      </c>
      <c r="G128" s="19">
        <f>ROUND(IF(ISBLANK(C128),0,VLOOKUP(C128,'[2]Acha Air Sales Price List'!$B$1:$X$65536,12,FALSE)*$L$14),2)</f>
        <v>0</v>
      </c>
      <c r="H128" s="20">
        <f t="shared" si="1"/>
        <v>0</v>
      </c>
      <c r="I128" s="12"/>
    </row>
    <row r="129" spans="1:9" ht="12.4" hidden="1" customHeight="1">
      <c r="A129" s="11"/>
      <c r="B129" s="1"/>
      <c r="C129" s="34"/>
      <c r="D129" s="146"/>
      <c r="E129" s="147"/>
      <c r="F129" s="38" t="str">
        <f>VLOOKUP(C129,'[2]Acha Air Sales Price List'!$B$1:$D$65536,3,FALSE)</f>
        <v>Exchange rate :</v>
      </c>
      <c r="G129" s="19">
        <f>ROUND(IF(ISBLANK(C129),0,VLOOKUP(C129,'[2]Acha Air Sales Price List'!$B$1:$X$65536,12,FALSE)*$L$14),2)</f>
        <v>0</v>
      </c>
      <c r="H129" s="20">
        <f t="shared" si="1"/>
        <v>0</v>
      </c>
      <c r="I129" s="12"/>
    </row>
    <row r="130" spans="1:9" ht="12.4" hidden="1" customHeight="1">
      <c r="A130" s="11"/>
      <c r="B130" s="1"/>
      <c r="C130" s="34"/>
      <c r="D130" s="146"/>
      <c r="E130" s="147"/>
      <c r="F130" s="38" t="str">
        <f>VLOOKUP(C130,'[2]Acha Air Sales Price List'!$B$1:$D$65536,3,FALSE)</f>
        <v>Exchange rate :</v>
      </c>
      <c r="G130" s="19">
        <f>ROUND(IF(ISBLANK(C130),0,VLOOKUP(C130,'[2]Acha Air Sales Price List'!$B$1:$X$65536,12,FALSE)*$L$14),2)</f>
        <v>0</v>
      </c>
      <c r="H130" s="20">
        <f t="shared" si="1"/>
        <v>0</v>
      </c>
      <c r="I130" s="12"/>
    </row>
    <row r="131" spans="1:9" ht="12.4" hidden="1" customHeight="1">
      <c r="A131" s="11"/>
      <c r="B131" s="1"/>
      <c r="C131" s="34"/>
      <c r="D131" s="146"/>
      <c r="E131" s="147"/>
      <c r="F131" s="38" t="str">
        <f>VLOOKUP(C131,'[2]Acha Air Sales Price List'!$B$1:$D$65536,3,FALSE)</f>
        <v>Exchange rate :</v>
      </c>
      <c r="G131" s="19">
        <f>ROUND(IF(ISBLANK(C131),0,VLOOKUP(C131,'[2]Acha Air Sales Price List'!$B$1:$X$65536,12,FALSE)*$L$14),2)</f>
        <v>0</v>
      </c>
      <c r="H131" s="20">
        <f t="shared" si="1"/>
        <v>0</v>
      </c>
      <c r="I131" s="12"/>
    </row>
    <row r="132" spans="1:9" ht="12.4" hidden="1" customHeight="1">
      <c r="A132" s="11"/>
      <c r="B132" s="1"/>
      <c r="C132" s="34"/>
      <c r="D132" s="146"/>
      <c r="E132" s="147"/>
      <c r="F132" s="38" t="str">
        <f>VLOOKUP(C132,'[2]Acha Air Sales Price List'!$B$1:$D$65536,3,FALSE)</f>
        <v>Exchange rate :</v>
      </c>
      <c r="G132" s="19">
        <f>ROUND(IF(ISBLANK(C132),0,VLOOKUP(C132,'[2]Acha Air Sales Price List'!$B$1:$X$65536,12,FALSE)*$L$14),2)</f>
        <v>0</v>
      </c>
      <c r="H132" s="20">
        <f t="shared" si="1"/>
        <v>0</v>
      </c>
      <c r="I132" s="12"/>
    </row>
    <row r="133" spans="1:9" ht="12.4" hidden="1" customHeight="1">
      <c r="A133" s="11"/>
      <c r="B133" s="1"/>
      <c r="C133" s="34"/>
      <c r="D133" s="146"/>
      <c r="E133" s="147"/>
      <c r="F133" s="38" t="str">
        <f>VLOOKUP(C133,'[2]Acha Air Sales Price List'!$B$1:$D$65536,3,FALSE)</f>
        <v>Exchange rate :</v>
      </c>
      <c r="G133" s="19">
        <f>ROUND(IF(ISBLANK(C133),0,VLOOKUP(C133,'[2]Acha Air Sales Price List'!$B$1:$X$65536,12,FALSE)*$L$14),2)</f>
        <v>0</v>
      </c>
      <c r="H133" s="20">
        <f t="shared" si="1"/>
        <v>0</v>
      </c>
      <c r="I133" s="12"/>
    </row>
    <row r="134" spans="1:9" ht="12.4" hidden="1" customHeight="1">
      <c r="A134" s="11"/>
      <c r="B134" s="1"/>
      <c r="C134" s="34"/>
      <c r="D134" s="146"/>
      <c r="E134" s="147"/>
      <c r="F134" s="38" t="str">
        <f>VLOOKUP(C134,'[2]Acha Air Sales Price List'!$B$1:$D$65536,3,FALSE)</f>
        <v>Exchange rate :</v>
      </c>
      <c r="G134" s="19">
        <f>ROUND(IF(ISBLANK(C134),0,VLOOKUP(C134,'[2]Acha Air Sales Price List'!$B$1:$X$65536,12,FALSE)*$L$14),2)</f>
        <v>0</v>
      </c>
      <c r="H134" s="20">
        <f t="shared" si="1"/>
        <v>0</v>
      </c>
      <c r="I134" s="12"/>
    </row>
    <row r="135" spans="1:9" ht="12.4" hidden="1" customHeight="1">
      <c r="A135" s="11"/>
      <c r="B135" s="1"/>
      <c r="C135" s="34"/>
      <c r="D135" s="146"/>
      <c r="E135" s="147"/>
      <c r="F135" s="38" t="str">
        <f>VLOOKUP(C135,'[2]Acha Air Sales Price List'!$B$1:$D$65536,3,FALSE)</f>
        <v>Exchange rate :</v>
      </c>
      <c r="G135" s="19">
        <f>ROUND(IF(ISBLANK(C135),0,VLOOKUP(C135,'[2]Acha Air Sales Price List'!$B$1:$X$65536,12,FALSE)*$L$14),2)</f>
        <v>0</v>
      </c>
      <c r="H135" s="20">
        <f t="shared" si="1"/>
        <v>0</v>
      </c>
      <c r="I135" s="12"/>
    </row>
    <row r="136" spans="1:9" ht="12.4" hidden="1" customHeight="1">
      <c r="A136" s="11"/>
      <c r="B136" s="1"/>
      <c r="C136" s="34"/>
      <c r="D136" s="146"/>
      <c r="E136" s="147"/>
      <c r="F136" s="38" t="str">
        <f>VLOOKUP(C136,'[2]Acha Air Sales Price List'!$B$1:$D$65536,3,FALSE)</f>
        <v>Exchange rate :</v>
      </c>
      <c r="G136" s="19">
        <f>ROUND(IF(ISBLANK(C136),0,VLOOKUP(C136,'[2]Acha Air Sales Price List'!$B$1:$X$65536,12,FALSE)*$L$14),2)</f>
        <v>0</v>
      </c>
      <c r="H136" s="20">
        <f t="shared" si="1"/>
        <v>0</v>
      </c>
      <c r="I136" s="12"/>
    </row>
    <row r="137" spans="1:9" ht="12.4" hidden="1" customHeight="1">
      <c r="A137" s="11"/>
      <c r="B137" s="1"/>
      <c r="C137" s="34"/>
      <c r="D137" s="146"/>
      <c r="E137" s="147"/>
      <c r="F137" s="38" t="str">
        <f>VLOOKUP(C137,'[2]Acha Air Sales Price List'!$B$1:$D$65536,3,FALSE)</f>
        <v>Exchange rate :</v>
      </c>
      <c r="G137" s="19">
        <f>ROUND(IF(ISBLANK(C137),0,VLOOKUP(C137,'[2]Acha Air Sales Price List'!$B$1:$X$65536,12,FALSE)*$L$14),2)</f>
        <v>0</v>
      </c>
      <c r="H137" s="20">
        <f t="shared" si="1"/>
        <v>0</v>
      </c>
      <c r="I137" s="12"/>
    </row>
    <row r="138" spans="1:9" ht="12.4" hidden="1" customHeight="1">
      <c r="A138" s="11"/>
      <c r="B138" s="1"/>
      <c r="C138" s="34"/>
      <c r="D138" s="146"/>
      <c r="E138" s="147"/>
      <c r="F138" s="38" t="str">
        <f>VLOOKUP(C138,'[2]Acha Air Sales Price List'!$B$1:$D$65536,3,FALSE)</f>
        <v>Exchange rate :</v>
      </c>
      <c r="G138" s="19">
        <f>ROUND(IF(ISBLANK(C138),0,VLOOKUP(C138,'[2]Acha Air Sales Price List'!$B$1:$X$65536,12,FALSE)*$L$14),2)</f>
        <v>0</v>
      </c>
      <c r="H138" s="20">
        <f t="shared" si="1"/>
        <v>0</v>
      </c>
      <c r="I138" s="12"/>
    </row>
    <row r="139" spans="1:9" ht="12.4" hidden="1" customHeight="1">
      <c r="A139" s="11"/>
      <c r="B139" s="1"/>
      <c r="C139" s="34"/>
      <c r="D139" s="146"/>
      <c r="E139" s="147"/>
      <c r="F139" s="38" t="str">
        <f>VLOOKUP(C139,'[2]Acha Air Sales Price List'!$B$1:$D$65536,3,FALSE)</f>
        <v>Exchange rate :</v>
      </c>
      <c r="G139" s="19">
        <f>ROUND(IF(ISBLANK(C139),0,VLOOKUP(C139,'[2]Acha Air Sales Price List'!$B$1:$X$65536,12,FALSE)*$L$14),2)</f>
        <v>0</v>
      </c>
      <c r="H139" s="20">
        <f t="shared" si="1"/>
        <v>0</v>
      </c>
      <c r="I139" s="12"/>
    </row>
    <row r="140" spans="1:9" ht="12.4" hidden="1" customHeight="1">
      <c r="A140" s="11"/>
      <c r="B140" s="1"/>
      <c r="C140" s="34"/>
      <c r="D140" s="146"/>
      <c r="E140" s="147"/>
      <c r="F140" s="38" t="str">
        <f>VLOOKUP(C140,'[2]Acha Air Sales Price List'!$B$1:$D$65536,3,FALSE)</f>
        <v>Exchange rate :</v>
      </c>
      <c r="G140" s="19">
        <f>ROUND(IF(ISBLANK(C140),0,VLOOKUP(C140,'[2]Acha Air Sales Price List'!$B$1:$X$65536,12,FALSE)*$L$14),2)</f>
        <v>0</v>
      </c>
      <c r="H140" s="20">
        <f t="shared" si="1"/>
        <v>0</v>
      </c>
      <c r="I140" s="12"/>
    </row>
    <row r="141" spans="1:9" ht="12.4" hidden="1" customHeight="1">
      <c r="A141" s="11"/>
      <c r="B141" s="1"/>
      <c r="C141" s="34"/>
      <c r="D141" s="146"/>
      <c r="E141" s="147"/>
      <c r="F141" s="38" t="str">
        <f>VLOOKUP(C141,'[2]Acha Air Sales Price List'!$B$1:$D$65536,3,FALSE)</f>
        <v>Exchange rate :</v>
      </c>
      <c r="G141" s="19">
        <f>ROUND(IF(ISBLANK(C141),0,VLOOKUP(C141,'[2]Acha Air Sales Price List'!$B$1:$X$65536,12,FALSE)*$L$14),2)</f>
        <v>0</v>
      </c>
      <c r="H141" s="20">
        <f t="shared" si="1"/>
        <v>0</v>
      </c>
      <c r="I141" s="12"/>
    </row>
    <row r="142" spans="1:9" ht="12.4" hidden="1" customHeight="1">
      <c r="A142" s="11"/>
      <c r="B142" s="1"/>
      <c r="C142" s="34"/>
      <c r="D142" s="146"/>
      <c r="E142" s="147"/>
      <c r="F142" s="38" t="str">
        <f>VLOOKUP(C142,'[2]Acha Air Sales Price List'!$B$1:$D$65536,3,FALSE)</f>
        <v>Exchange rate :</v>
      </c>
      <c r="G142" s="19">
        <f>ROUND(IF(ISBLANK(C142),0,VLOOKUP(C142,'[2]Acha Air Sales Price List'!$B$1:$X$65536,12,FALSE)*$L$14),2)</f>
        <v>0</v>
      </c>
      <c r="H142" s="20">
        <f t="shared" si="1"/>
        <v>0</v>
      </c>
      <c r="I142" s="12"/>
    </row>
    <row r="143" spans="1:9" ht="12.4" hidden="1" customHeight="1">
      <c r="A143" s="11"/>
      <c r="B143" s="1"/>
      <c r="C143" s="34"/>
      <c r="D143" s="146"/>
      <c r="E143" s="147"/>
      <c r="F143" s="38" t="str">
        <f>VLOOKUP(C143,'[2]Acha Air Sales Price List'!$B$1:$D$65536,3,FALSE)</f>
        <v>Exchange rate :</v>
      </c>
      <c r="G143" s="19">
        <f>ROUND(IF(ISBLANK(C143),0,VLOOKUP(C143,'[2]Acha Air Sales Price List'!$B$1:$X$65536,12,FALSE)*$L$14),2)</f>
        <v>0</v>
      </c>
      <c r="H143" s="20">
        <f t="shared" si="1"/>
        <v>0</v>
      </c>
      <c r="I143" s="12"/>
    </row>
    <row r="144" spans="1:9" ht="12.4" hidden="1" customHeight="1">
      <c r="A144" s="11"/>
      <c r="B144" s="1"/>
      <c r="C144" s="34"/>
      <c r="D144" s="146"/>
      <c r="E144" s="147"/>
      <c r="F144" s="38" t="str">
        <f>VLOOKUP(C144,'[2]Acha Air Sales Price List'!$B$1:$D$65536,3,FALSE)</f>
        <v>Exchange rate :</v>
      </c>
      <c r="G144" s="19">
        <f>ROUND(IF(ISBLANK(C144),0,VLOOKUP(C144,'[2]Acha Air Sales Price List'!$B$1:$X$65536,12,FALSE)*$L$14),2)</f>
        <v>0</v>
      </c>
      <c r="H144" s="20">
        <f t="shared" si="1"/>
        <v>0</v>
      </c>
      <c r="I144" s="12"/>
    </row>
    <row r="145" spans="1:9" ht="12.4" hidden="1" customHeight="1">
      <c r="A145" s="11"/>
      <c r="B145" s="1"/>
      <c r="C145" s="34"/>
      <c r="D145" s="146"/>
      <c r="E145" s="147"/>
      <c r="F145" s="38" t="str">
        <f>VLOOKUP(C145,'[2]Acha Air Sales Price List'!$B$1:$D$65536,3,FALSE)</f>
        <v>Exchange rate :</v>
      </c>
      <c r="G145" s="19">
        <f>ROUND(IF(ISBLANK(C145),0,VLOOKUP(C145,'[2]Acha Air Sales Price List'!$B$1:$X$65536,12,FALSE)*$L$14),2)</f>
        <v>0</v>
      </c>
      <c r="H145" s="20">
        <f t="shared" si="1"/>
        <v>0</v>
      </c>
      <c r="I145" s="12"/>
    </row>
    <row r="146" spans="1:9" ht="12.4" hidden="1" customHeight="1">
      <c r="A146" s="11"/>
      <c r="B146" s="1"/>
      <c r="C146" s="34"/>
      <c r="D146" s="146"/>
      <c r="E146" s="147"/>
      <c r="F146" s="38" t="str">
        <f>VLOOKUP(C146,'[2]Acha Air Sales Price List'!$B$1:$D$65536,3,FALSE)</f>
        <v>Exchange rate :</v>
      </c>
      <c r="G146" s="19">
        <f>ROUND(IF(ISBLANK(C146),0,VLOOKUP(C146,'[2]Acha Air Sales Price List'!$B$1:$X$65536,12,FALSE)*$L$14),2)</f>
        <v>0</v>
      </c>
      <c r="H146" s="20">
        <f t="shared" si="1"/>
        <v>0</v>
      </c>
      <c r="I146" s="12"/>
    </row>
    <row r="147" spans="1:9" ht="12.4" hidden="1" customHeight="1">
      <c r="A147" s="11"/>
      <c r="B147" s="1"/>
      <c r="C147" s="34"/>
      <c r="D147" s="146"/>
      <c r="E147" s="147"/>
      <c r="F147" s="38" t="str">
        <f>VLOOKUP(C147,'[2]Acha Air Sales Price List'!$B$1:$D$65536,3,FALSE)</f>
        <v>Exchange rate :</v>
      </c>
      <c r="G147" s="19">
        <f>ROUND(IF(ISBLANK(C147),0,VLOOKUP(C147,'[2]Acha Air Sales Price List'!$B$1:$X$65536,12,FALSE)*$L$14),2)</f>
        <v>0</v>
      </c>
      <c r="H147" s="20">
        <f t="shared" si="1"/>
        <v>0</v>
      </c>
      <c r="I147" s="12"/>
    </row>
    <row r="148" spans="1:9" ht="12.4" hidden="1" customHeight="1">
      <c r="A148" s="11"/>
      <c r="B148" s="1"/>
      <c r="C148" s="34"/>
      <c r="D148" s="146"/>
      <c r="E148" s="147"/>
      <c r="F148" s="38" t="str">
        <f>VLOOKUP(C148,'[2]Acha Air Sales Price List'!$B$1:$D$65536,3,FALSE)</f>
        <v>Exchange rate :</v>
      </c>
      <c r="G148" s="19">
        <f>ROUND(IF(ISBLANK(C148),0,VLOOKUP(C148,'[2]Acha Air Sales Price List'!$B$1:$X$65536,12,FALSE)*$L$14),2)</f>
        <v>0</v>
      </c>
      <c r="H148" s="20">
        <f t="shared" ref="H148:H198" si="2">ROUND(IF(ISNUMBER(B148), G148*B148, 0),5)</f>
        <v>0</v>
      </c>
      <c r="I148" s="12"/>
    </row>
    <row r="149" spans="1:9" ht="12.4" hidden="1" customHeight="1">
      <c r="A149" s="11"/>
      <c r="B149" s="1"/>
      <c r="C149" s="34"/>
      <c r="D149" s="146"/>
      <c r="E149" s="147"/>
      <c r="F149" s="38" t="str">
        <f>VLOOKUP(C149,'[2]Acha Air Sales Price List'!$B$1:$D$65536,3,FALSE)</f>
        <v>Exchange rate :</v>
      </c>
      <c r="G149" s="19">
        <f>ROUND(IF(ISBLANK(C149),0,VLOOKUP(C149,'[2]Acha Air Sales Price List'!$B$1:$X$65536,12,FALSE)*$L$14),2)</f>
        <v>0</v>
      </c>
      <c r="H149" s="20">
        <f t="shared" si="2"/>
        <v>0</v>
      </c>
      <c r="I149" s="12"/>
    </row>
    <row r="150" spans="1:9" ht="12.4" hidden="1" customHeight="1">
      <c r="A150" s="11"/>
      <c r="B150" s="1"/>
      <c r="C150" s="35"/>
      <c r="D150" s="146"/>
      <c r="E150" s="147"/>
      <c r="F150" s="38" t="str">
        <f>VLOOKUP(C150,'[2]Acha Air Sales Price List'!$B$1:$D$65536,3,FALSE)</f>
        <v>Exchange rate :</v>
      </c>
      <c r="G150" s="19">
        <f>ROUND(IF(ISBLANK(C150),0,VLOOKUP(C150,'[2]Acha Air Sales Price List'!$B$1:$X$65536,12,FALSE)*$L$14),2)</f>
        <v>0</v>
      </c>
      <c r="H150" s="20">
        <f t="shared" si="2"/>
        <v>0</v>
      </c>
      <c r="I150" s="12"/>
    </row>
    <row r="151" spans="1:9" ht="12" hidden="1" customHeight="1">
      <c r="A151" s="11"/>
      <c r="B151" s="1"/>
      <c r="C151" s="34"/>
      <c r="D151" s="146"/>
      <c r="E151" s="147"/>
      <c r="F151" s="38" t="str">
        <f>VLOOKUP(C151,'[2]Acha Air Sales Price List'!$B$1:$D$65536,3,FALSE)</f>
        <v>Exchange rate :</v>
      </c>
      <c r="G151" s="19">
        <f>ROUND(IF(ISBLANK(C151),0,VLOOKUP(C151,'[2]Acha Air Sales Price List'!$B$1:$X$65536,12,FALSE)*$L$14),2)</f>
        <v>0</v>
      </c>
      <c r="H151" s="20">
        <f t="shared" si="2"/>
        <v>0</v>
      </c>
      <c r="I151" s="12"/>
    </row>
    <row r="152" spans="1:9" ht="12.4" hidden="1" customHeight="1">
      <c r="A152" s="11"/>
      <c r="B152" s="1"/>
      <c r="C152" s="34"/>
      <c r="D152" s="146"/>
      <c r="E152" s="147"/>
      <c r="F152" s="38" t="str">
        <f>VLOOKUP(C152,'[2]Acha Air Sales Price List'!$B$1:$D$65536,3,FALSE)</f>
        <v>Exchange rate :</v>
      </c>
      <c r="G152" s="19">
        <f>ROUND(IF(ISBLANK(C152),0,VLOOKUP(C152,'[2]Acha Air Sales Price List'!$B$1:$X$65536,12,FALSE)*$L$14),2)</f>
        <v>0</v>
      </c>
      <c r="H152" s="20">
        <f t="shared" si="2"/>
        <v>0</v>
      </c>
      <c r="I152" s="12"/>
    </row>
    <row r="153" spans="1:9" ht="12.4" hidden="1" customHeight="1">
      <c r="A153" s="11"/>
      <c r="B153" s="1"/>
      <c r="C153" s="34"/>
      <c r="D153" s="146"/>
      <c r="E153" s="147"/>
      <c r="F153" s="38" t="str">
        <f>VLOOKUP(C153,'[2]Acha Air Sales Price List'!$B$1:$D$65536,3,FALSE)</f>
        <v>Exchange rate :</v>
      </c>
      <c r="G153" s="19">
        <f>ROUND(IF(ISBLANK(C153),0,VLOOKUP(C153,'[2]Acha Air Sales Price List'!$B$1:$X$65536,12,FALSE)*$L$14),2)</f>
        <v>0</v>
      </c>
      <c r="H153" s="20">
        <f t="shared" si="2"/>
        <v>0</v>
      </c>
      <c r="I153" s="12"/>
    </row>
    <row r="154" spans="1:9" ht="12.4" hidden="1" customHeight="1">
      <c r="A154" s="11"/>
      <c r="B154" s="1"/>
      <c r="C154" s="34"/>
      <c r="D154" s="146"/>
      <c r="E154" s="147"/>
      <c r="F154" s="38" t="str">
        <f>VLOOKUP(C154,'[2]Acha Air Sales Price List'!$B$1:$D$65536,3,FALSE)</f>
        <v>Exchange rate :</v>
      </c>
      <c r="G154" s="19">
        <f>ROUND(IF(ISBLANK(C154),0,VLOOKUP(C154,'[2]Acha Air Sales Price List'!$B$1:$X$65536,12,FALSE)*$L$14),2)</f>
        <v>0</v>
      </c>
      <c r="H154" s="20">
        <f t="shared" si="2"/>
        <v>0</v>
      </c>
      <c r="I154" s="12"/>
    </row>
    <row r="155" spans="1:9" ht="12.4" hidden="1" customHeight="1">
      <c r="A155" s="11"/>
      <c r="B155" s="1"/>
      <c r="C155" s="34"/>
      <c r="D155" s="146"/>
      <c r="E155" s="147"/>
      <c r="F155" s="38" t="str">
        <f>VLOOKUP(C155,'[2]Acha Air Sales Price List'!$B$1:$D$65536,3,FALSE)</f>
        <v>Exchange rate :</v>
      </c>
      <c r="G155" s="19">
        <f>ROUND(IF(ISBLANK(C155),0,VLOOKUP(C155,'[2]Acha Air Sales Price List'!$B$1:$X$65536,12,FALSE)*$L$14),2)</f>
        <v>0</v>
      </c>
      <c r="H155" s="20">
        <f t="shared" si="2"/>
        <v>0</v>
      </c>
      <c r="I155" s="12"/>
    </row>
    <row r="156" spans="1:9" ht="12.4" hidden="1" customHeight="1">
      <c r="A156" s="11"/>
      <c r="B156" s="1"/>
      <c r="C156" s="34"/>
      <c r="D156" s="146"/>
      <c r="E156" s="147"/>
      <c r="F156" s="38" t="str">
        <f>VLOOKUP(C156,'[2]Acha Air Sales Price List'!$B$1:$D$65536,3,FALSE)</f>
        <v>Exchange rate :</v>
      </c>
      <c r="G156" s="19">
        <f>ROUND(IF(ISBLANK(C156),0,VLOOKUP(C156,'[2]Acha Air Sales Price List'!$B$1:$X$65536,12,FALSE)*$L$14),2)</f>
        <v>0</v>
      </c>
      <c r="H156" s="20">
        <f t="shared" si="2"/>
        <v>0</v>
      </c>
      <c r="I156" s="12"/>
    </row>
    <row r="157" spans="1:9" ht="12.4" hidden="1" customHeight="1">
      <c r="A157" s="11"/>
      <c r="B157" s="1"/>
      <c r="C157" s="34"/>
      <c r="D157" s="146"/>
      <c r="E157" s="147"/>
      <c r="F157" s="38" t="str">
        <f>VLOOKUP(C157,'[2]Acha Air Sales Price List'!$B$1:$D$65536,3,FALSE)</f>
        <v>Exchange rate :</v>
      </c>
      <c r="G157" s="19">
        <f>ROUND(IF(ISBLANK(C157),0,VLOOKUP(C157,'[2]Acha Air Sales Price List'!$B$1:$X$65536,12,FALSE)*$L$14),2)</f>
        <v>0</v>
      </c>
      <c r="H157" s="20">
        <f t="shared" si="2"/>
        <v>0</v>
      </c>
      <c r="I157" s="12"/>
    </row>
    <row r="158" spans="1:9" ht="12.4" hidden="1" customHeight="1">
      <c r="A158" s="11"/>
      <c r="B158" s="1"/>
      <c r="C158" s="34"/>
      <c r="D158" s="146"/>
      <c r="E158" s="147"/>
      <c r="F158" s="38" t="str">
        <f>VLOOKUP(C158,'[2]Acha Air Sales Price List'!$B$1:$D$65536,3,FALSE)</f>
        <v>Exchange rate :</v>
      </c>
      <c r="G158" s="19">
        <f>ROUND(IF(ISBLANK(C158),0,VLOOKUP(C158,'[2]Acha Air Sales Price List'!$B$1:$X$65536,12,FALSE)*$L$14),2)</f>
        <v>0</v>
      </c>
      <c r="H158" s="20">
        <f t="shared" si="2"/>
        <v>0</v>
      </c>
      <c r="I158" s="12"/>
    </row>
    <row r="159" spans="1:9" ht="12.4" hidden="1" customHeight="1">
      <c r="A159" s="11"/>
      <c r="B159" s="1"/>
      <c r="C159" s="34"/>
      <c r="D159" s="146"/>
      <c r="E159" s="147"/>
      <c r="F159" s="38" t="str">
        <f>VLOOKUP(C159,'[2]Acha Air Sales Price List'!$B$1:$D$65536,3,FALSE)</f>
        <v>Exchange rate :</v>
      </c>
      <c r="G159" s="19">
        <f>ROUND(IF(ISBLANK(C159),0,VLOOKUP(C159,'[2]Acha Air Sales Price List'!$B$1:$X$65536,12,FALSE)*$L$14),2)</f>
        <v>0</v>
      </c>
      <c r="H159" s="20">
        <f t="shared" si="2"/>
        <v>0</v>
      </c>
      <c r="I159" s="12"/>
    </row>
    <row r="160" spans="1:9" ht="12.4" hidden="1" customHeight="1">
      <c r="A160" s="11"/>
      <c r="B160" s="1"/>
      <c r="C160" s="34"/>
      <c r="D160" s="146"/>
      <c r="E160" s="147"/>
      <c r="F160" s="38" t="str">
        <f>VLOOKUP(C160,'[2]Acha Air Sales Price List'!$B$1:$D$65536,3,FALSE)</f>
        <v>Exchange rate :</v>
      </c>
      <c r="G160" s="19">
        <f>ROUND(IF(ISBLANK(C160),0,VLOOKUP(C160,'[2]Acha Air Sales Price List'!$B$1:$X$65536,12,FALSE)*$L$14),2)</f>
        <v>0</v>
      </c>
      <c r="H160" s="20">
        <f t="shared" si="2"/>
        <v>0</v>
      </c>
      <c r="I160" s="12"/>
    </row>
    <row r="161" spans="1:9" ht="12.4" hidden="1" customHeight="1">
      <c r="A161" s="11"/>
      <c r="B161" s="1"/>
      <c r="C161" s="34"/>
      <c r="D161" s="146"/>
      <c r="E161" s="147"/>
      <c r="F161" s="38" t="str">
        <f>VLOOKUP(C161,'[2]Acha Air Sales Price List'!$B$1:$D$65536,3,FALSE)</f>
        <v>Exchange rate :</v>
      </c>
      <c r="G161" s="19">
        <f>ROUND(IF(ISBLANK(C161),0,VLOOKUP(C161,'[2]Acha Air Sales Price List'!$B$1:$X$65536,12,FALSE)*$L$14),2)</f>
        <v>0</v>
      </c>
      <c r="H161" s="20">
        <f t="shared" si="2"/>
        <v>0</v>
      </c>
      <c r="I161" s="12"/>
    </row>
    <row r="162" spans="1:9" ht="12.4" hidden="1" customHeight="1">
      <c r="A162" s="11"/>
      <c r="B162" s="1"/>
      <c r="C162" s="34"/>
      <c r="D162" s="146"/>
      <c r="E162" s="147"/>
      <c r="F162" s="38" t="str">
        <f>VLOOKUP(C162,'[2]Acha Air Sales Price List'!$B$1:$D$65536,3,FALSE)</f>
        <v>Exchange rate :</v>
      </c>
      <c r="G162" s="19">
        <f>ROUND(IF(ISBLANK(C162),0,VLOOKUP(C162,'[2]Acha Air Sales Price List'!$B$1:$X$65536,12,FALSE)*$L$14),2)</f>
        <v>0</v>
      </c>
      <c r="H162" s="20">
        <f t="shared" si="2"/>
        <v>0</v>
      </c>
      <c r="I162" s="12"/>
    </row>
    <row r="163" spans="1:9" ht="12.4" hidden="1" customHeight="1">
      <c r="A163" s="11"/>
      <c r="B163" s="1"/>
      <c r="C163" s="34"/>
      <c r="D163" s="146"/>
      <c r="E163" s="147"/>
      <c r="F163" s="38" t="str">
        <f>VLOOKUP(C163,'[2]Acha Air Sales Price List'!$B$1:$D$65536,3,FALSE)</f>
        <v>Exchange rate :</v>
      </c>
      <c r="G163" s="19">
        <f>ROUND(IF(ISBLANK(C163),0,VLOOKUP(C163,'[2]Acha Air Sales Price List'!$B$1:$X$65536,12,FALSE)*$L$14),2)</f>
        <v>0</v>
      </c>
      <c r="H163" s="20">
        <f t="shared" si="2"/>
        <v>0</v>
      </c>
      <c r="I163" s="12"/>
    </row>
    <row r="164" spans="1:9" ht="12.4" hidden="1" customHeight="1">
      <c r="A164" s="11"/>
      <c r="B164" s="1"/>
      <c r="C164" s="34"/>
      <c r="D164" s="146"/>
      <c r="E164" s="147"/>
      <c r="F164" s="38" t="str">
        <f>VLOOKUP(C164,'[2]Acha Air Sales Price List'!$B$1:$D$65536,3,FALSE)</f>
        <v>Exchange rate :</v>
      </c>
      <c r="G164" s="19">
        <f>ROUND(IF(ISBLANK(C164),0,VLOOKUP(C164,'[2]Acha Air Sales Price List'!$B$1:$X$65536,12,FALSE)*$L$14),2)</f>
        <v>0</v>
      </c>
      <c r="H164" s="20">
        <f t="shared" si="2"/>
        <v>0</v>
      </c>
      <c r="I164" s="12"/>
    </row>
    <row r="165" spans="1:9" ht="12.4" hidden="1" customHeight="1">
      <c r="A165" s="11"/>
      <c r="B165" s="1"/>
      <c r="C165" s="34"/>
      <c r="D165" s="146"/>
      <c r="E165" s="147"/>
      <c r="F165" s="38" t="str">
        <f>VLOOKUP(C165,'[2]Acha Air Sales Price List'!$B$1:$D$65536,3,FALSE)</f>
        <v>Exchange rate :</v>
      </c>
      <c r="G165" s="19">
        <f>ROUND(IF(ISBLANK(C165),0,VLOOKUP(C165,'[2]Acha Air Sales Price List'!$B$1:$X$65536,12,FALSE)*$L$14),2)</f>
        <v>0</v>
      </c>
      <c r="H165" s="20">
        <f t="shared" si="2"/>
        <v>0</v>
      </c>
      <c r="I165" s="12"/>
    </row>
    <row r="166" spans="1:9" ht="12.4" hidden="1" customHeight="1">
      <c r="A166" s="11"/>
      <c r="B166" s="1"/>
      <c r="C166" s="34"/>
      <c r="D166" s="146"/>
      <c r="E166" s="147"/>
      <c r="F166" s="38" t="str">
        <f>VLOOKUP(C166,'[2]Acha Air Sales Price List'!$B$1:$D$65536,3,FALSE)</f>
        <v>Exchange rate :</v>
      </c>
      <c r="G166" s="19">
        <f>ROUND(IF(ISBLANK(C166),0,VLOOKUP(C166,'[2]Acha Air Sales Price List'!$B$1:$X$65536,12,FALSE)*$L$14),2)</f>
        <v>0</v>
      </c>
      <c r="H166" s="20">
        <f t="shared" si="2"/>
        <v>0</v>
      </c>
      <c r="I166" s="12"/>
    </row>
    <row r="167" spans="1:9" ht="12.4" hidden="1" customHeight="1">
      <c r="A167" s="11"/>
      <c r="B167" s="1"/>
      <c r="C167" s="34"/>
      <c r="D167" s="146"/>
      <c r="E167" s="147"/>
      <c r="F167" s="38" t="str">
        <f>VLOOKUP(C167,'[2]Acha Air Sales Price List'!$B$1:$D$65536,3,FALSE)</f>
        <v>Exchange rate :</v>
      </c>
      <c r="G167" s="19">
        <f>ROUND(IF(ISBLANK(C167),0,VLOOKUP(C167,'[2]Acha Air Sales Price List'!$B$1:$X$65536,12,FALSE)*$L$14),2)</f>
        <v>0</v>
      </c>
      <c r="H167" s="20">
        <f t="shared" si="2"/>
        <v>0</v>
      </c>
      <c r="I167" s="12"/>
    </row>
    <row r="168" spans="1:9" ht="12.4" hidden="1" customHeight="1">
      <c r="A168" s="11"/>
      <c r="B168" s="1"/>
      <c r="C168" s="34"/>
      <c r="D168" s="146"/>
      <c r="E168" s="147"/>
      <c r="F168" s="38" t="str">
        <f>VLOOKUP(C168,'[2]Acha Air Sales Price List'!$B$1:$D$65536,3,FALSE)</f>
        <v>Exchange rate :</v>
      </c>
      <c r="G168" s="19">
        <f>ROUND(IF(ISBLANK(C168),0,VLOOKUP(C168,'[2]Acha Air Sales Price List'!$B$1:$X$65536,12,FALSE)*$L$14),2)</f>
        <v>0</v>
      </c>
      <c r="H168" s="20">
        <f t="shared" si="2"/>
        <v>0</v>
      </c>
      <c r="I168" s="12"/>
    </row>
    <row r="169" spans="1:9" ht="12.4" hidden="1" customHeight="1">
      <c r="A169" s="11"/>
      <c r="B169" s="1"/>
      <c r="C169" s="34"/>
      <c r="D169" s="146"/>
      <c r="E169" s="147"/>
      <c r="F169" s="38" t="str">
        <f>VLOOKUP(C169,'[2]Acha Air Sales Price List'!$B$1:$D$65536,3,FALSE)</f>
        <v>Exchange rate :</v>
      </c>
      <c r="G169" s="19">
        <f>ROUND(IF(ISBLANK(C169),0,VLOOKUP(C169,'[2]Acha Air Sales Price List'!$B$1:$X$65536,12,FALSE)*$L$14),2)</f>
        <v>0</v>
      </c>
      <c r="H169" s="20">
        <f t="shared" si="2"/>
        <v>0</v>
      </c>
      <c r="I169" s="12"/>
    </row>
    <row r="170" spans="1:9" ht="12.4" hidden="1" customHeight="1">
      <c r="A170" s="11"/>
      <c r="B170" s="1"/>
      <c r="C170" s="34"/>
      <c r="D170" s="146"/>
      <c r="E170" s="147"/>
      <c r="F170" s="38" t="str">
        <f>VLOOKUP(C170,'[2]Acha Air Sales Price List'!$B$1:$D$65536,3,FALSE)</f>
        <v>Exchange rate :</v>
      </c>
      <c r="G170" s="19">
        <f>ROUND(IF(ISBLANK(C170),0,VLOOKUP(C170,'[2]Acha Air Sales Price List'!$B$1:$X$65536,12,FALSE)*$L$14),2)</f>
        <v>0</v>
      </c>
      <c r="H170" s="20">
        <f t="shared" si="2"/>
        <v>0</v>
      </c>
      <c r="I170" s="12"/>
    </row>
    <row r="171" spans="1:9" ht="12.4" hidden="1" customHeight="1">
      <c r="A171" s="11"/>
      <c r="B171" s="1"/>
      <c r="C171" s="34"/>
      <c r="D171" s="146"/>
      <c r="E171" s="147"/>
      <c r="F171" s="38" t="str">
        <f>VLOOKUP(C171,'[2]Acha Air Sales Price List'!$B$1:$D$65536,3,FALSE)</f>
        <v>Exchange rate :</v>
      </c>
      <c r="G171" s="19">
        <f>ROUND(IF(ISBLANK(C171),0,VLOOKUP(C171,'[2]Acha Air Sales Price List'!$B$1:$X$65536,12,FALSE)*$L$14),2)</f>
        <v>0</v>
      </c>
      <c r="H171" s="20">
        <f t="shared" si="2"/>
        <v>0</v>
      </c>
      <c r="I171" s="12"/>
    </row>
    <row r="172" spans="1:9" ht="12.4" hidden="1" customHeight="1">
      <c r="A172" s="11"/>
      <c r="B172" s="1"/>
      <c r="C172" s="34"/>
      <c r="D172" s="146"/>
      <c r="E172" s="147"/>
      <c r="F172" s="38" t="str">
        <f>VLOOKUP(C172,'[2]Acha Air Sales Price List'!$B$1:$D$65536,3,FALSE)</f>
        <v>Exchange rate :</v>
      </c>
      <c r="G172" s="19">
        <f>ROUND(IF(ISBLANK(C172),0,VLOOKUP(C172,'[2]Acha Air Sales Price List'!$B$1:$X$65536,12,FALSE)*$L$14),2)</f>
        <v>0</v>
      </c>
      <c r="H172" s="20">
        <f t="shared" si="2"/>
        <v>0</v>
      </c>
      <c r="I172" s="12"/>
    </row>
    <row r="173" spans="1:9" ht="12.4" hidden="1" customHeight="1">
      <c r="A173" s="11"/>
      <c r="B173" s="1"/>
      <c r="C173" s="34"/>
      <c r="D173" s="146"/>
      <c r="E173" s="147"/>
      <c r="F173" s="38" t="str">
        <f>VLOOKUP(C173,'[2]Acha Air Sales Price List'!$B$1:$D$65536,3,FALSE)</f>
        <v>Exchange rate :</v>
      </c>
      <c r="G173" s="19">
        <f>ROUND(IF(ISBLANK(C173),0,VLOOKUP(C173,'[2]Acha Air Sales Price List'!$B$1:$X$65536,12,FALSE)*$L$14),2)</f>
        <v>0</v>
      </c>
      <c r="H173" s="20">
        <f t="shared" si="2"/>
        <v>0</v>
      </c>
      <c r="I173" s="12"/>
    </row>
    <row r="174" spans="1:9" ht="12.4" hidden="1" customHeight="1">
      <c r="A174" s="11"/>
      <c r="B174" s="1"/>
      <c r="C174" s="34"/>
      <c r="D174" s="146"/>
      <c r="E174" s="147"/>
      <c r="F174" s="38" t="str">
        <f>VLOOKUP(C174,'[2]Acha Air Sales Price List'!$B$1:$D$65536,3,FALSE)</f>
        <v>Exchange rate :</v>
      </c>
      <c r="G174" s="19">
        <f>ROUND(IF(ISBLANK(C174),0,VLOOKUP(C174,'[2]Acha Air Sales Price List'!$B$1:$X$65536,12,FALSE)*$L$14),2)</f>
        <v>0</v>
      </c>
      <c r="H174" s="20">
        <f t="shared" si="2"/>
        <v>0</v>
      </c>
      <c r="I174" s="12"/>
    </row>
    <row r="175" spans="1:9" ht="12.4" hidden="1" customHeight="1">
      <c r="A175" s="11"/>
      <c r="B175" s="1"/>
      <c r="C175" s="34"/>
      <c r="D175" s="146"/>
      <c r="E175" s="147"/>
      <c r="F175" s="38" t="str">
        <f>VLOOKUP(C175,'[2]Acha Air Sales Price List'!$B$1:$D$65536,3,FALSE)</f>
        <v>Exchange rate :</v>
      </c>
      <c r="G175" s="19">
        <f>ROUND(IF(ISBLANK(C175),0,VLOOKUP(C175,'[2]Acha Air Sales Price List'!$B$1:$X$65536,12,FALSE)*$L$14),2)</f>
        <v>0</v>
      </c>
      <c r="H175" s="20">
        <f t="shared" si="2"/>
        <v>0</v>
      </c>
      <c r="I175" s="12"/>
    </row>
    <row r="176" spans="1:9" ht="12.4" hidden="1" customHeight="1">
      <c r="A176" s="11"/>
      <c r="B176" s="1"/>
      <c r="C176" s="34"/>
      <c r="D176" s="146"/>
      <c r="E176" s="147"/>
      <c r="F176" s="38" t="str">
        <f>VLOOKUP(C176,'[2]Acha Air Sales Price List'!$B$1:$D$65536,3,FALSE)</f>
        <v>Exchange rate :</v>
      </c>
      <c r="G176" s="19">
        <f>ROUND(IF(ISBLANK(C176),0,VLOOKUP(C176,'[2]Acha Air Sales Price List'!$B$1:$X$65536,12,FALSE)*$L$14),2)</f>
        <v>0</v>
      </c>
      <c r="H176" s="20">
        <f t="shared" si="2"/>
        <v>0</v>
      </c>
      <c r="I176" s="12"/>
    </row>
    <row r="177" spans="1:9" ht="12.4" hidden="1" customHeight="1">
      <c r="A177" s="11"/>
      <c r="B177" s="1"/>
      <c r="C177" s="34"/>
      <c r="D177" s="146"/>
      <c r="E177" s="147"/>
      <c r="F177" s="38" t="str">
        <f>VLOOKUP(C177,'[2]Acha Air Sales Price List'!$B$1:$D$65536,3,FALSE)</f>
        <v>Exchange rate :</v>
      </c>
      <c r="G177" s="19">
        <f>ROUND(IF(ISBLANK(C177),0,VLOOKUP(C177,'[2]Acha Air Sales Price List'!$B$1:$X$65536,12,FALSE)*$L$14),2)</f>
        <v>0</v>
      </c>
      <c r="H177" s="20">
        <f t="shared" si="2"/>
        <v>0</v>
      </c>
      <c r="I177" s="12"/>
    </row>
    <row r="178" spans="1:9" ht="12.4" hidden="1" customHeight="1">
      <c r="A178" s="11"/>
      <c r="B178" s="1"/>
      <c r="C178" s="35"/>
      <c r="D178" s="146"/>
      <c r="E178" s="147"/>
      <c r="F178" s="38" t="str">
        <f>VLOOKUP(C178,'[2]Acha Air Sales Price List'!$B$1:$D$65536,3,FALSE)</f>
        <v>Exchange rate :</v>
      </c>
      <c r="G178" s="19">
        <f>ROUND(IF(ISBLANK(C178),0,VLOOKUP(C178,'[2]Acha Air Sales Price List'!$B$1:$X$65536,12,FALSE)*$L$14),2)</f>
        <v>0</v>
      </c>
      <c r="H178" s="20">
        <f>ROUND(IF(ISNUMBER(B178), G178*B178, 0),5)</f>
        <v>0</v>
      </c>
      <c r="I178" s="12"/>
    </row>
    <row r="179" spans="1:9" ht="12" hidden="1" customHeight="1">
      <c r="A179" s="11"/>
      <c r="B179" s="1"/>
      <c r="C179" s="34"/>
      <c r="D179" s="146"/>
      <c r="E179" s="147"/>
      <c r="F179" s="38" t="str">
        <f>VLOOKUP(C179,'[2]Acha Air Sales Price List'!$B$1:$D$65536,3,FALSE)</f>
        <v>Exchange rate :</v>
      </c>
      <c r="G179" s="19">
        <f>ROUND(IF(ISBLANK(C179),0,VLOOKUP(C179,'[2]Acha Air Sales Price List'!$B$1:$X$65536,12,FALSE)*$L$14),2)</f>
        <v>0</v>
      </c>
      <c r="H179" s="20">
        <f t="shared" ref="H179:H233" si="3">ROUND(IF(ISNUMBER(B179), G179*B179, 0),5)</f>
        <v>0</v>
      </c>
      <c r="I179" s="12"/>
    </row>
    <row r="180" spans="1:9" ht="12.4" hidden="1" customHeight="1">
      <c r="A180" s="11"/>
      <c r="B180" s="1"/>
      <c r="C180" s="34"/>
      <c r="D180" s="146"/>
      <c r="E180" s="147"/>
      <c r="F180" s="38" t="str">
        <f>VLOOKUP(C180,'[2]Acha Air Sales Price List'!$B$1:$D$65536,3,FALSE)</f>
        <v>Exchange rate :</v>
      </c>
      <c r="G180" s="19">
        <f>ROUND(IF(ISBLANK(C180),0,VLOOKUP(C180,'[2]Acha Air Sales Price List'!$B$1:$X$65536,12,FALSE)*$L$14),2)</f>
        <v>0</v>
      </c>
      <c r="H180" s="20">
        <f t="shared" si="3"/>
        <v>0</v>
      </c>
      <c r="I180" s="12"/>
    </row>
    <row r="181" spans="1:9" ht="12.4" hidden="1" customHeight="1">
      <c r="A181" s="11"/>
      <c r="B181" s="1"/>
      <c r="C181" s="34"/>
      <c r="D181" s="146"/>
      <c r="E181" s="147"/>
      <c r="F181" s="38" t="str">
        <f>VLOOKUP(C181,'[2]Acha Air Sales Price List'!$B$1:$D$65536,3,FALSE)</f>
        <v>Exchange rate :</v>
      </c>
      <c r="G181" s="19">
        <f>ROUND(IF(ISBLANK(C181),0,VLOOKUP(C181,'[2]Acha Air Sales Price List'!$B$1:$X$65536,12,FALSE)*$L$14),2)</f>
        <v>0</v>
      </c>
      <c r="H181" s="20">
        <f t="shared" si="3"/>
        <v>0</v>
      </c>
      <c r="I181" s="12"/>
    </row>
    <row r="182" spans="1:9" ht="12.4" hidden="1" customHeight="1">
      <c r="A182" s="11"/>
      <c r="B182" s="1"/>
      <c r="C182" s="34"/>
      <c r="D182" s="146"/>
      <c r="E182" s="147"/>
      <c r="F182" s="38" t="str">
        <f>VLOOKUP(C182,'[2]Acha Air Sales Price List'!$B$1:$D$65536,3,FALSE)</f>
        <v>Exchange rate :</v>
      </c>
      <c r="G182" s="19">
        <f>ROUND(IF(ISBLANK(C182),0,VLOOKUP(C182,'[2]Acha Air Sales Price List'!$B$1:$X$65536,12,FALSE)*$L$14),2)</f>
        <v>0</v>
      </c>
      <c r="H182" s="20">
        <f t="shared" si="3"/>
        <v>0</v>
      </c>
      <c r="I182" s="12"/>
    </row>
    <row r="183" spans="1:9" ht="12.4" hidden="1" customHeight="1">
      <c r="A183" s="11"/>
      <c r="B183" s="1"/>
      <c r="C183" s="34"/>
      <c r="D183" s="146"/>
      <c r="E183" s="147"/>
      <c r="F183" s="38" t="str">
        <f>VLOOKUP(C183,'[2]Acha Air Sales Price List'!$B$1:$D$65536,3,FALSE)</f>
        <v>Exchange rate :</v>
      </c>
      <c r="G183" s="19">
        <f>ROUND(IF(ISBLANK(C183),0,VLOOKUP(C183,'[2]Acha Air Sales Price List'!$B$1:$X$65536,12,FALSE)*$L$14),2)</f>
        <v>0</v>
      </c>
      <c r="H183" s="20">
        <f t="shared" si="3"/>
        <v>0</v>
      </c>
      <c r="I183" s="12"/>
    </row>
    <row r="184" spans="1:9" ht="12.4" hidden="1" customHeight="1">
      <c r="A184" s="11"/>
      <c r="B184" s="1"/>
      <c r="C184" s="34"/>
      <c r="D184" s="146"/>
      <c r="E184" s="147"/>
      <c r="F184" s="38" t="str">
        <f>VLOOKUP(C184,'[2]Acha Air Sales Price List'!$B$1:$D$65536,3,FALSE)</f>
        <v>Exchange rate :</v>
      </c>
      <c r="G184" s="19">
        <f>ROUND(IF(ISBLANK(C184),0,VLOOKUP(C184,'[2]Acha Air Sales Price List'!$B$1:$X$65536,12,FALSE)*$L$14),2)</f>
        <v>0</v>
      </c>
      <c r="H184" s="20">
        <f t="shared" si="3"/>
        <v>0</v>
      </c>
      <c r="I184" s="12"/>
    </row>
    <row r="185" spans="1:9" ht="12.4" hidden="1" customHeight="1">
      <c r="A185" s="11"/>
      <c r="B185" s="1"/>
      <c r="C185" s="34"/>
      <c r="D185" s="146"/>
      <c r="E185" s="147"/>
      <c r="F185" s="38" t="str">
        <f>VLOOKUP(C185,'[2]Acha Air Sales Price List'!$B$1:$D$65536,3,FALSE)</f>
        <v>Exchange rate :</v>
      </c>
      <c r="G185" s="19">
        <f>ROUND(IF(ISBLANK(C185),0,VLOOKUP(C185,'[2]Acha Air Sales Price List'!$B$1:$X$65536,12,FALSE)*$L$14),2)</f>
        <v>0</v>
      </c>
      <c r="H185" s="20">
        <f t="shared" si="3"/>
        <v>0</v>
      </c>
      <c r="I185" s="12"/>
    </row>
    <row r="186" spans="1:9" ht="12.4" hidden="1" customHeight="1">
      <c r="A186" s="11"/>
      <c r="B186" s="1"/>
      <c r="C186" s="34"/>
      <c r="D186" s="146"/>
      <c r="E186" s="147"/>
      <c r="F186" s="38" t="str">
        <f>VLOOKUP(C186,'[2]Acha Air Sales Price List'!$B$1:$D$65536,3,FALSE)</f>
        <v>Exchange rate :</v>
      </c>
      <c r="G186" s="19">
        <f>ROUND(IF(ISBLANK(C186),0,VLOOKUP(C186,'[2]Acha Air Sales Price List'!$B$1:$X$65536,12,FALSE)*$L$14),2)</f>
        <v>0</v>
      </c>
      <c r="H186" s="20">
        <f t="shared" si="3"/>
        <v>0</v>
      </c>
      <c r="I186" s="12"/>
    </row>
    <row r="187" spans="1:9" ht="12.4" hidden="1" customHeight="1">
      <c r="A187" s="11"/>
      <c r="B187" s="1"/>
      <c r="C187" s="34"/>
      <c r="D187" s="146"/>
      <c r="E187" s="147"/>
      <c r="F187" s="38" t="str">
        <f>VLOOKUP(C187,'[2]Acha Air Sales Price List'!$B$1:$D$65536,3,FALSE)</f>
        <v>Exchange rate :</v>
      </c>
      <c r="G187" s="19">
        <f>ROUND(IF(ISBLANK(C187),0,VLOOKUP(C187,'[2]Acha Air Sales Price List'!$B$1:$X$65536,12,FALSE)*$L$14),2)</f>
        <v>0</v>
      </c>
      <c r="H187" s="20">
        <f t="shared" si="3"/>
        <v>0</v>
      </c>
      <c r="I187" s="12"/>
    </row>
    <row r="188" spans="1:9" ht="12.4" hidden="1" customHeight="1">
      <c r="A188" s="11"/>
      <c r="B188" s="1"/>
      <c r="C188" s="34"/>
      <c r="D188" s="146"/>
      <c r="E188" s="147"/>
      <c r="F188" s="38" t="str">
        <f>VLOOKUP(C188,'[2]Acha Air Sales Price List'!$B$1:$D$65536,3,FALSE)</f>
        <v>Exchange rate :</v>
      </c>
      <c r="G188" s="19">
        <f>ROUND(IF(ISBLANK(C188),0,VLOOKUP(C188,'[2]Acha Air Sales Price List'!$B$1:$X$65536,12,FALSE)*$L$14),2)</f>
        <v>0</v>
      </c>
      <c r="H188" s="20">
        <f t="shared" si="3"/>
        <v>0</v>
      </c>
      <c r="I188" s="12"/>
    </row>
    <row r="189" spans="1:9" ht="12.4" hidden="1" customHeight="1">
      <c r="A189" s="11"/>
      <c r="B189" s="1"/>
      <c r="C189" s="34"/>
      <c r="D189" s="146"/>
      <c r="E189" s="147"/>
      <c r="F189" s="38" t="str">
        <f>VLOOKUP(C189,'[2]Acha Air Sales Price List'!$B$1:$D$65536,3,FALSE)</f>
        <v>Exchange rate :</v>
      </c>
      <c r="G189" s="19">
        <f>ROUND(IF(ISBLANK(C189),0,VLOOKUP(C189,'[2]Acha Air Sales Price List'!$B$1:$X$65536,12,FALSE)*$L$14),2)</f>
        <v>0</v>
      </c>
      <c r="H189" s="20">
        <f t="shared" si="3"/>
        <v>0</v>
      </c>
      <c r="I189" s="12"/>
    </row>
    <row r="190" spans="1:9" ht="12.4" hidden="1" customHeight="1">
      <c r="A190" s="11"/>
      <c r="B190" s="1"/>
      <c r="C190" s="34"/>
      <c r="D190" s="146"/>
      <c r="E190" s="147"/>
      <c r="F190" s="38" t="str">
        <f>VLOOKUP(C190,'[2]Acha Air Sales Price List'!$B$1:$D$65536,3,FALSE)</f>
        <v>Exchange rate :</v>
      </c>
      <c r="G190" s="19">
        <f>ROUND(IF(ISBLANK(C190),0,VLOOKUP(C190,'[2]Acha Air Sales Price List'!$B$1:$X$65536,12,FALSE)*$L$14),2)</f>
        <v>0</v>
      </c>
      <c r="H190" s="20">
        <f t="shared" si="3"/>
        <v>0</v>
      </c>
      <c r="I190" s="12"/>
    </row>
    <row r="191" spans="1:9" ht="12.4" hidden="1" customHeight="1">
      <c r="A191" s="11"/>
      <c r="B191" s="1"/>
      <c r="C191" s="34"/>
      <c r="D191" s="146"/>
      <c r="E191" s="147"/>
      <c r="F191" s="38" t="str">
        <f>VLOOKUP(C191,'[2]Acha Air Sales Price List'!$B$1:$D$65536,3,FALSE)</f>
        <v>Exchange rate :</v>
      </c>
      <c r="G191" s="19">
        <f>ROUND(IF(ISBLANK(C191),0,VLOOKUP(C191,'[2]Acha Air Sales Price List'!$B$1:$X$65536,12,FALSE)*$L$14),2)</f>
        <v>0</v>
      </c>
      <c r="H191" s="20">
        <f t="shared" si="3"/>
        <v>0</v>
      </c>
      <c r="I191" s="12"/>
    </row>
    <row r="192" spans="1:9" ht="12.4" hidden="1" customHeight="1">
      <c r="A192" s="11"/>
      <c r="B192" s="1"/>
      <c r="C192" s="34"/>
      <c r="D192" s="146"/>
      <c r="E192" s="147"/>
      <c r="F192" s="38" t="str">
        <f>VLOOKUP(C192,'[2]Acha Air Sales Price List'!$B$1:$D$65536,3,FALSE)</f>
        <v>Exchange rate :</v>
      </c>
      <c r="G192" s="19">
        <f>ROUND(IF(ISBLANK(C192),0,VLOOKUP(C192,'[2]Acha Air Sales Price List'!$B$1:$X$65536,12,FALSE)*$L$14),2)</f>
        <v>0</v>
      </c>
      <c r="H192" s="20">
        <f t="shared" si="3"/>
        <v>0</v>
      </c>
      <c r="I192" s="12"/>
    </row>
    <row r="193" spans="1:9" ht="12.4" hidden="1" customHeight="1">
      <c r="A193" s="11"/>
      <c r="B193" s="1"/>
      <c r="C193" s="34"/>
      <c r="D193" s="146"/>
      <c r="E193" s="147"/>
      <c r="F193" s="38" t="str">
        <f>VLOOKUP(C193,'[2]Acha Air Sales Price List'!$B$1:$D$65536,3,FALSE)</f>
        <v>Exchange rate :</v>
      </c>
      <c r="G193" s="19">
        <f>ROUND(IF(ISBLANK(C193),0,VLOOKUP(C193,'[2]Acha Air Sales Price List'!$B$1:$X$65536,12,FALSE)*$L$14),2)</f>
        <v>0</v>
      </c>
      <c r="H193" s="20">
        <f t="shared" si="3"/>
        <v>0</v>
      </c>
      <c r="I193" s="12"/>
    </row>
    <row r="194" spans="1:9" ht="12.4" hidden="1" customHeight="1">
      <c r="A194" s="11"/>
      <c r="B194" s="1"/>
      <c r="C194" s="35"/>
      <c r="D194" s="146"/>
      <c r="E194" s="147"/>
      <c r="F194" s="38" t="str">
        <f>VLOOKUP(C194,'[2]Acha Air Sales Price List'!$B$1:$D$65536,3,FALSE)</f>
        <v>Exchange rate :</v>
      </c>
      <c r="G194" s="19">
        <f>ROUND(IF(ISBLANK(C194),0,VLOOKUP(C194,'[2]Acha Air Sales Price List'!$B$1:$X$65536,12,FALSE)*$L$14),2)</f>
        <v>0</v>
      </c>
      <c r="H194" s="20">
        <f t="shared" si="3"/>
        <v>0</v>
      </c>
      <c r="I194" s="12"/>
    </row>
    <row r="195" spans="1:9" ht="12.4" hidden="1" customHeight="1">
      <c r="A195" s="11"/>
      <c r="B195" s="1"/>
      <c r="C195" s="35"/>
      <c r="D195" s="146"/>
      <c r="E195" s="147"/>
      <c r="F195" s="38" t="str">
        <f>VLOOKUP(C195,'[2]Acha Air Sales Price List'!$B$1:$D$65536,3,FALSE)</f>
        <v>Exchange rate :</v>
      </c>
      <c r="G195" s="19">
        <f>ROUND(IF(ISBLANK(C195),0,VLOOKUP(C195,'[2]Acha Air Sales Price List'!$B$1:$X$65536,12,FALSE)*$L$14),2)</f>
        <v>0</v>
      </c>
      <c r="H195" s="20">
        <f t="shared" si="3"/>
        <v>0</v>
      </c>
      <c r="I195" s="12"/>
    </row>
    <row r="196" spans="1:9" ht="12.4" hidden="1" customHeight="1">
      <c r="A196" s="11"/>
      <c r="B196" s="1"/>
      <c r="C196" s="34"/>
      <c r="D196" s="146"/>
      <c r="E196" s="147"/>
      <c r="F196" s="38" t="str">
        <f>VLOOKUP(C196,'[2]Acha Air Sales Price List'!$B$1:$D$65536,3,FALSE)</f>
        <v>Exchange rate :</v>
      </c>
      <c r="G196" s="19">
        <f>ROUND(IF(ISBLANK(C196),0,VLOOKUP(C196,'[2]Acha Air Sales Price List'!$B$1:$X$65536,12,FALSE)*$L$14),2)</f>
        <v>0</v>
      </c>
      <c r="H196" s="20">
        <f t="shared" si="3"/>
        <v>0</v>
      </c>
      <c r="I196" s="12"/>
    </row>
    <row r="197" spans="1:9" ht="12.4" hidden="1" customHeight="1">
      <c r="A197" s="11"/>
      <c r="B197" s="1"/>
      <c r="C197" s="34"/>
      <c r="D197" s="146"/>
      <c r="E197" s="147"/>
      <c r="F197" s="38" t="str">
        <f>VLOOKUP(C197,'[2]Acha Air Sales Price List'!$B$1:$D$65536,3,FALSE)</f>
        <v>Exchange rate :</v>
      </c>
      <c r="G197" s="19">
        <f>ROUND(IF(ISBLANK(C197),0,VLOOKUP(C197,'[2]Acha Air Sales Price List'!$B$1:$X$65536,12,FALSE)*$L$14),2)</f>
        <v>0</v>
      </c>
      <c r="H197" s="20">
        <f t="shared" si="3"/>
        <v>0</v>
      </c>
      <c r="I197" s="12"/>
    </row>
    <row r="198" spans="1:9" ht="12.4" hidden="1" customHeight="1">
      <c r="A198" s="11"/>
      <c r="B198" s="1"/>
      <c r="C198" s="34"/>
      <c r="D198" s="146"/>
      <c r="E198" s="147"/>
      <c r="F198" s="38" t="str">
        <f>VLOOKUP(C198,'[2]Acha Air Sales Price List'!$B$1:$D$65536,3,FALSE)</f>
        <v>Exchange rate :</v>
      </c>
      <c r="G198" s="19">
        <f>ROUND(IF(ISBLANK(C198),0,VLOOKUP(C198,'[2]Acha Air Sales Price List'!$B$1:$X$65536,12,FALSE)*$L$14),2)</f>
        <v>0</v>
      </c>
      <c r="H198" s="20">
        <f t="shared" si="3"/>
        <v>0</v>
      </c>
      <c r="I198" s="12"/>
    </row>
    <row r="199" spans="1:9" ht="12.4" hidden="1" customHeight="1">
      <c r="A199" s="11"/>
      <c r="B199" s="1"/>
      <c r="C199" s="34"/>
      <c r="D199" s="146"/>
      <c r="E199" s="147"/>
      <c r="F199" s="38" t="str">
        <f>VLOOKUP(C199,'[2]Acha Air Sales Price List'!$B$1:$D$65536,3,FALSE)</f>
        <v>Exchange rate :</v>
      </c>
      <c r="G199" s="19">
        <f>ROUND(IF(ISBLANK(C199),0,VLOOKUP(C199,'[2]Acha Air Sales Price List'!$B$1:$X$65536,12,FALSE)*$L$14),2)</f>
        <v>0</v>
      </c>
      <c r="H199" s="20">
        <f t="shared" si="3"/>
        <v>0</v>
      </c>
      <c r="I199" s="12"/>
    </row>
    <row r="200" spans="1:9" ht="12.4" hidden="1" customHeight="1">
      <c r="A200" s="11"/>
      <c r="B200" s="1"/>
      <c r="C200" s="34"/>
      <c r="D200" s="146"/>
      <c r="E200" s="147"/>
      <c r="F200" s="38" t="str">
        <f>VLOOKUP(C200,'[2]Acha Air Sales Price List'!$B$1:$D$65536,3,FALSE)</f>
        <v>Exchange rate :</v>
      </c>
      <c r="G200" s="19">
        <f>ROUND(IF(ISBLANK(C200),0,VLOOKUP(C200,'[2]Acha Air Sales Price List'!$B$1:$X$65536,12,FALSE)*$L$14),2)</f>
        <v>0</v>
      </c>
      <c r="H200" s="20">
        <f t="shared" si="3"/>
        <v>0</v>
      </c>
      <c r="I200" s="12"/>
    </row>
    <row r="201" spans="1:9" ht="12.4" hidden="1" customHeight="1">
      <c r="A201" s="11"/>
      <c r="B201" s="1"/>
      <c r="C201" s="34"/>
      <c r="D201" s="146"/>
      <c r="E201" s="147"/>
      <c r="F201" s="38" t="str">
        <f>VLOOKUP(C201,'[2]Acha Air Sales Price List'!$B$1:$D$65536,3,FALSE)</f>
        <v>Exchange rate :</v>
      </c>
      <c r="G201" s="19">
        <f>ROUND(IF(ISBLANK(C201),0,VLOOKUP(C201,'[2]Acha Air Sales Price List'!$B$1:$X$65536,12,FALSE)*$L$14),2)</f>
        <v>0</v>
      </c>
      <c r="H201" s="20">
        <f t="shared" si="3"/>
        <v>0</v>
      </c>
      <c r="I201" s="12"/>
    </row>
    <row r="202" spans="1:9" ht="12.4" hidden="1" customHeight="1">
      <c r="A202" s="11"/>
      <c r="B202" s="1"/>
      <c r="C202" s="34"/>
      <c r="D202" s="146"/>
      <c r="E202" s="147"/>
      <c r="F202" s="38" t="str">
        <f>VLOOKUP(C202,'[2]Acha Air Sales Price List'!$B$1:$D$65536,3,FALSE)</f>
        <v>Exchange rate :</v>
      </c>
      <c r="G202" s="19">
        <f>ROUND(IF(ISBLANK(C202),0,VLOOKUP(C202,'[2]Acha Air Sales Price List'!$B$1:$X$65536,12,FALSE)*$L$14),2)</f>
        <v>0</v>
      </c>
      <c r="H202" s="20">
        <f t="shared" si="3"/>
        <v>0</v>
      </c>
      <c r="I202" s="12"/>
    </row>
    <row r="203" spans="1:9" ht="12.4" hidden="1" customHeight="1">
      <c r="A203" s="11"/>
      <c r="B203" s="1"/>
      <c r="C203" s="34"/>
      <c r="D203" s="146"/>
      <c r="E203" s="147"/>
      <c r="F203" s="38" t="str">
        <f>VLOOKUP(C203,'[2]Acha Air Sales Price List'!$B$1:$D$65536,3,FALSE)</f>
        <v>Exchange rate :</v>
      </c>
      <c r="G203" s="19">
        <f>ROUND(IF(ISBLANK(C203),0,VLOOKUP(C203,'[2]Acha Air Sales Price List'!$B$1:$X$65536,12,FALSE)*$L$14),2)</f>
        <v>0</v>
      </c>
      <c r="H203" s="20">
        <f t="shared" si="3"/>
        <v>0</v>
      </c>
      <c r="I203" s="12"/>
    </row>
    <row r="204" spans="1:9" ht="12.4" hidden="1" customHeight="1">
      <c r="A204" s="11"/>
      <c r="B204" s="1"/>
      <c r="C204" s="34"/>
      <c r="D204" s="146"/>
      <c r="E204" s="147"/>
      <c r="F204" s="38" t="str">
        <f>VLOOKUP(C204,'[2]Acha Air Sales Price List'!$B$1:$D$65536,3,FALSE)</f>
        <v>Exchange rate :</v>
      </c>
      <c r="G204" s="19">
        <f>ROUND(IF(ISBLANK(C204),0,VLOOKUP(C204,'[2]Acha Air Sales Price List'!$B$1:$X$65536,12,FALSE)*$L$14),2)</f>
        <v>0</v>
      </c>
      <c r="H204" s="20">
        <f t="shared" si="3"/>
        <v>0</v>
      </c>
      <c r="I204" s="12"/>
    </row>
    <row r="205" spans="1:9" ht="12.4" hidden="1" customHeight="1">
      <c r="A205" s="11"/>
      <c r="B205" s="1"/>
      <c r="C205" s="34"/>
      <c r="D205" s="146"/>
      <c r="E205" s="147"/>
      <c r="F205" s="38" t="str">
        <f>VLOOKUP(C205,'[2]Acha Air Sales Price List'!$B$1:$D$65536,3,FALSE)</f>
        <v>Exchange rate :</v>
      </c>
      <c r="G205" s="19">
        <f>ROUND(IF(ISBLANK(C205),0,VLOOKUP(C205,'[2]Acha Air Sales Price List'!$B$1:$X$65536,12,FALSE)*$L$14),2)</f>
        <v>0</v>
      </c>
      <c r="H205" s="20">
        <f t="shared" si="3"/>
        <v>0</v>
      </c>
      <c r="I205" s="12"/>
    </row>
    <row r="206" spans="1:9" ht="12.4" hidden="1" customHeight="1">
      <c r="A206" s="11"/>
      <c r="B206" s="1"/>
      <c r="C206" s="35"/>
      <c r="D206" s="146"/>
      <c r="E206" s="147"/>
      <c r="F206" s="38" t="str">
        <f>VLOOKUP(C206,'[2]Acha Air Sales Price List'!$B$1:$D$65536,3,FALSE)</f>
        <v>Exchange rate :</v>
      </c>
      <c r="G206" s="19">
        <f>ROUND(IF(ISBLANK(C206),0,VLOOKUP(C206,'[2]Acha Air Sales Price List'!$B$1:$X$65536,12,FALSE)*$L$14),2)</f>
        <v>0</v>
      </c>
      <c r="H206" s="20">
        <f t="shared" si="3"/>
        <v>0</v>
      </c>
      <c r="I206" s="12"/>
    </row>
    <row r="207" spans="1:9" ht="12" hidden="1" customHeight="1">
      <c r="A207" s="11"/>
      <c r="B207" s="1"/>
      <c r="C207" s="34"/>
      <c r="D207" s="146"/>
      <c r="E207" s="147"/>
      <c r="F207" s="38" t="str">
        <f>VLOOKUP(C207,'[2]Acha Air Sales Price List'!$B$1:$D$65536,3,FALSE)</f>
        <v>Exchange rate :</v>
      </c>
      <c r="G207" s="19">
        <f>ROUND(IF(ISBLANK(C207),0,VLOOKUP(C207,'[2]Acha Air Sales Price List'!$B$1:$X$65536,12,FALSE)*$L$14),2)</f>
        <v>0</v>
      </c>
      <c r="H207" s="20">
        <f t="shared" si="3"/>
        <v>0</v>
      </c>
      <c r="I207" s="12"/>
    </row>
    <row r="208" spans="1:9" ht="12.4" hidden="1" customHeight="1">
      <c r="A208" s="11"/>
      <c r="B208" s="1"/>
      <c r="C208" s="34"/>
      <c r="D208" s="146"/>
      <c r="E208" s="147"/>
      <c r="F208" s="38" t="str">
        <f>VLOOKUP(C208,'[2]Acha Air Sales Price List'!$B$1:$D$65536,3,FALSE)</f>
        <v>Exchange rate :</v>
      </c>
      <c r="G208" s="19">
        <f>ROUND(IF(ISBLANK(C208),0,VLOOKUP(C208,'[2]Acha Air Sales Price List'!$B$1:$X$65536,12,FALSE)*$L$14),2)</f>
        <v>0</v>
      </c>
      <c r="H208" s="20">
        <f t="shared" si="3"/>
        <v>0</v>
      </c>
      <c r="I208" s="12"/>
    </row>
    <row r="209" spans="1:9" ht="12.4" hidden="1" customHeight="1">
      <c r="A209" s="11"/>
      <c r="B209" s="1"/>
      <c r="C209" s="34"/>
      <c r="D209" s="146"/>
      <c r="E209" s="147"/>
      <c r="F209" s="38" t="str">
        <f>VLOOKUP(C209,'[2]Acha Air Sales Price List'!$B$1:$D$65536,3,FALSE)</f>
        <v>Exchange rate :</v>
      </c>
      <c r="G209" s="19">
        <f>ROUND(IF(ISBLANK(C209),0,VLOOKUP(C209,'[2]Acha Air Sales Price List'!$B$1:$X$65536,12,FALSE)*$L$14),2)</f>
        <v>0</v>
      </c>
      <c r="H209" s="20">
        <f t="shared" si="3"/>
        <v>0</v>
      </c>
      <c r="I209" s="12"/>
    </row>
    <row r="210" spans="1:9" ht="12.4" hidden="1" customHeight="1">
      <c r="A210" s="11"/>
      <c r="B210" s="1"/>
      <c r="C210" s="34"/>
      <c r="D210" s="146"/>
      <c r="E210" s="147"/>
      <c r="F210" s="38" t="str">
        <f>VLOOKUP(C210,'[2]Acha Air Sales Price List'!$B$1:$D$65536,3,FALSE)</f>
        <v>Exchange rate :</v>
      </c>
      <c r="G210" s="19">
        <f>ROUND(IF(ISBLANK(C210),0,VLOOKUP(C210,'[2]Acha Air Sales Price List'!$B$1:$X$65536,12,FALSE)*$L$14),2)</f>
        <v>0</v>
      </c>
      <c r="H210" s="20">
        <f t="shared" si="3"/>
        <v>0</v>
      </c>
      <c r="I210" s="12"/>
    </row>
    <row r="211" spans="1:9" ht="12.4" hidden="1" customHeight="1">
      <c r="A211" s="11"/>
      <c r="B211" s="1"/>
      <c r="C211" s="34"/>
      <c r="D211" s="146"/>
      <c r="E211" s="147"/>
      <c r="F211" s="38" t="str">
        <f>VLOOKUP(C211,'[2]Acha Air Sales Price List'!$B$1:$D$65536,3,FALSE)</f>
        <v>Exchange rate :</v>
      </c>
      <c r="G211" s="19">
        <f>ROUND(IF(ISBLANK(C211),0,VLOOKUP(C211,'[2]Acha Air Sales Price List'!$B$1:$X$65536,12,FALSE)*$L$14),2)</f>
        <v>0</v>
      </c>
      <c r="H211" s="20">
        <f t="shared" si="3"/>
        <v>0</v>
      </c>
      <c r="I211" s="12"/>
    </row>
    <row r="212" spans="1:9" ht="12.4" hidden="1" customHeight="1">
      <c r="A212" s="11"/>
      <c r="B212" s="1"/>
      <c r="C212" s="34"/>
      <c r="D212" s="146"/>
      <c r="E212" s="147"/>
      <c r="F212" s="38" t="str">
        <f>VLOOKUP(C212,'[2]Acha Air Sales Price List'!$B$1:$D$65536,3,FALSE)</f>
        <v>Exchange rate :</v>
      </c>
      <c r="G212" s="19">
        <f>ROUND(IF(ISBLANK(C212),0,VLOOKUP(C212,'[2]Acha Air Sales Price List'!$B$1:$X$65536,12,FALSE)*$L$14),2)</f>
        <v>0</v>
      </c>
      <c r="H212" s="20">
        <f t="shared" si="3"/>
        <v>0</v>
      </c>
      <c r="I212" s="12"/>
    </row>
    <row r="213" spans="1:9" ht="12.4" hidden="1" customHeight="1">
      <c r="A213" s="11"/>
      <c r="B213" s="1"/>
      <c r="C213" s="34"/>
      <c r="D213" s="146"/>
      <c r="E213" s="147"/>
      <c r="F213" s="38" t="str">
        <f>VLOOKUP(C213,'[2]Acha Air Sales Price List'!$B$1:$D$65536,3,FALSE)</f>
        <v>Exchange rate :</v>
      </c>
      <c r="G213" s="19">
        <f>ROUND(IF(ISBLANK(C213),0,VLOOKUP(C213,'[2]Acha Air Sales Price List'!$B$1:$X$65536,12,FALSE)*$L$14),2)</f>
        <v>0</v>
      </c>
      <c r="H213" s="20">
        <f t="shared" si="3"/>
        <v>0</v>
      </c>
      <c r="I213" s="12"/>
    </row>
    <row r="214" spans="1:9" ht="12.4" hidden="1" customHeight="1">
      <c r="A214" s="11"/>
      <c r="B214" s="1"/>
      <c r="C214" s="34"/>
      <c r="D214" s="146"/>
      <c r="E214" s="147"/>
      <c r="F214" s="38" t="str">
        <f>VLOOKUP(C214,'[2]Acha Air Sales Price List'!$B$1:$D$65536,3,FALSE)</f>
        <v>Exchange rate :</v>
      </c>
      <c r="G214" s="19">
        <f>ROUND(IF(ISBLANK(C214),0,VLOOKUP(C214,'[2]Acha Air Sales Price List'!$B$1:$X$65536,12,FALSE)*$L$14),2)</f>
        <v>0</v>
      </c>
      <c r="H214" s="20">
        <f t="shared" si="3"/>
        <v>0</v>
      </c>
      <c r="I214" s="12"/>
    </row>
    <row r="215" spans="1:9" ht="12.4" hidden="1" customHeight="1">
      <c r="A215" s="11"/>
      <c r="B215" s="1"/>
      <c r="C215" s="34"/>
      <c r="D215" s="146"/>
      <c r="E215" s="147"/>
      <c r="F215" s="38" t="str">
        <f>VLOOKUP(C215,'[2]Acha Air Sales Price List'!$B$1:$D$65536,3,FALSE)</f>
        <v>Exchange rate :</v>
      </c>
      <c r="G215" s="19">
        <f>ROUND(IF(ISBLANK(C215),0,VLOOKUP(C215,'[2]Acha Air Sales Price List'!$B$1:$X$65536,12,FALSE)*$L$14),2)</f>
        <v>0</v>
      </c>
      <c r="H215" s="20">
        <f t="shared" si="3"/>
        <v>0</v>
      </c>
      <c r="I215" s="12"/>
    </row>
    <row r="216" spans="1:9" ht="12.4" hidden="1" customHeight="1">
      <c r="A216" s="11"/>
      <c r="B216" s="1"/>
      <c r="C216" s="34"/>
      <c r="D216" s="146"/>
      <c r="E216" s="147"/>
      <c r="F216" s="38" t="str">
        <f>VLOOKUP(C216,'[2]Acha Air Sales Price List'!$B$1:$D$65536,3,FALSE)</f>
        <v>Exchange rate :</v>
      </c>
      <c r="G216" s="19">
        <f>ROUND(IF(ISBLANK(C216),0,VLOOKUP(C216,'[2]Acha Air Sales Price List'!$B$1:$X$65536,12,FALSE)*$L$14),2)</f>
        <v>0</v>
      </c>
      <c r="H216" s="20">
        <f t="shared" si="3"/>
        <v>0</v>
      </c>
      <c r="I216" s="12"/>
    </row>
    <row r="217" spans="1:9" ht="12.4" hidden="1" customHeight="1">
      <c r="A217" s="11"/>
      <c r="B217" s="1"/>
      <c r="C217" s="34"/>
      <c r="D217" s="146"/>
      <c r="E217" s="147"/>
      <c r="F217" s="38" t="str">
        <f>VLOOKUP(C217,'[2]Acha Air Sales Price List'!$B$1:$D$65536,3,FALSE)</f>
        <v>Exchange rate :</v>
      </c>
      <c r="G217" s="19">
        <f>ROUND(IF(ISBLANK(C217),0,VLOOKUP(C217,'[2]Acha Air Sales Price List'!$B$1:$X$65536,12,FALSE)*$L$14),2)</f>
        <v>0</v>
      </c>
      <c r="H217" s="20">
        <f t="shared" si="3"/>
        <v>0</v>
      </c>
      <c r="I217" s="12"/>
    </row>
    <row r="218" spans="1:9" ht="12.4" hidden="1" customHeight="1">
      <c r="A218" s="11"/>
      <c r="B218" s="1"/>
      <c r="C218" s="34"/>
      <c r="D218" s="146"/>
      <c r="E218" s="147"/>
      <c r="F218" s="38" t="str">
        <f>VLOOKUP(C218,'[2]Acha Air Sales Price List'!$B$1:$D$65536,3,FALSE)</f>
        <v>Exchange rate :</v>
      </c>
      <c r="G218" s="19">
        <f>ROUND(IF(ISBLANK(C218),0,VLOOKUP(C218,'[2]Acha Air Sales Price List'!$B$1:$X$65536,12,FALSE)*$L$14),2)</f>
        <v>0</v>
      </c>
      <c r="H218" s="20">
        <f t="shared" si="3"/>
        <v>0</v>
      </c>
      <c r="I218" s="12"/>
    </row>
    <row r="219" spans="1:9" ht="12.4" hidden="1" customHeight="1">
      <c r="A219" s="11"/>
      <c r="B219" s="1"/>
      <c r="C219" s="34"/>
      <c r="D219" s="146"/>
      <c r="E219" s="147"/>
      <c r="F219" s="38" t="str">
        <f>VLOOKUP(C219,'[2]Acha Air Sales Price List'!$B$1:$D$65536,3,FALSE)</f>
        <v>Exchange rate :</v>
      </c>
      <c r="G219" s="19">
        <f>ROUND(IF(ISBLANK(C219),0,VLOOKUP(C219,'[2]Acha Air Sales Price List'!$B$1:$X$65536,12,FALSE)*$L$14),2)</f>
        <v>0</v>
      </c>
      <c r="H219" s="20">
        <f t="shared" si="3"/>
        <v>0</v>
      </c>
      <c r="I219" s="12"/>
    </row>
    <row r="220" spans="1:9" ht="12.4" hidden="1" customHeight="1">
      <c r="A220" s="11"/>
      <c r="B220" s="1"/>
      <c r="C220" s="34"/>
      <c r="D220" s="146"/>
      <c r="E220" s="147"/>
      <c r="F220" s="38" t="str">
        <f>VLOOKUP(C220,'[2]Acha Air Sales Price List'!$B$1:$D$65536,3,FALSE)</f>
        <v>Exchange rate :</v>
      </c>
      <c r="G220" s="19">
        <f>ROUND(IF(ISBLANK(C220),0,VLOOKUP(C220,'[2]Acha Air Sales Price List'!$B$1:$X$65536,12,FALSE)*$L$14),2)</f>
        <v>0</v>
      </c>
      <c r="H220" s="20">
        <f t="shared" si="3"/>
        <v>0</v>
      </c>
      <c r="I220" s="12"/>
    </row>
    <row r="221" spans="1:9" ht="12.4" hidden="1" customHeight="1">
      <c r="A221" s="11"/>
      <c r="B221" s="1"/>
      <c r="C221" s="34"/>
      <c r="D221" s="146"/>
      <c r="E221" s="147"/>
      <c r="F221" s="38" t="str">
        <f>VLOOKUP(C221,'[2]Acha Air Sales Price List'!$B$1:$D$65536,3,FALSE)</f>
        <v>Exchange rate :</v>
      </c>
      <c r="G221" s="19">
        <f>ROUND(IF(ISBLANK(C221),0,VLOOKUP(C221,'[2]Acha Air Sales Price List'!$B$1:$X$65536,12,FALSE)*$L$14),2)</f>
        <v>0</v>
      </c>
      <c r="H221" s="20">
        <f t="shared" si="3"/>
        <v>0</v>
      </c>
      <c r="I221" s="12"/>
    </row>
    <row r="222" spans="1:9" ht="12.4" hidden="1" customHeight="1">
      <c r="A222" s="11"/>
      <c r="B222" s="1"/>
      <c r="C222" s="34"/>
      <c r="D222" s="146"/>
      <c r="E222" s="147"/>
      <c r="F222" s="38" t="str">
        <f>VLOOKUP(C222,'[2]Acha Air Sales Price List'!$B$1:$D$65536,3,FALSE)</f>
        <v>Exchange rate :</v>
      </c>
      <c r="G222" s="19">
        <f>ROUND(IF(ISBLANK(C222),0,VLOOKUP(C222,'[2]Acha Air Sales Price List'!$B$1:$X$65536,12,FALSE)*$L$14),2)</f>
        <v>0</v>
      </c>
      <c r="H222" s="20">
        <f t="shared" si="3"/>
        <v>0</v>
      </c>
      <c r="I222" s="12"/>
    </row>
    <row r="223" spans="1:9" ht="12.4" hidden="1" customHeight="1">
      <c r="A223" s="11"/>
      <c r="B223" s="1"/>
      <c r="C223" s="34"/>
      <c r="D223" s="146"/>
      <c r="E223" s="147"/>
      <c r="F223" s="38" t="str">
        <f>VLOOKUP(C223,'[2]Acha Air Sales Price List'!$B$1:$D$65536,3,FALSE)</f>
        <v>Exchange rate :</v>
      </c>
      <c r="G223" s="19">
        <f>ROUND(IF(ISBLANK(C223),0,VLOOKUP(C223,'[2]Acha Air Sales Price List'!$B$1:$X$65536,12,FALSE)*$L$14),2)</f>
        <v>0</v>
      </c>
      <c r="H223" s="20">
        <f t="shared" si="3"/>
        <v>0</v>
      </c>
      <c r="I223" s="12"/>
    </row>
    <row r="224" spans="1:9" ht="12.4" hidden="1" customHeight="1">
      <c r="A224" s="11"/>
      <c r="B224" s="1"/>
      <c r="C224" s="34"/>
      <c r="D224" s="146"/>
      <c r="E224" s="147"/>
      <c r="F224" s="38" t="str">
        <f>VLOOKUP(C224,'[2]Acha Air Sales Price List'!$B$1:$D$65536,3,FALSE)</f>
        <v>Exchange rate :</v>
      </c>
      <c r="G224" s="19">
        <f>ROUND(IF(ISBLANK(C224),0,VLOOKUP(C224,'[2]Acha Air Sales Price List'!$B$1:$X$65536,12,FALSE)*$L$14),2)</f>
        <v>0</v>
      </c>
      <c r="H224" s="20">
        <f t="shared" si="3"/>
        <v>0</v>
      </c>
      <c r="I224" s="12"/>
    </row>
    <row r="225" spans="1:9" ht="12.4" hidden="1" customHeight="1">
      <c r="A225" s="11"/>
      <c r="B225" s="1"/>
      <c r="C225" s="34"/>
      <c r="D225" s="146"/>
      <c r="E225" s="147"/>
      <c r="F225" s="38" t="str">
        <f>VLOOKUP(C225,'[2]Acha Air Sales Price List'!$B$1:$D$65536,3,FALSE)</f>
        <v>Exchange rate :</v>
      </c>
      <c r="G225" s="19">
        <f>ROUND(IF(ISBLANK(C225),0,VLOOKUP(C225,'[2]Acha Air Sales Price List'!$B$1:$X$65536,12,FALSE)*$L$14),2)</f>
        <v>0</v>
      </c>
      <c r="H225" s="20">
        <f t="shared" si="3"/>
        <v>0</v>
      </c>
      <c r="I225" s="12"/>
    </row>
    <row r="226" spans="1:9" ht="12.4" hidden="1" customHeight="1">
      <c r="A226" s="11"/>
      <c r="B226" s="1"/>
      <c r="C226" s="34"/>
      <c r="D226" s="146"/>
      <c r="E226" s="147"/>
      <c r="F226" s="38" t="str">
        <f>VLOOKUP(C226,'[2]Acha Air Sales Price List'!$B$1:$D$65536,3,FALSE)</f>
        <v>Exchange rate :</v>
      </c>
      <c r="G226" s="19">
        <f>ROUND(IF(ISBLANK(C226),0,VLOOKUP(C226,'[2]Acha Air Sales Price List'!$B$1:$X$65536,12,FALSE)*$L$14),2)</f>
        <v>0</v>
      </c>
      <c r="H226" s="20">
        <f t="shared" si="3"/>
        <v>0</v>
      </c>
      <c r="I226" s="12"/>
    </row>
    <row r="227" spans="1:9" ht="12.4" hidden="1" customHeight="1">
      <c r="A227" s="11"/>
      <c r="B227" s="1"/>
      <c r="C227" s="34"/>
      <c r="D227" s="146"/>
      <c r="E227" s="147"/>
      <c r="F227" s="38" t="str">
        <f>VLOOKUP(C227,'[2]Acha Air Sales Price List'!$B$1:$D$65536,3,FALSE)</f>
        <v>Exchange rate :</v>
      </c>
      <c r="G227" s="19">
        <f>ROUND(IF(ISBLANK(C227),0,VLOOKUP(C227,'[2]Acha Air Sales Price List'!$B$1:$X$65536,12,FALSE)*$L$14),2)</f>
        <v>0</v>
      </c>
      <c r="H227" s="20">
        <f t="shared" si="3"/>
        <v>0</v>
      </c>
      <c r="I227" s="12"/>
    </row>
    <row r="228" spans="1:9" ht="12.4" hidden="1" customHeight="1">
      <c r="A228" s="11"/>
      <c r="B228" s="1"/>
      <c r="C228" s="34"/>
      <c r="D228" s="146"/>
      <c r="E228" s="147"/>
      <c r="F228" s="38" t="str">
        <f>VLOOKUP(C228,'[2]Acha Air Sales Price List'!$B$1:$D$65536,3,FALSE)</f>
        <v>Exchange rate :</v>
      </c>
      <c r="G228" s="19">
        <f>ROUND(IF(ISBLANK(C228),0,VLOOKUP(C228,'[2]Acha Air Sales Price List'!$B$1:$X$65536,12,FALSE)*$L$14),2)</f>
        <v>0</v>
      </c>
      <c r="H228" s="20">
        <f t="shared" si="3"/>
        <v>0</v>
      </c>
      <c r="I228" s="12"/>
    </row>
    <row r="229" spans="1:9" ht="12.4" hidden="1" customHeight="1">
      <c r="A229" s="11"/>
      <c r="B229" s="1"/>
      <c r="C229" s="34"/>
      <c r="D229" s="146"/>
      <c r="E229" s="147"/>
      <c r="F229" s="38" t="str">
        <f>VLOOKUP(C229,'[2]Acha Air Sales Price List'!$B$1:$D$65536,3,FALSE)</f>
        <v>Exchange rate :</v>
      </c>
      <c r="G229" s="19">
        <f>ROUND(IF(ISBLANK(C229),0,VLOOKUP(C229,'[2]Acha Air Sales Price List'!$B$1:$X$65536,12,FALSE)*$L$14),2)</f>
        <v>0</v>
      </c>
      <c r="H229" s="20">
        <f t="shared" si="3"/>
        <v>0</v>
      </c>
      <c r="I229" s="12"/>
    </row>
    <row r="230" spans="1:9" ht="12.4" hidden="1" customHeight="1">
      <c r="A230" s="11"/>
      <c r="B230" s="1"/>
      <c r="C230" s="34"/>
      <c r="D230" s="146"/>
      <c r="E230" s="147"/>
      <c r="F230" s="38" t="str">
        <f>VLOOKUP(C230,'[2]Acha Air Sales Price List'!$B$1:$D$65536,3,FALSE)</f>
        <v>Exchange rate :</v>
      </c>
      <c r="G230" s="19">
        <f>ROUND(IF(ISBLANK(C230),0,VLOOKUP(C230,'[2]Acha Air Sales Price List'!$B$1:$X$65536,12,FALSE)*$L$14),2)</f>
        <v>0</v>
      </c>
      <c r="H230" s="20">
        <f t="shared" si="3"/>
        <v>0</v>
      </c>
      <c r="I230" s="12"/>
    </row>
    <row r="231" spans="1:9" ht="12.4" hidden="1" customHeight="1">
      <c r="A231" s="11"/>
      <c r="B231" s="1"/>
      <c r="C231" s="34"/>
      <c r="D231" s="146"/>
      <c r="E231" s="147"/>
      <c r="F231" s="38" t="str">
        <f>VLOOKUP(C231,'[2]Acha Air Sales Price List'!$B$1:$D$65536,3,FALSE)</f>
        <v>Exchange rate :</v>
      </c>
      <c r="G231" s="19">
        <f>ROUND(IF(ISBLANK(C231),0,VLOOKUP(C231,'[2]Acha Air Sales Price List'!$B$1:$X$65536,12,FALSE)*$L$14),2)</f>
        <v>0</v>
      </c>
      <c r="H231" s="20">
        <f t="shared" si="3"/>
        <v>0</v>
      </c>
      <c r="I231" s="12"/>
    </row>
    <row r="232" spans="1:9" ht="12.4" hidden="1" customHeight="1">
      <c r="A232" s="11"/>
      <c r="B232" s="1"/>
      <c r="C232" s="34"/>
      <c r="D232" s="146"/>
      <c r="E232" s="147"/>
      <c r="F232" s="38" t="str">
        <f>VLOOKUP(C232,'[2]Acha Air Sales Price List'!$B$1:$D$65536,3,FALSE)</f>
        <v>Exchange rate :</v>
      </c>
      <c r="G232" s="19">
        <f>ROUND(IF(ISBLANK(C232),0,VLOOKUP(C232,'[2]Acha Air Sales Price List'!$B$1:$X$65536,12,FALSE)*$L$14),2)</f>
        <v>0</v>
      </c>
      <c r="H232" s="20">
        <f t="shared" si="3"/>
        <v>0</v>
      </c>
      <c r="I232" s="12"/>
    </row>
    <row r="233" spans="1:9" ht="12.4" hidden="1" customHeight="1">
      <c r="A233" s="11"/>
      <c r="B233" s="1"/>
      <c r="C233" s="34"/>
      <c r="D233" s="146"/>
      <c r="E233" s="147"/>
      <c r="F233" s="38" t="str">
        <f>VLOOKUP(C233,'[2]Acha Air Sales Price List'!$B$1:$D$65536,3,FALSE)</f>
        <v>Exchange rate :</v>
      </c>
      <c r="G233" s="19">
        <f>ROUND(IF(ISBLANK(C233),0,VLOOKUP(C233,'[2]Acha Air Sales Price List'!$B$1:$X$65536,12,FALSE)*$L$14),2)</f>
        <v>0</v>
      </c>
      <c r="H233" s="20">
        <f t="shared" si="3"/>
        <v>0</v>
      </c>
      <c r="I233" s="12"/>
    </row>
    <row r="234" spans="1:9" ht="12.4" hidden="1" customHeight="1">
      <c r="A234" s="11"/>
      <c r="B234" s="1"/>
      <c r="C234" s="35"/>
      <c r="D234" s="146"/>
      <c r="E234" s="147"/>
      <c r="F234" s="38" t="str">
        <f>VLOOKUP(C234,'[2]Acha Air Sales Price List'!$B$1:$D$65536,3,FALSE)</f>
        <v>Exchange rate :</v>
      </c>
      <c r="G234" s="19">
        <f>ROUND(IF(ISBLANK(C234),0,VLOOKUP(C234,'[2]Acha Air Sales Price List'!$B$1:$X$65536,12,FALSE)*$L$14),2)</f>
        <v>0</v>
      </c>
      <c r="H234" s="20">
        <f>ROUND(IF(ISNUMBER(B234), G234*B234, 0),5)</f>
        <v>0</v>
      </c>
      <c r="I234" s="12"/>
    </row>
    <row r="235" spans="1:9" ht="12" hidden="1" customHeight="1">
      <c r="A235" s="11"/>
      <c r="B235" s="1"/>
      <c r="C235" s="34"/>
      <c r="D235" s="146"/>
      <c r="E235" s="147"/>
      <c r="F235" s="38" t="str">
        <f>VLOOKUP(C235,'[2]Acha Air Sales Price List'!$B$1:$D$65536,3,FALSE)</f>
        <v>Exchange rate :</v>
      </c>
      <c r="G235" s="19">
        <f>ROUND(IF(ISBLANK(C235),0,VLOOKUP(C235,'[2]Acha Air Sales Price List'!$B$1:$X$65536,12,FALSE)*$L$14),2)</f>
        <v>0</v>
      </c>
      <c r="H235" s="20">
        <f t="shared" ref="H235:H285" si="4">ROUND(IF(ISNUMBER(B235), G235*B235, 0),5)</f>
        <v>0</v>
      </c>
      <c r="I235" s="12"/>
    </row>
    <row r="236" spans="1:9" ht="12.4" hidden="1" customHeight="1">
      <c r="A236" s="11"/>
      <c r="B236" s="1"/>
      <c r="C236" s="34"/>
      <c r="D236" s="146"/>
      <c r="E236" s="147"/>
      <c r="F236" s="38" t="str">
        <f>VLOOKUP(C236,'[2]Acha Air Sales Price List'!$B$1:$D$65536,3,FALSE)</f>
        <v>Exchange rate :</v>
      </c>
      <c r="G236" s="19">
        <f>ROUND(IF(ISBLANK(C236),0,VLOOKUP(C236,'[2]Acha Air Sales Price List'!$B$1:$X$65536,12,FALSE)*$L$14),2)</f>
        <v>0</v>
      </c>
      <c r="H236" s="20">
        <f t="shared" si="4"/>
        <v>0</v>
      </c>
      <c r="I236" s="12"/>
    </row>
    <row r="237" spans="1:9" ht="12.4" hidden="1" customHeight="1">
      <c r="A237" s="11"/>
      <c r="B237" s="1"/>
      <c r="C237" s="34"/>
      <c r="D237" s="146"/>
      <c r="E237" s="147"/>
      <c r="F237" s="38" t="str">
        <f>VLOOKUP(C237,'[2]Acha Air Sales Price List'!$B$1:$D$65536,3,FALSE)</f>
        <v>Exchange rate :</v>
      </c>
      <c r="G237" s="19">
        <f>ROUND(IF(ISBLANK(C237),0,VLOOKUP(C237,'[2]Acha Air Sales Price List'!$B$1:$X$65536,12,FALSE)*$L$14),2)</f>
        <v>0</v>
      </c>
      <c r="H237" s="20">
        <f t="shared" si="4"/>
        <v>0</v>
      </c>
      <c r="I237" s="12"/>
    </row>
    <row r="238" spans="1:9" ht="12.4" hidden="1" customHeight="1">
      <c r="A238" s="11"/>
      <c r="B238" s="1"/>
      <c r="C238" s="34"/>
      <c r="D238" s="146"/>
      <c r="E238" s="147"/>
      <c r="F238" s="38" t="str">
        <f>VLOOKUP(C238,'[2]Acha Air Sales Price List'!$B$1:$D$65536,3,FALSE)</f>
        <v>Exchange rate :</v>
      </c>
      <c r="G238" s="19">
        <f>ROUND(IF(ISBLANK(C238),0,VLOOKUP(C238,'[2]Acha Air Sales Price List'!$B$1:$X$65536,12,FALSE)*$L$14),2)</f>
        <v>0</v>
      </c>
      <c r="H238" s="20">
        <f t="shared" si="4"/>
        <v>0</v>
      </c>
      <c r="I238" s="12"/>
    </row>
    <row r="239" spans="1:9" ht="12.4" hidden="1" customHeight="1">
      <c r="A239" s="11"/>
      <c r="B239" s="1"/>
      <c r="C239" s="34"/>
      <c r="D239" s="146"/>
      <c r="E239" s="147"/>
      <c r="F239" s="38" t="str">
        <f>VLOOKUP(C239,'[2]Acha Air Sales Price List'!$B$1:$D$65536,3,FALSE)</f>
        <v>Exchange rate :</v>
      </c>
      <c r="G239" s="19">
        <f>ROUND(IF(ISBLANK(C239),0,VLOOKUP(C239,'[2]Acha Air Sales Price List'!$B$1:$X$65536,12,FALSE)*$L$14),2)</f>
        <v>0</v>
      </c>
      <c r="H239" s="20">
        <f t="shared" si="4"/>
        <v>0</v>
      </c>
      <c r="I239" s="12"/>
    </row>
    <row r="240" spans="1:9" ht="12.4" hidden="1" customHeight="1">
      <c r="A240" s="11"/>
      <c r="B240" s="1"/>
      <c r="C240" s="34"/>
      <c r="D240" s="146"/>
      <c r="E240" s="147"/>
      <c r="F240" s="38" t="str">
        <f>VLOOKUP(C240,'[2]Acha Air Sales Price List'!$B$1:$D$65536,3,FALSE)</f>
        <v>Exchange rate :</v>
      </c>
      <c r="G240" s="19">
        <f>ROUND(IF(ISBLANK(C240),0,VLOOKUP(C240,'[2]Acha Air Sales Price List'!$B$1:$X$65536,12,FALSE)*$L$14),2)</f>
        <v>0</v>
      </c>
      <c r="H240" s="20">
        <f t="shared" si="4"/>
        <v>0</v>
      </c>
      <c r="I240" s="12"/>
    </row>
    <row r="241" spans="1:9" ht="12.4" hidden="1" customHeight="1">
      <c r="A241" s="11"/>
      <c r="B241" s="1"/>
      <c r="C241" s="34"/>
      <c r="D241" s="146"/>
      <c r="E241" s="147"/>
      <c r="F241" s="38" t="str">
        <f>VLOOKUP(C241,'[2]Acha Air Sales Price List'!$B$1:$D$65536,3,FALSE)</f>
        <v>Exchange rate :</v>
      </c>
      <c r="G241" s="19">
        <f>ROUND(IF(ISBLANK(C241),0,VLOOKUP(C241,'[2]Acha Air Sales Price List'!$B$1:$X$65536,12,FALSE)*$L$14),2)</f>
        <v>0</v>
      </c>
      <c r="H241" s="20">
        <f t="shared" si="4"/>
        <v>0</v>
      </c>
      <c r="I241" s="12"/>
    </row>
    <row r="242" spans="1:9" ht="12.4" hidden="1" customHeight="1">
      <c r="A242" s="11"/>
      <c r="B242" s="1"/>
      <c r="C242" s="34"/>
      <c r="D242" s="146"/>
      <c r="E242" s="147"/>
      <c r="F242" s="38" t="str">
        <f>VLOOKUP(C242,'[2]Acha Air Sales Price List'!$B$1:$D$65536,3,FALSE)</f>
        <v>Exchange rate :</v>
      </c>
      <c r="G242" s="19">
        <f>ROUND(IF(ISBLANK(C242),0,VLOOKUP(C242,'[2]Acha Air Sales Price List'!$B$1:$X$65536,12,FALSE)*$L$14),2)</f>
        <v>0</v>
      </c>
      <c r="H242" s="20">
        <f t="shared" si="4"/>
        <v>0</v>
      </c>
      <c r="I242" s="12"/>
    </row>
    <row r="243" spans="1:9" ht="12.4" hidden="1" customHeight="1">
      <c r="A243" s="11"/>
      <c r="B243" s="1"/>
      <c r="C243" s="34"/>
      <c r="D243" s="146"/>
      <c r="E243" s="147"/>
      <c r="F243" s="38" t="str">
        <f>VLOOKUP(C243,'[2]Acha Air Sales Price List'!$B$1:$D$65536,3,FALSE)</f>
        <v>Exchange rate :</v>
      </c>
      <c r="G243" s="19">
        <f>ROUND(IF(ISBLANK(C243),0,VLOOKUP(C243,'[2]Acha Air Sales Price List'!$B$1:$X$65536,12,FALSE)*$L$14),2)</f>
        <v>0</v>
      </c>
      <c r="H243" s="20">
        <f t="shared" si="4"/>
        <v>0</v>
      </c>
      <c r="I243" s="12"/>
    </row>
    <row r="244" spans="1:9" ht="12.4" hidden="1" customHeight="1">
      <c r="A244" s="11"/>
      <c r="B244" s="1"/>
      <c r="C244" s="34"/>
      <c r="D244" s="146"/>
      <c r="E244" s="147"/>
      <c r="F244" s="38" t="str">
        <f>VLOOKUP(C244,'[2]Acha Air Sales Price List'!$B$1:$D$65536,3,FALSE)</f>
        <v>Exchange rate :</v>
      </c>
      <c r="G244" s="19">
        <f>ROUND(IF(ISBLANK(C244),0,VLOOKUP(C244,'[2]Acha Air Sales Price List'!$B$1:$X$65536,12,FALSE)*$L$14),2)</f>
        <v>0</v>
      </c>
      <c r="H244" s="20">
        <f t="shared" si="4"/>
        <v>0</v>
      </c>
      <c r="I244" s="12"/>
    </row>
    <row r="245" spans="1:9" ht="12.4" hidden="1" customHeight="1">
      <c r="A245" s="11"/>
      <c r="B245" s="1"/>
      <c r="C245" s="34"/>
      <c r="D245" s="146"/>
      <c r="E245" s="147"/>
      <c r="F245" s="38" t="str">
        <f>VLOOKUP(C245,'[2]Acha Air Sales Price List'!$B$1:$D$65536,3,FALSE)</f>
        <v>Exchange rate :</v>
      </c>
      <c r="G245" s="19">
        <f>ROUND(IF(ISBLANK(C245),0,VLOOKUP(C245,'[2]Acha Air Sales Price List'!$B$1:$X$65536,12,FALSE)*$L$14),2)</f>
        <v>0</v>
      </c>
      <c r="H245" s="20">
        <f t="shared" si="4"/>
        <v>0</v>
      </c>
      <c r="I245" s="12"/>
    </row>
    <row r="246" spans="1:9" ht="12.4" hidden="1" customHeight="1">
      <c r="A246" s="11"/>
      <c r="B246" s="1"/>
      <c r="C246" s="34"/>
      <c r="D246" s="146"/>
      <c r="E246" s="147"/>
      <c r="F246" s="38" t="str">
        <f>VLOOKUP(C246,'[2]Acha Air Sales Price List'!$B$1:$D$65536,3,FALSE)</f>
        <v>Exchange rate :</v>
      </c>
      <c r="G246" s="19">
        <f>ROUND(IF(ISBLANK(C246),0,VLOOKUP(C246,'[2]Acha Air Sales Price List'!$B$1:$X$65536,12,FALSE)*$L$14),2)</f>
        <v>0</v>
      </c>
      <c r="H246" s="20">
        <f t="shared" si="4"/>
        <v>0</v>
      </c>
      <c r="I246" s="12"/>
    </row>
    <row r="247" spans="1:9" ht="12.4" hidden="1" customHeight="1">
      <c r="A247" s="11"/>
      <c r="B247" s="1"/>
      <c r="C247" s="34"/>
      <c r="D247" s="146"/>
      <c r="E247" s="147"/>
      <c r="F247" s="38" t="str">
        <f>VLOOKUP(C247,'[2]Acha Air Sales Price List'!$B$1:$D$65536,3,FALSE)</f>
        <v>Exchange rate :</v>
      </c>
      <c r="G247" s="19">
        <f>ROUND(IF(ISBLANK(C247),0,VLOOKUP(C247,'[2]Acha Air Sales Price List'!$B$1:$X$65536,12,FALSE)*$L$14),2)</f>
        <v>0</v>
      </c>
      <c r="H247" s="20">
        <f t="shared" si="4"/>
        <v>0</v>
      </c>
      <c r="I247" s="12"/>
    </row>
    <row r="248" spans="1:9" ht="12.4" hidden="1" customHeight="1">
      <c r="A248" s="11"/>
      <c r="B248" s="1"/>
      <c r="C248" s="34"/>
      <c r="D248" s="146"/>
      <c r="E248" s="147"/>
      <c r="F248" s="38" t="str">
        <f>VLOOKUP(C248,'[2]Acha Air Sales Price List'!$B$1:$D$65536,3,FALSE)</f>
        <v>Exchange rate :</v>
      </c>
      <c r="G248" s="19">
        <f>ROUND(IF(ISBLANK(C248),0,VLOOKUP(C248,'[2]Acha Air Sales Price List'!$B$1:$X$65536,12,FALSE)*$L$14),2)</f>
        <v>0</v>
      </c>
      <c r="H248" s="20">
        <f t="shared" si="4"/>
        <v>0</v>
      </c>
      <c r="I248" s="12"/>
    </row>
    <row r="249" spans="1:9" ht="12.4" hidden="1" customHeight="1">
      <c r="A249" s="11"/>
      <c r="B249" s="1"/>
      <c r="C249" s="34"/>
      <c r="D249" s="146"/>
      <c r="E249" s="147"/>
      <c r="F249" s="38" t="str">
        <f>VLOOKUP(C249,'[2]Acha Air Sales Price List'!$B$1:$D$65536,3,FALSE)</f>
        <v>Exchange rate :</v>
      </c>
      <c r="G249" s="19">
        <f>ROUND(IF(ISBLANK(C249),0,VLOOKUP(C249,'[2]Acha Air Sales Price List'!$B$1:$X$65536,12,FALSE)*$L$14),2)</f>
        <v>0</v>
      </c>
      <c r="H249" s="20">
        <f t="shared" si="4"/>
        <v>0</v>
      </c>
      <c r="I249" s="12"/>
    </row>
    <row r="250" spans="1:9" ht="12.4" hidden="1" customHeight="1">
      <c r="A250" s="11"/>
      <c r="B250" s="1"/>
      <c r="C250" s="34"/>
      <c r="D250" s="146"/>
      <c r="E250" s="147"/>
      <c r="F250" s="38" t="str">
        <f>VLOOKUP(C250,'[2]Acha Air Sales Price List'!$B$1:$D$65536,3,FALSE)</f>
        <v>Exchange rate :</v>
      </c>
      <c r="G250" s="19">
        <f>ROUND(IF(ISBLANK(C250),0,VLOOKUP(C250,'[2]Acha Air Sales Price List'!$B$1:$X$65536,12,FALSE)*$L$14),2)</f>
        <v>0</v>
      </c>
      <c r="H250" s="20">
        <f t="shared" si="4"/>
        <v>0</v>
      </c>
      <c r="I250" s="12"/>
    </row>
    <row r="251" spans="1:9" ht="12.4" hidden="1" customHeight="1">
      <c r="A251" s="11"/>
      <c r="B251" s="1"/>
      <c r="C251" s="34"/>
      <c r="D251" s="146"/>
      <c r="E251" s="147"/>
      <c r="F251" s="38" t="str">
        <f>VLOOKUP(C251,'[2]Acha Air Sales Price List'!$B$1:$D$65536,3,FALSE)</f>
        <v>Exchange rate :</v>
      </c>
      <c r="G251" s="19">
        <f>ROUND(IF(ISBLANK(C251),0,VLOOKUP(C251,'[2]Acha Air Sales Price List'!$B$1:$X$65536,12,FALSE)*$L$14),2)</f>
        <v>0</v>
      </c>
      <c r="H251" s="20">
        <f t="shared" si="4"/>
        <v>0</v>
      </c>
      <c r="I251" s="12"/>
    </row>
    <row r="252" spans="1:9" ht="12.4" hidden="1" customHeight="1">
      <c r="A252" s="11"/>
      <c r="B252" s="1"/>
      <c r="C252" s="34"/>
      <c r="D252" s="146"/>
      <c r="E252" s="147"/>
      <c r="F252" s="38" t="str">
        <f>VLOOKUP(C252,'[2]Acha Air Sales Price List'!$B$1:$D$65536,3,FALSE)</f>
        <v>Exchange rate :</v>
      </c>
      <c r="G252" s="19">
        <f>ROUND(IF(ISBLANK(C252),0,VLOOKUP(C252,'[2]Acha Air Sales Price List'!$B$1:$X$65536,12,FALSE)*$L$14),2)</f>
        <v>0</v>
      </c>
      <c r="H252" s="20">
        <f t="shared" si="4"/>
        <v>0</v>
      </c>
      <c r="I252" s="12"/>
    </row>
    <row r="253" spans="1:9" ht="12.4" hidden="1" customHeight="1">
      <c r="A253" s="11"/>
      <c r="B253" s="1"/>
      <c r="C253" s="34"/>
      <c r="D253" s="146"/>
      <c r="E253" s="147"/>
      <c r="F253" s="38" t="str">
        <f>VLOOKUP(C253,'[2]Acha Air Sales Price List'!$B$1:$D$65536,3,FALSE)</f>
        <v>Exchange rate :</v>
      </c>
      <c r="G253" s="19">
        <f>ROUND(IF(ISBLANK(C253),0,VLOOKUP(C253,'[2]Acha Air Sales Price List'!$B$1:$X$65536,12,FALSE)*$L$14),2)</f>
        <v>0</v>
      </c>
      <c r="H253" s="20">
        <f t="shared" si="4"/>
        <v>0</v>
      </c>
      <c r="I253" s="12"/>
    </row>
    <row r="254" spans="1:9" ht="12.4" hidden="1" customHeight="1">
      <c r="A254" s="11"/>
      <c r="B254" s="1"/>
      <c r="C254" s="34"/>
      <c r="D254" s="146"/>
      <c r="E254" s="147"/>
      <c r="F254" s="38" t="str">
        <f>VLOOKUP(C254,'[2]Acha Air Sales Price List'!$B$1:$D$65536,3,FALSE)</f>
        <v>Exchange rate :</v>
      </c>
      <c r="G254" s="19">
        <f>ROUND(IF(ISBLANK(C254),0,VLOOKUP(C254,'[2]Acha Air Sales Price List'!$B$1:$X$65536,12,FALSE)*$L$14),2)</f>
        <v>0</v>
      </c>
      <c r="H254" s="20">
        <f t="shared" si="4"/>
        <v>0</v>
      </c>
      <c r="I254" s="12"/>
    </row>
    <row r="255" spans="1:9" ht="12.4" hidden="1" customHeight="1">
      <c r="A255" s="11"/>
      <c r="B255" s="1"/>
      <c r="C255" s="34"/>
      <c r="D255" s="146"/>
      <c r="E255" s="147"/>
      <c r="F255" s="38" t="str">
        <f>VLOOKUP(C255,'[2]Acha Air Sales Price List'!$B$1:$D$65536,3,FALSE)</f>
        <v>Exchange rate :</v>
      </c>
      <c r="G255" s="19">
        <f>ROUND(IF(ISBLANK(C255),0,VLOOKUP(C255,'[2]Acha Air Sales Price List'!$B$1:$X$65536,12,FALSE)*$L$14),2)</f>
        <v>0</v>
      </c>
      <c r="H255" s="20">
        <f t="shared" si="4"/>
        <v>0</v>
      </c>
      <c r="I255" s="12"/>
    </row>
    <row r="256" spans="1:9" ht="12.4" hidden="1" customHeight="1">
      <c r="A256" s="11"/>
      <c r="B256" s="1"/>
      <c r="C256" s="34"/>
      <c r="D256" s="146"/>
      <c r="E256" s="147"/>
      <c r="F256" s="38" t="str">
        <f>VLOOKUP(C256,'[2]Acha Air Sales Price List'!$B$1:$D$65536,3,FALSE)</f>
        <v>Exchange rate :</v>
      </c>
      <c r="G256" s="19">
        <f>ROUND(IF(ISBLANK(C256),0,VLOOKUP(C256,'[2]Acha Air Sales Price List'!$B$1:$X$65536,12,FALSE)*$L$14),2)</f>
        <v>0</v>
      </c>
      <c r="H256" s="20">
        <f t="shared" si="4"/>
        <v>0</v>
      </c>
      <c r="I256" s="12"/>
    </row>
    <row r="257" spans="1:9" ht="12.4" hidden="1" customHeight="1">
      <c r="A257" s="11"/>
      <c r="B257" s="1"/>
      <c r="C257" s="34"/>
      <c r="D257" s="146"/>
      <c r="E257" s="147"/>
      <c r="F257" s="38" t="str">
        <f>VLOOKUP(C257,'[2]Acha Air Sales Price List'!$B$1:$D$65536,3,FALSE)</f>
        <v>Exchange rate :</v>
      </c>
      <c r="G257" s="19">
        <f>ROUND(IF(ISBLANK(C257),0,VLOOKUP(C257,'[2]Acha Air Sales Price List'!$B$1:$X$65536,12,FALSE)*$L$14),2)</f>
        <v>0</v>
      </c>
      <c r="H257" s="20">
        <f t="shared" si="4"/>
        <v>0</v>
      </c>
      <c r="I257" s="12"/>
    </row>
    <row r="258" spans="1:9" ht="12.4" hidden="1" customHeight="1">
      <c r="A258" s="11"/>
      <c r="B258" s="1"/>
      <c r="C258" s="35"/>
      <c r="D258" s="146"/>
      <c r="E258" s="147"/>
      <c r="F258" s="38" t="str">
        <f>VLOOKUP(C258,'[2]Acha Air Sales Price List'!$B$1:$D$65536,3,FALSE)</f>
        <v>Exchange rate :</v>
      </c>
      <c r="G258" s="19">
        <f>ROUND(IF(ISBLANK(C258),0,VLOOKUP(C258,'[2]Acha Air Sales Price List'!$B$1:$X$65536,12,FALSE)*$L$14),2)</f>
        <v>0</v>
      </c>
      <c r="H258" s="20">
        <f t="shared" si="4"/>
        <v>0</v>
      </c>
      <c r="I258" s="12"/>
    </row>
    <row r="259" spans="1:9" ht="12" hidden="1" customHeight="1">
      <c r="A259" s="11"/>
      <c r="B259" s="1"/>
      <c r="C259" s="34"/>
      <c r="D259" s="146"/>
      <c r="E259" s="147"/>
      <c r="F259" s="38" t="str">
        <f>VLOOKUP(C259,'[2]Acha Air Sales Price List'!$B$1:$D$65536,3,FALSE)</f>
        <v>Exchange rate :</v>
      </c>
      <c r="G259" s="19">
        <f>ROUND(IF(ISBLANK(C259),0,VLOOKUP(C259,'[2]Acha Air Sales Price List'!$B$1:$X$65536,12,FALSE)*$L$14),2)</f>
        <v>0</v>
      </c>
      <c r="H259" s="20">
        <f t="shared" si="4"/>
        <v>0</v>
      </c>
      <c r="I259" s="12"/>
    </row>
    <row r="260" spans="1:9" ht="12.4" hidden="1" customHeight="1">
      <c r="A260" s="11"/>
      <c r="B260" s="1"/>
      <c r="C260" s="34"/>
      <c r="D260" s="146"/>
      <c r="E260" s="147"/>
      <c r="F260" s="38" t="str">
        <f>VLOOKUP(C260,'[2]Acha Air Sales Price List'!$B$1:$D$65536,3,FALSE)</f>
        <v>Exchange rate :</v>
      </c>
      <c r="G260" s="19">
        <f>ROUND(IF(ISBLANK(C260),0,VLOOKUP(C260,'[2]Acha Air Sales Price List'!$B$1:$X$65536,12,FALSE)*$L$14),2)</f>
        <v>0</v>
      </c>
      <c r="H260" s="20">
        <f t="shared" si="4"/>
        <v>0</v>
      </c>
      <c r="I260" s="12"/>
    </row>
    <row r="261" spans="1:9" ht="12.4" hidden="1" customHeight="1">
      <c r="A261" s="11"/>
      <c r="B261" s="1"/>
      <c r="C261" s="34"/>
      <c r="D261" s="146"/>
      <c r="E261" s="147"/>
      <c r="F261" s="38" t="str">
        <f>VLOOKUP(C261,'[2]Acha Air Sales Price List'!$B$1:$D$65536,3,FALSE)</f>
        <v>Exchange rate :</v>
      </c>
      <c r="G261" s="19">
        <f>ROUND(IF(ISBLANK(C261),0,VLOOKUP(C261,'[2]Acha Air Sales Price List'!$B$1:$X$65536,12,FALSE)*$L$14),2)</f>
        <v>0</v>
      </c>
      <c r="H261" s="20">
        <f t="shared" si="4"/>
        <v>0</v>
      </c>
      <c r="I261" s="12"/>
    </row>
    <row r="262" spans="1:9" ht="12.4" hidden="1" customHeight="1">
      <c r="A262" s="11"/>
      <c r="B262" s="1"/>
      <c r="C262" s="34"/>
      <c r="D262" s="146"/>
      <c r="E262" s="147"/>
      <c r="F262" s="38" t="str">
        <f>VLOOKUP(C262,'[2]Acha Air Sales Price List'!$B$1:$D$65536,3,FALSE)</f>
        <v>Exchange rate :</v>
      </c>
      <c r="G262" s="19">
        <f>ROUND(IF(ISBLANK(C262),0,VLOOKUP(C262,'[2]Acha Air Sales Price List'!$B$1:$X$65536,12,FALSE)*$L$14),2)</f>
        <v>0</v>
      </c>
      <c r="H262" s="20">
        <f t="shared" si="4"/>
        <v>0</v>
      </c>
      <c r="I262" s="12"/>
    </row>
    <row r="263" spans="1:9" ht="12.4" hidden="1" customHeight="1">
      <c r="A263" s="11"/>
      <c r="B263" s="1"/>
      <c r="C263" s="34"/>
      <c r="D263" s="146"/>
      <c r="E263" s="147"/>
      <c r="F263" s="38" t="str">
        <f>VLOOKUP(C263,'[2]Acha Air Sales Price List'!$B$1:$D$65536,3,FALSE)</f>
        <v>Exchange rate :</v>
      </c>
      <c r="G263" s="19">
        <f>ROUND(IF(ISBLANK(C263),0,VLOOKUP(C263,'[2]Acha Air Sales Price List'!$B$1:$X$65536,12,FALSE)*$L$14),2)</f>
        <v>0</v>
      </c>
      <c r="H263" s="20">
        <f t="shared" si="4"/>
        <v>0</v>
      </c>
      <c r="I263" s="12"/>
    </row>
    <row r="264" spans="1:9" ht="12.4" hidden="1" customHeight="1">
      <c r="A264" s="11"/>
      <c r="B264" s="1"/>
      <c r="C264" s="34"/>
      <c r="D264" s="146"/>
      <c r="E264" s="147"/>
      <c r="F264" s="38" t="str">
        <f>VLOOKUP(C264,'[2]Acha Air Sales Price List'!$B$1:$D$65536,3,FALSE)</f>
        <v>Exchange rate :</v>
      </c>
      <c r="G264" s="19">
        <f>ROUND(IF(ISBLANK(C264),0,VLOOKUP(C264,'[2]Acha Air Sales Price List'!$B$1:$X$65536,12,FALSE)*$L$14),2)</f>
        <v>0</v>
      </c>
      <c r="H264" s="20">
        <f t="shared" si="4"/>
        <v>0</v>
      </c>
      <c r="I264" s="12"/>
    </row>
    <row r="265" spans="1:9" ht="12.4" hidden="1" customHeight="1">
      <c r="A265" s="11"/>
      <c r="B265" s="1"/>
      <c r="C265" s="34"/>
      <c r="D265" s="146"/>
      <c r="E265" s="147"/>
      <c r="F265" s="38" t="str">
        <f>VLOOKUP(C265,'[2]Acha Air Sales Price List'!$B$1:$D$65536,3,FALSE)</f>
        <v>Exchange rate :</v>
      </c>
      <c r="G265" s="19">
        <f>ROUND(IF(ISBLANK(C265),0,VLOOKUP(C265,'[2]Acha Air Sales Price List'!$B$1:$X$65536,12,FALSE)*$L$14),2)</f>
        <v>0</v>
      </c>
      <c r="H265" s="20">
        <f t="shared" si="4"/>
        <v>0</v>
      </c>
      <c r="I265" s="12"/>
    </row>
    <row r="266" spans="1:9" ht="12.4" hidden="1" customHeight="1">
      <c r="A266" s="11"/>
      <c r="B266" s="1"/>
      <c r="C266" s="34"/>
      <c r="D266" s="146"/>
      <c r="E266" s="147"/>
      <c r="F266" s="38" t="str">
        <f>VLOOKUP(C266,'[2]Acha Air Sales Price List'!$B$1:$D$65536,3,FALSE)</f>
        <v>Exchange rate :</v>
      </c>
      <c r="G266" s="19">
        <f>ROUND(IF(ISBLANK(C266),0,VLOOKUP(C266,'[2]Acha Air Sales Price List'!$B$1:$X$65536,12,FALSE)*$L$14),2)</f>
        <v>0</v>
      </c>
      <c r="H266" s="20">
        <f t="shared" si="4"/>
        <v>0</v>
      </c>
      <c r="I266" s="12"/>
    </row>
    <row r="267" spans="1:9" ht="12.4" hidden="1" customHeight="1">
      <c r="A267" s="11"/>
      <c r="B267" s="1"/>
      <c r="C267" s="34"/>
      <c r="D267" s="146"/>
      <c r="E267" s="147"/>
      <c r="F267" s="38" t="str">
        <f>VLOOKUP(C267,'[2]Acha Air Sales Price List'!$B$1:$D$65536,3,FALSE)</f>
        <v>Exchange rate :</v>
      </c>
      <c r="G267" s="19">
        <f>ROUND(IF(ISBLANK(C267),0,VLOOKUP(C267,'[2]Acha Air Sales Price List'!$B$1:$X$65536,12,FALSE)*$L$14),2)</f>
        <v>0</v>
      </c>
      <c r="H267" s="20">
        <f t="shared" si="4"/>
        <v>0</v>
      </c>
      <c r="I267" s="12"/>
    </row>
    <row r="268" spans="1:9" ht="12.4" hidden="1" customHeight="1">
      <c r="A268" s="11"/>
      <c r="B268" s="1"/>
      <c r="C268" s="34"/>
      <c r="D268" s="146"/>
      <c r="E268" s="147"/>
      <c r="F268" s="38" t="str">
        <f>VLOOKUP(C268,'[2]Acha Air Sales Price List'!$B$1:$D$65536,3,FALSE)</f>
        <v>Exchange rate :</v>
      </c>
      <c r="G268" s="19">
        <f>ROUND(IF(ISBLANK(C268),0,VLOOKUP(C268,'[2]Acha Air Sales Price List'!$B$1:$X$65536,12,FALSE)*$L$14),2)</f>
        <v>0</v>
      </c>
      <c r="H268" s="20">
        <f t="shared" si="4"/>
        <v>0</v>
      </c>
      <c r="I268" s="12"/>
    </row>
    <row r="269" spans="1:9" ht="12.4" hidden="1" customHeight="1">
      <c r="A269" s="11"/>
      <c r="B269" s="1"/>
      <c r="C269" s="34"/>
      <c r="D269" s="146"/>
      <c r="E269" s="147"/>
      <c r="F269" s="38" t="str">
        <f>VLOOKUP(C269,'[2]Acha Air Sales Price List'!$B$1:$D$65536,3,FALSE)</f>
        <v>Exchange rate :</v>
      </c>
      <c r="G269" s="19">
        <f>ROUND(IF(ISBLANK(C269),0,VLOOKUP(C269,'[2]Acha Air Sales Price List'!$B$1:$X$65536,12,FALSE)*$L$14),2)</f>
        <v>0</v>
      </c>
      <c r="H269" s="20">
        <f t="shared" si="4"/>
        <v>0</v>
      </c>
      <c r="I269" s="12"/>
    </row>
    <row r="270" spans="1:9" ht="12.4" hidden="1" customHeight="1">
      <c r="A270" s="11"/>
      <c r="B270" s="1"/>
      <c r="C270" s="34"/>
      <c r="D270" s="146"/>
      <c r="E270" s="147"/>
      <c r="F270" s="38" t="str">
        <f>VLOOKUP(C270,'[2]Acha Air Sales Price List'!$B$1:$D$65536,3,FALSE)</f>
        <v>Exchange rate :</v>
      </c>
      <c r="G270" s="19">
        <f>ROUND(IF(ISBLANK(C270),0,VLOOKUP(C270,'[2]Acha Air Sales Price List'!$B$1:$X$65536,12,FALSE)*$L$14),2)</f>
        <v>0</v>
      </c>
      <c r="H270" s="20">
        <f t="shared" si="4"/>
        <v>0</v>
      </c>
      <c r="I270" s="12"/>
    </row>
    <row r="271" spans="1:9" ht="12.4" hidden="1" customHeight="1">
      <c r="A271" s="11"/>
      <c r="B271" s="1"/>
      <c r="C271" s="34"/>
      <c r="D271" s="146"/>
      <c r="E271" s="147"/>
      <c r="F271" s="38" t="str">
        <f>VLOOKUP(C271,'[2]Acha Air Sales Price List'!$B$1:$D$65536,3,FALSE)</f>
        <v>Exchange rate :</v>
      </c>
      <c r="G271" s="19">
        <f>ROUND(IF(ISBLANK(C271),0,VLOOKUP(C271,'[2]Acha Air Sales Price List'!$B$1:$X$65536,12,FALSE)*$L$14),2)</f>
        <v>0</v>
      </c>
      <c r="H271" s="20">
        <f t="shared" si="4"/>
        <v>0</v>
      </c>
      <c r="I271" s="12"/>
    </row>
    <row r="272" spans="1:9" ht="12.4" hidden="1" customHeight="1">
      <c r="A272" s="11"/>
      <c r="B272" s="1"/>
      <c r="C272" s="34"/>
      <c r="D272" s="146"/>
      <c r="E272" s="147"/>
      <c r="F272" s="38" t="str">
        <f>VLOOKUP(C272,'[2]Acha Air Sales Price List'!$B$1:$D$65536,3,FALSE)</f>
        <v>Exchange rate :</v>
      </c>
      <c r="G272" s="19">
        <f>ROUND(IF(ISBLANK(C272),0,VLOOKUP(C272,'[2]Acha Air Sales Price List'!$B$1:$X$65536,12,FALSE)*$L$14),2)</f>
        <v>0</v>
      </c>
      <c r="H272" s="20">
        <f t="shared" si="4"/>
        <v>0</v>
      </c>
      <c r="I272" s="12"/>
    </row>
    <row r="273" spans="1:9" ht="12.4" hidden="1" customHeight="1">
      <c r="A273" s="11"/>
      <c r="B273" s="1"/>
      <c r="C273" s="34"/>
      <c r="D273" s="146"/>
      <c r="E273" s="147"/>
      <c r="F273" s="38" t="str">
        <f>VLOOKUP(C273,'[2]Acha Air Sales Price List'!$B$1:$D$65536,3,FALSE)</f>
        <v>Exchange rate :</v>
      </c>
      <c r="G273" s="19">
        <f>ROUND(IF(ISBLANK(C273),0,VLOOKUP(C273,'[2]Acha Air Sales Price List'!$B$1:$X$65536,12,FALSE)*$L$14),2)</f>
        <v>0</v>
      </c>
      <c r="H273" s="20">
        <f t="shared" si="4"/>
        <v>0</v>
      </c>
      <c r="I273" s="12"/>
    </row>
    <row r="274" spans="1:9" ht="12.4" hidden="1" customHeight="1">
      <c r="A274" s="11"/>
      <c r="B274" s="1"/>
      <c r="C274" s="34"/>
      <c r="D274" s="146"/>
      <c r="E274" s="147"/>
      <c r="F274" s="38" t="str">
        <f>VLOOKUP(C274,'[2]Acha Air Sales Price List'!$B$1:$D$65536,3,FALSE)</f>
        <v>Exchange rate :</v>
      </c>
      <c r="G274" s="19">
        <f>ROUND(IF(ISBLANK(C274),0,VLOOKUP(C274,'[2]Acha Air Sales Price List'!$B$1:$X$65536,12,FALSE)*$L$14),2)</f>
        <v>0</v>
      </c>
      <c r="H274" s="20">
        <f t="shared" si="4"/>
        <v>0</v>
      </c>
      <c r="I274" s="12"/>
    </row>
    <row r="275" spans="1:9" ht="12.4" hidden="1" customHeight="1">
      <c r="A275" s="11"/>
      <c r="B275" s="1"/>
      <c r="C275" s="34"/>
      <c r="D275" s="146"/>
      <c r="E275" s="147"/>
      <c r="F275" s="38" t="str">
        <f>VLOOKUP(C275,'[2]Acha Air Sales Price List'!$B$1:$D$65536,3,FALSE)</f>
        <v>Exchange rate :</v>
      </c>
      <c r="G275" s="19">
        <f>ROUND(IF(ISBLANK(C275),0,VLOOKUP(C275,'[2]Acha Air Sales Price List'!$B$1:$X$65536,12,FALSE)*$L$14),2)</f>
        <v>0</v>
      </c>
      <c r="H275" s="20">
        <f t="shared" si="4"/>
        <v>0</v>
      </c>
      <c r="I275" s="12"/>
    </row>
    <row r="276" spans="1:9" ht="12.4" hidden="1" customHeight="1">
      <c r="A276" s="11"/>
      <c r="B276" s="1"/>
      <c r="C276" s="34"/>
      <c r="D276" s="146"/>
      <c r="E276" s="147"/>
      <c r="F276" s="38" t="str">
        <f>VLOOKUP(C276,'[2]Acha Air Sales Price List'!$B$1:$D$65536,3,FALSE)</f>
        <v>Exchange rate :</v>
      </c>
      <c r="G276" s="19">
        <f>ROUND(IF(ISBLANK(C276),0,VLOOKUP(C276,'[2]Acha Air Sales Price List'!$B$1:$X$65536,12,FALSE)*$L$14),2)</f>
        <v>0</v>
      </c>
      <c r="H276" s="20">
        <f t="shared" si="4"/>
        <v>0</v>
      </c>
      <c r="I276" s="12"/>
    </row>
    <row r="277" spans="1:9" ht="12.4" hidden="1" customHeight="1">
      <c r="A277" s="11"/>
      <c r="B277" s="1"/>
      <c r="C277" s="34"/>
      <c r="D277" s="146"/>
      <c r="E277" s="147"/>
      <c r="F277" s="38" t="str">
        <f>VLOOKUP(C277,'[2]Acha Air Sales Price List'!$B$1:$D$65536,3,FALSE)</f>
        <v>Exchange rate :</v>
      </c>
      <c r="G277" s="19">
        <f>ROUND(IF(ISBLANK(C277),0,VLOOKUP(C277,'[2]Acha Air Sales Price List'!$B$1:$X$65536,12,FALSE)*$L$14),2)</f>
        <v>0</v>
      </c>
      <c r="H277" s="20">
        <f t="shared" si="4"/>
        <v>0</v>
      </c>
      <c r="I277" s="12"/>
    </row>
    <row r="278" spans="1:9" ht="12.4" hidden="1" customHeight="1">
      <c r="A278" s="11"/>
      <c r="B278" s="1"/>
      <c r="C278" s="34"/>
      <c r="D278" s="146"/>
      <c r="E278" s="147"/>
      <c r="F278" s="38" t="str">
        <f>VLOOKUP(C278,'[2]Acha Air Sales Price List'!$B$1:$D$65536,3,FALSE)</f>
        <v>Exchange rate :</v>
      </c>
      <c r="G278" s="19">
        <f>ROUND(IF(ISBLANK(C278),0,VLOOKUP(C278,'[2]Acha Air Sales Price List'!$B$1:$X$65536,12,FALSE)*$L$14),2)</f>
        <v>0</v>
      </c>
      <c r="H278" s="20">
        <f t="shared" si="4"/>
        <v>0</v>
      </c>
      <c r="I278" s="12"/>
    </row>
    <row r="279" spans="1:9" ht="12.4" hidden="1" customHeight="1">
      <c r="A279" s="11"/>
      <c r="B279" s="1"/>
      <c r="C279" s="34"/>
      <c r="D279" s="146"/>
      <c r="E279" s="147"/>
      <c r="F279" s="38" t="str">
        <f>VLOOKUP(C279,'[2]Acha Air Sales Price List'!$B$1:$D$65536,3,FALSE)</f>
        <v>Exchange rate :</v>
      </c>
      <c r="G279" s="19">
        <f>ROUND(IF(ISBLANK(C279),0,VLOOKUP(C279,'[2]Acha Air Sales Price List'!$B$1:$X$65536,12,FALSE)*$L$14),2)</f>
        <v>0</v>
      </c>
      <c r="H279" s="20">
        <f t="shared" si="4"/>
        <v>0</v>
      </c>
      <c r="I279" s="12"/>
    </row>
    <row r="280" spans="1:9" ht="12.4" hidden="1" customHeight="1">
      <c r="A280" s="11"/>
      <c r="B280" s="1"/>
      <c r="C280" s="34"/>
      <c r="D280" s="146"/>
      <c r="E280" s="147"/>
      <c r="F280" s="38" t="str">
        <f>VLOOKUP(C280,'[2]Acha Air Sales Price List'!$B$1:$D$65536,3,FALSE)</f>
        <v>Exchange rate :</v>
      </c>
      <c r="G280" s="19">
        <f>ROUND(IF(ISBLANK(C280),0,VLOOKUP(C280,'[2]Acha Air Sales Price List'!$B$1:$X$65536,12,FALSE)*$L$14),2)</f>
        <v>0</v>
      </c>
      <c r="H280" s="20">
        <f t="shared" si="4"/>
        <v>0</v>
      </c>
      <c r="I280" s="12"/>
    </row>
    <row r="281" spans="1:9" ht="12.4" hidden="1" customHeight="1">
      <c r="A281" s="11"/>
      <c r="B281" s="1"/>
      <c r="C281" s="34"/>
      <c r="D281" s="146"/>
      <c r="E281" s="147"/>
      <c r="F281" s="38" t="str">
        <f>VLOOKUP(C281,'[2]Acha Air Sales Price List'!$B$1:$D$65536,3,FALSE)</f>
        <v>Exchange rate :</v>
      </c>
      <c r="G281" s="19">
        <f>ROUND(IF(ISBLANK(C281),0,VLOOKUP(C281,'[2]Acha Air Sales Price List'!$B$1:$X$65536,12,FALSE)*$L$14),2)</f>
        <v>0</v>
      </c>
      <c r="H281" s="20">
        <f t="shared" si="4"/>
        <v>0</v>
      </c>
      <c r="I281" s="12"/>
    </row>
    <row r="282" spans="1:9" ht="12.4" hidden="1" customHeight="1">
      <c r="A282" s="11"/>
      <c r="B282" s="1"/>
      <c r="C282" s="34"/>
      <c r="D282" s="146"/>
      <c r="E282" s="147"/>
      <c r="F282" s="38" t="str">
        <f>VLOOKUP(C282,'[2]Acha Air Sales Price List'!$B$1:$D$65536,3,FALSE)</f>
        <v>Exchange rate :</v>
      </c>
      <c r="G282" s="19">
        <f>ROUND(IF(ISBLANK(C282),0,VLOOKUP(C282,'[2]Acha Air Sales Price List'!$B$1:$X$65536,12,FALSE)*$L$14),2)</f>
        <v>0</v>
      </c>
      <c r="H282" s="20">
        <f t="shared" si="4"/>
        <v>0</v>
      </c>
      <c r="I282" s="12"/>
    </row>
    <row r="283" spans="1:9" ht="12.4" hidden="1" customHeight="1">
      <c r="A283" s="11"/>
      <c r="B283" s="1"/>
      <c r="C283" s="34"/>
      <c r="D283" s="146"/>
      <c r="E283" s="147"/>
      <c r="F283" s="38" t="str">
        <f>VLOOKUP(C283,'[2]Acha Air Sales Price List'!$B$1:$D$65536,3,FALSE)</f>
        <v>Exchange rate :</v>
      </c>
      <c r="G283" s="19">
        <f>ROUND(IF(ISBLANK(C283),0,VLOOKUP(C283,'[2]Acha Air Sales Price List'!$B$1:$X$65536,12,FALSE)*$L$14),2)</f>
        <v>0</v>
      </c>
      <c r="H283" s="20">
        <f t="shared" si="4"/>
        <v>0</v>
      </c>
      <c r="I283" s="12"/>
    </row>
    <row r="284" spans="1:9" ht="12.4" hidden="1" customHeight="1">
      <c r="A284" s="11"/>
      <c r="B284" s="1"/>
      <c r="C284" s="34"/>
      <c r="D284" s="146"/>
      <c r="E284" s="147"/>
      <c r="F284" s="38" t="str">
        <f>VLOOKUP(C284,'[2]Acha Air Sales Price List'!$B$1:$D$65536,3,FALSE)</f>
        <v>Exchange rate :</v>
      </c>
      <c r="G284" s="19">
        <f>ROUND(IF(ISBLANK(C284),0,VLOOKUP(C284,'[2]Acha Air Sales Price List'!$B$1:$X$65536,12,FALSE)*$L$14),2)</f>
        <v>0</v>
      </c>
      <c r="H284" s="20">
        <f t="shared" si="4"/>
        <v>0</v>
      </c>
      <c r="I284" s="12"/>
    </row>
    <row r="285" spans="1:9" ht="12.4" hidden="1" customHeight="1">
      <c r="A285" s="11"/>
      <c r="B285" s="1"/>
      <c r="C285" s="34"/>
      <c r="D285" s="146"/>
      <c r="E285" s="147"/>
      <c r="F285" s="38" t="str">
        <f>VLOOKUP(C285,'[2]Acha Air Sales Price List'!$B$1:$D$65536,3,FALSE)</f>
        <v>Exchange rate :</v>
      </c>
      <c r="G285" s="19">
        <f>ROUND(IF(ISBLANK(C285),0,VLOOKUP(C285,'[2]Acha Air Sales Price List'!$B$1:$X$65536,12,FALSE)*$L$14),2)</f>
        <v>0</v>
      </c>
      <c r="H285" s="20">
        <f t="shared" si="4"/>
        <v>0</v>
      </c>
      <c r="I285" s="12"/>
    </row>
    <row r="286" spans="1:9" ht="12.4" hidden="1" customHeight="1">
      <c r="A286" s="11"/>
      <c r="B286" s="1"/>
      <c r="C286" s="35"/>
      <c r="D286" s="146"/>
      <c r="E286" s="147"/>
      <c r="F286" s="38" t="str">
        <f>VLOOKUP(C286,'[2]Acha Air Sales Price List'!$B$1:$D$65536,3,FALSE)</f>
        <v>Exchange rate :</v>
      </c>
      <c r="G286" s="19">
        <f>ROUND(IF(ISBLANK(C286),0,VLOOKUP(C286,'[2]Acha Air Sales Price List'!$B$1:$X$65536,12,FALSE)*$L$14),2)</f>
        <v>0</v>
      </c>
      <c r="H286" s="20">
        <f>ROUND(IF(ISNUMBER(B286), G286*B286, 0),5)</f>
        <v>0</v>
      </c>
      <c r="I286" s="12"/>
    </row>
    <row r="287" spans="1:9" ht="12" hidden="1" customHeight="1">
      <c r="A287" s="11"/>
      <c r="B287" s="1"/>
      <c r="C287" s="34"/>
      <c r="D287" s="146"/>
      <c r="E287" s="147"/>
      <c r="F287" s="38" t="str">
        <f>VLOOKUP(C287,'[2]Acha Air Sales Price List'!$B$1:$D$65536,3,FALSE)</f>
        <v>Exchange rate :</v>
      </c>
      <c r="G287" s="19">
        <f>ROUND(IF(ISBLANK(C287),0,VLOOKUP(C287,'[2]Acha Air Sales Price List'!$B$1:$X$65536,12,FALSE)*$L$14),2)</f>
        <v>0</v>
      </c>
      <c r="H287" s="20">
        <f t="shared" ref="H287:H303" si="5">ROUND(IF(ISNUMBER(B287), G287*B287, 0),5)</f>
        <v>0</v>
      </c>
      <c r="I287" s="12"/>
    </row>
    <row r="288" spans="1:9" ht="12.4" hidden="1" customHeight="1">
      <c r="A288" s="11"/>
      <c r="B288" s="1"/>
      <c r="C288" s="34"/>
      <c r="D288" s="146"/>
      <c r="E288" s="147"/>
      <c r="F288" s="38" t="str">
        <f>VLOOKUP(C288,'[2]Acha Air Sales Price List'!$B$1:$D$65536,3,FALSE)</f>
        <v>Exchange rate :</v>
      </c>
      <c r="G288" s="19">
        <f>ROUND(IF(ISBLANK(C288),0,VLOOKUP(C288,'[2]Acha Air Sales Price List'!$B$1:$X$65536,12,FALSE)*$L$14),2)</f>
        <v>0</v>
      </c>
      <c r="H288" s="20">
        <f t="shared" si="5"/>
        <v>0</v>
      </c>
      <c r="I288" s="12"/>
    </row>
    <row r="289" spans="1:9" ht="12.4" hidden="1" customHeight="1">
      <c r="A289" s="11"/>
      <c r="B289" s="1"/>
      <c r="C289" s="34"/>
      <c r="D289" s="146"/>
      <c r="E289" s="147"/>
      <c r="F289" s="38" t="str">
        <f>VLOOKUP(C289,'[2]Acha Air Sales Price List'!$B$1:$D$65536,3,FALSE)</f>
        <v>Exchange rate :</v>
      </c>
      <c r="G289" s="19">
        <f>ROUND(IF(ISBLANK(C289),0,VLOOKUP(C289,'[2]Acha Air Sales Price List'!$B$1:$X$65536,12,FALSE)*$L$14),2)</f>
        <v>0</v>
      </c>
      <c r="H289" s="20">
        <f t="shared" si="5"/>
        <v>0</v>
      </c>
      <c r="I289" s="12"/>
    </row>
    <row r="290" spans="1:9" ht="12.4" hidden="1" customHeight="1">
      <c r="A290" s="11"/>
      <c r="B290" s="1"/>
      <c r="C290" s="34"/>
      <c r="D290" s="146"/>
      <c r="E290" s="147"/>
      <c r="F290" s="38" t="str">
        <f>VLOOKUP(C290,'[2]Acha Air Sales Price List'!$B$1:$D$65536,3,FALSE)</f>
        <v>Exchange rate :</v>
      </c>
      <c r="G290" s="19">
        <f>ROUND(IF(ISBLANK(C290),0,VLOOKUP(C290,'[2]Acha Air Sales Price List'!$B$1:$X$65536,12,FALSE)*$L$14),2)</f>
        <v>0</v>
      </c>
      <c r="H290" s="20">
        <f t="shared" si="5"/>
        <v>0</v>
      </c>
      <c r="I290" s="12"/>
    </row>
    <row r="291" spans="1:9" ht="12.4" hidden="1" customHeight="1">
      <c r="A291" s="11"/>
      <c r="B291" s="1"/>
      <c r="C291" s="34"/>
      <c r="D291" s="146"/>
      <c r="E291" s="147"/>
      <c r="F291" s="38" t="str">
        <f>VLOOKUP(C291,'[2]Acha Air Sales Price List'!$B$1:$D$65536,3,FALSE)</f>
        <v>Exchange rate :</v>
      </c>
      <c r="G291" s="19">
        <f>ROUND(IF(ISBLANK(C291),0,VLOOKUP(C291,'[2]Acha Air Sales Price List'!$B$1:$X$65536,12,FALSE)*$L$14),2)</f>
        <v>0</v>
      </c>
      <c r="H291" s="20">
        <f t="shared" si="5"/>
        <v>0</v>
      </c>
      <c r="I291" s="12"/>
    </row>
    <row r="292" spans="1:9" ht="12.4" hidden="1" customHeight="1">
      <c r="A292" s="11"/>
      <c r="B292" s="1"/>
      <c r="C292" s="34"/>
      <c r="D292" s="146"/>
      <c r="E292" s="147"/>
      <c r="F292" s="38" t="str">
        <f>VLOOKUP(C292,'[2]Acha Air Sales Price List'!$B$1:$D$65536,3,FALSE)</f>
        <v>Exchange rate :</v>
      </c>
      <c r="G292" s="19">
        <f>ROUND(IF(ISBLANK(C292),0,VLOOKUP(C292,'[2]Acha Air Sales Price List'!$B$1:$X$65536,12,FALSE)*$L$14),2)</f>
        <v>0</v>
      </c>
      <c r="H292" s="20">
        <f t="shared" si="5"/>
        <v>0</v>
      </c>
      <c r="I292" s="12"/>
    </row>
    <row r="293" spans="1:9" ht="12.4" hidden="1" customHeight="1">
      <c r="A293" s="11"/>
      <c r="B293" s="1"/>
      <c r="C293" s="34"/>
      <c r="D293" s="146"/>
      <c r="E293" s="147"/>
      <c r="F293" s="38" t="str">
        <f>VLOOKUP(C293,'[2]Acha Air Sales Price List'!$B$1:$D$65536,3,FALSE)</f>
        <v>Exchange rate :</v>
      </c>
      <c r="G293" s="19">
        <f>ROUND(IF(ISBLANK(C293),0,VLOOKUP(C293,'[2]Acha Air Sales Price List'!$B$1:$X$65536,12,FALSE)*$L$14),2)</f>
        <v>0</v>
      </c>
      <c r="H293" s="20">
        <f t="shared" si="5"/>
        <v>0</v>
      </c>
      <c r="I293" s="12"/>
    </row>
    <row r="294" spans="1:9" ht="12.4" hidden="1" customHeight="1">
      <c r="A294" s="11"/>
      <c r="B294" s="1"/>
      <c r="C294" s="34"/>
      <c r="D294" s="146"/>
      <c r="E294" s="147"/>
      <c r="F294" s="38" t="str">
        <f>VLOOKUP(C294,'[2]Acha Air Sales Price List'!$B$1:$D$65536,3,FALSE)</f>
        <v>Exchange rate :</v>
      </c>
      <c r="G294" s="19">
        <f>ROUND(IF(ISBLANK(C294),0,VLOOKUP(C294,'[2]Acha Air Sales Price List'!$B$1:$X$65536,12,FALSE)*$L$14),2)</f>
        <v>0</v>
      </c>
      <c r="H294" s="20">
        <f t="shared" si="5"/>
        <v>0</v>
      </c>
      <c r="I294" s="12"/>
    </row>
    <row r="295" spans="1:9" ht="12.4" hidden="1" customHeight="1">
      <c r="A295" s="11"/>
      <c r="B295" s="1"/>
      <c r="C295" s="34"/>
      <c r="D295" s="146"/>
      <c r="E295" s="147"/>
      <c r="F295" s="38" t="str">
        <f>VLOOKUP(C295,'[2]Acha Air Sales Price List'!$B$1:$D$65536,3,FALSE)</f>
        <v>Exchange rate :</v>
      </c>
      <c r="G295" s="19">
        <f>ROUND(IF(ISBLANK(C295),0,VLOOKUP(C295,'[2]Acha Air Sales Price List'!$B$1:$X$65536,12,FALSE)*$L$14),2)</f>
        <v>0</v>
      </c>
      <c r="H295" s="20">
        <f t="shared" si="5"/>
        <v>0</v>
      </c>
      <c r="I295" s="12"/>
    </row>
    <row r="296" spans="1:9" ht="12.4" hidden="1" customHeight="1">
      <c r="A296" s="11"/>
      <c r="B296" s="1"/>
      <c r="C296" s="34"/>
      <c r="D296" s="146"/>
      <c r="E296" s="147"/>
      <c r="F296" s="38" t="str">
        <f>VLOOKUP(C296,'[2]Acha Air Sales Price List'!$B$1:$D$65536,3,FALSE)</f>
        <v>Exchange rate :</v>
      </c>
      <c r="G296" s="19">
        <f>ROUND(IF(ISBLANK(C296),0,VLOOKUP(C296,'[2]Acha Air Sales Price List'!$B$1:$X$65536,12,FALSE)*$L$14),2)</f>
        <v>0</v>
      </c>
      <c r="H296" s="20">
        <f t="shared" si="5"/>
        <v>0</v>
      </c>
      <c r="I296" s="12"/>
    </row>
    <row r="297" spans="1:9" ht="12.4" hidden="1" customHeight="1">
      <c r="A297" s="11"/>
      <c r="B297" s="1"/>
      <c r="C297" s="34"/>
      <c r="D297" s="146"/>
      <c r="E297" s="147"/>
      <c r="F297" s="38" t="str">
        <f>VLOOKUP(C297,'[2]Acha Air Sales Price List'!$B$1:$D$65536,3,FALSE)</f>
        <v>Exchange rate :</v>
      </c>
      <c r="G297" s="19">
        <f>ROUND(IF(ISBLANK(C297),0,VLOOKUP(C297,'[2]Acha Air Sales Price List'!$B$1:$X$65536,12,FALSE)*$L$14),2)</f>
        <v>0</v>
      </c>
      <c r="H297" s="20">
        <f t="shared" si="5"/>
        <v>0</v>
      </c>
      <c r="I297" s="12"/>
    </row>
    <row r="298" spans="1:9" ht="12.4" hidden="1" customHeight="1">
      <c r="A298" s="11"/>
      <c r="B298" s="1"/>
      <c r="C298" s="34"/>
      <c r="D298" s="146"/>
      <c r="E298" s="147"/>
      <c r="F298" s="38" t="str">
        <f>VLOOKUP(C298,'[2]Acha Air Sales Price List'!$B$1:$D$65536,3,FALSE)</f>
        <v>Exchange rate :</v>
      </c>
      <c r="G298" s="19">
        <f>ROUND(IF(ISBLANK(C298),0,VLOOKUP(C298,'[2]Acha Air Sales Price List'!$B$1:$X$65536,12,FALSE)*$L$14),2)</f>
        <v>0</v>
      </c>
      <c r="H298" s="20">
        <f t="shared" si="5"/>
        <v>0</v>
      </c>
      <c r="I298" s="12"/>
    </row>
    <row r="299" spans="1:9" ht="12.4" hidden="1" customHeight="1">
      <c r="A299" s="11"/>
      <c r="B299" s="1"/>
      <c r="C299" s="34"/>
      <c r="D299" s="146"/>
      <c r="E299" s="147"/>
      <c r="F299" s="38" t="str">
        <f>VLOOKUP(C299,'[2]Acha Air Sales Price List'!$B$1:$D$65536,3,FALSE)</f>
        <v>Exchange rate :</v>
      </c>
      <c r="G299" s="19">
        <f>ROUND(IF(ISBLANK(C299),0,VLOOKUP(C299,'[2]Acha Air Sales Price List'!$B$1:$X$65536,12,FALSE)*$L$14),2)</f>
        <v>0</v>
      </c>
      <c r="H299" s="20">
        <f t="shared" si="5"/>
        <v>0</v>
      </c>
      <c r="I299" s="12"/>
    </row>
    <row r="300" spans="1:9" ht="12.4" hidden="1" customHeight="1">
      <c r="A300" s="11"/>
      <c r="B300" s="1"/>
      <c r="C300" s="34"/>
      <c r="D300" s="146"/>
      <c r="E300" s="147"/>
      <c r="F300" s="38" t="str">
        <f>VLOOKUP(C300,'[2]Acha Air Sales Price List'!$B$1:$D$65536,3,FALSE)</f>
        <v>Exchange rate :</v>
      </c>
      <c r="G300" s="19">
        <f>ROUND(IF(ISBLANK(C300),0,VLOOKUP(C300,'[2]Acha Air Sales Price List'!$B$1:$X$65536,12,FALSE)*$L$14),2)</f>
        <v>0</v>
      </c>
      <c r="H300" s="20">
        <f t="shared" si="5"/>
        <v>0</v>
      </c>
      <c r="I300" s="12"/>
    </row>
    <row r="301" spans="1:9" ht="12.4" hidden="1" customHeight="1">
      <c r="A301" s="11"/>
      <c r="B301" s="1"/>
      <c r="C301" s="34"/>
      <c r="D301" s="146"/>
      <c r="E301" s="147"/>
      <c r="F301" s="38" t="str">
        <f>VLOOKUP(C301,'[2]Acha Air Sales Price List'!$B$1:$D$65536,3,FALSE)</f>
        <v>Exchange rate :</v>
      </c>
      <c r="G301" s="19">
        <f>ROUND(IF(ISBLANK(C301),0,VLOOKUP(C301,'[2]Acha Air Sales Price List'!$B$1:$X$65536,12,FALSE)*$L$14),2)</f>
        <v>0</v>
      </c>
      <c r="H301" s="20">
        <f t="shared" si="5"/>
        <v>0</v>
      </c>
      <c r="I301" s="12"/>
    </row>
    <row r="302" spans="1:9" ht="12.4" hidden="1" customHeight="1">
      <c r="A302" s="11"/>
      <c r="B302" s="1"/>
      <c r="C302" s="35"/>
      <c r="D302" s="146"/>
      <c r="E302" s="147"/>
      <c r="F302" s="38" t="str">
        <f>VLOOKUP(C302,'[2]Acha Air Sales Price List'!$B$1:$D$65536,3,FALSE)</f>
        <v>Exchange rate :</v>
      </c>
      <c r="G302" s="19">
        <f>ROUND(IF(ISBLANK(C302),0,VLOOKUP(C302,'[2]Acha Air Sales Price List'!$B$1:$X$65536,12,FALSE)*$L$14),2)</f>
        <v>0</v>
      </c>
      <c r="H302" s="20">
        <f t="shared" si="5"/>
        <v>0</v>
      </c>
      <c r="I302" s="12"/>
    </row>
    <row r="303" spans="1:9" ht="12.4" hidden="1" customHeight="1">
      <c r="A303" s="11"/>
      <c r="B303" s="1"/>
      <c r="C303" s="35"/>
      <c r="D303" s="146"/>
      <c r="E303" s="147"/>
      <c r="F303" s="38" t="str">
        <f>VLOOKUP(C303,'[2]Acha Air Sales Price List'!$B$1:$D$65536,3,FALSE)</f>
        <v>Exchange rate :</v>
      </c>
      <c r="G303" s="19">
        <f>ROUND(IF(ISBLANK(C303),0,VLOOKUP(C303,'[2]Acha Air Sales Price List'!$B$1:$X$65536,12,FALSE)*$L$14),2)</f>
        <v>0</v>
      </c>
      <c r="H303" s="20">
        <f t="shared" si="5"/>
        <v>0</v>
      </c>
      <c r="I303" s="12"/>
    </row>
    <row r="304" spans="1:9" ht="12.4" hidden="1" customHeight="1">
      <c r="A304" s="11"/>
      <c r="B304" s="1"/>
      <c r="C304" s="34"/>
      <c r="D304" s="146"/>
      <c r="E304" s="147"/>
      <c r="F304" s="38" t="str">
        <f>VLOOKUP(C304,'[2]Acha Air Sales Price List'!$B$1:$D$65536,3,FALSE)</f>
        <v>Exchange rate :</v>
      </c>
      <c r="G304" s="19">
        <f>ROUND(IF(ISBLANK(C304),0,VLOOKUP(C304,'[2]Acha Air Sales Price List'!$B$1:$X$65536,12,FALSE)*$L$14),2)</f>
        <v>0</v>
      </c>
      <c r="H304" s="20">
        <f>ROUND(IF(ISNUMBER(B304), G304*B304, 0),5)</f>
        <v>0</v>
      </c>
      <c r="I304" s="12"/>
    </row>
    <row r="305" spans="1:9" ht="12.4" hidden="1" customHeight="1">
      <c r="A305" s="11"/>
      <c r="B305" s="1"/>
      <c r="C305" s="34"/>
      <c r="D305" s="146"/>
      <c r="E305" s="147"/>
      <c r="F305" s="38" t="str">
        <f>VLOOKUP(C305,'[2]Acha Air Sales Price List'!$B$1:$D$65536,3,FALSE)</f>
        <v>Exchange rate :</v>
      </c>
      <c r="G305" s="19">
        <f>ROUND(IF(ISBLANK(C305),0,VLOOKUP(C305,'[2]Acha Air Sales Price List'!$B$1:$X$65536,12,FALSE)*$L$14),2)</f>
        <v>0</v>
      </c>
      <c r="H305" s="20">
        <f t="shared" ref="H305:H342" si="6">ROUND(IF(ISNUMBER(B305), G305*B305, 0),5)</f>
        <v>0</v>
      </c>
      <c r="I305" s="12"/>
    </row>
    <row r="306" spans="1:9" ht="12.4" hidden="1" customHeight="1">
      <c r="A306" s="11"/>
      <c r="B306" s="1"/>
      <c r="C306" s="34"/>
      <c r="D306" s="146"/>
      <c r="E306" s="147"/>
      <c r="F306" s="38" t="str">
        <f>VLOOKUP(C306,'[2]Acha Air Sales Price List'!$B$1:$D$65536,3,FALSE)</f>
        <v>Exchange rate :</v>
      </c>
      <c r="G306" s="19">
        <f>ROUND(IF(ISBLANK(C306),0,VLOOKUP(C306,'[2]Acha Air Sales Price List'!$B$1:$X$65536,12,FALSE)*$L$14),2)</f>
        <v>0</v>
      </c>
      <c r="H306" s="20">
        <f t="shared" si="6"/>
        <v>0</v>
      </c>
      <c r="I306" s="12"/>
    </row>
    <row r="307" spans="1:9" ht="12.4" hidden="1" customHeight="1">
      <c r="A307" s="11"/>
      <c r="B307" s="1"/>
      <c r="C307" s="34"/>
      <c r="D307" s="146"/>
      <c r="E307" s="147"/>
      <c r="F307" s="38" t="str">
        <f>VLOOKUP(C307,'[2]Acha Air Sales Price List'!$B$1:$D$65536,3,FALSE)</f>
        <v>Exchange rate :</v>
      </c>
      <c r="G307" s="19">
        <f>ROUND(IF(ISBLANK(C307),0,VLOOKUP(C307,'[2]Acha Air Sales Price List'!$B$1:$X$65536,12,FALSE)*$L$14),2)</f>
        <v>0</v>
      </c>
      <c r="H307" s="20">
        <f t="shared" si="6"/>
        <v>0</v>
      </c>
      <c r="I307" s="12"/>
    </row>
    <row r="308" spans="1:9" ht="12.4" hidden="1" customHeight="1">
      <c r="A308" s="11"/>
      <c r="B308" s="1"/>
      <c r="C308" s="34"/>
      <c r="D308" s="146"/>
      <c r="E308" s="147"/>
      <c r="F308" s="38" t="str">
        <f>VLOOKUP(C308,'[2]Acha Air Sales Price List'!$B$1:$D$65536,3,FALSE)</f>
        <v>Exchange rate :</v>
      </c>
      <c r="G308" s="19">
        <f>ROUND(IF(ISBLANK(C308),0,VLOOKUP(C308,'[2]Acha Air Sales Price List'!$B$1:$X$65536,12,FALSE)*$L$14),2)</f>
        <v>0</v>
      </c>
      <c r="H308" s="20">
        <f t="shared" si="6"/>
        <v>0</v>
      </c>
      <c r="I308" s="12"/>
    </row>
    <row r="309" spans="1:9" ht="12.4" hidden="1" customHeight="1">
      <c r="A309" s="11"/>
      <c r="B309" s="1"/>
      <c r="C309" s="34"/>
      <c r="D309" s="146"/>
      <c r="E309" s="147"/>
      <c r="F309" s="38" t="str">
        <f>VLOOKUP(C309,'[2]Acha Air Sales Price List'!$B$1:$D$65536,3,FALSE)</f>
        <v>Exchange rate :</v>
      </c>
      <c r="G309" s="19">
        <f>ROUND(IF(ISBLANK(C309),0,VLOOKUP(C309,'[2]Acha Air Sales Price List'!$B$1:$X$65536,12,FALSE)*$L$14),2)</f>
        <v>0</v>
      </c>
      <c r="H309" s="20">
        <f t="shared" si="6"/>
        <v>0</v>
      </c>
      <c r="I309" s="12"/>
    </row>
    <row r="310" spans="1:9" ht="12.4" hidden="1" customHeight="1">
      <c r="A310" s="11"/>
      <c r="B310" s="1"/>
      <c r="C310" s="34"/>
      <c r="D310" s="146"/>
      <c r="E310" s="147"/>
      <c r="F310" s="38" t="str">
        <f>VLOOKUP(C310,'[2]Acha Air Sales Price List'!$B$1:$D$65536,3,FALSE)</f>
        <v>Exchange rate :</v>
      </c>
      <c r="G310" s="19">
        <f>ROUND(IF(ISBLANK(C310),0,VLOOKUP(C310,'[2]Acha Air Sales Price List'!$B$1:$X$65536,12,FALSE)*$L$14),2)</f>
        <v>0</v>
      </c>
      <c r="H310" s="20">
        <f t="shared" si="6"/>
        <v>0</v>
      </c>
      <c r="I310" s="12"/>
    </row>
    <row r="311" spans="1:9" ht="12.4" hidden="1" customHeight="1">
      <c r="A311" s="11"/>
      <c r="B311" s="1"/>
      <c r="C311" s="34"/>
      <c r="D311" s="146"/>
      <c r="E311" s="147"/>
      <c r="F311" s="38" t="str">
        <f>VLOOKUP(C311,'[2]Acha Air Sales Price List'!$B$1:$D$65536,3,FALSE)</f>
        <v>Exchange rate :</v>
      </c>
      <c r="G311" s="19">
        <f>ROUND(IF(ISBLANK(C311),0,VLOOKUP(C311,'[2]Acha Air Sales Price List'!$B$1:$X$65536,12,FALSE)*$L$14),2)</f>
        <v>0</v>
      </c>
      <c r="H311" s="20">
        <f t="shared" si="6"/>
        <v>0</v>
      </c>
      <c r="I311" s="12"/>
    </row>
    <row r="312" spans="1:9" ht="12.4" hidden="1" customHeight="1">
      <c r="A312" s="11"/>
      <c r="B312" s="1"/>
      <c r="C312" s="34"/>
      <c r="D312" s="146"/>
      <c r="E312" s="147"/>
      <c r="F312" s="38" t="str">
        <f>VLOOKUP(C312,'[2]Acha Air Sales Price List'!$B$1:$D$65536,3,FALSE)</f>
        <v>Exchange rate :</v>
      </c>
      <c r="G312" s="19">
        <f>ROUND(IF(ISBLANK(C312),0,VLOOKUP(C312,'[2]Acha Air Sales Price List'!$B$1:$X$65536,12,FALSE)*$L$14),2)</f>
        <v>0</v>
      </c>
      <c r="H312" s="20">
        <f t="shared" si="6"/>
        <v>0</v>
      </c>
      <c r="I312" s="12"/>
    </row>
    <row r="313" spans="1:9" ht="12.4" hidden="1" customHeight="1">
      <c r="A313" s="11"/>
      <c r="B313" s="1"/>
      <c r="C313" s="34"/>
      <c r="D313" s="146"/>
      <c r="E313" s="147"/>
      <c r="F313" s="38" t="str">
        <f>VLOOKUP(C313,'[2]Acha Air Sales Price List'!$B$1:$D$65536,3,FALSE)</f>
        <v>Exchange rate :</v>
      </c>
      <c r="G313" s="19">
        <f>ROUND(IF(ISBLANK(C313),0,VLOOKUP(C313,'[2]Acha Air Sales Price List'!$B$1:$X$65536,12,FALSE)*$L$14),2)</f>
        <v>0</v>
      </c>
      <c r="H313" s="20">
        <f t="shared" si="6"/>
        <v>0</v>
      </c>
      <c r="I313" s="12"/>
    </row>
    <row r="314" spans="1:9" ht="12.4" hidden="1" customHeight="1">
      <c r="A314" s="11"/>
      <c r="B314" s="1"/>
      <c r="C314" s="34"/>
      <c r="D314" s="146"/>
      <c r="E314" s="147"/>
      <c r="F314" s="38" t="str">
        <f>VLOOKUP(C314,'[2]Acha Air Sales Price List'!$B$1:$D$65536,3,FALSE)</f>
        <v>Exchange rate :</v>
      </c>
      <c r="G314" s="19">
        <f>ROUND(IF(ISBLANK(C314),0,VLOOKUP(C314,'[2]Acha Air Sales Price List'!$B$1:$X$65536,12,FALSE)*$L$14),2)</f>
        <v>0</v>
      </c>
      <c r="H314" s="20">
        <f t="shared" si="6"/>
        <v>0</v>
      </c>
      <c r="I314" s="12"/>
    </row>
    <row r="315" spans="1:9" ht="12.4" hidden="1" customHeight="1">
      <c r="A315" s="11"/>
      <c r="B315" s="1"/>
      <c r="C315" s="35"/>
      <c r="D315" s="146"/>
      <c r="E315" s="147"/>
      <c r="F315" s="38" t="str">
        <f>VLOOKUP(C315,'[2]Acha Air Sales Price List'!$B$1:$D$65536,3,FALSE)</f>
        <v>Exchange rate :</v>
      </c>
      <c r="G315" s="19">
        <f>ROUND(IF(ISBLANK(C315),0,VLOOKUP(C315,'[2]Acha Air Sales Price List'!$B$1:$X$65536,12,FALSE)*$L$14),2)</f>
        <v>0</v>
      </c>
      <c r="H315" s="20">
        <f t="shared" si="6"/>
        <v>0</v>
      </c>
      <c r="I315" s="12"/>
    </row>
    <row r="316" spans="1:9" ht="12" hidden="1" customHeight="1">
      <c r="A316" s="11"/>
      <c r="B316" s="1"/>
      <c r="C316" s="34"/>
      <c r="D316" s="146"/>
      <c r="E316" s="147"/>
      <c r="F316" s="38" t="str">
        <f>VLOOKUP(C316,'[2]Acha Air Sales Price List'!$B$1:$D$65536,3,FALSE)</f>
        <v>Exchange rate :</v>
      </c>
      <c r="G316" s="19">
        <f>ROUND(IF(ISBLANK(C316),0,VLOOKUP(C316,'[2]Acha Air Sales Price List'!$B$1:$X$65536,12,FALSE)*$L$14),2)</f>
        <v>0</v>
      </c>
      <c r="H316" s="20">
        <f t="shared" si="6"/>
        <v>0</v>
      </c>
      <c r="I316" s="12"/>
    </row>
    <row r="317" spans="1:9" ht="12.4" hidden="1" customHeight="1">
      <c r="A317" s="11"/>
      <c r="B317" s="1"/>
      <c r="C317" s="34"/>
      <c r="D317" s="146"/>
      <c r="E317" s="147"/>
      <c r="F317" s="38" t="str">
        <f>VLOOKUP(C317,'[2]Acha Air Sales Price List'!$B$1:$D$65536,3,FALSE)</f>
        <v>Exchange rate :</v>
      </c>
      <c r="G317" s="19">
        <f>ROUND(IF(ISBLANK(C317),0,VLOOKUP(C317,'[2]Acha Air Sales Price List'!$B$1:$X$65536,12,FALSE)*$L$14),2)</f>
        <v>0</v>
      </c>
      <c r="H317" s="20">
        <f t="shared" si="6"/>
        <v>0</v>
      </c>
      <c r="I317" s="12"/>
    </row>
    <row r="318" spans="1:9" ht="12.4" hidden="1" customHeight="1">
      <c r="A318" s="11"/>
      <c r="B318" s="1"/>
      <c r="C318" s="34"/>
      <c r="D318" s="146"/>
      <c r="E318" s="147"/>
      <c r="F318" s="38" t="str">
        <f>VLOOKUP(C318,'[2]Acha Air Sales Price List'!$B$1:$D$65536,3,FALSE)</f>
        <v>Exchange rate :</v>
      </c>
      <c r="G318" s="19">
        <f>ROUND(IF(ISBLANK(C318),0,VLOOKUP(C318,'[2]Acha Air Sales Price List'!$B$1:$X$65536,12,FALSE)*$L$14),2)</f>
        <v>0</v>
      </c>
      <c r="H318" s="20">
        <f t="shared" si="6"/>
        <v>0</v>
      </c>
      <c r="I318" s="12"/>
    </row>
    <row r="319" spans="1:9" ht="12.4" hidden="1" customHeight="1">
      <c r="A319" s="11"/>
      <c r="B319" s="1"/>
      <c r="C319" s="34"/>
      <c r="D319" s="146"/>
      <c r="E319" s="147"/>
      <c r="F319" s="38" t="str">
        <f>VLOOKUP(C319,'[2]Acha Air Sales Price List'!$B$1:$D$65536,3,FALSE)</f>
        <v>Exchange rate :</v>
      </c>
      <c r="G319" s="19">
        <f>ROUND(IF(ISBLANK(C319),0,VLOOKUP(C319,'[2]Acha Air Sales Price List'!$B$1:$X$65536,12,FALSE)*$L$14),2)</f>
        <v>0</v>
      </c>
      <c r="H319" s="20">
        <f t="shared" si="6"/>
        <v>0</v>
      </c>
      <c r="I319" s="12"/>
    </row>
    <row r="320" spans="1:9" ht="12.4" hidden="1" customHeight="1">
      <c r="A320" s="11"/>
      <c r="B320" s="1"/>
      <c r="C320" s="34"/>
      <c r="D320" s="146"/>
      <c r="E320" s="147"/>
      <c r="F320" s="38" t="str">
        <f>VLOOKUP(C320,'[2]Acha Air Sales Price List'!$B$1:$D$65536,3,FALSE)</f>
        <v>Exchange rate :</v>
      </c>
      <c r="G320" s="19">
        <f>ROUND(IF(ISBLANK(C320),0,VLOOKUP(C320,'[2]Acha Air Sales Price List'!$B$1:$X$65536,12,FALSE)*$L$14),2)</f>
        <v>0</v>
      </c>
      <c r="H320" s="20">
        <f t="shared" si="6"/>
        <v>0</v>
      </c>
      <c r="I320" s="12"/>
    </row>
    <row r="321" spans="1:9" ht="12.4" hidden="1" customHeight="1">
      <c r="A321" s="11"/>
      <c r="B321" s="1"/>
      <c r="C321" s="34"/>
      <c r="D321" s="146"/>
      <c r="E321" s="147"/>
      <c r="F321" s="38" t="str">
        <f>VLOOKUP(C321,'[2]Acha Air Sales Price List'!$B$1:$D$65536,3,FALSE)</f>
        <v>Exchange rate :</v>
      </c>
      <c r="G321" s="19">
        <f>ROUND(IF(ISBLANK(C321),0,VLOOKUP(C321,'[2]Acha Air Sales Price List'!$B$1:$X$65536,12,FALSE)*$L$14),2)</f>
        <v>0</v>
      </c>
      <c r="H321" s="20">
        <f t="shared" si="6"/>
        <v>0</v>
      </c>
      <c r="I321" s="12"/>
    </row>
    <row r="322" spans="1:9" ht="12.4" hidden="1" customHeight="1">
      <c r="A322" s="11"/>
      <c r="B322" s="1"/>
      <c r="C322" s="34"/>
      <c r="D322" s="146"/>
      <c r="E322" s="147"/>
      <c r="F322" s="38" t="str">
        <f>VLOOKUP(C322,'[2]Acha Air Sales Price List'!$B$1:$D$65536,3,FALSE)</f>
        <v>Exchange rate :</v>
      </c>
      <c r="G322" s="19">
        <f>ROUND(IF(ISBLANK(C322),0,VLOOKUP(C322,'[2]Acha Air Sales Price List'!$B$1:$X$65536,12,FALSE)*$L$14),2)</f>
        <v>0</v>
      </c>
      <c r="H322" s="20">
        <f t="shared" si="6"/>
        <v>0</v>
      </c>
      <c r="I322" s="12"/>
    </row>
    <row r="323" spans="1:9" ht="12.4" hidden="1" customHeight="1">
      <c r="A323" s="11"/>
      <c r="B323" s="1"/>
      <c r="C323" s="34"/>
      <c r="D323" s="146"/>
      <c r="E323" s="147"/>
      <c r="F323" s="38" t="str">
        <f>VLOOKUP(C323,'[2]Acha Air Sales Price List'!$B$1:$D$65536,3,FALSE)</f>
        <v>Exchange rate :</v>
      </c>
      <c r="G323" s="19">
        <f>ROUND(IF(ISBLANK(C323),0,VLOOKUP(C323,'[2]Acha Air Sales Price List'!$B$1:$X$65536,12,FALSE)*$L$14),2)</f>
        <v>0</v>
      </c>
      <c r="H323" s="20">
        <f t="shared" si="6"/>
        <v>0</v>
      </c>
      <c r="I323" s="12"/>
    </row>
    <row r="324" spans="1:9" ht="12.4" hidden="1" customHeight="1">
      <c r="A324" s="11"/>
      <c r="B324" s="1"/>
      <c r="C324" s="34"/>
      <c r="D324" s="146"/>
      <c r="E324" s="147"/>
      <c r="F324" s="38" t="str">
        <f>VLOOKUP(C324,'[2]Acha Air Sales Price List'!$B$1:$D$65536,3,FALSE)</f>
        <v>Exchange rate :</v>
      </c>
      <c r="G324" s="19">
        <f>ROUND(IF(ISBLANK(C324),0,VLOOKUP(C324,'[2]Acha Air Sales Price List'!$B$1:$X$65536,12,FALSE)*$L$14),2)</f>
        <v>0</v>
      </c>
      <c r="H324" s="20">
        <f t="shared" si="6"/>
        <v>0</v>
      </c>
      <c r="I324" s="12"/>
    </row>
    <row r="325" spans="1:9" ht="12.4" hidden="1" customHeight="1">
      <c r="A325" s="11"/>
      <c r="B325" s="1"/>
      <c r="C325" s="34"/>
      <c r="D325" s="146"/>
      <c r="E325" s="147"/>
      <c r="F325" s="38" t="str">
        <f>VLOOKUP(C325,'[2]Acha Air Sales Price List'!$B$1:$D$65536,3,FALSE)</f>
        <v>Exchange rate :</v>
      </c>
      <c r="G325" s="19">
        <f>ROUND(IF(ISBLANK(C325),0,VLOOKUP(C325,'[2]Acha Air Sales Price List'!$B$1:$X$65536,12,FALSE)*$L$14),2)</f>
        <v>0</v>
      </c>
      <c r="H325" s="20">
        <f t="shared" si="6"/>
        <v>0</v>
      </c>
      <c r="I325" s="12"/>
    </row>
    <row r="326" spans="1:9" ht="12.4" hidden="1" customHeight="1">
      <c r="A326" s="11"/>
      <c r="B326" s="1"/>
      <c r="C326" s="34"/>
      <c r="D326" s="146"/>
      <c r="E326" s="147"/>
      <c r="F326" s="38" t="str">
        <f>VLOOKUP(C326,'[2]Acha Air Sales Price List'!$B$1:$D$65536,3,FALSE)</f>
        <v>Exchange rate :</v>
      </c>
      <c r="G326" s="19">
        <f>ROUND(IF(ISBLANK(C326),0,VLOOKUP(C326,'[2]Acha Air Sales Price List'!$B$1:$X$65536,12,FALSE)*$L$14),2)</f>
        <v>0</v>
      </c>
      <c r="H326" s="20">
        <f t="shared" si="6"/>
        <v>0</v>
      </c>
      <c r="I326" s="12"/>
    </row>
    <row r="327" spans="1:9" ht="12.4" hidden="1" customHeight="1">
      <c r="A327" s="11"/>
      <c r="B327" s="1"/>
      <c r="C327" s="34"/>
      <c r="D327" s="146"/>
      <c r="E327" s="147"/>
      <c r="F327" s="38" t="str">
        <f>VLOOKUP(C327,'[2]Acha Air Sales Price List'!$B$1:$D$65536,3,FALSE)</f>
        <v>Exchange rate :</v>
      </c>
      <c r="G327" s="19">
        <f>ROUND(IF(ISBLANK(C327),0,VLOOKUP(C327,'[2]Acha Air Sales Price List'!$B$1:$X$65536,12,FALSE)*$L$14),2)</f>
        <v>0</v>
      </c>
      <c r="H327" s="20">
        <f t="shared" si="6"/>
        <v>0</v>
      </c>
      <c r="I327" s="12"/>
    </row>
    <row r="328" spans="1:9" ht="12.4" hidden="1" customHeight="1">
      <c r="A328" s="11"/>
      <c r="B328" s="1"/>
      <c r="C328" s="34"/>
      <c r="D328" s="146"/>
      <c r="E328" s="147"/>
      <c r="F328" s="38" t="str">
        <f>VLOOKUP(C328,'[2]Acha Air Sales Price List'!$B$1:$D$65536,3,FALSE)</f>
        <v>Exchange rate :</v>
      </c>
      <c r="G328" s="19">
        <f>ROUND(IF(ISBLANK(C328),0,VLOOKUP(C328,'[2]Acha Air Sales Price List'!$B$1:$X$65536,12,FALSE)*$L$14),2)</f>
        <v>0</v>
      </c>
      <c r="H328" s="20">
        <f t="shared" si="6"/>
        <v>0</v>
      </c>
      <c r="I328" s="12"/>
    </row>
    <row r="329" spans="1:9" ht="12.4" hidden="1" customHeight="1">
      <c r="A329" s="11"/>
      <c r="B329" s="1"/>
      <c r="C329" s="34"/>
      <c r="D329" s="146"/>
      <c r="E329" s="147"/>
      <c r="F329" s="38" t="str">
        <f>VLOOKUP(C329,'[2]Acha Air Sales Price List'!$B$1:$D$65536,3,FALSE)</f>
        <v>Exchange rate :</v>
      </c>
      <c r="G329" s="19">
        <f>ROUND(IF(ISBLANK(C329),0,VLOOKUP(C329,'[2]Acha Air Sales Price List'!$B$1:$X$65536,12,FALSE)*$L$14),2)</f>
        <v>0</v>
      </c>
      <c r="H329" s="20">
        <f t="shared" si="6"/>
        <v>0</v>
      </c>
      <c r="I329" s="12"/>
    </row>
    <row r="330" spans="1:9" ht="12.4" hidden="1" customHeight="1">
      <c r="A330" s="11"/>
      <c r="B330" s="1"/>
      <c r="C330" s="34"/>
      <c r="D330" s="146"/>
      <c r="E330" s="147"/>
      <c r="F330" s="38" t="str">
        <f>VLOOKUP(C330,'[2]Acha Air Sales Price List'!$B$1:$D$65536,3,FALSE)</f>
        <v>Exchange rate :</v>
      </c>
      <c r="G330" s="19">
        <f>ROUND(IF(ISBLANK(C330),0,VLOOKUP(C330,'[2]Acha Air Sales Price List'!$B$1:$X$65536,12,FALSE)*$L$14),2)</f>
        <v>0</v>
      </c>
      <c r="H330" s="20">
        <f t="shared" si="6"/>
        <v>0</v>
      </c>
      <c r="I330" s="12"/>
    </row>
    <row r="331" spans="1:9" ht="12.4" hidden="1" customHeight="1">
      <c r="A331" s="11"/>
      <c r="B331" s="1"/>
      <c r="C331" s="34"/>
      <c r="D331" s="146"/>
      <c r="E331" s="147"/>
      <c r="F331" s="38" t="str">
        <f>VLOOKUP(C331,'[2]Acha Air Sales Price List'!$B$1:$D$65536,3,FALSE)</f>
        <v>Exchange rate :</v>
      </c>
      <c r="G331" s="19">
        <f>ROUND(IF(ISBLANK(C331),0,VLOOKUP(C331,'[2]Acha Air Sales Price List'!$B$1:$X$65536,12,FALSE)*$L$14),2)</f>
        <v>0</v>
      </c>
      <c r="H331" s="20">
        <f t="shared" si="6"/>
        <v>0</v>
      </c>
      <c r="I331" s="12"/>
    </row>
    <row r="332" spans="1:9" ht="12.4" hidden="1" customHeight="1">
      <c r="A332" s="11"/>
      <c r="B332" s="1"/>
      <c r="C332" s="34"/>
      <c r="D332" s="146"/>
      <c r="E332" s="147"/>
      <c r="F332" s="38" t="str">
        <f>VLOOKUP(C332,'[2]Acha Air Sales Price List'!$B$1:$D$65536,3,FALSE)</f>
        <v>Exchange rate :</v>
      </c>
      <c r="G332" s="19">
        <f>ROUND(IF(ISBLANK(C332),0,VLOOKUP(C332,'[2]Acha Air Sales Price List'!$B$1:$X$65536,12,FALSE)*$L$14),2)</f>
        <v>0</v>
      </c>
      <c r="H332" s="20">
        <f t="shared" si="6"/>
        <v>0</v>
      </c>
      <c r="I332" s="12"/>
    </row>
    <row r="333" spans="1:9" ht="12.4" hidden="1" customHeight="1">
      <c r="A333" s="11"/>
      <c r="B333" s="1"/>
      <c r="C333" s="34"/>
      <c r="D333" s="146"/>
      <c r="E333" s="147"/>
      <c r="F333" s="38" t="str">
        <f>VLOOKUP(C333,'[2]Acha Air Sales Price List'!$B$1:$D$65536,3,FALSE)</f>
        <v>Exchange rate :</v>
      </c>
      <c r="G333" s="19">
        <f>ROUND(IF(ISBLANK(C333),0,VLOOKUP(C333,'[2]Acha Air Sales Price List'!$B$1:$X$65536,12,FALSE)*$L$14),2)</f>
        <v>0</v>
      </c>
      <c r="H333" s="20">
        <f t="shared" si="6"/>
        <v>0</v>
      </c>
      <c r="I333" s="12"/>
    </row>
    <row r="334" spans="1:9" ht="12.4" hidden="1" customHeight="1">
      <c r="A334" s="11"/>
      <c r="B334" s="1"/>
      <c r="C334" s="34"/>
      <c r="D334" s="146"/>
      <c r="E334" s="147"/>
      <c r="F334" s="38" t="str">
        <f>VLOOKUP(C334,'[2]Acha Air Sales Price List'!$B$1:$D$65536,3,FALSE)</f>
        <v>Exchange rate :</v>
      </c>
      <c r="G334" s="19">
        <f>ROUND(IF(ISBLANK(C334),0,VLOOKUP(C334,'[2]Acha Air Sales Price List'!$B$1:$X$65536,12,FALSE)*$L$14),2)</f>
        <v>0</v>
      </c>
      <c r="H334" s="20">
        <f t="shared" si="6"/>
        <v>0</v>
      </c>
      <c r="I334" s="12"/>
    </row>
    <row r="335" spans="1:9" ht="12.4" hidden="1" customHeight="1">
      <c r="A335" s="11"/>
      <c r="B335" s="1"/>
      <c r="C335" s="34"/>
      <c r="D335" s="146"/>
      <c r="E335" s="147"/>
      <c r="F335" s="38" t="str">
        <f>VLOOKUP(C335,'[2]Acha Air Sales Price List'!$B$1:$D$65536,3,FALSE)</f>
        <v>Exchange rate :</v>
      </c>
      <c r="G335" s="19">
        <f>ROUND(IF(ISBLANK(C335),0,VLOOKUP(C335,'[2]Acha Air Sales Price List'!$B$1:$X$65536,12,FALSE)*$L$14),2)</f>
        <v>0</v>
      </c>
      <c r="H335" s="20">
        <f t="shared" si="6"/>
        <v>0</v>
      </c>
      <c r="I335" s="12"/>
    </row>
    <row r="336" spans="1:9" ht="12.4" hidden="1" customHeight="1">
      <c r="A336" s="11"/>
      <c r="B336" s="1"/>
      <c r="C336" s="34"/>
      <c r="D336" s="146"/>
      <c r="E336" s="147"/>
      <c r="F336" s="38" t="str">
        <f>VLOOKUP(C336,'[2]Acha Air Sales Price List'!$B$1:$D$65536,3,FALSE)</f>
        <v>Exchange rate :</v>
      </c>
      <c r="G336" s="19">
        <f>ROUND(IF(ISBLANK(C336),0,VLOOKUP(C336,'[2]Acha Air Sales Price List'!$B$1:$X$65536,12,FALSE)*$L$14),2)</f>
        <v>0</v>
      </c>
      <c r="H336" s="20">
        <f t="shared" si="6"/>
        <v>0</v>
      </c>
      <c r="I336" s="12"/>
    </row>
    <row r="337" spans="1:9" ht="12.4" hidden="1" customHeight="1">
      <c r="A337" s="11"/>
      <c r="B337" s="1"/>
      <c r="C337" s="34"/>
      <c r="D337" s="146"/>
      <c r="E337" s="147"/>
      <c r="F337" s="38" t="str">
        <f>VLOOKUP(C337,'[2]Acha Air Sales Price List'!$B$1:$D$65536,3,FALSE)</f>
        <v>Exchange rate :</v>
      </c>
      <c r="G337" s="19">
        <f>ROUND(IF(ISBLANK(C337),0,VLOOKUP(C337,'[2]Acha Air Sales Price List'!$B$1:$X$65536,12,FALSE)*$L$14),2)</f>
        <v>0</v>
      </c>
      <c r="H337" s="20">
        <f t="shared" si="6"/>
        <v>0</v>
      </c>
      <c r="I337" s="12"/>
    </row>
    <row r="338" spans="1:9" ht="12.4" hidden="1" customHeight="1">
      <c r="A338" s="11"/>
      <c r="B338" s="1"/>
      <c r="C338" s="34"/>
      <c r="D338" s="146"/>
      <c r="E338" s="147"/>
      <c r="F338" s="38" t="str">
        <f>VLOOKUP(C338,'[2]Acha Air Sales Price List'!$B$1:$D$65536,3,FALSE)</f>
        <v>Exchange rate :</v>
      </c>
      <c r="G338" s="19">
        <f>ROUND(IF(ISBLANK(C338),0,VLOOKUP(C338,'[2]Acha Air Sales Price List'!$B$1:$X$65536,12,FALSE)*$L$14),2)</f>
        <v>0</v>
      </c>
      <c r="H338" s="20">
        <f t="shared" si="6"/>
        <v>0</v>
      </c>
      <c r="I338" s="12"/>
    </row>
    <row r="339" spans="1:9" ht="12.4" hidden="1" customHeight="1">
      <c r="A339" s="11"/>
      <c r="B339" s="1"/>
      <c r="C339" s="34"/>
      <c r="D339" s="146"/>
      <c r="E339" s="147"/>
      <c r="F339" s="38" t="str">
        <f>VLOOKUP(C339,'[2]Acha Air Sales Price List'!$B$1:$D$65536,3,FALSE)</f>
        <v>Exchange rate :</v>
      </c>
      <c r="G339" s="19">
        <f>ROUND(IF(ISBLANK(C339),0,VLOOKUP(C339,'[2]Acha Air Sales Price List'!$B$1:$X$65536,12,FALSE)*$L$14),2)</f>
        <v>0</v>
      </c>
      <c r="H339" s="20">
        <f t="shared" si="6"/>
        <v>0</v>
      </c>
      <c r="I339" s="12"/>
    </row>
    <row r="340" spans="1:9" ht="12.4" hidden="1" customHeight="1">
      <c r="A340" s="11"/>
      <c r="B340" s="1"/>
      <c r="C340" s="34"/>
      <c r="D340" s="146"/>
      <c r="E340" s="147"/>
      <c r="F340" s="38" t="str">
        <f>VLOOKUP(C340,'[2]Acha Air Sales Price List'!$B$1:$D$65536,3,FALSE)</f>
        <v>Exchange rate :</v>
      </c>
      <c r="G340" s="19">
        <f>ROUND(IF(ISBLANK(C340),0,VLOOKUP(C340,'[2]Acha Air Sales Price List'!$B$1:$X$65536,12,FALSE)*$L$14),2)</f>
        <v>0</v>
      </c>
      <c r="H340" s="20">
        <f t="shared" si="6"/>
        <v>0</v>
      </c>
      <c r="I340" s="12"/>
    </row>
    <row r="341" spans="1:9" ht="12.4" hidden="1" customHeight="1">
      <c r="A341" s="11"/>
      <c r="B341" s="1"/>
      <c r="C341" s="34"/>
      <c r="D341" s="146"/>
      <c r="E341" s="147"/>
      <c r="F341" s="38" t="str">
        <f>VLOOKUP(C341,'[2]Acha Air Sales Price List'!$B$1:$D$65536,3,FALSE)</f>
        <v>Exchange rate :</v>
      </c>
      <c r="G341" s="19">
        <f>ROUND(IF(ISBLANK(C341),0,VLOOKUP(C341,'[2]Acha Air Sales Price List'!$B$1:$X$65536,12,FALSE)*$L$14),2)</f>
        <v>0</v>
      </c>
      <c r="H341" s="20">
        <f t="shared" si="6"/>
        <v>0</v>
      </c>
      <c r="I341" s="12"/>
    </row>
    <row r="342" spans="1:9" ht="12.4" hidden="1" customHeight="1">
      <c r="A342" s="11"/>
      <c r="B342" s="1"/>
      <c r="C342" s="34"/>
      <c r="D342" s="146"/>
      <c r="E342" s="147"/>
      <c r="F342" s="38" t="str">
        <f>VLOOKUP(C342,'[2]Acha Air Sales Price List'!$B$1:$D$65536,3,FALSE)</f>
        <v>Exchange rate :</v>
      </c>
      <c r="G342" s="19">
        <f>ROUND(IF(ISBLANK(C342),0,VLOOKUP(C342,'[2]Acha Air Sales Price List'!$B$1:$X$65536,12,FALSE)*$L$14),2)</f>
        <v>0</v>
      </c>
      <c r="H342" s="20">
        <f t="shared" si="6"/>
        <v>0</v>
      </c>
      <c r="I342" s="12"/>
    </row>
    <row r="343" spans="1:9" ht="12.4" hidden="1" customHeight="1">
      <c r="A343" s="11"/>
      <c r="B343" s="1"/>
      <c r="C343" s="35"/>
      <c r="D343" s="146"/>
      <c r="E343" s="147"/>
      <c r="F343" s="38" t="str">
        <f>VLOOKUP(C343,'[2]Acha Air Sales Price List'!$B$1:$D$65536,3,FALSE)</f>
        <v>Exchange rate :</v>
      </c>
      <c r="G343" s="19">
        <f>ROUND(IF(ISBLANK(C343),0,VLOOKUP(C343,'[2]Acha Air Sales Price List'!$B$1:$X$65536,12,FALSE)*$L$14),2)</f>
        <v>0</v>
      </c>
      <c r="H343" s="20">
        <f>ROUND(IF(ISNUMBER(B343), G343*B343, 0),5)</f>
        <v>0</v>
      </c>
      <c r="I343" s="12"/>
    </row>
    <row r="344" spans="1:9" ht="12" hidden="1" customHeight="1">
      <c r="A344" s="11"/>
      <c r="B344" s="1"/>
      <c r="C344" s="34"/>
      <c r="D344" s="146"/>
      <c r="E344" s="147"/>
      <c r="F344" s="38" t="str">
        <f>VLOOKUP(C344,'[2]Acha Air Sales Price List'!$B$1:$D$65536,3,FALSE)</f>
        <v>Exchange rate :</v>
      </c>
      <c r="G344" s="19">
        <f>ROUND(IF(ISBLANK(C344),0,VLOOKUP(C344,'[2]Acha Air Sales Price List'!$B$1:$X$65536,12,FALSE)*$L$14),2)</f>
        <v>0</v>
      </c>
      <c r="H344" s="20">
        <f t="shared" ref="H344:H394" si="7">ROUND(IF(ISNUMBER(B344), G344*B344, 0),5)</f>
        <v>0</v>
      </c>
      <c r="I344" s="12"/>
    </row>
    <row r="345" spans="1:9" ht="12.4" hidden="1" customHeight="1">
      <c r="A345" s="11"/>
      <c r="B345" s="1"/>
      <c r="C345" s="34"/>
      <c r="D345" s="146"/>
      <c r="E345" s="147"/>
      <c r="F345" s="38" t="str">
        <f>VLOOKUP(C345,'[2]Acha Air Sales Price List'!$B$1:$D$65536,3,FALSE)</f>
        <v>Exchange rate :</v>
      </c>
      <c r="G345" s="19">
        <f>ROUND(IF(ISBLANK(C345),0,VLOOKUP(C345,'[2]Acha Air Sales Price List'!$B$1:$X$65536,12,FALSE)*$L$14),2)</f>
        <v>0</v>
      </c>
      <c r="H345" s="20">
        <f t="shared" si="7"/>
        <v>0</v>
      </c>
      <c r="I345" s="12"/>
    </row>
    <row r="346" spans="1:9" ht="12.4" hidden="1" customHeight="1">
      <c r="A346" s="11"/>
      <c r="B346" s="1"/>
      <c r="C346" s="34"/>
      <c r="D346" s="146"/>
      <c r="E346" s="147"/>
      <c r="F346" s="38" t="str">
        <f>VLOOKUP(C346,'[2]Acha Air Sales Price List'!$B$1:$D$65536,3,FALSE)</f>
        <v>Exchange rate :</v>
      </c>
      <c r="G346" s="19">
        <f>ROUND(IF(ISBLANK(C346),0,VLOOKUP(C346,'[2]Acha Air Sales Price List'!$B$1:$X$65536,12,FALSE)*$L$14),2)</f>
        <v>0</v>
      </c>
      <c r="H346" s="20">
        <f t="shared" si="7"/>
        <v>0</v>
      </c>
      <c r="I346" s="12"/>
    </row>
    <row r="347" spans="1:9" ht="12.4" hidden="1" customHeight="1">
      <c r="A347" s="11"/>
      <c r="B347" s="1"/>
      <c r="C347" s="34"/>
      <c r="D347" s="146"/>
      <c r="E347" s="147"/>
      <c r="F347" s="38" t="str">
        <f>VLOOKUP(C347,'[2]Acha Air Sales Price List'!$B$1:$D$65536,3,FALSE)</f>
        <v>Exchange rate :</v>
      </c>
      <c r="G347" s="19">
        <f>ROUND(IF(ISBLANK(C347),0,VLOOKUP(C347,'[2]Acha Air Sales Price List'!$B$1:$X$65536,12,FALSE)*$L$14),2)</f>
        <v>0</v>
      </c>
      <c r="H347" s="20">
        <f t="shared" si="7"/>
        <v>0</v>
      </c>
      <c r="I347" s="12"/>
    </row>
    <row r="348" spans="1:9" ht="12.4" hidden="1" customHeight="1">
      <c r="A348" s="11"/>
      <c r="B348" s="1"/>
      <c r="C348" s="34"/>
      <c r="D348" s="146"/>
      <c r="E348" s="147"/>
      <c r="F348" s="38" t="str">
        <f>VLOOKUP(C348,'[2]Acha Air Sales Price List'!$B$1:$D$65536,3,FALSE)</f>
        <v>Exchange rate :</v>
      </c>
      <c r="G348" s="19">
        <f>ROUND(IF(ISBLANK(C348),0,VLOOKUP(C348,'[2]Acha Air Sales Price List'!$B$1:$X$65536,12,FALSE)*$L$14),2)</f>
        <v>0</v>
      </c>
      <c r="H348" s="20">
        <f t="shared" si="7"/>
        <v>0</v>
      </c>
      <c r="I348" s="12"/>
    </row>
    <row r="349" spans="1:9" ht="12.4" hidden="1" customHeight="1">
      <c r="A349" s="11"/>
      <c r="B349" s="1"/>
      <c r="C349" s="34"/>
      <c r="D349" s="146"/>
      <c r="E349" s="147"/>
      <c r="F349" s="38" t="str">
        <f>VLOOKUP(C349,'[2]Acha Air Sales Price List'!$B$1:$D$65536,3,FALSE)</f>
        <v>Exchange rate :</v>
      </c>
      <c r="G349" s="19">
        <f>ROUND(IF(ISBLANK(C349),0,VLOOKUP(C349,'[2]Acha Air Sales Price List'!$B$1:$X$65536,12,FALSE)*$L$14),2)</f>
        <v>0</v>
      </c>
      <c r="H349" s="20">
        <f t="shared" si="7"/>
        <v>0</v>
      </c>
      <c r="I349" s="12"/>
    </row>
    <row r="350" spans="1:9" ht="12.4" hidden="1" customHeight="1">
      <c r="A350" s="11"/>
      <c r="B350" s="1"/>
      <c r="C350" s="34"/>
      <c r="D350" s="146"/>
      <c r="E350" s="147"/>
      <c r="F350" s="38" t="str">
        <f>VLOOKUP(C350,'[2]Acha Air Sales Price List'!$B$1:$D$65536,3,FALSE)</f>
        <v>Exchange rate :</v>
      </c>
      <c r="G350" s="19">
        <f>ROUND(IF(ISBLANK(C350),0,VLOOKUP(C350,'[2]Acha Air Sales Price List'!$B$1:$X$65536,12,FALSE)*$L$14),2)</f>
        <v>0</v>
      </c>
      <c r="H350" s="20">
        <f t="shared" si="7"/>
        <v>0</v>
      </c>
      <c r="I350" s="12"/>
    </row>
    <row r="351" spans="1:9" ht="12.4" hidden="1" customHeight="1">
      <c r="A351" s="11"/>
      <c r="B351" s="1"/>
      <c r="C351" s="34"/>
      <c r="D351" s="146"/>
      <c r="E351" s="147"/>
      <c r="F351" s="38" t="str">
        <f>VLOOKUP(C351,'[2]Acha Air Sales Price List'!$B$1:$D$65536,3,FALSE)</f>
        <v>Exchange rate :</v>
      </c>
      <c r="G351" s="19">
        <f>ROUND(IF(ISBLANK(C351),0,VLOOKUP(C351,'[2]Acha Air Sales Price List'!$B$1:$X$65536,12,FALSE)*$L$14),2)</f>
        <v>0</v>
      </c>
      <c r="H351" s="20">
        <f t="shared" si="7"/>
        <v>0</v>
      </c>
      <c r="I351" s="12"/>
    </row>
    <row r="352" spans="1:9" ht="12.4" hidden="1" customHeight="1">
      <c r="A352" s="11"/>
      <c r="B352" s="1"/>
      <c r="C352" s="34"/>
      <c r="D352" s="146"/>
      <c r="E352" s="147"/>
      <c r="F352" s="38" t="str">
        <f>VLOOKUP(C352,'[2]Acha Air Sales Price List'!$B$1:$D$65536,3,FALSE)</f>
        <v>Exchange rate :</v>
      </c>
      <c r="G352" s="19">
        <f>ROUND(IF(ISBLANK(C352),0,VLOOKUP(C352,'[2]Acha Air Sales Price List'!$B$1:$X$65536,12,FALSE)*$L$14),2)</f>
        <v>0</v>
      </c>
      <c r="H352" s="20">
        <f t="shared" si="7"/>
        <v>0</v>
      </c>
      <c r="I352" s="12"/>
    </row>
    <row r="353" spans="1:9" ht="12.4" hidden="1" customHeight="1">
      <c r="A353" s="11"/>
      <c r="B353" s="1"/>
      <c r="C353" s="34"/>
      <c r="D353" s="146"/>
      <c r="E353" s="147"/>
      <c r="F353" s="38" t="str">
        <f>VLOOKUP(C353,'[2]Acha Air Sales Price List'!$B$1:$D$65536,3,FALSE)</f>
        <v>Exchange rate :</v>
      </c>
      <c r="G353" s="19">
        <f>ROUND(IF(ISBLANK(C353),0,VLOOKUP(C353,'[2]Acha Air Sales Price List'!$B$1:$X$65536,12,FALSE)*$L$14),2)</f>
        <v>0</v>
      </c>
      <c r="H353" s="20">
        <f t="shared" si="7"/>
        <v>0</v>
      </c>
      <c r="I353" s="12"/>
    </row>
    <row r="354" spans="1:9" ht="12.4" hidden="1" customHeight="1">
      <c r="A354" s="11"/>
      <c r="B354" s="1"/>
      <c r="C354" s="34"/>
      <c r="D354" s="146"/>
      <c r="E354" s="147"/>
      <c r="F354" s="38" t="str">
        <f>VLOOKUP(C354,'[2]Acha Air Sales Price List'!$B$1:$D$65536,3,FALSE)</f>
        <v>Exchange rate :</v>
      </c>
      <c r="G354" s="19">
        <f>ROUND(IF(ISBLANK(C354),0,VLOOKUP(C354,'[2]Acha Air Sales Price List'!$B$1:$X$65536,12,FALSE)*$L$14),2)</f>
        <v>0</v>
      </c>
      <c r="H354" s="20">
        <f t="shared" si="7"/>
        <v>0</v>
      </c>
      <c r="I354" s="12"/>
    </row>
    <row r="355" spans="1:9" ht="12.4" hidden="1" customHeight="1">
      <c r="A355" s="11"/>
      <c r="B355" s="1"/>
      <c r="C355" s="34"/>
      <c r="D355" s="146"/>
      <c r="E355" s="147"/>
      <c r="F355" s="38" t="str">
        <f>VLOOKUP(C355,'[2]Acha Air Sales Price List'!$B$1:$D$65536,3,FALSE)</f>
        <v>Exchange rate :</v>
      </c>
      <c r="G355" s="19">
        <f>ROUND(IF(ISBLANK(C355),0,VLOOKUP(C355,'[2]Acha Air Sales Price List'!$B$1:$X$65536,12,FALSE)*$L$14),2)</f>
        <v>0</v>
      </c>
      <c r="H355" s="20">
        <f t="shared" si="7"/>
        <v>0</v>
      </c>
      <c r="I355" s="12"/>
    </row>
    <row r="356" spans="1:9" ht="12.4" hidden="1" customHeight="1">
      <c r="A356" s="11"/>
      <c r="B356" s="1"/>
      <c r="C356" s="34"/>
      <c r="D356" s="146"/>
      <c r="E356" s="147"/>
      <c r="F356" s="38" t="str">
        <f>VLOOKUP(C356,'[2]Acha Air Sales Price List'!$B$1:$D$65536,3,FALSE)</f>
        <v>Exchange rate :</v>
      </c>
      <c r="G356" s="19">
        <f>ROUND(IF(ISBLANK(C356),0,VLOOKUP(C356,'[2]Acha Air Sales Price List'!$B$1:$X$65536,12,FALSE)*$L$14),2)</f>
        <v>0</v>
      </c>
      <c r="H356" s="20">
        <f t="shared" si="7"/>
        <v>0</v>
      </c>
      <c r="I356" s="12"/>
    </row>
    <row r="357" spans="1:9" ht="12.4" hidden="1" customHeight="1">
      <c r="A357" s="11"/>
      <c r="B357" s="1"/>
      <c r="C357" s="34"/>
      <c r="D357" s="146"/>
      <c r="E357" s="147"/>
      <c r="F357" s="38" t="str">
        <f>VLOOKUP(C357,'[2]Acha Air Sales Price List'!$B$1:$D$65536,3,FALSE)</f>
        <v>Exchange rate :</v>
      </c>
      <c r="G357" s="19">
        <f>ROUND(IF(ISBLANK(C357),0,VLOOKUP(C357,'[2]Acha Air Sales Price List'!$B$1:$X$65536,12,FALSE)*$L$14),2)</f>
        <v>0</v>
      </c>
      <c r="H357" s="20">
        <f t="shared" si="7"/>
        <v>0</v>
      </c>
      <c r="I357" s="12"/>
    </row>
    <row r="358" spans="1:9" ht="12.4" hidden="1" customHeight="1">
      <c r="A358" s="11"/>
      <c r="B358" s="1"/>
      <c r="C358" s="34"/>
      <c r="D358" s="146"/>
      <c r="E358" s="147"/>
      <c r="F358" s="38" t="str">
        <f>VLOOKUP(C358,'[2]Acha Air Sales Price List'!$B$1:$D$65536,3,FALSE)</f>
        <v>Exchange rate :</v>
      </c>
      <c r="G358" s="19">
        <f>ROUND(IF(ISBLANK(C358),0,VLOOKUP(C358,'[2]Acha Air Sales Price List'!$B$1:$X$65536,12,FALSE)*$L$14),2)</f>
        <v>0</v>
      </c>
      <c r="H358" s="20">
        <f t="shared" si="7"/>
        <v>0</v>
      </c>
      <c r="I358" s="12"/>
    </row>
    <row r="359" spans="1:9" ht="12.4" hidden="1" customHeight="1">
      <c r="A359" s="11"/>
      <c r="B359" s="1"/>
      <c r="C359" s="34"/>
      <c r="D359" s="146"/>
      <c r="E359" s="147"/>
      <c r="F359" s="38" t="str">
        <f>VLOOKUP(C359,'[2]Acha Air Sales Price List'!$B$1:$D$65536,3,FALSE)</f>
        <v>Exchange rate :</v>
      </c>
      <c r="G359" s="19">
        <f>ROUND(IF(ISBLANK(C359),0,VLOOKUP(C359,'[2]Acha Air Sales Price List'!$B$1:$X$65536,12,FALSE)*$L$14),2)</f>
        <v>0</v>
      </c>
      <c r="H359" s="20">
        <f t="shared" si="7"/>
        <v>0</v>
      </c>
      <c r="I359" s="12"/>
    </row>
    <row r="360" spans="1:9" ht="12.4" hidden="1" customHeight="1">
      <c r="A360" s="11"/>
      <c r="B360" s="1"/>
      <c r="C360" s="34"/>
      <c r="D360" s="146"/>
      <c r="E360" s="147"/>
      <c r="F360" s="38" t="str">
        <f>VLOOKUP(C360,'[2]Acha Air Sales Price List'!$B$1:$D$65536,3,FALSE)</f>
        <v>Exchange rate :</v>
      </c>
      <c r="G360" s="19">
        <f>ROUND(IF(ISBLANK(C360),0,VLOOKUP(C360,'[2]Acha Air Sales Price List'!$B$1:$X$65536,12,FALSE)*$L$14),2)</f>
        <v>0</v>
      </c>
      <c r="H360" s="20">
        <f t="shared" si="7"/>
        <v>0</v>
      </c>
      <c r="I360" s="12"/>
    </row>
    <row r="361" spans="1:9" ht="12.4" hidden="1" customHeight="1">
      <c r="A361" s="11"/>
      <c r="B361" s="1"/>
      <c r="C361" s="34"/>
      <c r="D361" s="146"/>
      <c r="E361" s="147"/>
      <c r="F361" s="38" t="str">
        <f>VLOOKUP(C361,'[2]Acha Air Sales Price List'!$B$1:$D$65536,3,FALSE)</f>
        <v>Exchange rate :</v>
      </c>
      <c r="G361" s="19">
        <f>ROUND(IF(ISBLANK(C361),0,VLOOKUP(C361,'[2]Acha Air Sales Price List'!$B$1:$X$65536,12,FALSE)*$L$14),2)</f>
        <v>0</v>
      </c>
      <c r="H361" s="20">
        <f t="shared" si="7"/>
        <v>0</v>
      </c>
      <c r="I361" s="12"/>
    </row>
    <row r="362" spans="1:9" ht="12.4" hidden="1" customHeight="1">
      <c r="A362" s="11"/>
      <c r="B362" s="1"/>
      <c r="C362" s="34"/>
      <c r="D362" s="146"/>
      <c r="E362" s="147"/>
      <c r="F362" s="38" t="str">
        <f>VLOOKUP(C362,'[2]Acha Air Sales Price List'!$B$1:$D$65536,3,FALSE)</f>
        <v>Exchange rate :</v>
      </c>
      <c r="G362" s="19">
        <f>ROUND(IF(ISBLANK(C362),0,VLOOKUP(C362,'[2]Acha Air Sales Price List'!$B$1:$X$65536,12,FALSE)*$L$14),2)</f>
        <v>0</v>
      </c>
      <c r="H362" s="20">
        <f t="shared" si="7"/>
        <v>0</v>
      </c>
      <c r="I362" s="12"/>
    </row>
    <row r="363" spans="1:9" ht="12.4" hidden="1" customHeight="1">
      <c r="A363" s="11"/>
      <c r="B363" s="1"/>
      <c r="C363" s="34"/>
      <c r="D363" s="146"/>
      <c r="E363" s="147"/>
      <c r="F363" s="38" t="str">
        <f>VLOOKUP(C363,'[2]Acha Air Sales Price List'!$B$1:$D$65536,3,FALSE)</f>
        <v>Exchange rate :</v>
      </c>
      <c r="G363" s="19">
        <f>ROUND(IF(ISBLANK(C363),0,VLOOKUP(C363,'[2]Acha Air Sales Price List'!$B$1:$X$65536,12,FALSE)*$L$14),2)</f>
        <v>0</v>
      </c>
      <c r="H363" s="20">
        <f t="shared" si="7"/>
        <v>0</v>
      </c>
      <c r="I363" s="12"/>
    </row>
    <row r="364" spans="1:9" ht="12.4" hidden="1" customHeight="1">
      <c r="A364" s="11"/>
      <c r="B364" s="1"/>
      <c r="C364" s="34"/>
      <c r="D364" s="146"/>
      <c r="E364" s="147"/>
      <c r="F364" s="38" t="str">
        <f>VLOOKUP(C364,'[2]Acha Air Sales Price List'!$B$1:$D$65536,3,FALSE)</f>
        <v>Exchange rate :</v>
      </c>
      <c r="G364" s="19">
        <f>ROUND(IF(ISBLANK(C364),0,VLOOKUP(C364,'[2]Acha Air Sales Price List'!$B$1:$X$65536,12,FALSE)*$L$14),2)</f>
        <v>0</v>
      </c>
      <c r="H364" s="20">
        <f t="shared" si="7"/>
        <v>0</v>
      </c>
      <c r="I364" s="12"/>
    </row>
    <row r="365" spans="1:9" ht="12.4" hidden="1" customHeight="1">
      <c r="A365" s="11"/>
      <c r="B365" s="1"/>
      <c r="C365" s="34"/>
      <c r="D365" s="146"/>
      <c r="E365" s="147"/>
      <c r="F365" s="38" t="str">
        <f>VLOOKUP(C365,'[2]Acha Air Sales Price List'!$B$1:$D$65536,3,FALSE)</f>
        <v>Exchange rate :</v>
      </c>
      <c r="G365" s="19">
        <f>ROUND(IF(ISBLANK(C365),0,VLOOKUP(C365,'[2]Acha Air Sales Price List'!$B$1:$X$65536,12,FALSE)*$L$14),2)</f>
        <v>0</v>
      </c>
      <c r="H365" s="20">
        <f t="shared" si="7"/>
        <v>0</v>
      </c>
      <c r="I365" s="12"/>
    </row>
    <row r="366" spans="1:9" ht="12.4" hidden="1" customHeight="1">
      <c r="A366" s="11"/>
      <c r="B366" s="1"/>
      <c r="C366" s="34"/>
      <c r="D366" s="146"/>
      <c r="E366" s="147"/>
      <c r="F366" s="38" t="str">
        <f>VLOOKUP(C366,'[2]Acha Air Sales Price List'!$B$1:$D$65536,3,FALSE)</f>
        <v>Exchange rate :</v>
      </c>
      <c r="G366" s="19">
        <f>ROUND(IF(ISBLANK(C366),0,VLOOKUP(C366,'[2]Acha Air Sales Price List'!$B$1:$X$65536,12,FALSE)*$L$14),2)</f>
        <v>0</v>
      </c>
      <c r="H366" s="20">
        <f t="shared" si="7"/>
        <v>0</v>
      </c>
      <c r="I366" s="12"/>
    </row>
    <row r="367" spans="1:9" ht="12.4" hidden="1" customHeight="1">
      <c r="A367" s="11"/>
      <c r="B367" s="1"/>
      <c r="C367" s="35"/>
      <c r="D367" s="146"/>
      <c r="E367" s="147"/>
      <c r="F367" s="38" t="str">
        <f>VLOOKUP(C367,'[2]Acha Air Sales Price List'!$B$1:$D$65536,3,FALSE)</f>
        <v>Exchange rate :</v>
      </c>
      <c r="G367" s="19">
        <f>ROUND(IF(ISBLANK(C367),0,VLOOKUP(C367,'[2]Acha Air Sales Price List'!$B$1:$X$65536,12,FALSE)*$L$14),2)</f>
        <v>0</v>
      </c>
      <c r="H367" s="20">
        <f t="shared" si="7"/>
        <v>0</v>
      </c>
      <c r="I367" s="12"/>
    </row>
    <row r="368" spans="1:9" ht="12" hidden="1" customHeight="1">
      <c r="A368" s="11"/>
      <c r="B368" s="1"/>
      <c r="C368" s="34"/>
      <c r="D368" s="146"/>
      <c r="E368" s="147"/>
      <c r="F368" s="38" t="str">
        <f>VLOOKUP(C368,'[2]Acha Air Sales Price List'!$B$1:$D$65536,3,FALSE)</f>
        <v>Exchange rate :</v>
      </c>
      <c r="G368" s="19">
        <f>ROUND(IF(ISBLANK(C368),0,VLOOKUP(C368,'[2]Acha Air Sales Price List'!$B$1:$X$65536,12,FALSE)*$L$14),2)</f>
        <v>0</v>
      </c>
      <c r="H368" s="20">
        <f t="shared" si="7"/>
        <v>0</v>
      </c>
      <c r="I368" s="12"/>
    </row>
    <row r="369" spans="1:9" ht="12.4" hidden="1" customHeight="1">
      <c r="A369" s="11"/>
      <c r="B369" s="1"/>
      <c r="C369" s="34"/>
      <c r="D369" s="146"/>
      <c r="E369" s="147"/>
      <c r="F369" s="38" t="str">
        <f>VLOOKUP(C369,'[2]Acha Air Sales Price List'!$B$1:$D$65536,3,FALSE)</f>
        <v>Exchange rate :</v>
      </c>
      <c r="G369" s="19">
        <f>ROUND(IF(ISBLANK(C369),0,VLOOKUP(C369,'[2]Acha Air Sales Price List'!$B$1:$X$65536,12,FALSE)*$L$14),2)</f>
        <v>0</v>
      </c>
      <c r="H369" s="20">
        <f t="shared" si="7"/>
        <v>0</v>
      </c>
      <c r="I369" s="12"/>
    </row>
    <row r="370" spans="1:9" ht="12.4" hidden="1" customHeight="1">
      <c r="A370" s="11"/>
      <c r="B370" s="1"/>
      <c r="C370" s="34"/>
      <c r="D370" s="146"/>
      <c r="E370" s="147"/>
      <c r="F370" s="38" t="str">
        <f>VLOOKUP(C370,'[2]Acha Air Sales Price List'!$B$1:$D$65536,3,FALSE)</f>
        <v>Exchange rate :</v>
      </c>
      <c r="G370" s="19">
        <f>ROUND(IF(ISBLANK(C370),0,VLOOKUP(C370,'[2]Acha Air Sales Price List'!$B$1:$X$65536,12,FALSE)*$L$14),2)</f>
        <v>0</v>
      </c>
      <c r="H370" s="20">
        <f t="shared" si="7"/>
        <v>0</v>
      </c>
      <c r="I370" s="12"/>
    </row>
    <row r="371" spans="1:9" ht="12.4" hidden="1" customHeight="1">
      <c r="A371" s="11"/>
      <c r="B371" s="1"/>
      <c r="C371" s="34"/>
      <c r="D371" s="146"/>
      <c r="E371" s="147"/>
      <c r="F371" s="38" t="str">
        <f>VLOOKUP(C371,'[2]Acha Air Sales Price List'!$B$1:$D$65536,3,FALSE)</f>
        <v>Exchange rate :</v>
      </c>
      <c r="G371" s="19">
        <f>ROUND(IF(ISBLANK(C371),0,VLOOKUP(C371,'[2]Acha Air Sales Price List'!$B$1:$X$65536,12,FALSE)*$L$14),2)</f>
        <v>0</v>
      </c>
      <c r="H371" s="20">
        <f t="shared" si="7"/>
        <v>0</v>
      </c>
      <c r="I371" s="12"/>
    </row>
    <row r="372" spans="1:9" ht="12.4" hidden="1" customHeight="1">
      <c r="A372" s="11"/>
      <c r="B372" s="1"/>
      <c r="C372" s="34"/>
      <c r="D372" s="146"/>
      <c r="E372" s="147"/>
      <c r="F372" s="38" t="str">
        <f>VLOOKUP(C372,'[2]Acha Air Sales Price List'!$B$1:$D$65536,3,FALSE)</f>
        <v>Exchange rate :</v>
      </c>
      <c r="G372" s="19">
        <f>ROUND(IF(ISBLANK(C372),0,VLOOKUP(C372,'[2]Acha Air Sales Price List'!$B$1:$X$65536,12,FALSE)*$L$14),2)</f>
        <v>0</v>
      </c>
      <c r="H372" s="20">
        <f t="shared" si="7"/>
        <v>0</v>
      </c>
      <c r="I372" s="12"/>
    </row>
    <row r="373" spans="1:9" ht="12.4" hidden="1" customHeight="1">
      <c r="A373" s="11"/>
      <c r="B373" s="1"/>
      <c r="C373" s="34"/>
      <c r="D373" s="146"/>
      <c r="E373" s="147"/>
      <c r="F373" s="38" t="str">
        <f>VLOOKUP(C373,'[2]Acha Air Sales Price List'!$B$1:$D$65536,3,FALSE)</f>
        <v>Exchange rate :</v>
      </c>
      <c r="G373" s="19">
        <f>ROUND(IF(ISBLANK(C373),0,VLOOKUP(C373,'[2]Acha Air Sales Price List'!$B$1:$X$65536,12,FALSE)*$L$14),2)</f>
        <v>0</v>
      </c>
      <c r="H373" s="20">
        <f t="shared" si="7"/>
        <v>0</v>
      </c>
      <c r="I373" s="12"/>
    </row>
    <row r="374" spans="1:9" ht="12.4" hidden="1" customHeight="1">
      <c r="A374" s="11"/>
      <c r="B374" s="1"/>
      <c r="C374" s="34"/>
      <c r="D374" s="146"/>
      <c r="E374" s="147"/>
      <c r="F374" s="38" t="str">
        <f>VLOOKUP(C374,'[2]Acha Air Sales Price List'!$B$1:$D$65536,3,FALSE)</f>
        <v>Exchange rate :</v>
      </c>
      <c r="G374" s="19">
        <f>ROUND(IF(ISBLANK(C374),0,VLOOKUP(C374,'[2]Acha Air Sales Price List'!$B$1:$X$65536,12,FALSE)*$L$14),2)</f>
        <v>0</v>
      </c>
      <c r="H374" s="20">
        <f t="shared" si="7"/>
        <v>0</v>
      </c>
      <c r="I374" s="12"/>
    </row>
    <row r="375" spans="1:9" ht="12.4" hidden="1" customHeight="1">
      <c r="A375" s="11"/>
      <c r="B375" s="1"/>
      <c r="C375" s="34"/>
      <c r="D375" s="146"/>
      <c r="E375" s="147"/>
      <c r="F375" s="38" t="str">
        <f>VLOOKUP(C375,'[2]Acha Air Sales Price List'!$B$1:$D$65536,3,FALSE)</f>
        <v>Exchange rate :</v>
      </c>
      <c r="G375" s="19">
        <f>ROUND(IF(ISBLANK(C375),0,VLOOKUP(C375,'[2]Acha Air Sales Price List'!$B$1:$X$65536,12,FALSE)*$L$14),2)</f>
        <v>0</v>
      </c>
      <c r="H375" s="20">
        <f t="shared" si="7"/>
        <v>0</v>
      </c>
      <c r="I375" s="12"/>
    </row>
    <row r="376" spans="1:9" ht="12.4" hidden="1" customHeight="1">
      <c r="A376" s="11"/>
      <c r="B376" s="1"/>
      <c r="C376" s="34"/>
      <c r="D376" s="146"/>
      <c r="E376" s="147"/>
      <c r="F376" s="38" t="str">
        <f>VLOOKUP(C376,'[2]Acha Air Sales Price List'!$B$1:$D$65536,3,FALSE)</f>
        <v>Exchange rate :</v>
      </c>
      <c r="G376" s="19">
        <f>ROUND(IF(ISBLANK(C376),0,VLOOKUP(C376,'[2]Acha Air Sales Price List'!$B$1:$X$65536,12,FALSE)*$L$14),2)</f>
        <v>0</v>
      </c>
      <c r="H376" s="20">
        <f t="shared" si="7"/>
        <v>0</v>
      </c>
      <c r="I376" s="12"/>
    </row>
    <row r="377" spans="1:9" ht="12.4" hidden="1" customHeight="1">
      <c r="A377" s="11"/>
      <c r="B377" s="1"/>
      <c r="C377" s="34"/>
      <c r="D377" s="146"/>
      <c r="E377" s="147"/>
      <c r="F377" s="38" t="str">
        <f>VLOOKUP(C377,'[2]Acha Air Sales Price List'!$B$1:$D$65536,3,FALSE)</f>
        <v>Exchange rate :</v>
      </c>
      <c r="G377" s="19">
        <f>ROUND(IF(ISBLANK(C377),0,VLOOKUP(C377,'[2]Acha Air Sales Price List'!$B$1:$X$65536,12,FALSE)*$L$14),2)</f>
        <v>0</v>
      </c>
      <c r="H377" s="20">
        <f t="shared" si="7"/>
        <v>0</v>
      </c>
      <c r="I377" s="12"/>
    </row>
    <row r="378" spans="1:9" ht="12.4" hidden="1" customHeight="1">
      <c r="A378" s="11"/>
      <c r="B378" s="1"/>
      <c r="C378" s="34"/>
      <c r="D378" s="146"/>
      <c r="E378" s="147"/>
      <c r="F378" s="38" t="str">
        <f>VLOOKUP(C378,'[2]Acha Air Sales Price List'!$B$1:$D$65536,3,FALSE)</f>
        <v>Exchange rate :</v>
      </c>
      <c r="G378" s="19">
        <f>ROUND(IF(ISBLANK(C378),0,VLOOKUP(C378,'[2]Acha Air Sales Price List'!$B$1:$X$65536,12,FALSE)*$L$14),2)</f>
        <v>0</v>
      </c>
      <c r="H378" s="20">
        <f t="shared" si="7"/>
        <v>0</v>
      </c>
      <c r="I378" s="12"/>
    </row>
    <row r="379" spans="1:9" ht="12.4" hidden="1" customHeight="1">
      <c r="A379" s="11"/>
      <c r="B379" s="1"/>
      <c r="C379" s="34"/>
      <c r="D379" s="146"/>
      <c r="E379" s="147"/>
      <c r="F379" s="38" t="str">
        <f>VLOOKUP(C379,'[2]Acha Air Sales Price List'!$B$1:$D$65536,3,FALSE)</f>
        <v>Exchange rate :</v>
      </c>
      <c r="G379" s="19">
        <f>ROUND(IF(ISBLANK(C379),0,VLOOKUP(C379,'[2]Acha Air Sales Price List'!$B$1:$X$65536,12,FALSE)*$L$14),2)</f>
        <v>0</v>
      </c>
      <c r="H379" s="20">
        <f t="shared" si="7"/>
        <v>0</v>
      </c>
      <c r="I379" s="12"/>
    </row>
    <row r="380" spans="1:9" ht="12.4" hidden="1" customHeight="1">
      <c r="A380" s="11"/>
      <c r="B380" s="1"/>
      <c r="C380" s="34"/>
      <c r="D380" s="146"/>
      <c r="E380" s="147"/>
      <c r="F380" s="38" t="str">
        <f>VLOOKUP(C380,'[2]Acha Air Sales Price List'!$B$1:$D$65536,3,FALSE)</f>
        <v>Exchange rate :</v>
      </c>
      <c r="G380" s="19">
        <f>ROUND(IF(ISBLANK(C380),0,VLOOKUP(C380,'[2]Acha Air Sales Price List'!$B$1:$X$65536,12,FALSE)*$L$14),2)</f>
        <v>0</v>
      </c>
      <c r="H380" s="20">
        <f t="shared" si="7"/>
        <v>0</v>
      </c>
      <c r="I380" s="12"/>
    </row>
    <row r="381" spans="1:9" ht="12.4" hidden="1" customHeight="1">
      <c r="A381" s="11"/>
      <c r="B381" s="1"/>
      <c r="C381" s="34"/>
      <c r="D381" s="146"/>
      <c r="E381" s="147"/>
      <c r="F381" s="38" t="str">
        <f>VLOOKUP(C381,'[2]Acha Air Sales Price List'!$B$1:$D$65536,3,FALSE)</f>
        <v>Exchange rate :</v>
      </c>
      <c r="G381" s="19">
        <f>ROUND(IF(ISBLANK(C381),0,VLOOKUP(C381,'[2]Acha Air Sales Price List'!$B$1:$X$65536,12,FALSE)*$L$14),2)</f>
        <v>0</v>
      </c>
      <c r="H381" s="20">
        <f t="shared" si="7"/>
        <v>0</v>
      </c>
      <c r="I381" s="12"/>
    </row>
    <row r="382" spans="1:9" ht="12.4" hidden="1" customHeight="1">
      <c r="A382" s="11"/>
      <c r="B382" s="1"/>
      <c r="C382" s="34"/>
      <c r="D382" s="146"/>
      <c r="E382" s="147"/>
      <c r="F382" s="38" t="str">
        <f>VLOOKUP(C382,'[2]Acha Air Sales Price List'!$B$1:$D$65536,3,FALSE)</f>
        <v>Exchange rate :</v>
      </c>
      <c r="G382" s="19">
        <f>ROUND(IF(ISBLANK(C382),0,VLOOKUP(C382,'[2]Acha Air Sales Price List'!$B$1:$X$65536,12,FALSE)*$L$14),2)</f>
        <v>0</v>
      </c>
      <c r="H382" s="20">
        <f t="shared" si="7"/>
        <v>0</v>
      </c>
      <c r="I382" s="12"/>
    </row>
    <row r="383" spans="1:9" ht="12.4" hidden="1" customHeight="1">
      <c r="A383" s="11"/>
      <c r="B383" s="1"/>
      <c r="C383" s="34"/>
      <c r="D383" s="146"/>
      <c r="E383" s="147"/>
      <c r="F383" s="38" t="str">
        <f>VLOOKUP(C383,'[2]Acha Air Sales Price List'!$B$1:$D$65536,3,FALSE)</f>
        <v>Exchange rate :</v>
      </c>
      <c r="G383" s="19">
        <f>ROUND(IF(ISBLANK(C383),0,VLOOKUP(C383,'[2]Acha Air Sales Price List'!$B$1:$X$65536,12,FALSE)*$L$14),2)</f>
        <v>0</v>
      </c>
      <c r="H383" s="20">
        <f t="shared" si="7"/>
        <v>0</v>
      </c>
      <c r="I383" s="12"/>
    </row>
    <row r="384" spans="1:9" ht="12.4" hidden="1" customHeight="1">
      <c r="A384" s="11"/>
      <c r="B384" s="1"/>
      <c r="C384" s="34"/>
      <c r="D384" s="146"/>
      <c r="E384" s="147"/>
      <c r="F384" s="38" t="str">
        <f>VLOOKUP(C384,'[2]Acha Air Sales Price List'!$B$1:$D$65536,3,FALSE)</f>
        <v>Exchange rate :</v>
      </c>
      <c r="G384" s="19">
        <f>ROUND(IF(ISBLANK(C384),0,VLOOKUP(C384,'[2]Acha Air Sales Price List'!$B$1:$X$65536,12,FALSE)*$L$14),2)</f>
        <v>0</v>
      </c>
      <c r="H384" s="20">
        <f t="shared" si="7"/>
        <v>0</v>
      </c>
      <c r="I384" s="12"/>
    </row>
    <row r="385" spans="1:9" ht="12.4" hidden="1" customHeight="1">
      <c r="A385" s="11"/>
      <c r="B385" s="1"/>
      <c r="C385" s="34"/>
      <c r="D385" s="146"/>
      <c r="E385" s="147"/>
      <c r="F385" s="38" t="str">
        <f>VLOOKUP(C385,'[2]Acha Air Sales Price List'!$B$1:$D$65536,3,FALSE)</f>
        <v>Exchange rate :</v>
      </c>
      <c r="G385" s="19">
        <f>ROUND(IF(ISBLANK(C385),0,VLOOKUP(C385,'[2]Acha Air Sales Price List'!$B$1:$X$65536,12,FALSE)*$L$14),2)</f>
        <v>0</v>
      </c>
      <c r="H385" s="20">
        <f t="shared" si="7"/>
        <v>0</v>
      </c>
      <c r="I385" s="12"/>
    </row>
    <row r="386" spans="1:9" ht="12.4" hidden="1" customHeight="1">
      <c r="A386" s="11"/>
      <c r="B386" s="1"/>
      <c r="C386" s="34"/>
      <c r="D386" s="146"/>
      <c r="E386" s="147"/>
      <c r="F386" s="38" t="str">
        <f>VLOOKUP(C386,'[2]Acha Air Sales Price List'!$B$1:$D$65536,3,FALSE)</f>
        <v>Exchange rate :</v>
      </c>
      <c r="G386" s="19">
        <f>ROUND(IF(ISBLANK(C386),0,VLOOKUP(C386,'[2]Acha Air Sales Price List'!$B$1:$X$65536,12,FALSE)*$L$14),2)</f>
        <v>0</v>
      </c>
      <c r="H386" s="20">
        <f t="shared" si="7"/>
        <v>0</v>
      </c>
      <c r="I386" s="12"/>
    </row>
    <row r="387" spans="1:9" ht="12.4" hidden="1" customHeight="1">
      <c r="A387" s="11"/>
      <c r="B387" s="1"/>
      <c r="C387" s="34"/>
      <c r="D387" s="146"/>
      <c r="E387" s="147"/>
      <c r="F387" s="38" t="str">
        <f>VLOOKUP(C387,'[2]Acha Air Sales Price List'!$B$1:$D$65536,3,FALSE)</f>
        <v>Exchange rate :</v>
      </c>
      <c r="G387" s="19">
        <f>ROUND(IF(ISBLANK(C387),0,VLOOKUP(C387,'[2]Acha Air Sales Price List'!$B$1:$X$65536,12,FALSE)*$L$14),2)</f>
        <v>0</v>
      </c>
      <c r="H387" s="20">
        <f t="shared" si="7"/>
        <v>0</v>
      </c>
      <c r="I387" s="12"/>
    </row>
    <row r="388" spans="1:9" ht="12.4" hidden="1" customHeight="1">
      <c r="A388" s="11"/>
      <c r="B388" s="1"/>
      <c r="C388" s="34"/>
      <c r="D388" s="146"/>
      <c r="E388" s="147"/>
      <c r="F388" s="38" t="str">
        <f>VLOOKUP(C388,'[2]Acha Air Sales Price List'!$B$1:$D$65536,3,FALSE)</f>
        <v>Exchange rate :</v>
      </c>
      <c r="G388" s="19">
        <f>ROUND(IF(ISBLANK(C388),0,VLOOKUP(C388,'[2]Acha Air Sales Price List'!$B$1:$X$65536,12,FALSE)*$L$14),2)</f>
        <v>0</v>
      </c>
      <c r="H388" s="20">
        <f t="shared" si="7"/>
        <v>0</v>
      </c>
      <c r="I388" s="12"/>
    </row>
    <row r="389" spans="1:9" ht="12.4" hidden="1" customHeight="1">
      <c r="A389" s="11"/>
      <c r="B389" s="1"/>
      <c r="C389" s="34"/>
      <c r="D389" s="146"/>
      <c r="E389" s="147"/>
      <c r="F389" s="38" t="str">
        <f>VLOOKUP(C389,'[2]Acha Air Sales Price List'!$B$1:$D$65536,3,FALSE)</f>
        <v>Exchange rate :</v>
      </c>
      <c r="G389" s="19">
        <f>ROUND(IF(ISBLANK(C389),0,VLOOKUP(C389,'[2]Acha Air Sales Price List'!$B$1:$X$65536,12,FALSE)*$L$14),2)</f>
        <v>0</v>
      </c>
      <c r="H389" s="20">
        <f t="shared" si="7"/>
        <v>0</v>
      </c>
      <c r="I389" s="12"/>
    </row>
    <row r="390" spans="1:9" ht="12.4" hidden="1" customHeight="1">
      <c r="A390" s="11"/>
      <c r="B390" s="1"/>
      <c r="C390" s="34"/>
      <c r="D390" s="146"/>
      <c r="E390" s="147"/>
      <c r="F390" s="38" t="str">
        <f>VLOOKUP(C390,'[2]Acha Air Sales Price List'!$B$1:$D$65536,3,FALSE)</f>
        <v>Exchange rate :</v>
      </c>
      <c r="G390" s="19">
        <f>ROUND(IF(ISBLANK(C390),0,VLOOKUP(C390,'[2]Acha Air Sales Price List'!$B$1:$X$65536,12,FALSE)*$L$14),2)</f>
        <v>0</v>
      </c>
      <c r="H390" s="20">
        <f t="shared" si="7"/>
        <v>0</v>
      </c>
      <c r="I390" s="12"/>
    </row>
    <row r="391" spans="1:9" ht="12.4" hidden="1" customHeight="1">
      <c r="A391" s="11"/>
      <c r="B391" s="1"/>
      <c r="C391" s="34"/>
      <c r="D391" s="146"/>
      <c r="E391" s="147"/>
      <c r="F391" s="38" t="str">
        <f>VLOOKUP(C391,'[2]Acha Air Sales Price List'!$B$1:$D$65536,3,FALSE)</f>
        <v>Exchange rate :</v>
      </c>
      <c r="G391" s="19">
        <f>ROUND(IF(ISBLANK(C391),0,VLOOKUP(C391,'[2]Acha Air Sales Price List'!$B$1:$X$65536,12,FALSE)*$L$14),2)</f>
        <v>0</v>
      </c>
      <c r="H391" s="20">
        <f t="shared" si="7"/>
        <v>0</v>
      </c>
      <c r="I391" s="12"/>
    </row>
    <row r="392" spans="1:9" ht="12.4" hidden="1" customHeight="1">
      <c r="A392" s="11"/>
      <c r="B392" s="1"/>
      <c r="C392" s="34"/>
      <c r="D392" s="146"/>
      <c r="E392" s="147"/>
      <c r="F392" s="38" t="str">
        <f>VLOOKUP(C392,'[2]Acha Air Sales Price List'!$B$1:$D$65536,3,FALSE)</f>
        <v>Exchange rate :</v>
      </c>
      <c r="G392" s="19">
        <f>ROUND(IF(ISBLANK(C392),0,VLOOKUP(C392,'[2]Acha Air Sales Price List'!$B$1:$X$65536,12,FALSE)*$L$14),2)</f>
        <v>0</v>
      </c>
      <c r="H392" s="20">
        <f t="shared" si="7"/>
        <v>0</v>
      </c>
      <c r="I392" s="12"/>
    </row>
    <row r="393" spans="1:9" ht="12.4" hidden="1" customHeight="1">
      <c r="A393" s="11"/>
      <c r="B393" s="1"/>
      <c r="C393" s="34"/>
      <c r="D393" s="146"/>
      <c r="E393" s="147"/>
      <c r="F393" s="38" t="str">
        <f>VLOOKUP(C393,'[2]Acha Air Sales Price List'!$B$1:$D$65536,3,FALSE)</f>
        <v>Exchange rate :</v>
      </c>
      <c r="G393" s="19">
        <f>ROUND(IF(ISBLANK(C393),0,VLOOKUP(C393,'[2]Acha Air Sales Price List'!$B$1:$X$65536,12,FALSE)*$L$14),2)</f>
        <v>0</v>
      </c>
      <c r="H393" s="20">
        <f t="shared" si="7"/>
        <v>0</v>
      </c>
      <c r="I393" s="12"/>
    </row>
    <row r="394" spans="1:9" ht="12.4" hidden="1" customHeight="1">
      <c r="A394" s="11"/>
      <c r="B394" s="1"/>
      <c r="C394" s="34"/>
      <c r="D394" s="146"/>
      <c r="E394" s="147"/>
      <c r="F394" s="38" t="str">
        <f>VLOOKUP(C394,'[2]Acha Air Sales Price List'!$B$1:$D$65536,3,FALSE)</f>
        <v>Exchange rate :</v>
      </c>
      <c r="G394" s="19">
        <f>ROUND(IF(ISBLANK(C394),0,VLOOKUP(C394,'[2]Acha Air Sales Price List'!$B$1:$X$65536,12,FALSE)*$L$14),2)</f>
        <v>0</v>
      </c>
      <c r="H394" s="20">
        <f t="shared" si="7"/>
        <v>0</v>
      </c>
      <c r="I394" s="12"/>
    </row>
    <row r="395" spans="1:9" ht="12.4" hidden="1" customHeight="1">
      <c r="A395" s="11"/>
      <c r="B395" s="1"/>
      <c r="C395" s="35"/>
      <c r="D395" s="146"/>
      <c r="E395" s="147"/>
      <c r="F395" s="38" t="str">
        <f>VLOOKUP(C395,'[2]Acha Air Sales Price List'!$B$1:$D$65536,3,FALSE)</f>
        <v>Exchange rate :</v>
      </c>
      <c r="G395" s="19">
        <f>ROUND(IF(ISBLANK(C395),0,VLOOKUP(C395,'[2]Acha Air Sales Price List'!$B$1:$X$65536,12,FALSE)*$L$14),2)</f>
        <v>0</v>
      </c>
      <c r="H395" s="20">
        <f>ROUND(IF(ISNUMBER(B395), G395*B395, 0),5)</f>
        <v>0</v>
      </c>
      <c r="I395" s="12"/>
    </row>
    <row r="396" spans="1:9" ht="12" hidden="1" customHeight="1">
      <c r="A396" s="11"/>
      <c r="B396" s="1"/>
      <c r="C396" s="34"/>
      <c r="D396" s="146"/>
      <c r="E396" s="147"/>
      <c r="F396" s="38" t="str">
        <f>VLOOKUP(C396,'[2]Acha Air Sales Price List'!$B$1:$D$65536,3,FALSE)</f>
        <v>Exchange rate :</v>
      </c>
      <c r="G396" s="19">
        <f>ROUND(IF(ISBLANK(C396),0,VLOOKUP(C396,'[2]Acha Air Sales Price List'!$B$1:$X$65536,12,FALSE)*$L$14),2)</f>
        <v>0</v>
      </c>
      <c r="H396" s="20">
        <f t="shared" ref="H396:H450" si="8">ROUND(IF(ISNUMBER(B396), G396*B396, 0),5)</f>
        <v>0</v>
      </c>
      <c r="I396" s="12"/>
    </row>
    <row r="397" spans="1:9" ht="12.4" hidden="1" customHeight="1">
      <c r="A397" s="11"/>
      <c r="B397" s="1"/>
      <c r="C397" s="34"/>
      <c r="D397" s="146"/>
      <c r="E397" s="147"/>
      <c r="F397" s="38" t="str">
        <f>VLOOKUP(C397,'[2]Acha Air Sales Price List'!$B$1:$D$65536,3,FALSE)</f>
        <v>Exchange rate :</v>
      </c>
      <c r="G397" s="19">
        <f>ROUND(IF(ISBLANK(C397),0,VLOOKUP(C397,'[2]Acha Air Sales Price List'!$B$1:$X$65536,12,FALSE)*$L$14),2)</f>
        <v>0</v>
      </c>
      <c r="H397" s="20">
        <f t="shared" si="8"/>
        <v>0</v>
      </c>
      <c r="I397" s="12"/>
    </row>
    <row r="398" spans="1:9" ht="12.4" hidden="1" customHeight="1">
      <c r="A398" s="11"/>
      <c r="B398" s="1"/>
      <c r="C398" s="34"/>
      <c r="D398" s="146"/>
      <c r="E398" s="147"/>
      <c r="F398" s="38" t="str">
        <f>VLOOKUP(C398,'[2]Acha Air Sales Price List'!$B$1:$D$65536,3,FALSE)</f>
        <v>Exchange rate :</v>
      </c>
      <c r="G398" s="19">
        <f>ROUND(IF(ISBLANK(C398),0,VLOOKUP(C398,'[2]Acha Air Sales Price List'!$B$1:$X$65536,12,FALSE)*$L$14),2)</f>
        <v>0</v>
      </c>
      <c r="H398" s="20">
        <f t="shared" si="8"/>
        <v>0</v>
      </c>
      <c r="I398" s="12"/>
    </row>
    <row r="399" spans="1:9" ht="12.4" hidden="1" customHeight="1">
      <c r="A399" s="11"/>
      <c r="B399" s="1"/>
      <c r="C399" s="34"/>
      <c r="D399" s="146"/>
      <c r="E399" s="147"/>
      <c r="F399" s="38" t="str">
        <f>VLOOKUP(C399,'[2]Acha Air Sales Price List'!$B$1:$D$65536,3,FALSE)</f>
        <v>Exchange rate :</v>
      </c>
      <c r="G399" s="19">
        <f>ROUND(IF(ISBLANK(C399),0,VLOOKUP(C399,'[2]Acha Air Sales Price List'!$B$1:$X$65536,12,FALSE)*$L$14),2)</f>
        <v>0</v>
      </c>
      <c r="H399" s="20">
        <f t="shared" si="8"/>
        <v>0</v>
      </c>
      <c r="I399" s="12"/>
    </row>
    <row r="400" spans="1:9" ht="12.4" hidden="1" customHeight="1">
      <c r="A400" s="11"/>
      <c r="B400" s="1"/>
      <c r="C400" s="34"/>
      <c r="D400" s="146"/>
      <c r="E400" s="147"/>
      <c r="F400" s="38" t="str">
        <f>VLOOKUP(C400,'[2]Acha Air Sales Price List'!$B$1:$D$65536,3,FALSE)</f>
        <v>Exchange rate :</v>
      </c>
      <c r="G400" s="19">
        <f>ROUND(IF(ISBLANK(C400),0,VLOOKUP(C400,'[2]Acha Air Sales Price List'!$B$1:$X$65536,12,FALSE)*$L$14),2)</f>
        <v>0</v>
      </c>
      <c r="H400" s="20">
        <f t="shared" si="8"/>
        <v>0</v>
      </c>
      <c r="I400" s="12"/>
    </row>
    <row r="401" spans="1:9" ht="12.4" hidden="1" customHeight="1">
      <c r="A401" s="11"/>
      <c r="B401" s="1"/>
      <c r="C401" s="34"/>
      <c r="D401" s="146"/>
      <c r="E401" s="147"/>
      <c r="F401" s="38" t="str">
        <f>VLOOKUP(C401,'[2]Acha Air Sales Price List'!$B$1:$D$65536,3,FALSE)</f>
        <v>Exchange rate :</v>
      </c>
      <c r="G401" s="19">
        <f>ROUND(IF(ISBLANK(C401),0,VLOOKUP(C401,'[2]Acha Air Sales Price List'!$B$1:$X$65536,12,FALSE)*$L$14),2)</f>
        <v>0</v>
      </c>
      <c r="H401" s="20">
        <f t="shared" si="8"/>
        <v>0</v>
      </c>
      <c r="I401" s="12"/>
    </row>
    <row r="402" spans="1:9" ht="12.4" hidden="1" customHeight="1">
      <c r="A402" s="11"/>
      <c r="B402" s="1"/>
      <c r="C402" s="34"/>
      <c r="D402" s="146"/>
      <c r="E402" s="147"/>
      <c r="F402" s="38" t="str">
        <f>VLOOKUP(C402,'[2]Acha Air Sales Price List'!$B$1:$D$65536,3,FALSE)</f>
        <v>Exchange rate :</v>
      </c>
      <c r="G402" s="19">
        <f>ROUND(IF(ISBLANK(C402),0,VLOOKUP(C402,'[2]Acha Air Sales Price List'!$B$1:$X$65536,12,FALSE)*$L$14),2)</f>
        <v>0</v>
      </c>
      <c r="H402" s="20">
        <f t="shared" si="8"/>
        <v>0</v>
      </c>
      <c r="I402" s="12"/>
    </row>
    <row r="403" spans="1:9" ht="12.4" hidden="1" customHeight="1">
      <c r="A403" s="11"/>
      <c r="B403" s="1"/>
      <c r="C403" s="34"/>
      <c r="D403" s="146"/>
      <c r="E403" s="147"/>
      <c r="F403" s="38" t="str">
        <f>VLOOKUP(C403,'[2]Acha Air Sales Price List'!$B$1:$D$65536,3,FALSE)</f>
        <v>Exchange rate :</v>
      </c>
      <c r="G403" s="19">
        <f>ROUND(IF(ISBLANK(C403),0,VLOOKUP(C403,'[2]Acha Air Sales Price List'!$B$1:$X$65536,12,FALSE)*$L$14),2)</f>
        <v>0</v>
      </c>
      <c r="H403" s="20">
        <f t="shared" si="8"/>
        <v>0</v>
      </c>
      <c r="I403" s="12"/>
    </row>
    <row r="404" spans="1:9" ht="12.4" hidden="1" customHeight="1">
      <c r="A404" s="11"/>
      <c r="B404" s="1"/>
      <c r="C404" s="34"/>
      <c r="D404" s="146"/>
      <c r="E404" s="147"/>
      <c r="F404" s="38" t="str">
        <f>VLOOKUP(C404,'[2]Acha Air Sales Price List'!$B$1:$D$65536,3,FALSE)</f>
        <v>Exchange rate :</v>
      </c>
      <c r="G404" s="19">
        <f>ROUND(IF(ISBLANK(C404),0,VLOOKUP(C404,'[2]Acha Air Sales Price List'!$B$1:$X$65536,12,FALSE)*$L$14),2)</f>
        <v>0</v>
      </c>
      <c r="H404" s="20">
        <f t="shared" si="8"/>
        <v>0</v>
      </c>
      <c r="I404" s="12"/>
    </row>
    <row r="405" spans="1:9" ht="12.4" hidden="1" customHeight="1">
      <c r="A405" s="11"/>
      <c r="B405" s="1"/>
      <c r="C405" s="34"/>
      <c r="D405" s="146"/>
      <c r="E405" s="147"/>
      <c r="F405" s="38" t="str">
        <f>VLOOKUP(C405,'[2]Acha Air Sales Price List'!$B$1:$D$65536,3,FALSE)</f>
        <v>Exchange rate :</v>
      </c>
      <c r="G405" s="19">
        <f>ROUND(IF(ISBLANK(C405),0,VLOOKUP(C405,'[2]Acha Air Sales Price List'!$B$1:$X$65536,12,FALSE)*$L$14),2)</f>
        <v>0</v>
      </c>
      <c r="H405" s="20">
        <f t="shared" si="8"/>
        <v>0</v>
      </c>
      <c r="I405" s="12"/>
    </row>
    <row r="406" spans="1:9" ht="12.4" hidden="1" customHeight="1">
      <c r="A406" s="11"/>
      <c r="B406" s="1"/>
      <c r="C406" s="34"/>
      <c r="D406" s="146"/>
      <c r="E406" s="147"/>
      <c r="F406" s="38" t="str">
        <f>VLOOKUP(C406,'[2]Acha Air Sales Price List'!$B$1:$D$65536,3,FALSE)</f>
        <v>Exchange rate :</v>
      </c>
      <c r="G406" s="19">
        <f>ROUND(IF(ISBLANK(C406),0,VLOOKUP(C406,'[2]Acha Air Sales Price List'!$B$1:$X$65536,12,FALSE)*$L$14),2)</f>
        <v>0</v>
      </c>
      <c r="H406" s="20">
        <f t="shared" si="8"/>
        <v>0</v>
      </c>
      <c r="I406" s="12"/>
    </row>
    <row r="407" spans="1:9" ht="12.4" hidden="1" customHeight="1">
      <c r="A407" s="11"/>
      <c r="B407" s="1"/>
      <c r="C407" s="34"/>
      <c r="D407" s="146"/>
      <c r="E407" s="147"/>
      <c r="F407" s="38" t="str">
        <f>VLOOKUP(C407,'[2]Acha Air Sales Price List'!$B$1:$D$65536,3,FALSE)</f>
        <v>Exchange rate :</v>
      </c>
      <c r="G407" s="19">
        <f>ROUND(IF(ISBLANK(C407),0,VLOOKUP(C407,'[2]Acha Air Sales Price List'!$B$1:$X$65536,12,FALSE)*$L$14),2)</f>
        <v>0</v>
      </c>
      <c r="H407" s="20">
        <f t="shared" si="8"/>
        <v>0</v>
      </c>
      <c r="I407" s="12"/>
    </row>
    <row r="408" spans="1:9" ht="12.4" hidden="1" customHeight="1">
      <c r="A408" s="11"/>
      <c r="B408" s="1"/>
      <c r="C408" s="34"/>
      <c r="D408" s="146"/>
      <c r="E408" s="147"/>
      <c r="F408" s="38" t="str">
        <f>VLOOKUP(C408,'[2]Acha Air Sales Price List'!$B$1:$D$65536,3,FALSE)</f>
        <v>Exchange rate :</v>
      </c>
      <c r="G408" s="19">
        <f>ROUND(IF(ISBLANK(C408),0,VLOOKUP(C408,'[2]Acha Air Sales Price List'!$B$1:$X$65536,12,FALSE)*$L$14),2)</f>
        <v>0</v>
      </c>
      <c r="H408" s="20">
        <f t="shared" si="8"/>
        <v>0</v>
      </c>
      <c r="I408" s="12"/>
    </row>
    <row r="409" spans="1:9" ht="12.4" hidden="1" customHeight="1">
      <c r="A409" s="11"/>
      <c r="B409" s="1"/>
      <c r="C409" s="34"/>
      <c r="D409" s="146"/>
      <c r="E409" s="147"/>
      <c r="F409" s="38" t="str">
        <f>VLOOKUP(C409,'[2]Acha Air Sales Price List'!$B$1:$D$65536,3,FALSE)</f>
        <v>Exchange rate :</v>
      </c>
      <c r="G409" s="19">
        <f>ROUND(IF(ISBLANK(C409),0,VLOOKUP(C409,'[2]Acha Air Sales Price List'!$B$1:$X$65536,12,FALSE)*$L$14),2)</f>
        <v>0</v>
      </c>
      <c r="H409" s="20">
        <f t="shared" si="8"/>
        <v>0</v>
      </c>
      <c r="I409" s="12"/>
    </row>
    <row r="410" spans="1:9" ht="12.4" hidden="1" customHeight="1">
      <c r="A410" s="11"/>
      <c r="B410" s="1"/>
      <c r="C410" s="34"/>
      <c r="D410" s="146"/>
      <c r="E410" s="147"/>
      <c r="F410" s="38" t="str">
        <f>VLOOKUP(C410,'[2]Acha Air Sales Price List'!$B$1:$D$65536,3,FALSE)</f>
        <v>Exchange rate :</v>
      </c>
      <c r="G410" s="19">
        <f>ROUND(IF(ISBLANK(C410),0,VLOOKUP(C410,'[2]Acha Air Sales Price List'!$B$1:$X$65536,12,FALSE)*$L$14),2)</f>
        <v>0</v>
      </c>
      <c r="H410" s="20">
        <f t="shared" si="8"/>
        <v>0</v>
      </c>
      <c r="I410" s="12"/>
    </row>
    <row r="411" spans="1:9" ht="12.4" hidden="1" customHeight="1">
      <c r="A411" s="11"/>
      <c r="B411" s="1"/>
      <c r="C411" s="35"/>
      <c r="D411" s="146"/>
      <c r="E411" s="147"/>
      <c r="F411" s="38" t="str">
        <f>VLOOKUP(C411,'[2]Acha Air Sales Price List'!$B$1:$D$65536,3,FALSE)</f>
        <v>Exchange rate :</v>
      </c>
      <c r="G411" s="19">
        <f>ROUND(IF(ISBLANK(C411),0,VLOOKUP(C411,'[2]Acha Air Sales Price List'!$B$1:$X$65536,12,FALSE)*$L$14),2)</f>
        <v>0</v>
      </c>
      <c r="H411" s="20">
        <f t="shared" si="8"/>
        <v>0</v>
      </c>
      <c r="I411" s="12"/>
    </row>
    <row r="412" spans="1:9" ht="12.4" hidden="1" customHeight="1">
      <c r="A412" s="11"/>
      <c r="B412" s="1"/>
      <c r="C412" s="35"/>
      <c r="D412" s="146"/>
      <c r="E412" s="147"/>
      <c r="F412" s="38" t="str">
        <f>VLOOKUP(C412,'[2]Acha Air Sales Price List'!$B$1:$D$65536,3,FALSE)</f>
        <v>Exchange rate :</v>
      </c>
      <c r="G412" s="19">
        <f>ROUND(IF(ISBLANK(C412),0,VLOOKUP(C412,'[2]Acha Air Sales Price List'!$B$1:$X$65536,12,FALSE)*$L$14),2)</f>
        <v>0</v>
      </c>
      <c r="H412" s="20">
        <f t="shared" si="8"/>
        <v>0</v>
      </c>
      <c r="I412" s="12"/>
    </row>
    <row r="413" spans="1:9" ht="12.4" hidden="1" customHeight="1">
      <c r="A413" s="11"/>
      <c r="B413" s="1"/>
      <c r="C413" s="34"/>
      <c r="D413" s="146"/>
      <c r="E413" s="147"/>
      <c r="F413" s="38" t="str">
        <f>VLOOKUP(C413,'[2]Acha Air Sales Price List'!$B$1:$D$65536,3,FALSE)</f>
        <v>Exchange rate :</v>
      </c>
      <c r="G413" s="19">
        <f>ROUND(IF(ISBLANK(C413),0,VLOOKUP(C413,'[2]Acha Air Sales Price List'!$B$1:$X$65536,12,FALSE)*$L$14),2)</f>
        <v>0</v>
      </c>
      <c r="H413" s="20">
        <f t="shared" si="8"/>
        <v>0</v>
      </c>
      <c r="I413" s="12"/>
    </row>
    <row r="414" spans="1:9" ht="12.4" hidden="1" customHeight="1">
      <c r="A414" s="11"/>
      <c r="B414" s="1"/>
      <c r="C414" s="34"/>
      <c r="D414" s="146"/>
      <c r="E414" s="147"/>
      <c r="F414" s="38" t="str">
        <f>VLOOKUP(C414,'[2]Acha Air Sales Price List'!$B$1:$D$65536,3,FALSE)</f>
        <v>Exchange rate :</v>
      </c>
      <c r="G414" s="19">
        <f>ROUND(IF(ISBLANK(C414),0,VLOOKUP(C414,'[2]Acha Air Sales Price List'!$B$1:$X$65536,12,FALSE)*$L$14),2)</f>
        <v>0</v>
      </c>
      <c r="H414" s="20">
        <f t="shared" si="8"/>
        <v>0</v>
      </c>
      <c r="I414" s="12"/>
    </row>
    <row r="415" spans="1:9" ht="12.4" hidden="1" customHeight="1">
      <c r="A415" s="11"/>
      <c r="B415" s="1"/>
      <c r="C415" s="34"/>
      <c r="D415" s="146"/>
      <c r="E415" s="147"/>
      <c r="F415" s="38" t="str">
        <f>VLOOKUP(C415,'[2]Acha Air Sales Price List'!$B$1:$D$65536,3,FALSE)</f>
        <v>Exchange rate :</v>
      </c>
      <c r="G415" s="19">
        <f>ROUND(IF(ISBLANK(C415),0,VLOOKUP(C415,'[2]Acha Air Sales Price List'!$B$1:$X$65536,12,FALSE)*$L$14),2)</f>
        <v>0</v>
      </c>
      <c r="H415" s="20">
        <f t="shared" si="8"/>
        <v>0</v>
      </c>
      <c r="I415" s="12"/>
    </row>
    <row r="416" spans="1:9" ht="12.4" hidden="1" customHeight="1">
      <c r="A416" s="11"/>
      <c r="B416" s="1"/>
      <c r="C416" s="34"/>
      <c r="D416" s="146"/>
      <c r="E416" s="147"/>
      <c r="F416" s="38" t="str">
        <f>VLOOKUP(C416,'[2]Acha Air Sales Price List'!$B$1:$D$65536,3,FALSE)</f>
        <v>Exchange rate :</v>
      </c>
      <c r="G416" s="19">
        <f>ROUND(IF(ISBLANK(C416),0,VLOOKUP(C416,'[2]Acha Air Sales Price List'!$B$1:$X$65536,12,FALSE)*$L$14),2)</f>
        <v>0</v>
      </c>
      <c r="H416" s="20">
        <f t="shared" si="8"/>
        <v>0</v>
      </c>
      <c r="I416" s="12"/>
    </row>
    <row r="417" spans="1:9" ht="12.4" hidden="1" customHeight="1">
      <c r="A417" s="11"/>
      <c r="B417" s="1"/>
      <c r="C417" s="34"/>
      <c r="D417" s="146"/>
      <c r="E417" s="147"/>
      <c r="F417" s="38" t="str">
        <f>VLOOKUP(C417,'[2]Acha Air Sales Price List'!$B$1:$D$65536,3,FALSE)</f>
        <v>Exchange rate :</v>
      </c>
      <c r="G417" s="19">
        <f>ROUND(IF(ISBLANK(C417),0,VLOOKUP(C417,'[2]Acha Air Sales Price List'!$B$1:$X$65536,12,FALSE)*$L$14),2)</f>
        <v>0</v>
      </c>
      <c r="H417" s="20">
        <f t="shared" si="8"/>
        <v>0</v>
      </c>
      <c r="I417" s="12"/>
    </row>
    <row r="418" spans="1:9" ht="12.4" hidden="1" customHeight="1">
      <c r="A418" s="11"/>
      <c r="B418" s="1"/>
      <c r="C418" s="34"/>
      <c r="D418" s="146"/>
      <c r="E418" s="147"/>
      <c r="F418" s="38" t="str">
        <f>VLOOKUP(C418,'[2]Acha Air Sales Price List'!$B$1:$D$65536,3,FALSE)</f>
        <v>Exchange rate :</v>
      </c>
      <c r="G418" s="19">
        <f>ROUND(IF(ISBLANK(C418),0,VLOOKUP(C418,'[2]Acha Air Sales Price List'!$B$1:$X$65536,12,FALSE)*$L$14),2)</f>
        <v>0</v>
      </c>
      <c r="H418" s="20">
        <f t="shared" si="8"/>
        <v>0</v>
      </c>
      <c r="I418" s="12"/>
    </row>
    <row r="419" spans="1:9" ht="12.4" hidden="1" customHeight="1">
      <c r="A419" s="11"/>
      <c r="B419" s="1"/>
      <c r="C419" s="34"/>
      <c r="D419" s="146"/>
      <c r="E419" s="147"/>
      <c r="F419" s="38" t="str">
        <f>VLOOKUP(C419,'[2]Acha Air Sales Price List'!$B$1:$D$65536,3,FALSE)</f>
        <v>Exchange rate :</v>
      </c>
      <c r="G419" s="19">
        <f>ROUND(IF(ISBLANK(C419),0,VLOOKUP(C419,'[2]Acha Air Sales Price List'!$B$1:$X$65536,12,FALSE)*$L$14),2)</f>
        <v>0</v>
      </c>
      <c r="H419" s="20">
        <f t="shared" si="8"/>
        <v>0</v>
      </c>
      <c r="I419" s="12"/>
    </row>
    <row r="420" spans="1:9" ht="12.4" hidden="1" customHeight="1">
      <c r="A420" s="11"/>
      <c r="B420" s="1"/>
      <c r="C420" s="34"/>
      <c r="D420" s="146"/>
      <c r="E420" s="147"/>
      <c r="F420" s="38" t="str">
        <f>VLOOKUP(C420,'[2]Acha Air Sales Price List'!$B$1:$D$65536,3,FALSE)</f>
        <v>Exchange rate :</v>
      </c>
      <c r="G420" s="19">
        <f>ROUND(IF(ISBLANK(C420),0,VLOOKUP(C420,'[2]Acha Air Sales Price List'!$B$1:$X$65536,12,FALSE)*$L$14),2)</f>
        <v>0</v>
      </c>
      <c r="H420" s="20">
        <f t="shared" si="8"/>
        <v>0</v>
      </c>
      <c r="I420" s="12"/>
    </row>
    <row r="421" spans="1:9" ht="12.4" hidden="1" customHeight="1">
      <c r="A421" s="11"/>
      <c r="B421" s="1"/>
      <c r="C421" s="34"/>
      <c r="D421" s="146"/>
      <c r="E421" s="147"/>
      <c r="F421" s="38" t="str">
        <f>VLOOKUP(C421,'[2]Acha Air Sales Price List'!$B$1:$D$65536,3,FALSE)</f>
        <v>Exchange rate :</v>
      </c>
      <c r="G421" s="19">
        <f>ROUND(IF(ISBLANK(C421),0,VLOOKUP(C421,'[2]Acha Air Sales Price List'!$B$1:$X$65536,12,FALSE)*$L$14),2)</f>
        <v>0</v>
      </c>
      <c r="H421" s="20">
        <f t="shared" si="8"/>
        <v>0</v>
      </c>
      <c r="I421" s="12"/>
    </row>
    <row r="422" spans="1:9" ht="12.4" hidden="1" customHeight="1">
      <c r="A422" s="11"/>
      <c r="B422" s="1"/>
      <c r="C422" s="34"/>
      <c r="D422" s="146"/>
      <c r="E422" s="147"/>
      <c r="F422" s="38" t="str">
        <f>VLOOKUP(C422,'[2]Acha Air Sales Price List'!$B$1:$D$65536,3,FALSE)</f>
        <v>Exchange rate :</v>
      </c>
      <c r="G422" s="19">
        <f>ROUND(IF(ISBLANK(C422),0,VLOOKUP(C422,'[2]Acha Air Sales Price List'!$B$1:$X$65536,12,FALSE)*$L$14),2)</f>
        <v>0</v>
      </c>
      <c r="H422" s="20">
        <f t="shared" si="8"/>
        <v>0</v>
      </c>
      <c r="I422" s="12"/>
    </row>
    <row r="423" spans="1:9" ht="12.4" hidden="1" customHeight="1">
      <c r="A423" s="11"/>
      <c r="B423" s="1"/>
      <c r="C423" s="35"/>
      <c r="D423" s="146"/>
      <c r="E423" s="147"/>
      <c r="F423" s="38" t="str">
        <f>VLOOKUP(C423,'[2]Acha Air Sales Price List'!$B$1:$D$65536,3,FALSE)</f>
        <v>Exchange rate :</v>
      </c>
      <c r="G423" s="19">
        <f>ROUND(IF(ISBLANK(C423),0,VLOOKUP(C423,'[2]Acha Air Sales Price List'!$B$1:$X$65536,12,FALSE)*$L$14),2)</f>
        <v>0</v>
      </c>
      <c r="H423" s="20">
        <f t="shared" si="8"/>
        <v>0</v>
      </c>
      <c r="I423" s="12"/>
    </row>
    <row r="424" spans="1:9" ht="12" hidden="1" customHeight="1">
      <c r="A424" s="11"/>
      <c r="B424" s="1"/>
      <c r="C424" s="34"/>
      <c r="D424" s="146"/>
      <c r="E424" s="147"/>
      <c r="F424" s="38" t="str">
        <f>VLOOKUP(C424,'[2]Acha Air Sales Price List'!$B$1:$D$65536,3,FALSE)</f>
        <v>Exchange rate :</v>
      </c>
      <c r="G424" s="19">
        <f>ROUND(IF(ISBLANK(C424),0,VLOOKUP(C424,'[2]Acha Air Sales Price List'!$B$1:$X$65536,12,FALSE)*$L$14),2)</f>
        <v>0</v>
      </c>
      <c r="H424" s="20">
        <f t="shared" si="8"/>
        <v>0</v>
      </c>
      <c r="I424" s="12"/>
    </row>
    <row r="425" spans="1:9" ht="12.4" hidden="1" customHeight="1">
      <c r="A425" s="11"/>
      <c r="B425" s="1"/>
      <c r="C425" s="34"/>
      <c r="D425" s="146"/>
      <c r="E425" s="147"/>
      <c r="F425" s="38" t="str">
        <f>VLOOKUP(C425,'[2]Acha Air Sales Price List'!$B$1:$D$65536,3,FALSE)</f>
        <v>Exchange rate :</v>
      </c>
      <c r="G425" s="19">
        <f>ROUND(IF(ISBLANK(C425),0,VLOOKUP(C425,'[2]Acha Air Sales Price List'!$B$1:$X$65536,12,FALSE)*$L$14),2)</f>
        <v>0</v>
      </c>
      <c r="H425" s="20">
        <f t="shared" si="8"/>
        <v>0</v>
      </c>
      <c r="I425" s="12"/>
    </row>
    <row r="426" spans="1:9" ht="12.4" hidden="1" customHeight="1">
      <c r="A426" s="11"/>
      <c r="B426" s="1"/>
      <c r="C426" s="34"/>
      <c r="D426" s="146"/>
      <c r="E426" s="147"/>
      <c r="F426" s="38" t="str">
        <f>VLOOKUP(C426,'[2]Acha Air Sales Price List'!$B$1:$D$65536,3,FALSE)</f>
        <v>Exchange rate :</v>
      </c>
      <c r="G426" s="19">
        <f>ROUND(IF(ISBLANK(C426),0,VLOOKUP(C426,'[2]Acha Air Sales Price List'!$B$1:$X$65536,12,FALSE)*$L$14),2)</f>
        <v>0</v>
      </c>
      <c r="H426" s="20">
        <f t="shared" si="8"/>
        <v>0</v>
      </c>
      <c r="I426" s="12"/>
    </row>
    <row r="427" spans="1:9" ht="12.4" hidden="1" customHeight="1">
      <c r="A427" s="11"/>
      <c r="B427" s="1"/>
      <c r="C427" s="34"/>
      <c r="D427" s="146"/>
      <c r="E427" s="147"/>
      <c r="F427" s="38" t="str">
        <f>VLOOKUP(C427,'[2]Acha Air Sales Price List'!$B$1:$D$65536,3,FALSE)</f>
        <v>Exchange rate :</v>
      </c>
      <c r="G427" s="19">
        <f>ROUND(IF(ISBLANK(C427),0,VLOOKUP(C427,'[2]Acha Air Sales Price List'!$B$1:$X$65536,12,FALSE)*$L$14),2)</f>
        <v>0</v>
      </c>
      <c r="H427" s="20">
        <f t="shared" si="8"/>
        <v>0</v>
      </c>
      <c r="I427" s="12"/>
    </row>
    <row r="428" spans="1:9" ht="12.4" hidden="1" customHeight="1">
      <c r="A428" s="11"/>
      <c r="B428" s="1"/>
      <c r="C428" s="34"/>
      <c r="D428" s="146"/>
      <c r="E428" s="147"/>
      <c r="F428" s="38" t="str">
        <f>VLOOKUP(C428,'[2]Acha Air Sales Price List'!$B$1:$D$65536,3,FALSE)</f>
        <v>Exchange rate :</v>
      </c>
      <c r="G428" s="19">
        <f>ROUND(IF(ISBLANK(C428),0,VLOOKUP(C428,'[2]Acha Air Sales Price List'!$B$1:$X$65536,12,FALSE)*$L$14),2)</f>
        <v>0</v>
      </c>
      <c r="H428" s="20">
        <f t="shared" si="8"/>
        <v>0</v>
      </c>
      <c r="I428" s="12"/>
    </row>
    <row r="429" spans="1:9" ht="12.4" hidden="1" customHeight="1">
      <c r="A429" s="11"/>
      <c r="B429" s="1"/>
      <c r="C429" s="34"/>
      <c r="D429" s="146"/>
      <c r="E429" s="147"/>
      <c r="F429" s="38" t="str">
        <f>VLOOKUP(C429,'[2]Acha Air Sales Price List'!$B$1:$D$65536,3,FALSE)</f>
        <v>Exchange rate :</v>
      </c>
      <c r="G429" s="19">
        <f>ROUND(IF(ISBLANK(C429),0,VLOOKUP(C429,'[2]Acha Air Sales Price List'!$B$1:$X$65536,12,FALSE)*$L$14),2)</f>
        <v>0</v>
      </c>
      <c r="H429" s="20">
        <f t="shared" si="8"/>
        <v>0</v>
      </c>
      <c r="I429" s="12"/>
    </row>
    <row r="430" spans="1:9" ht="12.4" hidden="1" customHeight="1">
      <c r="A430" s="11"/>
      <c r="B430" s="1"/>
      <c r="C430" s="34"/>
      <c r="D430" s="146"/>
      <c r="E430" s="147"/>
      <c r="F430" s="38" t="str">
        <f>VLOOKUP(C430,'[2]Acha Air Sales Price List'!$B$1:$D$65536,3,FALSE)</f>
        <v>Exchange rate :</v>
      </c>
      <c r="G430" s="19">
        <f>ROUND(IF(ISBLANK(C430),0,VLOOKUP(C430,'[2]Acha Air Sales Price List'!$B$1:$X$65536,12,FALSE)*$L$14),2)</f>
        <v>0</v>
      </c>
      <c r="H430" s="20">
        <f t="shared" si="8"/>
        <v>0</v>
      </c>
      <c r="I430" s="12"/>
    </row>
    <row r="431" spans="1:9" ht="12.4" hidden="1" customHeight="1">
      <c r="A431" s="11"/>
      <c r="B431" s="1"/>
      <c r="C431" s="34"/>
      <c r="D431" s="146"/>
      <c r="E431" s="147"/>
      <c r="F431" s="38" t="str">
        <f>VLOOKUP(C431,'[2]Acha Air Sales Price List'!$B$1:$D$65536,3,FALSE)</f>
        <v>Exchange rate :</v>
      </c>
      <c r="G431" s="19">
        <f>ROUND(IF(ISBLANK(C431),0,VLOOKUP(C431,'[2]Acha Air Sales Price List'!$B$1:$X$65536,12,FALSE)*$L$14),2)</f>
        <v>0</v>
      </c>
      <c r="H431" s="20">
        <f t="shared" si="8"/>
        <v>0</v>
      </c>
      <c r="I431" s="12"/>
    </row>
    <row r="432" spans="1:9" ht="12.4" hidden="1" customHeight="1">
      <c r="A432" s="11"/>
      <c r="B432" s="1"/>
      <c r="C432" s="34"/>
      <c r="D432" s="146"/>
      <c r="E432" s="147"/>
      <c r="F432" s="38" t="str">
        <f>VLOOKUP(C432,'[2]Acha Air Sales Price List'!$B$1:$D$65536,3,FALSE)</f>
        <v>Exchange rate :</v>
      </c>
      <c r="G432" s="19">
        <f>ROUND(IF(ISBLANK(C432),0,VLOOKUP(C432,'[2]Acha Air Sales Price List'!$B$1:$X$65536,12,FALSE)*$L$14),2)</f>
        <v>0</v>
      </c>
      <c r="H432" s="20">
        <f t="shared" si="8"/>
        <v>0</v>
      </c>
      <c r="I432" s="12"/>
    </row>
    <row r="433" spans="1:9" ht="12.4" hidden="1" customHeight="1">
      <c r="A433" s="11"/>
      <c r="B433" s="1"/>
      <c r="C433" s="34"/>
      <c r="D433" s="146"/>
      <c r="E433" s="147"/>
      <c r="F433" s="38" t="str">
        <f>VLOOKUP(C433,'[2]Acha Air Sales Price List'!$B$1:$D$65536,3,FALSE)</f>
        <v>Exchange rate :</v>
      </c>
      <c r="G433" s="19">
        <f>ROUND(IF(ISBLANK(C433),0,VLOOKUP(C433,'[2]Acha Air Sales Price List'!$B$1:$X$65536,12,FALSE)*$L$14),2)</f>
        <v>0</v>
      </c>
      <c r="H433" s="20">
        <f t="shared" si="8"/>
        <v>0</v>
      </c>
      <c r="I433" s="12"/>
    </row>
    <row r="434" spans="1:9" ht="12.4" hidden="1" customHeight="1">
      <c r="A434" s="11"/>
      <c r="B434" s="1"/>
      <c r="C434" s="34"/>
      <c r="D434" s="146"/>
      <c r="E434" s="147"/>
      <c r="F434" s="38" t="str">
        <f>VLOOKUP(C434,'[2]Acha Air Sales Price List'!$B$1:$D$65536,3,FALSE)</f>
        <v>Exchange rate :</v>
      </c>
      <c r="G434" s="19">
        <f>ROUND(IF(ISBLANK(C434),0,VLOOKUP(C434,'[2]Acha Air Sales Price List'!$B$1:$X$65536,12,FALSE)*$L$14),2)</f>
        <v>0</v>
      </c>
      <c r="H434" s="20">
        <f t="shared" si="8"/>
        <v>0</v>
      </c>
      <c r="I434" s="12"/>
    </row>
    <row r="435" spans="1:9" ht="12.4" hidden="1" customHeight="1">
      <c r="A435" s="11"/>
      <c r="B435" s="1"/>
      <c r="C435" s="34"/>
      <c r="D435" s="146"/>
      <c r="E435" s="147"/>
      <c r="F435" s="38" t="str">
        <f>VLOOKUP(C435,'[2]Acha Air Sales Price List'!$B$1:$D$65536,3,FALSE)</f>
        <v>Exchange rate :</v>
      </c>
      <c r="G435" s="19">
        <f>ROUND(IF(ISBLANK(C435),0,VLOOKUP(C435,'[2]Acha Air Sales Price List'!$B$1:$X$65536,12,FALSE)*$L$14),2)</f>
        <v>0</v>
      </c>
      <c r="H435" s="20">
        <f t="shared" si="8"/>
        <v>0</v>
      </c>
      <c r="I435" s="12"/>
    </row>
    <row r="436" spans="1:9" ht="12.4" hidden="1" customHeight="1">
      <c r="A436" s="11"/>
      <c r="B436" s="1"/>
      <c r="C436" s="34"/>
      <c r="D436" s="146"/>
      <c r="E436" s="147"/>
      <c r="F436" s="38" t="str">
        <f>VLOOKUP(C436,'[2]Acha Air Sales Price List'!$B$1:$D$65536,3,FALSE)</f>
        <v>Exchange rate :</v>
      </c>
      <c r="G436" s="19">
        <f>ROUND(IF(ISBLANK(C436),0,VLOOKUP(C436,'[2]Acha Air Sales Price List'!$B$1:$X$65536,12,FALSE)*$L$14),2)</f>
        <v>0</v>
      </c>
      <c r="H436" s="20">
        <f t="shared" si="8"/>
        <v>0</v>
      </c>
      <c r="I436" s="12"/>
    </row>
    <row r="437" spans="1:9" ht="12.4" hidden="1" customHeight="1">
      <c r="A437" s="11"/>
      <c r="B437" s="1"/>
      <c r="C437" s="34"/>
      <c r="D437" s="146"/>
      <c r="E437" s="147"/>
      <c r="F437" s="38" t="str">
        <f>VLOOKUP(C437,'[2]Acha Air Sales Price List'!$B$1:$D$65536,3,FALSE)</f>
        <v>Exchange rate :</v>
      </c>
      <c r="G437" s="19">
        <f>ROUND(IF(ISBLANK(C437),0,VLOOKUP(C437,'[2]Acha Air Sales Price List'!$B$1:$X$65536,12,FALSE)*$L$14),2)</f>
        <v>0</v>
      </c>
      <c r="H437" s="20">
        <f t="shared" si="8"/>
        <v>0</v>
      </c>
      <c r="I437" s="12"/>
    </row>
    <row r="438" spans="1:9" ht="12.4" hidden="1" customHeight="1">
      <c r="A438" s="11"/>
      <c r="B438" s="1"/>
      <c r="C438" s="34"/>
      <c r="D438" s="146"/>
      <c r="E438" s="147"/>
      <c r="F438" s="38" t="str">
        <f>VLOOKUP(C438,'[2]Acha Air Sales Price List'!$B$1:$D$65536,3,FALSE)</f>
        <v>Exchange rate :</v>
      </c>
      <c r="G438" s="19">
        <f>ROUND(IF(ISBLANK(C438),0,VLOOKUP(C438,'[2]Acha Air Sales Price List'!$B$1:$X$65536,12,FALSE)*$L$14),2)</f>
        <v>0</v>
      </c>
      <c r="H438" s="20">
        <f t="shared" si="8"/>
        <v>0</v>
      </c>
      <c r="I438" s="12"/>
    </row>
    <row r="439" spans="1:9" ht="12.4" hidden="1" customHeight="1">
      <c r="A439" s="11"/>
      <c r="B439" s="1"/>
      <c r="C439" s="34"/>
      <c r="D439" s="146"/>
      <c r="E439" s="147"/>
      <c r="F439" s="38" t="str">
        <f>VLOOKUP(C439,'[2]Acha Air Sales Price List'!$B$1:$D$65536,3,FALSE)</f>
        <v>Exchange rate :</v>
      </c>
      <c r="G439" s="19">
        <f>ROUND(IF(ISBLANK(C439),0,VLOOKUP(C439,'[2]Acha Air Sales Price List'!$B$1:$X$65536,12,FALSE)*$L$14),2)</f>
        <v>0</v>
      </c>
      <c r="H439" s="20">
        <f t="shared" si="8"/>
        <v>0</v>
      </c>
      <c r="I439" s="12"/>
    </row>
    <row r="440" spans="1:9" ht="12.4" hidden="1" customHeight="1">
      <c r="A440" s="11"/>
      <c r="B440" s="1"/>
      <c r="C440" s="34"/>
      <c r="D440" s="146"/>
      <c r="E440" s="147"/>
      <c r="F440" s="38" t="str">
        <f>VLOOKUP(C440,'[2]Acha Air Sales Price List'!$B$1:$D$65536,3,FALSE)</f>
        <v>Exchange rate :</v>
      </c>
      <c r="G440" s="19">
        <f>ROUND(IF(ISBLANK(C440),0,VLOOKUP(C440,'[2]Acha Air Sales Price List'!$B$1:$X$65536,12,FALSE)*$L$14),2)</f>
        <v>0</v>
      </c>
      <c r="H440" s="20">
        <f t="shared" si="8"/>
        <v>0</v>
      </c>
      <c r="I440" s="12"/>
    </row>
    <row r="441" spans="1:9" ht="12.4" hidden="1" customHeight="1">
      <c r="A441" s="11"/>
      <c r="B441" s="1"/>
      <c r="C441" s="34"/>
      <c r="D441" s="146"/>
      <c r="E441" s="147"/>
      <c r="F441" s="38" t="str">
        <f>VLOOKUP(C441,'[2]Acha Air Sales Price List'!$B$1:$D$65536,3,FALSE)</f>
        <v>Exchange rate :</v>
      </c>
      <c r="G441" s="19">
        <f>ROUND(IF(ISBLANK(C441),0,VLOOKUP(C441,'[2]Acha Air Sales Price List'!$B$1:$X$65536,12,FALSE)*$L$14),2)</f>
        <v>0</v>
      </c>
      <c r="H441" s="20">
        <f t="shared" si="8"/>
        <v>0</v>
      </c>
      <c r="I441" s="12"/>
    </row>
    <row r="442" spans="1:9" ht="12.4" hidden="1" customHeight="1">
      <c r="A442" s="11"/>
      <c r="B442" s="1"/>
      <c r="C442" s="34"/>
      <c r="D442" s="146"/>
      <c r="E442" s="147"/>
      <c r="F442" s="38" t="str">
        <f>VLOOKUP(C442,'[2]Acha Air Sales Price List'!$B$1:$D$65536,3,FALSE)</f>
        <v>Exchange rate :</v>
      </c>
      <c r="G442" s="19">
        <f>ROUND(IF(ISBLANK(C442),0,VLOOKUP(C442,'[2]Acha Air Sales Price List'!$B$1:$X$65536,12,FALSE)*$L$14),2)</f>
        <v>0</v>
      </c>
      <c r="H442" s="20">
        <f t="shared" si="8"/>
        <v>0</v>
      </c>
      <c r="I442" s="12"/>
    </row>
    <row r="443" spans="1:9" ht="12.4" hidden="1" customHeight="1">
      <c r="A443" s="11"/>
      <c r="B443" s="1"/>
      <c r="C443" s="34"/>
      <c r="D443" s="146"/>
      <c r="E443" s="147"/>
      <c r="F443" s="38" t="str">
        <f>VLOOKUP(C443,'[2]Acha Air Sales Price List'!$B$1:$D$65536,3,FALSE)</f>
        <v>Exchange rate :</v>
      </c>
      <c r="G443" s="19">
        <f>ROUND(IF(ISBLANK(C443),0,VLOOKUP(C443,'[2]Acha Air Sales Price List'!$B$1:$X$65536,12,FALSE)*$L$14),2)</f>
        <v>0</v>
      </c>
      <c r="H443" s="20">
        <f t="shared" si="8"/>
        <v>0</v>
      </c>
      <c r="I443" s="12"/>
    </row>
    <row r="444" spans="1:9" ht="12.4" hidden="1" customHeight="1">
      <c r="A444" s="11"/>
      <c r="B444" s="1"/>
      <c r="C444" s="34"/>
      <c r="D444" s="146"/>
      <c r="E444" s="147"/>
      <c r="F444" s="38" t="str">
        <f>VLOOKUP(C444,'[2]Acha Air Sales Price List'!$B$1:$D$65536,3,FALSE)</f>
        <v>Exchange rate :</v>
      </c>
      <c r="G444" s="19">
        <f>ROUND(IF(ISBLANK(C444),0,VLOOKUP(C444,'[2]Acha Air Sales Price List'!$B$1:$X$65536,12,FALSE)*$L$14),2)</f>
        <v>0</v>
      </c>
      <c r="H444" s="20">
        <f t="shared" si="8"/>
        <v>0</v>
      </c>
      <c r="I444" s="12"/>
    </row>
    <row r="445" spans="1:9" ht="12.4" hidden="1" customHeight="1">
      <c r="A445" s="11"/>
      <c r="B445" s="1"/>
      <c r="C445" s="34"/>
      <c r="D445" s="146"/>
      <c r="E445" s="147"/>
      <c r="F445" s="38" t="str">
        <f>VLOOKUP(C445,'[2]Acha Air Sales Price List'!$B$1:$D$65536,3,FALSE)</f>
        <v>Exchange rate :</v>
      </c>
      <c r="G445" s="19">
        <f>ROUND(IF(ISBLANK(C445),0,VLOOKUP(C445,'[2]Acha Air Sales Price List'!$B$1:$X$65536,12,FALSE)*$L$14),2)</f>
        <v>0</v>
      </c>
      <c r="H445" s="20">
        <f t="shared" si="8"/>
        <v>0</v>
      </c>
      <c r="I445" s="12"/>
    </row>
    <row r="446" spans="1:9" ht="12.4" hidden="1" customHeight="1">
      <c r="A446" s="11"/>
      <c r="B446" s="1"/>
      <c r="C446" s="34"/>
      <c r="D446" s="146"/>
      <c r="E446" s="147"/>
      <c r="F446" s="38" t="str">
        <f>VLOOKUP(C446,'[2]Acha Air Sales Price List'!$B$1:$D$65536,3,FALSE)</f>
        <v>Exchange rate :</v>
      </c>
      <c r="G446" s="19">
        <f>ROUND(IF(ISBLANK(C446),0,VLOOKUP(C446,'[2]Acha Air Sales Price List'!$B$1:$X$65536,12,FALSE)*$L$14),2)</f>
        <v>0</v>
      </c>
      <c r="H446" s="20">
        <f t="shared" si="8"/>
        <v>0</v>
      </c>
      <c r="I446" s="12"/>
    </row>
    <row r="447" spans="1:9" ht="12.4" hidden="1" customHeight="1">
      <c r="A447" s="11"/>
      <c r="B447" s="1"/>
      <c r="C447" s="34"/>
      <c r="D447" s="146"/>
      <c r="E447" s="147"/>
      <c r="F447" s="38" t="str">
        <f>VLOOKUP(C447,'[2]Acha Air Sales Price List'!$B$1:$D$65536,3,FALSE)</f>
        <v>Exchange rate :</v>
      </c>
      <c r="G447" s="19">
        <f>ROUND(IF(ISBLANK(C447),0,VLOOKUP(C447,'[2]Acha Air Sales Price List'!$B$1:$X$65536,12,FALSE)*$L$14),2)</f>
        <v>0</v>
      </c>
      <c r="H447" s="20">
        <f t="shared" si="8"/>
        <v>0</v>
      </c>
      <c r="I447" s="12"/>
    </row>
    <row r="448" spans="1:9" ht="12.4" hidden="1" customHeight="1">
      <c r="A448" s="11"/>
      <c r="B448" s="1"/>
      <c r="C448" s="34"/>
      <c r="D448" s="146"/>
      <c r="E448" s="147"/>
      <c r="F448" s="38" t="str">
        <f>VLOOKUP(C448,'[2]Acha Air Sales Price List'!$B$1:$D$65536,3,FALSE)</f>
        <v>Exchange rate :</v>
      </c>
      <c r="G448" s="19">
        <f>ROUND(IF(ISBLANK(C448),0,VLOOKUP(C448,'[2]Acha Air Sales Price List'!$B$1:$X$65536,12,FALSE)*$L$14),2)</f>
        <v>0</v>
      </c>
      <c r="H448" s="20">
        <f t="shared" si="8"/>
        <v>0</v>
      </c>
      <c r="I448" s="12"/>
    </row>
    <row r="449" spans="1:9" ht="12.4" hidden="1" customHeight="1">
      <c r="A449" s="11"/>
      <c r="B449" s="1"/>
      <c r="C449" s="34"/>
      <c r="D449" s="146"/>
      <c r="E449" s="147"/>
      <c r="F449" s="38" t="str">
        <f>VLOOKUP(C449,'[2]Acha Air Sales Price List'!$B$1:$D$65536,3,FALSE)</f>
        <v>Exchange rate :</v>
      </c>
      <c r="G449" s="19">
        <f>ROUND(IF(ISBLANK(C449),0,VLOOKUP(C449,'[2]Acha Air Sales Price List'!$B$1:$X$65536,12,FALSE)*$L$14),2)</f>
        <v>0</v>
      </c>
      <c r="H449" s="20">
        <f t="shared" si="8"/>
        <v>0</v>
      </c>
      <c r="I449" s="12"/>
    </row>
    <row r="450" spans="1:9" ht="12.4" hidden="1" customHeight="1">
      <c r="A450" s="11"/>
      <c r="B450" s="1"/>
      <c r="C450" s="34"/>
      <c r="D450" s="146"/>
      <c r="E450" s="147"/>
      <c r="F450" s="38" t="str">
        <f>VLOOKUP(C450,'[2]Acha Air Sales Price List'!$B$1:$D$65536,3,FALSE)</f>
        <v>Exchange rate :</v>
      </c>
      <c r="G450" s="19">
        <f>ROUND(IF(ISBLANK(C450),0,VLOOKUP(C450,'[2]Acha Air Sales Price List'!$B$1:$X$65536,12,FALSE)*$L$14),2)</f>
        <v>0</v>
      </c>
      <c r="H450" s="20">
        <f t="shared" si="8"/>
        <v>0</v>
      </c>
      <c r="I450" s="12"/>
    </row>
    <row r="451" spans="1:9" ht="12.4" hidden="1" customHeight="1">
      <c r="A451" s="11"/>
      <c r="B451" s="1"/>
      <c r="C451" s="35"/>
      <c r="D451" s="146"/>
      <c r="E451" s="147"/>
      <c r="F451" s="38" t="str">
        <f>VLOOKUP(C451,'[2]Acha Air Sales Price List'!$B$1:$D$65536,3,FALSE)</f>
        <v>Exchange rate :</v>
      </c>
      <c r="G451" s="19">
        <f>ROUND(IF(ISBLANK(C451),0,VLOOKUP(C451,'[2]Acha Air Sales Price List'!$B$1:$X$65536,12,FALSE)*$L$14),2)</f>
        <v>0</v>
      </c>
      <c r="H451" s="20">
        <f>ROUND(IF(ISNUMBER(B451), G451*B451, 0),5)</f>
        <v>0</v>
      </c>
      <c r="I451" s="12"/>
    </row>
    <row r="452" spans="1:9" ht="12" hidden="1" customHeight="1">
      <c r="A452" s="11"/>
      <c r="B452" s="1"/>
      <c r="C452" s="34"/>
      <c r="D452" s="146"/>
      <c r="E452" s="147"/>
      <c r="F452" s="38" t="str">
        <f>VLOOKUP(C452,'[2]Acha Air Sales Price List'!$B$1:$D$65536,3,FALSE)</f>
        <v>Exchange rate :</v>
      </c>
      <c r="G452" s="19">
        <f>ROUND(IF(ISBLANK(C452),0,VLOOKUP(C452,'[2]Acha Air Sales Price List'!$B$1:$X$65536,12,FALSE)*$L$14),2)</f>
        <v>0</v>
      </c>
      <c r="H452" s="20">
        <f t="shared" ref="H452:H502" si="9">ROUND(IF(ISNUMBER(B452), G452*B452, 0),5)</f>
        <v>0</v>
      </c>
      <c r="I452" s="12"/>
    </row>
    <row r="453" spans="1:9" ht="12.4" hidden="1" customHeight="1">
      <c r="A453" s="11"/>
      <c r="B453" s="1"/>
      <c r="C453" s="34"/>
      <c r="D453" s="146"/>
      <c r="E453" s="147"/>
      <c r="F453" s="38" t="str">
        <f>VLOOKUP(C453,'[2]Acha Air Sales Price List'!$B$1:$D$65536,3,FALSE)</f>
        <v>Exchange rate :</v>
      </c>
      <c r="G453" s="19">
        <f>ROUND(IF(ISBLANK(C453),0,VLOOKUP(C453,'[2]Acha Air Sales Price List'!$B$1:$X$65536,12,FALSE)*$L$14),2)</f>
        <v>0</v>
      </c>
      <c r="H453" s="20">
        <f t="shared" si="9"/>
        <v>0</v>
      </c>
      <c r="I453" s="12"/>
    </row>
    <row r="454" spans="1:9" ht="12.4" hidden="1" customHeight="1">
      <c r="A454" s="11"/>
      <c r="B454" s="1"/>
      <c r="C454" s="34"/>
      <c r="D454" s="146"/>
      <c r="E454" s="147"/>
      <c r="F454" s="38" t="str">
        <f>VLOOKUP(C454,'[2]Acha Air Sales Price List'!$B$1:$D$65536,3,FALSE)</f>
        <v>Exchange rate :</v>
      </c>
      <c r="G454" s="19">
        <f>ROUND(IF(ISBLANK(C454),0,VLOOKUP(C454,'[2]Acha Air Sales Price List'!$B$1:$X$65536,12,FALSE)*$L$14),2)</f>
        <v>0</v>
      </c>
      <c r="H454" s="20">
        <f t="shared" si="9"/>
        <v>0</v>
      </c>
      <c r="I454" s="12"/>
    </row>
    <row r="455" spans="1:9" ht="12.4" hidden="1" customHeight="1">
      <c r="A455" s="11"/>
      <c r="B455" s="1"/>
      <c r="C455" s="34"/>
      <c r="D455" s="146"/>
      <c r="E455" s="147"/>
      <c r="F455" s="38" t="str">
        <f>VLOOKUP(C455,'[2]Acha Air Sales Price List'!$B$1:$D$65536,3,FALSE)</f>
        <v>Exchange rate :</v>
      </c>
      <c r="G455" s="19">
        <f>ROUND(IF(ISBLANK(C455),0,VLOOKUP(C455,'[2]Acha Air Sales Price List'!$B$1:$X$65536,12,FALSE)*$L$14),2)</f>
        <v>0</v>
      </c>
      <c r="H455" s="20">
        <f t="shared" si="9"/>
        <v>0</v>
      </c>
      <c r="I455" s="12"/>
    </row>
    <row r="456" spans="1:9" ht="12.4" hidden="1" customHeight="1">
      <c r="A456" s="11"/>
      <c r="B456" s="1"/>
      <c r="C456" s="34"/>
      <c r="D456" s="146"/>
      <c r="E456" s="147"/>
      <c r="F456" s="38" t="str">
        <f>VLOOKUP(C456,'[2]Acha Air Sales Price List'!$B$1:$D$65536,3,FALSE)</f>
        <v>Exchange rate :</v>
      </c>
      <c r="G456" s="19">
        <f>ROUND(IF(ISBLANK(C456),0,VLOOKUP(C456,'[2]Acha Air Sales Price List'!$B$1:$X$65536,12,FALSE)*$L$14),2)</f>
        <v>0</v>
      </c>
      <c r="H456" s="20">
        <f t="shared" si="9"/>
        <v>0</v>
      </c>
      <c r="I456" s="12"/>
    </row>
    <row r="457" spans="1:9" ht="12.4" hidden="1" customHeight="1">
      <c r="A457" s="11"/>
      <c r="B457" s="1"/>
      <c r="C457" s="34"/>
      <c r="D457" s="146"/>
      <c r="E457" s="147"/>
      <c r="F457" s="38" t="str">
        <f>VLOOKUP(C457,'[2]Acha Air Sales Price List'!$B$1:$D$65536,3,FALSE)</f>
        <v>Exchange rate :</v>
      </c>
      <c r="G457" s="19">
        <f>ROUND(IF(ISBLANK(C457),0,VLOOKUP(C457,'[2]Acha Air Sales Price List'!$B$1:$X$65536,12,FALSE)*$L$14),2)</f>
        <v>0</v>
      </c>
      <c r="H457" s="20">
        <f t="shared" si="9"/>
        <v>0</v>
      </c>
      <c r="I457" s="12"/>
    </row>
    <row r="458" spans="1:9" ht="12.4" hidden="1" customHeight="1">
      <c r="A458" s="11"/>
      <c r="B458" s="1"/>
      <c r="C458" s="34"/>
      <c r="D458" s="146"/>
      <c r="E458" s="147"/>
      <c r="F458" s="38" t="str">
        <f>VLOOKUP(C458,'[2]Acha Air Sales Price List'!$B$1:$D$65536,3,FALSE)</f>
        <v>Exchange rate :</v>
      </c>
      <c r="G458" s="19">
        <f>ROUND(IF(ISBLANK(C458),0,VLOOKUP(C458,'[2]Acha Air Sales Price List'!$B$1:$X$65536,12,FALSE)*$L$14),2)</f>
        <v>0</v>
      </c>
      <c r="H458" s="20">
        <f t="shared" si="9"/>
        <v>0</v>
      </c>
      <c r="I458" s="12"/>
    </row>
    <row r="459" spans="1:9" ht="12.4" hidden="1" customHeight="1">
      <c r="A459" s="11"/>
      <c r="B459" s="1"/>
      <c r="C459" s="34"/>
      <c r="D459" s="146"/>
      <c r="E459" s="147"/>
      <c r="F459" s="38" t="str">
        <f>VLOOKUP(C459,'[2]Acha Air Sales Price List'!$B$1:$D$65536,3,FALSE)</f>
        <v>Exchange rate :</v>
      </c>
      <c r="G459" s="19">
        <f>ROUND(IF(ISBLANK(C459),0,VLOOKUP(C459,'[2]Acha Air Sales Price List'!$B$1:$X$65536,12,FALSE)*$L$14),2)</f>
        <v>0</v>
      </c>
      <c r="H459" s="20">
        <f t="shared" si="9"/>
        <v>0</v>
      </c>
      <c r="I459" s="12"/>
    </row>
    <row r="460" spans="1:9" ht="12.4" hidden="1" customHeight="1">
      <c r="A460" s="11"/>
      <c r="B460" s="1"/>
      <c r="C460" s="34"/>
      <c r="D460" s="146"/>
      <c r="E460" s="147"/>
      <c r="F460" s="38" t="str">
        <f>VLOOKUP(C460,'[2]Acha Air Sales Price List'!$B$1:$D$65536,3,FALSE)</f>
        <v>Exchange rate :</v>
      </c>
      <c r="G460" s="19">
        <f>ROUND(IF(ISBLANK(C460),0,VLOOKUP(C460,'[2]Acha Air Sales Price List'!$B$1:$X$65536,12,FALSE)*$L$14),2)</f>
        <v>0</v>
      </c>
      <c r="H460" s="20">
        <f t="shared" si="9"/>
        <v>0</v>
      </c>
      <c r="I460" s="12"/>
    </row>
    <row r="461" spans="1:9" ht="12.4" hidden="1" customHeight="1">
      <c r="A461" s="11"/>
      <c r="B461" s="1"/>
      <c r="C461" s="34"/>
      <c r="D461" s="146"/>
      <c r="E461" s="147"/>
      <c r="F461" s="38" t="str">
        <f>VLOOKUP(C461,'[2]Acha Air Sales Price List'!$B$1:$D$65536,3,FALSE)</f>
        <v>Exchange rate :</v>
      </c>
      <c r="G461" s="19">
        <f>ROUND(IF(ISBLANK(C461),0,VLOOKUP(C461,'[2]Acha Air Sales Price List'!$B$1:$X$65536,12,FALSE)*$L$14),2)</f>
        <v>0</v>
      </c>
      <c r="H461" s="20">
        <f t="shared" si="9"/>
        <v>0</v>
      </c>
      <c r="I461" s="12"/>
    </row>
    <row r="462" spans="1:9" ht="12.4" hidden="1" customHeight="1">
      <c r="A462" s="11"/>
      <c r="B462" s="1"/>
      <c r="C462" s="34"/>
      <c r="D462" s="146"/>
      <c r="E462" s="147"/>
      <c r="F462" s="38" t="str">
        <f>VLOOKUP(C462,'[2]Acha Air Sales Price List'!$B$1:$D$65536,3,FALSE)</f>
        <v>Exchange rate :</v>
      </c>
      <c r="G462" s="19">
        <f>ROUND(IF(ISBLANK(C462),0,VLOOKUP(C462,'[2]Acha Air Sales Price List'!$B$1:$X$65536,12,FALSE)*$L$14),2)</f>
        <v>0</v>
      </c>
      <c r="H462" s="20">
        <f t="shared" si="9"/>
        <v>0</v>
      </c>
      <c r="I462" s="12"/>
    </row>
    <row r="463" spans="1:9" ht="12.4" hidden="1" customHeight="1">
      <c r="A463" s="11"/>
      <c r="B463" s="1"/>
      <c r="C463" s="34"/>
      <c r="D463" s="146"/>
      <c r="E463" s="147"/>
      <c r="F463" s="38" t="str">
        <f>VLOOKUP(C463,'[2]Acha Air Sales Price List'!$B$1:$D$65536,3,FALSE)</f>
        <v>Exchange rate :</v>
      </c>
      <c r="G463" s="19">
        <f>ROUND(IF(ISBLANK(C463),0,VLOOKUP(C463,'[2]Acha Air Sales Price List'!$B$1:$X$65536,12,FALSE)*$L$14),2)</f>
        <v>0</v>
      </c>
      <c r="H463" s="20">
        <f t="shared" si="9"/>
        <v>0</v>
      </c>
      <c r="I463" s="12"/>
    </row>
    <row r="464" spans="1:9" ht="12.4" hidden="1" customHeight="1">
      <c r="A464" s="11"/>
      <c r="B464" s="1"/>
      <c r="C464" s="34"/>
      <c r="D464" s="146"/>
      <c r="E464" s="147"/>
      <c r="F464" s="38" t="str">
        <f>VLOOKUP(C464,'[2]Acha Air Sales Price List'!$B$1:$D$65536,3,FALSE)</f>
        <v>Exchange rate :</v>
      </c>
      <c r="G464" s="19">
        <f>ROUND(IF(ISBLANK(C464),0,VLOOKUP(C464,'[2]Acha Air Sales Price List'!$B$1:$X$65536,12,FALSE)*$L$14),2)</f>
        <v>0</v>
      </c>
      <c r="H464" s="20">
        <f t="shared" si="9"/>
        <v>0</v>
      </c>
      <c r="I464" s="12"/>
    </row>
    <row r="465" spans="1:9" ht="12.4" hidden="1" customHeight="1">
      <c r="A465" s="11"/>
      <c r="B465" s="1"/>
      <c r="C465" s="34"/>
      <c r="D465" s="146"/>
      <c r="E465" s="147"/>
      <c r="F465" s="38" t="str">
        <f>VLOOKUP(C465,'[2]Acha Air Sales Price List'!$B$1:$D$65536,3,FALSE)</f>
        <v>Exchange rate :</v>
      </c>
      <c r="G465" s="19">
        <f>ROUND(IF(ISBLANK(C465),0,VLOOKUP(C465,'[2]Acha Air Sales Price List'!$B$1:$X$65536,12,FALSE)*$L$14),2)</f>
        <v>0</v>
      </c>
      <c r="H465" s="20">
        <f t="shared" si="9"/>
        <v>0</v>
      </c>
      <c r="I465" s="12"/>
    </row>
    <row r="466" spans="1:9" ht="12.4" hidden="1" customHeight="1">
      <c r="A466" s="11"/>
      <c r="B466" s="1"/>
      <c r="C466" s="34"/>
      <c r="D466" s="146"/>
      <c r="E466" s="147"/>
      <c r="F466" s="38" t="str">
        <f>VLOOKUP(C466,'[2]Acha Air Sales Price List'!$B$1:$D$65536,3,FALSE)</f>
        <v>Exchange rate :</v>
      </c>
      <c r="G466" s="19">
        <f>ROUND(IF(ISBLANK(C466),0,VLOOKUP(C466,'[2]Acha Air Sales Price List'!$B$1:$X$65536,12,FALSE)*$L$14),2)</f>
        <v>0</v>
      </c>
      <c r="H466" s="20">
        <f t="shared" si="9"/>
        <v>0</v>
      </c>
      <c r="I466" s="12"/>
    </row>
    <row r="467" spans="1:9" ht="12.4" hidden="1" customHeight="1">
      <c r="A467" s="11"/>
      <c r="B467" s="1"/>
      <c r="C467" s="34"/>
      <c r="D467" s="146"/>
      <c r="E467" s="147"/>
      <c r="F467" s="38" t="str">
        <f>VLOOKUP(C467,'[2]Acha Air Sales Price List'!$B$1:$D$65536,3,FALSE)</f>
        <v>Exchange rate :</v>
      </c>
      <c r="G467" s="19">
        <f>ROUND(IF(ISBLANK(C467),0,VLOOKUP(C467,'[2]Acha Air Sales Price List'!$B$1:$X$65536,12,FALSE)*$L$14),2)</f>
        <v>0</v>
      </c>
      <c r="H467" s="20">
        <f t="shared" si="9"/>
        <v>0</v>
      </c>
      <c r="I467" s="12"/>
    </row>
    <row r="468" spans="1:9" ht="12.4" hidden="1" customHeight="1">
      <c r="A468" s="11"/>
      <c r="B468" s="1"/>
      <c r="C468" s="34"/>
      <c r="D468" s="146"/>
      <c r="E468" s="147"/>
      <c r="F468" s="38" t="str">
        <f>VLOOKUP(C468,'[2]Acha Air Sales Price List'!$B$1:$D$65536,3,FALSE)</f>
        <v>Exchange rate :</v>
      </c>
      <c r="G468" s="19">
        <f>ROUND(IF(ISBLANK(C468),0,VLOOKUP(C468,'[2]Acha Air Sales Price List'!$B$1:$X$65536,12,FALSE)*$L$14),2)</f>
        <v>0</v>
      </c>
      <c r="H468" s="20">
        <f t="shared" si="9"/>
        <v>0</v>
      </c>
      <c r="I468" s="12"/>
    </row>
    <row r="469" spans="1:9" ht="12.4" hidden="1" customHeight="1">
      <c r="A469" s="11"/>
      <c r="B469" s="1"/>
      <c r="C469" s="34"/>
      <c r="D469" s="146"/>
      <c r="E469" s="147"/>
      <c r="F469" s="38" t="str">
        <f>VLOOKUP(C469,'[2]Acha Air Sales Price List'!$B$1:$D$65536,3,FALSE)</f>
        <v>Exchange rate :</v>
      </c>
      <c r="G469" s="19">
        <f>ROUND(IF(ISBLANK(C469),0,VLOOKUP(C469,'[2]Acha Air Sales Price List'!$B$1:$X$65536,12,FALSE)*$L$14),2)</f>
        <v>0</v>
      </c>
      <c r="H469" s="20">
        <f t="shared" si="9"/>
        <v>0</v>
      </c>
      <c r="I469" s="12"/>
    </row>
    <row r="470" spans="1:9" ht="12.4" hidden="1" customHeight="1">
      <c r="A470" s="11"/>
      <c r="B470" s="1"/>
      <c r="C470" s="34"/>
      <c r="D470" s="146"/>
      <c r="E470" s="147"/>
      <c r="F470" s="38" t="str">
        <f>VLOOKUP(C470,'[2]Acha Air Sales Price List'!$B$1:$D$65536,3,FALSE)</f>
        <v>Exchange rate :</v>
      </c>
      <c r="G470" s="19">
        <f>ROUND(IF(ISBLANK(C470),0,VLOOKUP(C470,'[2]Acha Air Sales Price List'!$B$1:$X$65536,12,FALSE)*$L$14),2)</f>
        <v>0</v>
      </c>
      <c r="H470" s="20">
        <f t="shared" si="9"/>
        <v>0</v>
      </c>
      <c r="I470" s="12"/>
    </row>
    <row r="471" spans="1:9" ht="12.4" hidden="1" customHeight="1">
      <c r="A471" s="11"/>
      <c r="B471" s="1"/>
      <c r="C471" s="34"/>
      <c r="D471" s="146"/>
      <c r="E471" s="147"/>
      <c r="F471" s="38" t="str">
        <f>VLOOKUP(C471,'[2]Acha Air Sales Price List'!$B$1:$D$65536,3,FALSE)</f>
        <v>Exchange rate :</v>
      </c>
      <c r="G471" s="19">
        <f>ROUND(IF(ISBLANK(C471),0,VLOOKUP(C471,'[2]Acha Air Sales Price List'!$B$1:$X$65536,12,FALSE)*$L$14),2)</f>
        <v>0</v>
      </c>
      <c r="H471" s="20">
        <f t="shared" si="9"/>
        <v>0</v>
      </c>
      <c r="I471" s="12"/>
    </row>
    <row r="472" spans="1:9" ht="12.4" hidden="1" customHeight="1">
      <c r="A472" s="11"/>
      <c r="B472" s="1"/>
      <c r="C472" s="34"/>
      <c r="D472" s="146"/>
      <c r="E472" s="147"/>
      <c r="F472" s="38" t="str">
        <f>VLOOKUP(C472,'[2]Acha Air Sales Price List'!$B$1:$D$65536,3,FALSE)</f>
        <v>Exchange rate :</v>
      </c>
      <c r="G472" s="19">
        <f>ROUND(IF(ISBLANK(C472),0,VLOOKUP(C472,'[2]Acha Air Sales Price List'!$B$1:$X$65536,12,FALSE)*$L$14),2)</f>
        <v>0</v>
      </c>
      <c r="H472" s="20">
        <f t="shared" si="9"/>
        <v>0</v>
      </c>
      <c r="I472" s="12"/>
    </row>
    <row r="473" spans="1:9" ht="12.4" hidden="1" customHeight="1">
      <c r="A473" s="11"/>
      <c r="B473" s="1"/>
      <c r="C473" s="34"/>
      <c r="D473" s="146"/>
      <c r="E473" s="147"/>
      <c r="F473" s="38" t="str">
        <f>VLOOKUP(C473,'[2]Acha Air Sales Price List'!$B$1:$D$65536,3,FALSE)</f>
        <v>Exchange rate :</v>
      </c>
      <c r="G473" s="19">
        <f>ROUND(IF(ISBLANK(C473),0,VLOOKUP(C473,'[2]Acha Air Sales Price List'!$B$1:$X$65536,12,FALSE)*$L$14),2)</f>
        <v>0</v>
      </c>
      <c r="H473" s="20">
        <f t="shared" si="9"/>
        <v>0</v>
      </c>
      <c r="I473" s="12"/>
    </row>
    <row r="474" spans="1:9" ht="12.4" hidden="1" customHeight="1">
      <c r="A474" s="11"/>
      <c r="B474" s="1"/>
      <c r="C474" s="34"/>
      <c r="D474" s="146"/>
      <c r="E474" s="147"/>
      <c r="F474" s="38" t="str">
        <f>VLOOKUP(C474,'[2]Acha Air Sales Price List'!$B$1:$D$65536,3,FALSE)</f>
        <v>Exchange rate :</v>
      </c>
      <c r="G474" s="19">
        <f>ROUND(IF(ISBLANK(C474),0,VLOOKUP(C474,'[2]Acha Air Sales Price List'!$B$1:$X$65536,12,FALSE)*$L$14),2)</f>
        <v>0</v>
      </c>
      <c r="H474" s="20">
        <f t="shared" si="9"/>
        <v>0</v>
      </c>
      <c r="I474" s="12"/>
    </row>
    <row r="475" spans="1:9" ht="12.4" hidden="1" customHeight="1">
      <c r="A475" s="11"/>
      <c r="B475" s="1"/>
      <c r="C475" s="35"/>
      <c r="D475" s="146"/>
      <c r="E475" s="147"/>
      <c r="F475" s="38" t="str">
        <f>VLOOKUP(C475,'[2]Acha Air Sales Price List'!$B$1:$D$65536,3,FALSE)</f>
        <v>Exchange rate :</v>
      </c>
      <c r="G475" s="19">
        <f>ROUND(IF(ISBLANK(C475),0,VLOOKUP(C475,'[2]Acha Air Sales Price List'!$B$1:$X$65536,12,FALSE)*$L$14),2)</f>
        <v>0</v>
      </c>
      <c r="H475" s="20">
        <f t="shared" si="9"/>
        <v>0</v>
      </c>
      <c r="I475" s="12"/>
    </row>
    <row r="476" spans="1:9" ht="12" hidden="1" customHeight="1">
      <c r="A476" s="11"/>
      <c r="B476" s="1"/>
      <c r="C476" s="34"/>
      <c r="D476" s="146"/>
      <c r="E476" s="147"/>
      <c r="F476" s="38" t="str">
        <f>VLOOKUP(C476,'[2]Acha Air Sales Price List'!$B$1:$D$65536,3,FALSE)</f>
        <v>Exchange rate :</v>
      </c>
      <c r="G476" s="19">
        <f>ROUND(IF(ISBLANK(C476),0,VLOOKUP(C476,'[2]Acha Air Sales Price List'!$B$1:$X$65536,12,FALSE)*$L$14),2)</f>
        <v>0</v>
      </c>
      <c r="H476" s="20">
        <f t="shared" si="9"/>
        <v>0</v>
      </c>
      <c r="I476" s="12"/>
    </row>
    <row r="477" spans="1:9" ht="12.4" hidden="1" customHeight="1">
      <c r="A477" s="11"/>
      <c r="B477" s="1"/>
      <c r="C477" s="34"/>
      <c r="D477" s="146"/>
      <c r="E477" s="147"/>
      <c r="F477" s="38" t="str">
        <f>VLOOKUP(C477,'[2]Acha Air Sales Price List'!$B$1:$D$65536,3,FALSE)</f>
        <v>Exchange rate :</v>
      </c>
      <c r="G477" s="19">
        <f>ROUND(IF(ISBLANK(C477),0,VLOOKUP(C477,'[2]Acha Air Sales Price List'!$B$1:$X$65536,12,FALSE)*$L$14),2)</f>
        <v>0</v>
      </c>
      <c r="H477" s="20">
        <f t="shared" si="9"/>
        <v>0</v>
      </c>
      <c r="I477" s="12"/>
    </row>
    <row r="478" spans="1:9" ht="12.4" hidden="1" customHeight="1">
      <c r="A478" s="11"/>
      <c r="B478" s="1"/>
      <c r="C478" s="34"/>
      <c r="D478" s="146"/>
      <c r="E478" s="147"/>
      <c r="F478" s="38" t="str">
        <f>VLOOKUP(C478,'[2]Acha Air Sales Price List'!$B$1:$D$65536,3,FALSE)</f>
        <v>Exchange rate :</v>
      </c>
      <c r="G478" s="19">
        <f>ROUND(IF(ISBLANK(C478),0,VLOOKUP(C478,'[2]Acha Air Sales Price List'!$B$1:$X$65536,12,FALSE)*$L$14),2)</f>
        <v>0</v>
      </c>
      <c r="H478" s="20">
        <f t="shared" si="9"/>
        <v>0</v>
      </c>
      <c r="I478" s="12"/>
    </row>
    <row r="479" spans="1:9" ht="12.4" hidden="1" customHeight="1">
      <c r="A479" s="11"/>
      <c r="B479" s="1"/>
      <c r="C479" s="34"/>
      <c r="D479" s="146"/>
      <c r="E479" s="147"/>
      <c r="F479" s="38" t="str">
        <f>VLOOKUP(C479,'[2]Acha Air Sales Price List'!$B$1:$D$65536,3,FALSE)</f>
        <v>Exchange rate :</v>
      </c>
      <c r="G479" s="19">
        <f>ROUND(IF(ISBLANK(C479),0,VLOOKUP(C479,'[2]Acha Air Sales Price List'!$B$1:$X$65536,12,FALSE)*$L$14),2)</f>
        <v>0</v>
      </c>
      <c r="H479" s="20">
        <f t="shared" si="9"/>
        <v>0</v>
      </c>
      <c r="I479" s="12"/>
    </row>
    <row r="480" spans="1:9" ht="12.4" hidden="1" customHeight="1">
      <c r="A480" s="11"/>
      <c r="B480" s="1"/>
      <c r="C480" s="34"/>
      <c r="D480" s="146"/>
      <c r="E480" s="147"/>
      <c r="F480" s="38" t="str">
        <f>VLOOKUP(C480,'[2]Acha Air Sales Price List'!$B$1:$D$65536,3,FALSE)</f>
        <v>Exchange rate :</v>
      </c>
      <c r="G480" s="19">
        <f>ROUND(IF(ISBLANK(C480),0,VLOOKUP(C480,'[2]Acha Air Sales Price List'!$B$1:$X$65536,12,FALSE)*$L$14),2)</f>
        <v>0</v>
      </c>
      <c r="H480" s="20">
        <f t="shared" si="9"/>
        <v>0</v>
      </c>
      <c r="I480" s="12"/>
    </row>
    <row r="481" spans="1:9" ht="12.4" hidden="1" customHeight="1">
      <c r="A481" s="11"/>
      <c r="B481" s="1"/>
      <c r="C481" s="34"/>
      <c r="D481" s="146"/>
      <c r="E481" s="147"/>
      <c r="F481" s="38" t="str">
        <f>VLOOKUP(C481,'[2]Acha Air Sales Price List'!$B$1:$D$65536,3,FALSE)</f>
        <v>Exchange rate :</v>
      </c>
      <c r="G481" s="19">
        <f>ROUND(IF(ISBLANK(C481),0,VLOOKUP(C481,'[2]Acha Air Sales Price List'!$B$1:$X$65536,12,FALSE)*$L$14),2)</f>
        <v>0</v>
      </c>
      <c r="H481" s="20">
        <f t="shared" si="9"/>
        <v>0</v>
      </c>
      <c r="I481" s="12"/>
    </row>
    <row r="482" spans="1:9" ht="12.4" hidden="1" customHeight="1">
      <c r="A482" s="11"/>
      <c r="B482" s="1"/>
      <c r="C482" s="34"/>
      <c r="D482" s="146"/>
      <c r="E482" s="147"/>
      <c r="F482" s="38" t="str">
        <f>VLOOKUP(C482,'[2]Acha Air Sales Price List'!$B$1:$D$65536,3,FALSE)</f>
        <v>Exchange rate :</v>
      </c>
      <c r="G482" s="19">
        <f>ROUND(IF(ISBLANK(C482),0,VLOOKUP(C482,'[2]Acha Air Sales Price List'!$B$1:$X$65536,12,FALSE)*$L$14),2)</f>
        <v>0</v>
      </c>
      <c r="H482" s="20">
        <f t="shared" si="9"/>
        <v>0</v>
      </c>
      <c r="I482" s="12"/>
    </row>
    <row r="483" spans="1:9" ht="12.4" hidden="1" customHeight="1">
      <c r="A483" s="11"/>
      <c r="B483" s="1"/>
      <c r="C483" s="34"/>
      <c r="D483" s="146"/>
      <c r="E483" s="147"/>
      <c r="F483" s="38" t="str">
        <f>VLOOKUP(C483,'[2]Acha Air Sales Price List'!$B$1:$D$65536,3,FALSE)</f>
        <v>Exchange rate :</v>
      </c>
      <c r="G483" s="19">
        <f>ROUND(IF(ISBLANK(C483),0,VLOOKUP(C483,'[2]Acha Air Sales Price List'!$B$1:$X$65536,12,FALSE)*$L$14),2)</f>
        <v>0</v>
      </c>
      <c r="H483" s="20">
        <f t="shared" si="9"/>
        <v>0</v>
      </c>
      <c r="I483" s="12"/>
    </row>
    <row r="484" spans="1:9" ht="12.4" hidden="1" customHeight="1">
      <c r="A484" s="11"/>
      <c r="B484" s="1"/>
      <c r="C484" s="34"/>
      <c r="D484" s="146"/>
      <c r="E484" s="147"/>
      <c r="F484" s="38" t="str">
        <f>VLOOKUP(C484,'[2]Acha Air Sales Price List'!$B$1:$D$65536,3,FALSE)</f>
        <v>Exchange rate :</v>
      </c>
      <c r="G484" s="19">
        <f>ROUND(IF(ISBLANK(C484),0,VLOOKUP(C484,'[2]Acha Air Sales Price List'!$B$1:$X$65536,12,FALSE)*$L$14),2)</f>
        <v>0</v>
      </c>
      <c r="H484" s="20">
        <f t="shared" si="9"/>
        <v>0</v>
      </c>
      <c r="I484" s="12"/>
    </row>
    <row r="485" spans="1:9" ht="12.4" hidden="1" customHeight="1">
      <c r="A485" s="11"/>
      <c r="B485" s="1"/>
      <c r="C485" s="34"/>
      <c r="D485" s="146"/>
      <c r="E485" s="147"/>
      <c r="F485" s="38" t="str">
        <f>VLOOKUP(C485,'[2]Acha Air Sales Price List'!$B$1:$D$65536,3,FALSE)</f>
        <v>Exchange rate :</v>
      </c>
      <c r="G485" s="19">
        <f>ROUND(IF(ISBLANK(C485),0,VLOOKUP(C485,'[2]Acha Air Sales Price List'!$B$1:$X$65536,12,FALSE)*$L$14),2)</f>
        <v>0</v>
      </c>
      <c r="H485" s="20">
        <f t="shared" si="9"/>
        <v>0</v>
      </c>
      <c r="I485" s="12"/>
    </row>
    <row r="486" spans="1:9" ht="12.4" hidden="1" customHeight="1">
      <c r="A486" s="11"/>
      <c r="B486" s="1"/>
      <c r="C486" s="34"/>
      <c r="D486" s="146"/>
      <c r="E486" s="147"/>
      <c r="F486" s="38" t="str">
        <f>VLOOKUP(C486,'[2]Acha Air Sales Price List'!$B$1:$D$65536,3,FALSE)</f>
        <v>Exchange rate :</v>
      </c>
      <c r="G486" s="19">
        <f>ROUND(IF(ISBLANK(C486),0,VLOOKUP(C486,'[2]Acha Air Sales Price List'!$B$1:$X$65536,12,FALSE)*$L$14),2)</f>
        <v>0</v>
      </c>
      <c r="H486" s="20">
        <f t="shared" si="9"/>
        <v>0</v>
      </c>
      <c r="I486" s="12"/>
    </row>
    <row r="487" spans="1:9" ht="12.4" hidden="1" customHeight="1">
      <c r="A487" s="11"/>
      <c r="B487" s="1"/>
      <c r="C487" s="34"/>
      <c r="D487" s="146"/>
      <c r="E487" s="147"/>
      <c r="F487" s="38" t="str">
        <f>VLOOKUP(C487,'[2]Acha Air Sales Price List'!$B$1:$D$65536,3,FALSE)</f>
        <v>Exchange rate :</v>
      </c>
      <c r="G487" s="19">
        <f>ROUND(IF(ISBLANK(C487),0,VLOOKUP(C487,'[2]Acha Air Sales Price List'!$B$1:$X$65536,12,FALSE)*$L$14),2)</f>
        <v>0</v>
      </c>
      <c r="H487" s="20">
        <f t="shared" si="9"/>
        <v>0</v>
      </c>
      <c r="I487" s="12"/>
    </row>
    <row r="488" spans="1:9" ht="12.4" hidden="1" customHeight="1">
      <c r="A488" s="11"/>
      <c r="B488" s="1"/>
      <c r="C488" s="34"/>
      <c r="D488" s="146"/>
      <c r="E488" s="147"/>
      <c r="F488" s="38" t="str">
        <f>VLOOKUP(C488,'[2]Acha Air Sales Price List'!$B$1:$D$65536,3,FALSE)</f>
        <v>Exchange rate :</v>
      </c>
      <c r="G488" s="19">
        <f>ROUND(IF(ISBLANK(C488),0,VLOOKUP(C488,'[2]Acha Air Sales Price List'!$B$1:$X$65536,12,FALSE)*$L$14),2)</f>
        <v>0</v>
      </c>
      <c r="H488" s="20">
        <f t="shared" si="9"/>
        <v>0</v>
      </c>
      <c r="I488" s="12"/>
    </row>
    <row r="489" spans="1:9" ht="12.4" hidden="1" customHeight="1">
      <c r="A489" s="11"/>
      <c r="B489" s="1"/>
      <c r="C489" s="34"/>
      <c r="D489" s="146"/>
      <c r="E489" s="147"/>
      <c r="F489" s="38" t="str">
        <f>VLOOKUP(C489,'[2]Acha Air Sales Price List'!$B$1:$D$65536,3,FALSE)</f>
        <v>Exchange rate :</v>
      </c>
      <c r="G489" s="19">
        <f>ROUND(IF(ISBLANK(C489),0,VLOOKUP(C489,'[2]Acha Air Sales Price List'!$B$1:$X$65536,12,FALSE)*$L$14),2)</f>
        <v>0</v>
      </c>
      <c r="H489" s="20">
        <f t="shared" si="9"/>
        <v>0</v>
      </c>
      <c r="I489" s="12"/>
    </row>
    <row r="490" spans="1:9" ht="12.4" hidden="1" customHeight="1">
      <c r="A490" s="11"/>
      <c r="B490" s="1"/>
      <c r="C490" s="34"/>
      <c r="D490" s="146"/>
      <c r="E490" s="147"/>
      <c r="F490" s="38" t="str">
        <f>VLOOKUP(C490,'[2]Acha Air Sales Price List'!$B$1:$D$65536,3,FALSE)</f>
        <v>Exchange rate :</v>
      </c>
      <c r="G490" s="19">
        <f>ROUND(IF(ISBLANK(C490),0,VLOOKUP(C490,'[2]Acha Air Sales Price List'!$B$1:$X$65536,12,FALSE)*$L$14),2)</f>
        <v>0</v>
      </c>
      <c r="H490" s="20">
        <f t="shared" si="9"/>
        <v>0</v>
      </c>
      <c r="I490" s="12"/>
    </row>
    <row r="491" spans="1:9" ht="12.4" hidden="1" customHeight="1">
      <c r="A491" s="11"/>
      <c r="B491" s="1"/>
      <c r="C491" s="34"/>
      <c r="D491" s="146"/>
      <c r="E491" s="147"/>
      <c r="F491" s="38" t="str">
        <f>VLOOKUP(C491,'[2]Acha Air Sales Price List'!$B$1:$D$65536,3,FALSE)</f>
        <v>Exchange rate :</v>
      </c>
      <c r="G491" s="19">
        <f>ROUND(IF(ISBLANK(C491),0,VLOOKUP(C491,'[2]Acha Air Sales Price List'!$B$1:$X$65536,12,FALSE)*$L$14),2)</f>
        <v>0</v>
      </c>
      <c r="H491" s="20">
        <f t="shared" si="9"/>
        <v>0</v>
      </c>
      <c r="I491" s="12"/>
    </row>
    <row r="492" spans="1:9" ht="12.4" hidden="1" customHeight="1">
      <c r="A492" s="11"/>
      <c r="B492" s="1"/>
      <c r="C492" s="34"/>
      <c r="D492" s="146"/>
      <c r="E492" s="147"/>
      <c r="F492" s="38" t="str">
        <f>VLOOKUP(C492,'[2]Acha Air Sales Price List'!$B$1:$D$65536,3,FALSE)</f>
        <v>Exchange rate :</v>
      </c>
      <c r="G492" s="19">
        <f>ROUND(IF(ISBLANK(C492),0,VLOOKUP(C492,'[2]Acha Air Sales Price List'!$B$1:$X$65536,12,FALSE)*$L$14),2)</f>
        <v>0</v>
      </c>
      <c r="H492" s="20">
        <f t="shared" si="9"/>
        <v>0</v>
      </c>
      <c r="I492" s="12"/>
    </row>
    <row r="493" spans="1:9" ht="12.4" hidden="1" customHeight="1">
      <c r="A493" s="11"/>
      <c r="B493" s="1"/>
      <c r="C493" s="34"/>
      <c r="D493" s="146"/>
      <c r="E493" s="147"/>
      <c r="F493" s="38" t="str">
        <f>VLOOKUP(C493,'[2]Acha Air Sales Price List'!$B$1:$D$65536,3,FALSE)</f>
        <v>Exchange rate :</v>
      </c>
      <c r="G493" s="19">
        <f>ROUND(IF(ISBLANK(C493),0,VLOOKUP(C493,'[2]Acha Air Sales Price List'!$B$1:$X$65536,12,FALSE)*$L$14),2)</f>
        <v>0</v>
      </c>
      <c r="H493" s="20">
        <f t="shared" si="9"/>
        <v>0</v>
      </c>
      <c r="I493" s="12"/>
    </row>
    <row r="494" spans="1:9" ht="12.4" hidden="1" customHeight="1">
      <c r="A494" s="11"/>
      <c r="B494" s="1"/>
      <c r="C494" s="34"/>
      <c r="D494" s="146"/>
      <c r="E494" s="147"/>
      <c r="F494" s="38" t="str">
        <f>VLOOKUP(C494,'[2]Acha Air Sales Price List'!$B$1:$D$65536,3,FALSE)</f>
        <v>Exchange rate :</v>
      </c>
      <c r="G494" s="19">
        <f>ROUND(IF(ISBLANK(C494),0,VLOOKUP(C494,'[2]Acha Air Sales Price List'!$B$1:$X$65536,12,FALSE)*$L$14),2)</f>
        <v>0</v>
      </c>
      <c r="H494" s="20">
        <f t="shared" si="9"/>
        <v>0</v>
      </c>
      <c r="I494" s="12"/>
    </row>
    <row r="495" spans="1:9" ht="12.4" hidden="1" customHeight="1">
      <c r="A495" s="11"/>
      <c r="B495" s="1"/>
      <c r="C495" s="34"/>
      <c r="D495" s="146"/>
      <c r="E495" s="147"/>
      <c r="F495" s="38" t="str">
        <f>VLOOKUP(C495,'[2]Acha Air Sales Price List'!$B$1:$D$65536,3,FALSE)</f>
        <v>Exchange rate :</v>
      </c>
      <c r="G495" s="19">
        <f>ROUND(IF(ISBLANK(C495),0,VLOOKUP(C495,'[2]Acha Air Sales Price List'!$B$1:$X$65536,12,FALSE)*$L$14),2)</f>
        <v>0</v>
      </c>
      <c r="H495" s="20">
        <f t="shared" si="9"/>
        <v>0</v>
      </c>
      <c r="I495" s="12"/>
    </row>
    <row r="496" spans="1:9" ht="12.4" hidden="1" customHeight="1">
      <c r="A496" s="11"/>
      <c r="B496" s="1"/>
      <c r="C496" s="34"/>
      <c r="D496" s="146"/>
      <c r="E496" s="147"/>
      <c r="F496" s="38" t="str">
        <f>VLOOKUP(C496,'[2]Acha Air Sales Price List'!$B$1:$D$65536,3,FALSE)</f>
        <v>Exchange rate :</v>
      </c>
      <c r="G496" s="19">
        <f>ROUND(IF(ISBLANK(C496),0,VLOOKUP(C496,'[2]Acha Air Sales Price List'!$B$1:$X$65536,12,FALSE)*$L$14),2)</f>
        <v>0</v>
      </c>
      <c r="H496" s="20">
        <f t="shared" si="9"/>
        <v>0</v>
      </c>
      <c r="I496" s="12"/>
    </row>
    <row r="497" spans="1:9" ht="12.4" hidden="1" customHeight="1">
      <c r="A497" s="11"/>
      <c r="B497" s="1"/>
      <c r="C497" s="34"/>
      <c r="D497" s="146"/>
      <c r="E497" s="147"/>
      <c r="F497" s="38" t="str">
        <f>VLOOKUP(C497,'[2]Acha Air Sales Price List'!$B$1:$D$65536,3,FALSE)</f>
        <v>Exchange rate :</v>
      </c>
      <c r="G497" s="19">
        <f>ROUND(IF(ISBLANK(C497),0,VLOOKUP(C497,'[2]Acha Air Sales Price List'!$B$1:$X$65536,12,FALSE)*$L$14),2)</f>
        <v>0</v>
      </c>
      <c r="H497" s="20">
        <f t="shared" si="9"/>
        <v>0</v>
      </c>
      <c r="I497" s="12"/>
    </row>
    <row r="498" spans="1:9" ht="12.4" hidden="1" customHeight="1">
      <c r="A498" s="11"/>
      <c r="B498" s="1"/>
      <c r="C498" s="34"/>
      <c r="D498" s="146"/>
      <c r="E498" s="147"/>
      <c r="F498" s="38" t="str">
        <f>VLOOKUP(C498,'[2]Acha Air Sales Price List'!$B$1:$D$65536,3,FALSE)</f>
        <v>Exchange rate :</v>
      </c>
      <c r="G498" s="19">
        <f>ROUND(IF(ISBLANK(C498),0,VLOOKUP(C498,'[2]Acha Air Sales Price List'!$B$1:$X$65536,12,FALSE)*$L$14),2)</f>
        <v>0</v>
      </c>
      <c r="H498" s="20">
        <f t="shared" si="9"/>
        <v>0</v>
      </c>
      <c r="I498" s="12"/>
    </row>
    <row r="499" spans="1:9" ht="12.4" hidden="1" customHeight="1">
      <c r="A499" s="11"/>
      <c r="B499" s="1"/>
      <c r="C499" s="34"/>
      <c r="D499" s="146"/>
      <c r="E499" s="147"/>
      <c r="F499" s="38" t="str">
        <f>VLOOKUP(C499,'[2]Acha Air Sales Price List'!$B$1:$D$65536,3,FALSE)</f>
        <v>Exchange rate :</v>
      </c>
      <c r="G499" s="19">
        <f>ROUND(IF(ISBLANK(C499),0,VLOOKUP(C499,'[2]Acha Air Sales Price List'!$B$1:$X$65536,12,FALSE)*$L$14),2)</f>
        <v>0</v>
      </c>
      <c r="H499" s="20">
        <f t="shared" si="9"/>
        <v>0</v>
      </c>
      <c r="I499" s="12"/>
    </row>
    <row r="500" spans="1:9" ht="12.4" hidden="1" customHeight="1">
      <c r="A500" s="11"/>
      <c r="B500" s="1"/>
      <c r="C500" s="34"/>
      <c r="D500" s="146"/>
      <c r="E500" s="147"/>
      <c r="F500" s="38" t="str">
        <f>VLOOKUP(C500,'[2]Acha Air Sales Price List'!$B$1:$D$65536,3,FALSE)</f>
        <v>Exchange rate :</v>
      </c>
      <c r="G500" s="19">
        <f>ROUND(IF(ISBLANK(C500),0,VLOOKUP(C500,'[2]Acha Air Sales Price List'!$B$1:$X$65536,12,FALSE)*$L$14),2)</f>
        <v>0</v>
      </c>
      <c r="H500" s="20">
        <f t="shared" si="9"/>
        <v>0</v>
      </c>
      <c r="I500" s="12"/>
    </row>
    <row r="501" spans="1:9" ht="12.4" hidden="1" customHeight="1">
      <c r="A501" s="11"/>
      <c r="B501" s="1"/>
      <c r="C501" s="34"/>
      <c r="D501" s="146"/>
      <c r="E501" s="147"/>
      <c r="F501" s="38" t="str">
        <f>VLOOKUP(C501,'[2]Acha Air Sales Price List'!$B$1:$D$65536,3,FALSE)</f>
        <v>Exchange rate :</v>
      </c>
      <c r="G501" s="19">
        <f>ROUND(IF(ISBLANK(C501),0,VLOOKUP(C501,'[2]Acha Air Sales Price List'!$B$1:$X$65536,12,FALSE)*$L$14),2)</f>
        <v>0</v>
      </c>
      <c r="H501" s="20">
        <f t="shared" si="9"/>
        <v>0</v>
      </c>
      <c r="I501" s="12"/>
    </row>
    <row r="502" spans="1:9" ht="12.4" hidden="1" customHeight="1">
      <c r="A502" s="11"/>
      <c r="B502" s="1"/>
      <c r="C502" s="34"/>
      <c r="D502" s="146"/>
      <c r="E502" s="147"/>
      <c r="F502" s="38" t="str">
        <f>VLOOKUP(C502,'[2]Acha Air Sales Price List'!$B$1:$D$65536,3,FALSE)</f>
        <v>Exchange rate :</v>
      </c>
      <c r="G502" s="19">
        <f>ROUND(IF(ISBLANK(C502),0,VLOOKUP(C502,'[2]Acha Air Sales Price List'!$B$1:$X$65536,12,FALSE)*$L$14),2)</f>
        <v>0</v>
      </c>
      <c r="H502" s="20">
        <f t="shared" si="9"/>
        <v>0</v>
      </c>
      <c r="I502" s="12"/>
    </row>
    <row r="503" spans="1:9" ht="12.4" hidden="1" customHeight="1">
      <c r="A503" s="11"/>
      <c r="B503" s="1"/>
      <c r="C503" s="35"/>
      <c r="D503" s="146"/>
      <c r="E503" s="147"/>
      <c r="F503" s="38" t="str">
        <f>VLOOKUP(C503,'[2]Acha Air Sales Price List'!$B$1:$D$65536,3,FALSE)</f>
        <v>Exchange rate :</v>
      </c>
      <c r="G503" s="19">
        <f>ROUND(IF(ISBLANK(C503),0,VLOOKUP(C503,'[2]Acha Air Sales Price List'!$B$1:$X$65536,12,FALSE)*$L$14),2)</f>
        <v>0</v>
      </c>
      <c r="H503" s="20">
        <f>ROUND(IF(ISNUMBER(B503), G503*B503, 0),5)</f>
        <v>0</v>
      </c>
      <c r="I503" s="12"/>
    </row>
    <row r="504" spans="1:9" ht="12" hidden="1" customHeight="1">
      <c r="A504" s="11"/>
      <c r="B504" s="1"/>
      <c r="C504" s="34"/>
      <c r="D504" s="146"/>
      <c r="E504" s="147"/>
      <c r="F504" s="38" t="str">
        <f>VLOOKUP(C504,'[2]Acha Air Sales Price List'!$B$1:$D$65536,3,FALSE)</f>
        <v>Exchange rate :</v>
      </c>
      <c r="G504" s="19">
        <f>ROUND(IF(ISBLANK(C504),0,VLOOKUP(C504,'[2]Acha Air Sales Price List'!$B$1:$X$65536,12,FALSE)*$L$14),2)</f>
        <v>0</v>
      </c>
      <c r="H504" s="20">
        <f t="shared" ref="H504:H520" si="10">ROUND(IF(ISNUMBER(B504), G504*B504, 0),5)</f>
        <v>0</v>
      </c>
      <c r="I504" s="12"/>
    </row>
    <row r="505" spans="1:9" ht="12.4" hidden="1" customHeight="1">
      <c r="A505" s="11"/>
      <c r="B505" s="1"/>
      <c r="C505" s="34"/>
      <c r="D505" s="146"/>
      <c r="E505" s="147"/>
      <c r="F505" s="38" t="str">
        <f>VLOOKUP(C505,'[2]Acha Air Sales Price List'!$B$1:$D$65536,3,FALSE)</f>
        <v>Exchange rate :</v>
      </c>
      <c r="G505" s="19">
        <f>ROUND(IF(ISBLANK(C505),0,VLOOKUP(C505,'[2]Acha Air Sales Price List'!$B$1:$X$65536,12,FALSE)*$L$14),2)</f>
        <v>0</v>
      </c>
      <c r="H505" s="20">
        <f t="shared" si="10"/>
        <v>0</v>
      </c>
      <c r="I505" s="12"/>
    </row>
    <row r="506" spans="1:9" ht="12.4" hidden="1" customHeight="1">
      <c r="A506" s="11"/>
      <c r="B506" s="1"/>
      <c r="C506" s="34"/>
      <c r="D506" s="146"/>
      <c r="E506" s="147"/>
      <c r="F506" s="38" t="str">
        <f>VLOOKUP(C506,'[2]Acha Air Sales Price List'!$B$1:$D$65536,3,FALSE)</f>
        <v>Exchange rate :</v>
      </c>
      <c r="G506" s="19">
        <f>ROUND(IF(ISBLANK(C506),0,VLOOKUP(C506,'[2]Acha Air Sales Price List'!$B$1:$X$65536,12,FALSE)*$L$14),2)</f>
        <v>0</v>
      </c>
      <c r="H506" s="20">
        <f t="shared" si="10"/>
        <v>0</v>
      </c>
      <c r="I506" s="12"/>
    </row>
    <row r="507" spans="1:9" ht="12.4" hidden="1" customHeight="1">
      <c r="A507" s="11"/>
      <c r="B507" s="1"/>
      <c r="C507" s="34"/>
      <c r="D507" s="146"/>
      <c r="E507" s="147"/>
      <c r="F507" s="38" t="str">
        <f>VLOOKUP(C507,'[2]Acha Air Sales Price List'!$B$1:$D$65536,3,FALSE)</f>
        <v>Exchange rate :</v>
      </c>
      <c r="G507" s="19">
        <f>ROUND(IF(ISBLANK(C507),0,VLOOKUP(C507,'[2]Acha Air Sales Price List'!$B$1:$X$65536,12,FALSE)*$L$14),2)</f>
        <v>0</v>
      </c>
      <c r="H507" s="20">
        <f t="shared" si="10"/>
        <v>0</v>
      </c>
      <c r="I507" s="12"/>
    </row>
    <row r="508" spans="1:9" ht="12.4" hidden="1" customHeight="1">
      <c r="A508" s="11"/>
      <c r="B508" s="1"/>
      <c r="C508" s="34"/>
      <c r="D508" s="146"/>
      <c r="E508" s="147"/>
      <c r="F508" s="38" t="str">
        <f>VLOOKUP(C508,'[2]Acha Air Sales Price List'!$B$1:$D$65536,3,FALSE)</f>
        <v>Exchange rate :</v>
      </c>
      <c r="G508" s="19">
        <f>ROUND(IF(ISBLANK(C508),0,VLOOKUP(C508,'[2]Acha Air Sales Price List'!$B$1:$X$65536,12,FALSE)*$L$14),2)</f>
        <v>0</v>
      </c>
      <c r="H508" s="20">
        <f t="shared" si="10"/>
        <v>0</v>
      </c>
      <c r="I508" s="12"/>
    </row>
    <row r="509" spans="1:9" ht="12.4" hidden="1" customHeight="1">
      <c r="A509" s="11"/>
      <c r="B509" s="1"/>
      <c r="C509" s="34"/>
      <c r="D509" s="146"/>
      <c r="E509" s="147"/>
      <c r="F509" s="38" t="str">
        <f>VLOOKUP(C509,'[2]Acha Air Sales Price List'!$B$1:$D$65536,3,FALSE)</f>
        <v>Exchange rate :</v>
      </c>
      <c r="G509" s="19">
        <f>ROUND(IF(ISBLANK(C509),0,VLOOKUP(C509,'[2]Acha Air Sales Price List'!$B$1:$X$65536,12,FALSE)*$L$14),2)</f>
        <v>0</v>
      </c>
      <c r="H509" s="20">
        <f t="shared" si="10"/>
        <v>0</v>
      </c>
      <c r="I509" s="12"/>
    </row>
    <row r="510" spans="1:9" ht="12.4" hidden="1" customHeight="1">
      <c r="A510" s="11"/>
      <c r="B510" s="1"/>
      <c r="C510" s="34"/>
      <c r="D510" s="146"/>
      <c r="E510" s="147"/>
      <c r="F510" s="38" t="str">
        <f>VLOOKUP(C510,'[2]Acha Air Sales Price List'!$B$1:$D$65536,3,FALSE)</f>
        <v>Exchange rate :</v>
      </c>
      <c r="G510" s="19">
        <f>ROUND(IF(ISBLANK(C510),0,VLOOKUP(C510,'[2]Acha Air Sales Price List'!$B$1:$X$65536,12,FALSE)*$L$14),2)</f>
        <v>0</v>
      </c>
      <c r="H510" s="20">
        <f t="shared" si="10"/>
        <v>0</v>
      </c>
      <c r="I510" s="12"/>
    </row>
    <row r="511" spans="1:9" ht="12.4" hidden="1" customHeight="1">
      <c r="A511" s="11"/>
      <c r="B511" s="1"/>
      <c r="C511" s="34"/>
      <c r="D511" s="146"/>
      <c r="E511" s="147"/>
      <c r="F511" s="38" t="str">
        <f>VLOOKUP(C511,'[2]Acha Air Sales Price List'!$B$1:$D$65536,3,FALSE)</f>
        <v>Exchange rate :</v>
      </c>
      <c r="G511" s="19">
        <f>ROUND(IF(ISBLANK(C511),0,VLOOKUP(C511,'[2]Acha Air Sales Price List'!$B$1:$X$65536,12,FALSE)*$L$14),2)</f>
        <v>0</v>
      </c>
      <c r="H511" s="20">
        <f t="shared" si="10"/>
        <v>0</v>
      </c>
      <c r="I511" s="12"/>
    </row>
    <row r="512" spans="1:9" ht="12.4" hidden="1" customHeight="1">
      <c r="A512" s="11"/>
      <c r="B512" s="1"/>
      <c r="C512" s="34"/>
      <c r="D512" s="146"/>
      <c r="E512" s="147"/>
      <c r="F512" s="38" t="str">
        <f>VLOOKUP(C512,'[2]Acha Air Sales Price List'!$B$1:$D$65536,3,FALSE)</f>
        <v>Exchange rate :</v>
      </c>
      <c r="G512" s="19">
        <f>ROUND(IF(ISBLANK(C512),0,VLOOKUP(C512,'[2]Acha Air Sales Price List'!$B$1:$X$65536,12,FALSE)*$L$14),2)</f>
        <v>0</v>
      </c>
      <c r="H512" s="20">
        <f t="shared" si="10"/>
        <v>0</v>
      </c>
      <c r="I512" s="12"/>
    </row>
    <row r="513" spans="1:9" ht="12.4" hidden="1" customHeight="1">
      <c r="A513" s="11"/>
      <c r="B513" s="1"/>
      <c r="C513" s="34"/>
      <c r="D513" s="146"/>
      <c r="E513" s="147"/>
      <c r="F513" s="38" t="str">
        <f>VLOOKUP(C513,'[2]Acha Air Sales Price List'!$B$1:$D$65536,3,FALSE)</f>
        <v>Exchange rate :</v>
      </c>
      <c r="G513" s="19">
        <f>ROUND(IF(ISBLANK(C513),0,VLOOKUP(C513,'[2]Acha Air Sales Price List'!$B$1:$X$65536,12,FALSE)*$L$14),2)</f>
        <v>0</v>
      </c>
      <c r="H513" s="20">
        <f t="shared" si="10"/>
        <v>0</v>
      </c>
      <c r="I513" s="12"/>
    </row>
    <row r="514" spans="1:9" ht="12.4" hidden="1" customHeight="1">
      <c r="A514" s="11"/>
      <c r="B514" s="1"/>
      <c r="C514" s="34"/>
      <c r="D514" s="146"/>
      <c r="E514" s="147"/>
      <c r="F514" s="38" t="str">
        <f>VLOOKUP(C514,'[2]Acha Air Sales Price List'!$B$1:$D$65536,3,FALSE)</f>
        <v>Exchange rate :</v>
      </c>
      <c r="G514" s="19">
        <f>ROUND(IF(ISBLANK(C514),0,VLOOKUP(C514,'[2]Acha Air Sales Price List'!$B$1:$X$65536,12,FALSE)*$L$14),2)</f>
        <v>0</v>
      </c>
      <c r="H514" s="20">
        <f t="shared" si="10"/>
        <v>0</v>
      </c>
      <c r="I514" s="12"/>
    </row>
    <row r="515" spans="1:9" ht="12.4" hidden="1" customHeight="1">
      <c r="A515" s="11"/>
      <c r="B515" s="1"/>
      <c r="C515" s="34"/>
      <c r="D515" s="146"/>
      <c r="E515" s="147"/>
      <c r="F515" s="38" t="str">
        <f>VLOOKUP(C515,'[2]Acha Air Sales Price List'!$B$1:$D$65536,3,FALSE)</f>
        <v>Exchange rate :</v>
      </c>
      <c r="G515" s="19">
        <f>ROUND(IF(ISBLANK(C515),0,VLOOKUP(C515,'[2]Acha Air Sales Price List'!$B$1:$X$65536,12,FALSE)*$L$14),2)</f>
        <v>0</v>
      </c>
      <c r="H515" s="20">
        <f t="shared" si="10"/>
        <v>0</v>
      </c>
      <c r="I515" s="12"/>
    </row>
    <row r="516" spans="1:9" ht="12.4" hidden="1" customHeight="1">
      <c r="A516" s="11"/>
      <c r="B516" s="1"/>
      <c r="C516" s="34"/>
      <c r="D516" s="146"/>
      <c r="E516" s="147"/>
      <c r="F516" s="38" t="str">
        <f>VLOOKUP(C516,'[2]Acha Air Sales Price List'!$B$1:$D$65536,3,FALSE)</f>
        <v>Exchange rate :</v>
      </c>
      <c r="G516" s="19">
        <f>ROUND(IF(ISBLANK(C516),0,VLOOKUP(C516,'[2]Acha Air Sales Price List'!$B$1:$X$65536,12,FALSE)*$L$14),2)</f>
        <v>0</v>
      </c>
      <c r="H516" s="20">
        <f t="shared" si="10"/>
        <v>0</v>
      </c>
      <c r="I516" s="12"/>
    </row>
    <row r="517" spans="1:9" ht="12.4" hidden="1" customHeight="1">
      <c r="A517" s="11"/>
      <c r="B517" s="1"/>
      <c r="C517" s="34"/>
      <c r="D517" s="146"/>
      <c r="E517" s="147"/>
      <c r="F517" s="38" t="str">
        <f>VLOOKUP(C517,'[2]Acha Air Sales Price List'!$B$1:$D$65536,3,FALSE)</f>
        <v>Exchange rate :</v>
      </c>
      <c r="G517" s="19">
        <f>ROUND(IF(ISBLANK(C517),0,VLOOKUP(C517,'[2]Acha Air Sales Price List'!$B$1:$X$65536,12,FALSE)*$L$14),2)</f>
        <v>0</v>
      </c>
      <c r="H517" s="20">
        <f t="shared" si="10"/>
        <v>0</v>
      </c>
      <c r="I517" s="12"/>
    </row>
    <row r="518" spans="1:9" ht="12.4" hidden="1" customHeight="1">
      <c r="A518" s="11"/>
      <c r="B518" s="1"/>
      <c r="C518" s="34"/>
      <c r="D518" s="146"/>
      <c r="E518" s="147"/>
      <c r="F518" s="38" t="str">
        <f>VLOOKUP(C518,'[2]Acha Air Sales Price List'!$B$1:$D$65536,3,FALSE)</f>
        <v>Exchange rate :</v>
      </c>
      <c r="G518" s="19">
        <f>ROUND(IF(ISBLANK(C518),0,VLOOKUP(C518,'[2]Acha Air Sales Price List'!$B$1:$X$65536,12,FALSE)*$L$14),2)</f>
        <v>0</v>
      </c>
      <c r="H518" s="20">
        <f t="shared" si="10"/>
        <v>0</v>
      </c>
      <c r="I518" s="12"/>
    </row>
    <row r="519" spans="1:9" ht="12.4" hidden="1" customHeight="1">
      <c r="A519" s="11"/>
      <c r="B519" s="1"/>
      <c r="C519" s="35"/>
      <c r="D519" s="146"/>
      <c r="E519" s="147"/>
      <c r="F519" s="38" t="str">
        <f>VLOOKUP(C519,'[2]Acha Air Sales Price List'!$B$1:$D$65536,3,FALSE)</f>
        <v>Exchange rate :</v>
      </c>
      <c r="G519" s="19">
        <f>ROUND(IF(ISBLANK(C519),0,VLOOKUP(C519,'[2]Acha Air Sales Price List'!$B$1:$X$65536,12,FALSE)*$L$14),2)</f>
        <v>0</v>
      </c>
      <c r="H519" s="20">
        <f t="shared" si="10"/>
        <v>0</v>
      </c>
      <c r="I519" s="12"/>
    </row>
    <row r="520" spans="1:9" ht="12.4" hidden="1" customHeight="1">
      <c r="A520" s="11"/>
      <c r="B520" s="1"/>
      <c r="C520" s="35"/>
      <c r="D520" s="146"/>
      <c r="E520" s="147"/>
      <c r="F520" s="38" t="str">
        <f>VLOOKUP(C520,'[2]Acha Air Sales Price List'!$B$1:$D$65536,3,FALSE)</f>
        <v>Exchange rate :</v>
      </c>
      <c r="G520" s="19">
        <f>ROUND(IF(ISBLANK(C520),0,VLOOKUP(C520,'[2]Acha Air Sales Price List'!$B$1:$X$65536,12,FALSE)*$L$14),2)</f>
        <v>0</v>
      </c>
      <c r="H520" s="20">
        <f t="shared" si="10"/>
        <v>0</v>
      </c>
      <c r="I520" s="12"/>
    </row>
    <row r="521" spans="1:9" ht="12.4" hidden="1" customHeight="1">
      <c r="A521" s="11"/>
      <c r="B521" s="1"/>
      <c r="C521" s="34"/>
      <c r="D521" s="146"/>
      <c r="E521" s="147"/>
      <c r="F521" s="38" t="str">
        <f>VLOOKUP(C521,'[2]Acha Air Sales Price List'!$B$1:$D$65536,3,FALSE)</f>
        <v>Exchange rate :</v>
      </c>
      <c r="G521" s="19">
        <f>ROUND(IF(ISBLANK(C521),0,VLOOKUP(C521,'[2]Acha Air Sales Price List'!$B$1:$X$65536,12,FALSE)*$L$14),2)</f>
        <v>0</v>
      </c>
      <c r="H521" s="20">
        <f>ROUND(IF(ISNUMBER(B521), G521*B521, 0),5)</f>
        <v>0</v>
      </c>
      <c r="I521" s="12"/>
    </row>
    <row r="522" spans="1:9" ht="12.4" hidden="1" customHeight="1">
      <c r="A522" s="11"/>
      <c r="B522" s="1"/>
      <c r="C522" s="34"/>
      <c r="D522" s="146"/>
      <c r="E522" s="147"/>
      <c r="F522" s="38" t="str">
        <f>VLOOKUP(C522,'[2]Acha Air Sales Price List'!$B$1:$D$65536,3,FALSE)</f>
        <v>Exchange rate :</v>
      </c>
      <c r="G522" s="19">
        <f>ROUND(IF(ISBLANK(C522),0,VLOOKUP(C522,'[2]Acha Air Sales Price List'!$B$1:$X$65536,12,FALSE)*$L$14),2)</f>
        <v>0</v>
      </c>
      <c r="H522" s="20">
        <f t="shared" ref="H522:H559" si="11">ROUND(IF(ISNUMBER(B522), G522*B522, 0),5)</f>
        <v>0</v>
      </c>
      <c r="I522" s="12"/>
    </row>
    <row r="523" spans="1:9" ht="12.4" hidden="1" customHeight="1">
      <c r="A523" s="11"/>
      <c r="B523" s="1"/>
      <c r="C523" s="34"/>
      <c r="D523" s="146"/>
      <c r="E523" s="147"/>
      <c r="F523" s="38" t="str">
        <f>VLOOKUP(C523,'[2]Acha Air Sales Price List'!$B$1:$D$65536,3,FALSE)</f>
        <v>Exchange rate :</v>
      </c>
      <c r="G523" s="19">
        <f>ROUND(IF(ISBLANK(C523),0,VLOOKUP(C523,'[2]Acha Air Sales Price List'!$B$1:$X$65536,12,FALSE)*$L$14),2)</f>
        <v>0</v>
      </c>
      <c r="H523" s="20">
        <f t="shared" si="11"/>
        <v>0</v>
      </c>
      <c r="I523" s="12"/>
    </row>
    <row r="524" spans="1:9" ht="12.4" hidden="1" customHeight="1">
      <c r="A524" s="11"/>
      <c r="B524" s="1"/>
      <c r="C524" s="34"/>
      <c r="D524" s="146"/>
      <c r="E524" s="147"/>
      <c r="F524" s="38" t="str">
        <f>VLOOKUP(C524,'[2]Acha Air Sales Price List'!$B$1:$D$65536,3,FALSE)</f>
        <v>Exchange rate :</v>
      </c>
      <c r="G524" s="19">
        <f>ROUND(IF(ISBLANK(C524),0,VLOOKUP(C524,'[2]Acha Air Sales Price List'!$B$1:$X$65536,12,FALSE)*$L$14),2)</f>
        <v>0</v>
      </c>
      <c r="H524" s="20">
        <f t="shared" si="11"/>
        <v>0</v>
      </c>
      <c r="I524" s="12"/>
    </row>
    <row r="525" spans="1:9" ht="12.4" hidden="1" customHeight="1">
      <c r="A525" s="11"/>
      <c r="B525" s="1"/>
      <c r="C525" s="34"/>
      <c r="D525" s="146"/>
      <c r="E525" s="147"/>
      <c r="F525" s="38" t="str">
        <f>VLOOKUP(C525,'[2]Acha Air Sales Price List'!$B$1:$D$65536,3,FALSE)</f>
        <v>Exchange rate :</v>
      </c>
      <c r="G525" s="19">
        <f>ROUND(IF(ISBLANK(C525),0,VLOOKUP(C525,'[2]Acha Air Sales Price List'!$B$1:$X$65536,12,FALSE)*$L$14),2)</f>
        <v>0</v>
      </c>
      <c r="H525" s="20">
        <f t="shared" si="11"/>
        <v>0</v>
      </c>
      <c r="I525" s="12"/>
    </row>
    <row r="526" spans="1:9" ht="12.4" hidden="1" customHeight="1">
      <c r="A526" s="11"/>
      <c r="B526" s="1"/>
      <c r="C526" s="34"/>
      <c r="D526" s="146"/>
      <c r="E526" s="147"/>
      <c r="F526" s="38" t="str">
        <f>VLOOKUP(C526,'[2]Acha Air Sales Price List'!$B$1:$D$65536,3,FALSE)</f>
        <v>Exchange rate :</v>
      </c>
      <c r="G526" s="19">
        <f>ROUND(IF(ISBLANK(C526),0,VLOOKUP(C526,'[2]Acha Air Sales Price List'!$B$1:$X$65536,12,FALSE)*$L$14),2)</f>
        <v>0</v>
      </c>
      <c r="H526" s="20">
        <f t="shared" si="11"/>
        <v>0</v>
      </c>
      <c r="I526" s="12"/>
    </row>
    <row r="527" spans="1:9" ht="12.4" hidden="1" customHeight="1">
      <c r="A527" s="11"/>
      <c r="B527" s="1"/>
      <c r="C527" s="34"/>
      <c r="D527" s="146"/>
      <c r="E527" s="147"/>
      <c r="F527" s="38" t="str">
        <f>VLOOKUP(C527,'[2]Acha Air Sales Price List'!$B$1:$D$65536,3,FALSE)</f>
        <v>Exchange rate :</v>
      </c>
      <c r="G527" s="19">
        <f>ROUND(IF(ISBLANK(C527),0,VLOOKUP(C527,'[2]Acha Air Sales Price List'!$B$1:$X$65536,12,FALSE)*$L$14),2)</f>
        <v>0</v>
      </c>
      <c r="H527" s="20">
        <f t="shared" si="11"/>
        <v>0</v>
      </c>
      <c r="I527" s="12"/>
    </row>
    <row r="528" spans="1:9" ht="12.4" hidden="1" customHeight="1">
      <c r="A528" s="11"/>
      <c r="B528" s="1"/>
      <c r="C528" s="34"/>
      <c r="D528" s="146"/>
      <c r="E528" s="147"/>
      <c r="F528" s="38" t="str">
        <f>VLOOKUP(C528,'[2]Acha Air Sales Price List'!$B$1:$D$65536,3,FALSE)</f>
        <v>Exchange rate :</v>
      </c>
      <c r="G528" s="19">
        <f>ROUND(IF(ISBLANK(C528),0,VLOOKUP(C528,'[2]Acha Air Sales Price List'!$B$1:$X$65536,12,FALSE)*$L$14),2)</f>
        <v>0</v>
      </c>
      <c r="H528" s="20">
        <f t="shared" si="11"/>
        <v>0</v>
      </c>
      <c r="I528" s="12"/>
    </row>
    <row r="529" spans="1:9" ht="12.4" hidden="1" customHeight="1">
      <c r="A529" s="11"/>
      <c r="B529" s="1"/>
      <c r="C529" s="34"/>
      <c r="D529" s="146"/>
      <c r="E529" s="147"/>
      <c r="F529" s="38" t="str">
        <f>VLOOKUP(C529,'[2]Acha Air Sales Price List'!$B$1:$D$65536,3,FALSE)</f>
        <v>Exchange rate :</v>
      </c>
      <c r="G529" s="19">
        <f>ROUND(IF(ISBLANK(C529),0,VLOOKUP(C529,'[2]Acha Air Sales Price List'!$B$1:$X$65536,12,FALSE)*$L$14),2)</f>
        <v>0</v>
      </c>
      <c r="H529" s="20">
        <f t="shared" si="11"/>
        <v>0</v>
      </c>
      <c r="I529" s="12"/>
    </row>
    <row r="530" spans="1:9" ht="12.4" hidden="1" customHeight="1">
      <c r="A530" s="11"/>
      <c r="B530" s="1"/>
      <c r="C530" s="34"/>
      <c r="D530" s="146"/>
      <c r="E530" s="147"/>
      <c r="F530" s="38" t="str">
        <f>VLOOKUP(C530,'[2]Acha Air Sales Price List'!$B$1:$D$65536,3,FALSE)</f>
        <v>Exchange rate :</v>
      </c>
      <c r="G530" s="19">
        <f>ROUND(IF(ISBLANK(C530),0,VLOOKUP(C530,'[2]Acha Air Sales Price List'!$B$1:$X$65536,12,FALSE)*$L$14),2)</f>
        <v>0</v>
      </c>
      <c r="H530" s="20">
        <f t="shared" si="11"/>
        <v>0</v>
      </c>
      <c r="I530" s="12"/>
    </row>
    <row r="531" spans="1:9" ht="12.4" hidden="1" customHeight="1">
      <c r="A531" s="11"/>
      <c r="B531" s="1"/>
      <c r="C531" s="34"/>
      <c r="D531" s="146"/>
      <c r="E531" s="147"/>
      <c r="F531" s="38" t="str">
        <f>VLOOKUP(C531,'[2]Acha Air Sales Price List'!$B$1:$D$65536,3,FALSE)</f>
        <v>Exchange rate :</v>
      </c>
      <c r="G531" s="19">
        <f>ROUND(IF(ISBLANK(C531),0,VLOOKUP(C531,'[2]Acha Air Sales Price List'!$B$1:$X$65536,12,FALSE)*$L$14),2)</f>
        <v>0</v>
      </c>
      <c r="H531" s="20">
        <f t="shared" si="11"/>
        <v>0</v>
      </c>
      <c r="I531" s="12"/>
    </row>
    <row r="532" spans="1:9" ht="12.4" hidden="1" customHeight="1">
      <c r="A532" s="11"/>
      <c r="B532" s="1"/>
      <c r="C532" s="35"/>
      <c r="D532" s="146"/>
      <c r="E532" s="147"/>
      <c r="F532" s="38" t="str">
        <f>VLOOKUP(C532,'[2]Acha Air Sales Price List'!$B$1:$D$65536,3,FALSE)</f>
        <v>Exchange rate :</v>
      </c>
      <c r="G532" s="19">
        <f>ROUND(IF(ISBLANK(C532),0,VLOOKUP(C532,'[2]Acha Air Sales Price List'!$B$1:$X$65536,12,FALSE)*$L$14),2)</f>
        <v>0</v>
      </c>
      <c r="H532" s="20">
        <f t="shared" si="11"/>
        <v>0</v>
      </c>
      <c r="I532" s="12"/>
    </row>
    <row r="533" spans="1:9" ht="12" hidden="1" customHeight="1">
      <c r="A533" s="11"/>
      <c r="B533" s="1"/>
      <c r="C533" s="34"/>
      <c r="D533" s="146"/>
      <c r="E533" s="147"/>
      <c r="F533" s="38" t="str">
        <f>VLOOKUP(C533,'[2]Acha Air Sales Price List'!$B$1:$D$65536,3,FALSE)</f>
        <v>Exchange rate :</v>
      </c>
      <c r="G533" s="19">
        <f>ROUND(IF(ISBLANK(C533),0,VLOOKUP(C533,'[2]Acha Air Sales Price List'!$B$1:$X$65536,12,FALSE)*$L$14),2)</f>
        <v>0</v>
      </c>
      <c r="H533" s="20">
        <f t="shared" si="11"/>
        <v>0</v>
      </c>
      <c r="I533" s="12"/>
    </row>
    <row r="534" spans="1:9" ht="12.4" hidden="1" customHeight="1">
      <c r="A534" s="11"/>
      <c r="B534" s="1"/>
      <c r="C534" s="34"/>
      <c r="D534" s="146"/>
      <c r="E534" s="147"/>
      <c r="F534" s="38" t="str">
        <f>VLOOKUP(C534,'[2]Acha Air Sales Price List'!$B$1:$D$65536,3,FALSE)</f>
        <v>Exchange rate :</v>
      </c>
      <c r="G534" s="19">
        <f>ROUND(IF(ISBLANK(C534),0,VLOOKUP(C534,'[2]Acha Air Sales Price List'!$B$1:$X$65536,12,FALSE)*$L$14),2)</f>
        <v>0</v>
      </c>
      <c r="H534" s="20">
        <f t="shared" si="11"/>
        <v>0</v>
      </c>
      <c r="I534" s="12"/>
    </row>
    <row r="535" spans="1:9" ht="12.4" hidden="1" customHeight="1">
      <c r="A535" s="11"/>
      <c r="B535" s="1"/>
      <c r="C535" s="34"/>
      <c r="D535" s="146"/>
      <c r="E535" s="147"/>
      <c r="F535" s="38" t="str">
        <f>VLOOKUP(C535,'[2]Acha Air Sales Price List'!$B$1:$D$65536,3,FALSE)</f>
        <v>Exchange rate :</v>
      </c>
      <c r="G535" s="19">
        <f>ROUND(IF(ISBLANK(C535),0,VLOOKUP(C535,'[2]Acha Air Sales Price List'!$B$1:$X$65536,12,FALSE)*$L$14),2)</f>
        <v>0</v>
      </c>
      <c r="H535" s="20">
        <f t="shared" si="11"/>
        <v>0</v>
      </c>
      <c r="I535" s="12"/>
    </row>
    <row r="536" spans="1:9" ht="12.4" hidden="1" customHeight="1">
      <c r="A536" s="11"/>
      <c r="B536" s="1"/>
      <c r="C536" s="34"/>
      <c r="D536" s="146"/>
      <c r="E536" s="147"/>
      <c r="F536" s="38" t="str">
        <f>VLOOKUP(C536,'[2]Acha Air Sales Price List'!$B$1:$D$65536,3,FALSE)</f>
        <v>Exchange rate :</v>
      </c>
      <c r="G536" s="19">
        <f>ROUND(IF(ISBLANK(C536),0,VLOOKUP(C536,'[2]Acha Air Sales Price List'!$B$1:$X$65536,12,FALSE)*$L$14),2)</f>
        <v>0</v>
      </c>
      <c r="H536" s="20">
        <f t="shared" si="11"/>
        <v>0</v>
      </c>
      <c r="I536" s="12"/>
    </row>
    <row r="537" spans="1:9" ht="12.4" hidden="1" customHeight="1">
      <c r="A537" s="11"/>
      <c r="B537" s="1"/>
      <c r="C537" s="34"/>
      <c r="D537" s="146"/>
      <c r="E537" s="147"/>
      <c r="F537" s="38" t="str">
        <f>VLOOKUP(C537,'[2]Acha Air Sales Price List'!$B$1:$D$65536,3,FALSE)</f>
        <v>Exchange rate :</v>
      </c>
      <c r="G537" s="19">
        <f>ROUND(IF(ISBLANK(C537),0,VLOOKUP(C537,'[2]Acha Air Sales Price List'!$B$1:$X$65536,12,FALSE)*$L$14),2)</f>
        <v>0</v>
      </c>
      <c r="H537" s="20">
        <f t="shared" si="11"/>
        <v>0</v>
      </c>
      <c r="I537" s="12"/>
    </row>
    <row r="538" spans="1:9" ht="12.4" hidden="1" customHeight="1">
      <c r="A538" s="11"/>
      <c r="B538" s="1"/>
      <c r="C538" s="34"/>
      <c r="D538" s="146"/>
      <c r="E538" s="147"/>
      <c r="F538" s="38" t="str">
        <f>VLOOKUP(C538,'[2]Acha Air Sales Price List'!$B$1:$D$65536,3,FALSE)</f>
        <v>Exchange rate :</v>
      </c>
      <c r="G538" s="19">
        <f>ROUND(IF(ISBLANK(C538),0,VLOOKUP(C538,'[2]Acha Air Sales Price List'!$B$1:$X$65536,12,FALSE)*$L$14),2)</f>
        <v>0</v>
      </c>
      <c r="H538" s="20">
        <f t="shared" si="11"/>
        <v>0</v>
      </c>
      <c r="I538" s="12"/>
    </row>
    <row r="539" spans="1:9" ht="12.4" hidden="1" customHeight="1">
      <c r="A539" s="11"/>
      <c r="B539" s="1"/>
      <c r="C539" s="34"/>
      <c r="D539" s="146"/>
      <c r="E539" s="147"/>
      <c r="F539" s="38" t="str">
        <f>VLOOKUP(C539,'[2]Acha Air Sales Price List'!$B$1:$D$65536,3,FALSE)</f>
        <v>Exchange rate :</v>
      </c>
      <c r="G539" s="19">
        <f>ROUND(IF(ISBLANK(C539),0,VLOOKUP(C539,'[2]Acha Air Sales Price List'!$B$1:$X$65536,12,FALSE)*$L$14),2)</f>
        <v>0</v>
      </c>
      <c r="H539" s="20">
        <f t="shared" si="11"/>
        <v>0</v>
      </c>
      <c r="I539" s="12"/>
    </row>
    <row r="540" spans="1:9" ht="12.4" hidden="1" customHeight="1">
      <c r="A540" s="11"/>
      <c r="B540" s="1"/>
      <c r="C540" s="34"/>
      <c r="D540" s="146"/>
      <c r="E540" s="147"/>
      <c r="F540" s="38" t="str">
        <f>VLOOKUP(C540,'[2]Acha Air Sales Price List'!$B$1:$D$65536,3,FALSE)</f>
        <v>Exchange rate :</v>
      </c>
      <c r="G540" s="19">
        <f>ROUND(IF(ISBLANK(C540),0,VLOOKUP(C540,'[2]Acha Air Sales Price List'!$B$1:$X$65536,12,FALSE)*$L$14),2)</f>
        <v>0</v>
      </c>
      <c r="H540" s="20">
        <f t="shared" si="11"/>
        <v>0</v>
      </c>
      <c r="I540" s="12"/>
    </row>
    <row r="541" spans="1:9" ht="12.4" hidden="1" customHeight="1">
      <c r="A541" s="11"/>
      <c r="B541" s="1"/>
      <c r="C541" s="34"/>
      <c r="D541" s="146"/>
      <c r="E541" s="147"/>
      <c r="F541" s="38" t="str">
        <f>VLOOKUP(C541,'[2]Acha Air Sales Price List'!$B$1:$D$65536,3,FALSE)</f>
        <v>Exchange rate :</v>
      </c>
      <c r="G541" s="19">
        <f>ROUND(IF(ISBLANK(C541),0,VLOOKUP(C541,'[2]Acha Air Sales Price List'!$B$1:$X$65536,12,FALSE)*$L$14),2)</f>
        <v>0</v>
      </c>
      <c r="H541" s="20">
        <f t="shared" si="11"/>
        <v>0</v>
      </c>
      <c r="I541" s="12"/>
    </row>
    <row r="542" spans="1:9" ht="12.4" hidden="1" customHeight="1">
      <c r="A542" s="11"/>
      <c r="B542" s="1"/>
      <c r="C542" s="34"/>
      <c r="D542" s="146"/>
      <c r="E542" s="147"/>
      <c r="F542" s="38" t="str">
        <f>VLOOKUP(C542,'[2]Acha Air Sales Price List'!$B$1:$D$65536,3,FALSE)</f>
        <v>Exchange rate :</v>
      </c>
      <c r="G542" s="19">
        <f>ROUND(IF(ISBLANK(C542),0,VLOOKUP(C542,'[2]Acha Air Sales Price List'!$B$1:$X$65536,12,FALSE)*$L$14),2)</f>
        <v>0</v>
      </c>
      <c r="H542" s="20">
        <f t="shared" si="11"/>
        <v>0</v>
      </c>
      <c r="I542" s="12"/>
    </row>
    <row r="543" spans="1:9" ht="12.4" hidden="1" customHeight="1">
      <c r="A543" s="11"/>
      <c r="B543" s="1"/>
      <c r="C543" s="34"/>
      <c r="D543" s="146"/>
      <c r="E543" s="147"/>
      <c r="F543" s="38" t="str">
        <f>VLOOKUP(C543,'[2]Acha Air Sales Price List'!$B$1:$D$65536,3,FALSE)</f>
        <v>Exchange rate :</v>
      </c>
      <c r="G543" s="19">
        <f>ROUND(IF(ISBLANK(C543),0,VLOOKUP(C543,'[2]Acha Air Sales Price List'!$B$1:$X$65536,12,FALSE)*$L$14),2)</f>
        <v>0</v>
      </c>
      <c r="H543" s="20">
        <f t="shared" si="11"/>
        <v>0</v>
      </c>
      <c r="I543" s="12"/>
    </row>
    <row r="544" spans="1:9" ht="12.4" hidden="1" customHeight="1">
      <c r="A544" s="11"/>
      <c r="B544" s="1"/>
      <c r="C544" s="34"/>
      <c r="D544" s="146"/>
      <c r="E544" s="147"/>
      <c r="F544" s="38" t="str">
        <f>VLOOKUP(C544,'[2]Acha Air Sales Price List'!$B$1:$D$65536,3,FALSE)</f>
        <v>Exchange rate :</v>
      </c>
      <c r="G544" s="19">
        <f>ROUND(IF(ISBLANK(C544),0,VLOOKUP(C544,'[2]Acha Air Sales Price List'!$B$1:$X$65536,12,FALSE)*$L$14),2)</f>
        <v>0</v>
      </c>
      <c r="H544" s="20">
        <f t="shared" si="11"/>
        <v>0</v>
      </c>
      <c r="I544" s="12"/>
    </row>
    <row r="545" spans="1:9" ht="12.4" hidden="1" customHeight="1">
      <c r="A545" s="11"/>
      <c r="B545" s="1"/>
      <c r="C545" s="34"/>
      <c r="D545" s="146"/>
      <c r="E545" s="147"/>
      <c r="F545" s="38" t="str">
        <f>VLOOKUP(C545,'[2]Acha Air Sales Price List'!$B$1:$D$65536,3,FALSE)</f>
        <v>Exchange rate :</v>
      </c>
      <c r="G545" s="19">
        <f>ROUND(IF(ISBLANK(C545),0,VLOOKUP(C545,'[2]Acha Air Sales Price List'!$B$1:$X$65536,12,FALSE)*$L$14),2)</f>
        <v>0</v>
      </c>
      <c r="H545" s="20">
        <f t="shared" si="11"/>
        <v>0</v>
      </c>
      <c r="I545" s="12"/>
    </row>
    <row r="546" spans="1:9" ht="12.4" hidden="1" customHeight="1">
      <c r="A546" s="11"/>
      <c r="B546" s="1"/>
      <c r="C546" s="34"/>
      <c r="D546" s="146"/>
      <c r="E546" s="147"/>
      <c r="F546" s="38" t="str">
        <f>VLOOKUP(C546,'[2]Acha Air Sales Price List'!$B$1:$D$65536,3,FALSE)</f>
        <v>Exchange rate :</v>
      </c>
      <c r="G546" s="19">
        <f>ROUND(IF(ISBLANK(C546),0,VLOOKUP(C546,'[2]Acha Air Sales Price List'!$B$1:$X$65536,12,FALSE)*$L$14),2)</f>
        <v>0</v>
      </c>
      <c r="H546" s="20">
        <f t="shared" si="11"/>
        <v>0</v>
      </c>
      <c r="I546" s="12"/>
    </row>
    <row r="547" spans="1:9" ht="12.4" hidden="1" customHeight="1">
      <c r="A547" s="11"/>
      <c r="B547" s="1"/>
      <c r="C547" s="34"/>
      <c r="D547" s="146"/>
      <c r="E547" s="147"/>
      <c r="F547" s="38" t="str">
        <f>VLOOKUP(C547,'[2]Acha Air Sales Price List'!$B$1:$D$65536,3,FALSE)</f>
        <v>Exchange rate :</v>
      </c>
      <c r="G547" s="19">
        <f>ROUND(IF(ISBLANK(C547),0,VLOOKUP(C547,'[2]Acha Air Sales Price List'!$B$1:$X$65536,12,FALSE)*$L$14),2)</f>
        <v>0</v>
      </c>
      <c r="H547" s="20">
        <f t="shared" si="11"/>
        <v>0</v>
      </c>
      <c r="I547" s="12"/>
    </row>
    <row r="548" spans="1:9" ht="12.4" hidden="1" customHeight="1">
      <c r="A548" s="11"/>
      <c r="B548" s="1"/>
      <c r="C548" s="34"/>
      <c r="D548" s="146"/>
      <c r="E548" s="147"/>
      <c r="F548" s="38" t="str">
        <f>VLOOKUP(C548,'[2]Acha Air Sales Price List'!$B$1:$D$65536,3,FALSE)</f>
        <v>Exchange rate :</v>
      </c>
      <c r="G548" s="19">
        <f>ROUND(IF(ISBLANK(C548),0,VLOOKUP(C548,'[2]Acha Air Sales Price List'!$B$1:$X$65536,12,FALSE)*$L$14),2)</f>
        <v>0</v>
      </c>
      <c r="H548" s="20">
        <f t="shared" si="11"/>
        <v>0</v>
      </c>
      <c r="I548" s="12"/>
    </row>
    <row r="549" spans="1:9" ht="12.4" hidden="1" customHeight="1">
      <c r="A549" s="11"/>
      <c r="B549" s="1"/>
      <c r="C549" s="34"/>
      <c r="D549" s="146"/>
      <c r="E549" s="147"/>
      <c r="F549" s="38" t="str">
        <f>VLOOKUP(C549,'[2]Acha Air Sales Price List'!$B$1:$D$65536,3,FALSE)</f>
        <v>Exchange rate :</v>
      </c>
      <c r="G549" s="19">
        <f>ROUND(IF(ISBLANK(C549),0,VLOOKUP(C549,'[2]Acha Air Sales Price List'!$B$1:$X$65536,12,FALSE)*$L$14),2)</f>
        <v>0</v>
      </c>
      <c r="H549" s="20">
        <f t="shared" si="11"/>
        <v>0</v>
      </c>
      <c r="I549" s="12"/>
    </row>
    <row r="550" spans="1:9" ht="12.4" hidden="1" customHeight="1">
      <c r="A550" s="11"/>
      <c r="B550" s="1"/>
      <c r="C550" s="34"/>
      <c r="D550" s="146"/>
      <c r="E550" s="147"/>
      <c r="F550" s="38" t="str">
        <f>VLOOKUP(C550,'[2]Acha Air Sales Price List'!$B$1:$D$65536,3,FALSE)</f>
        <v>Exchange rate :</v>
      </c>
      <c r="G550" s="19">
        <f>ROUND(IF(ISBLANK(C550),0,VLOOKUP(C550,'[2]Acha Air Sales Price List'!$B$1:$X$65536,12,FALSE)*$L$14),2)</f>
        <v>0</v>
      </c>
      <c r="H550" s="20">
        <f t="shared" si="11"/>
        <v>0</v>
      </c>
      <c r="I550" s="12"/>
    </row>
    <row r="551" spans="1:9" ht="12.4" hidden="1" customHeight="1">
      <c r="A551" s="11"/>
      <c r="B551" s="1"/>
      <c r="C551" s="34"/>
      <c r="D551" s="146"/>
      <c r="E551" s="147"/>
      <c r="F551" s="38" t="str">
        <f>VLOOKUP(C551,'[2]Acha Air Sales Price List'!$B$1:$D$65536,3,FALSE)</f>
        <v>Exchange rate :</v>
      </c>
      <c r="G551" s="19">
        <f>ROUND(IF(ISBLANK(C551),0,VLOOKUP(C551,'[2]Acha Air Sales Price List'!$B$1:$X$65536,12,FALSE)*$L$14),2)</f>
        <v>0</v>
      </c>
      <c r="H551" s="20">
        <f t="shared" si="11"/>
        <v>0</v>
      </c>
      <c r="I551" s="12"/>
    </row>
    <row r="552" spans="1:9" ht="12.4" hidden="1" customHeight="1">
      <c r="A552" s="11"/>
      <c r="B552" s="1"/>
      <c r="C552" s="34"/>
      <c r="D552" s="146"/>
      <c r="E552" s="147"/>
      <c r="F552" s="38" t="str">
        <f>VLOOKUP(C552,'[2]Acha Air Sales Price List'!$B$1:$D$65536,3,FALSE)</f>
        <v>Exchange rate :</v>
      </c>
      <c r="G552" s="19">
        <f>ROUND(IF(ISBLANK(C552),0,VLOOKUP(C552,'[2]Acha Air Sales Price List'!$B$1:$X$65536,12,FALSE)*$L$14),2)</f>
        <v>0</v>
      </c>
      <c r="H552" s="20">
        <f t="shared" si="11"/>
        <v>0</v>
      </c>
      <c r="I552" s="12"/>
    </row>
    <row r="553" spans="1:9" ht="12.4" hidden="1" customHeight="1">
      <c r="A553" s="11"/>
      <c r="B553" s="1"/>
      <c r="C553" s="34"/>
      <c r="D553" s="146"/>
      <c r="E553" s="147"/>
      <c r="F553" s="38" t="str">
        <f>VLOOKUP(C553,'[2]Acha Air Sales Price List'!$B$1:$D$65536,3,FALSE)</f>
        <v>Exchange rate :</v>
      </c>
      <c r="G553" s="19">
        <f>ROUND(IF(ISBLANK(C553),0,VLOOKUP(C553,'[2]Acha Air Sales Price List'!$B$1:$X$65536,12,FALSE)*$L$14),2)</f>
        <v>0</v>
      </c>
      <c r="H553" s="20">
        <f t="shared" si="11"/>
        <v>0</v>
      </c>
      <c r="I553" s="12"/>
    </row>
    <row r="554" spans="1:9" ht="12.4" hidden="1" customHeight="1">
      <c r="A554" s="11"/>
      <c r="B554" s="1"/>
      <c r="C554" s="34"/>
      <c r="D554" s="146"/>
      <c r="E554" s="147"/>
      <c r="F554" s="38" t="str">
        <f>VLOOKUP(C554,'[2]Acha Air Sales Price List'!$B$1:$D$65536,3,FALSE)</f>
        <v>Exchange rate :</v>
      </c>
      <c r="G554" s="19">
        <f>ROUND(IF(ISBLANK(C554),0,VLOOKUP(C554,'[2]Acha Air Sales Price List'!$B$1:$X$65536,12,FALSE)*$L$14),2)</f>
        <v>0</v>
      </c>
      <c r="H554" s="20">
        <f t="shared" si="11"/>
        <v>0</v>
      </c>
      <c r="I554" s="12"/>
    </row>
    <row r="555" spans="1:9" ht="12.4" hidden="1" customHeight="1">
      <c r="A555" s="11"/>
      <c r="B555" s="1"/>
      <c r="C555" s="34"/>
      <c r="D555" s="146"/>
      <c r="E555" s="147"/>
      <c r="F555" s="38" t="str">
        <f>VLOOKUP(C555,'[2]Acha Air Sales Price List'!$B$1:$D$65536,3,FALSE)</f>
        <v>Exchange rate :</v>
      </c>
      <c r="G555" s="19">
        <f>ROUND(IF(ISBLANK(C555),0,VLOOKUP(C555,'[2]Acha Air Sales Price List'!$B$1:$X$65536,12,FALSE)*$L$14),2)</f>
        <v>0</v>
      </c>
      <c r="H555" s="20">
        <f t="shared" si="11"/>
        <v>0</v>
      </c>
      <c r="I555" s="12"/>
    </row>
    <row r="556" spans="1:9" ht="12.4" hidden="1" customHeight="1">
      <c r="A556" s="11"/>
      <c r="B556" s="1"/>
      <c r="C556" s="34"/>
      <c r="D556" s="146"/>
      <c r="E556" s="147"/>
      <c r="F556" s="38" t="str">
        <f>VLOOKUP(C556,'[2]Acha Air Sales Price List'!$B$1:$D$65536,3,FALSE)</f>
        <v>Exchange rate :</v>
      </c>
      <c r="G556" s="19">
        <f>ROUND(IF(ISBLANK(C556),0,VLOOKUP(C556,'[2]Acha Air Sales Price List'!$B$1:$X$65536,12,FALSE)*$L$14),2)</f>
        <v>0</v>
      </c>
      <c r="H556" s="20">
        <f t="shared" si="11"/>
        <v>0</v>
      </c>
      <c r="I556" s="12"/>
    </row>
    <row r="557" spans="1:9" ht="12.4" hidden="1" customHeight="1">
      <c r="A557" s="11"/>
      <c r="B557" s="1"/>
      <c r="C557" s="34"/>
      <c r="D557" s="146"/>
      <c r="E557" s="147"/>
      <c r="F557" s="38" t="str">
        <f>VLOOKUP(C557,'[2]Acha Air Sales Price List'!$B$1:$D$65536,3,FALSE)</f>
        <v>Exchange rate :</v>
      </c>
      <c r="G557" s="19">
        <f>ROUND(IF(ISBLANK(C557),0,VLOOKUP(C557,'[2]Acha Air Sales Price List'!$B$1:$X$65536,12,FALSE)*$L$14),2)</f>
        <v>0</v>
      </c>
      <c r="H557" s="20">
        <f t="shared" si="11"/>
        <v>0</v>
      </c>
      <c r="I557" s="12"/>
    </row>
    <row r="558" spans="1:9" ht="12.4" hidden="1" customHeight="1">
      <c r="A558" s="11"/>
      <c r="B558" s="1"/>
      <c r="C558" s="34"/>
      <c r="D558" s="146"/>
      <c r="E558" s="147"/>
      <c r="F558" s="38" t="str">
        <f>VLOOKUP(C558,'[2]Acha Air Sales Price List'!$B$1:$D$65536,3,FALSE)</f>
        <v>Exchange rate :</v>
      </c>
      <c r="G558" s="19">
        <f>ROUND(IF(ISBLANK(C558),0,VLOOKUP(C558,'[2]Acha Air Sales Price List'!$B$1:$X$65536,12,FALSE)*$L$14),2)</f>
        <v>0</v>
      </c>
      <c r="H558" s="20">
        <f t="shared" si="11"/>
        <v>0</v>
      </c>
      <c r="I558" s="12"/>
    </row>
    <row r="559" spans="1:9" ht="12.4" hidden="1" customHeight="1">
      <c r="A559" s="11"/>
      <c r="B559" s="1"/>
      <c r="C559" s="34"/>
      <c r="D559" s="146"/>
      <c r="E559" s="147"/>
      <c r="F559" s="38" t="str">
        <f>VLOOKUP(C559,'[2]Acha Air Sales Price List'!$B$1:$D$65536,3,FALSE)</f>
        <v>Exchange rate :</v>
      </c>
      <c r="G559" s="19">
        <f>ROUND(IF(ISBLANK(C559),0,VLOOKUP(C559,'[2]Acha Air Sales Price List'!$B$1:$X$65536,12,FALSE)*$L$14),2)</f>
        <v>0</v>
      </c>
      <c r="H559" s="20">
        <f t="shared" si="11"/>
        <v>0</v>
      </c>
      <c r="I559" s="12"/>
    </row>
    <row r="560" spans="1:9" ht="12.4" hidden="1" customHeight="1">
      <c r="A560" s="11"/>
      <c r="B560" s="1"/>
      <c r="C560" s="35"/>
      <c r="D560" s="146"/>
      <c r="E560" s="147"/>
      <c r="F560" s="38" t="str">
        <f>VLOOKUP(C560,'[2]Acha Air Sales Price List'!$B$1:$D$65536,3,FALSE)</f>
        <v>Exchange rate :</v>
      </c>
      <c r="G560" s="19">
        <f>ROUND(IF(ISBLANK(C560),0,VLOOKUP(C560,'[2]Acha Air Sales Price List'!$B$1:$X$65536,12,FALSE)*$L$14),2)</f>
        <v>0</v>
      </c>
      <c r="H560" s="20">
        <f>ROUND(IF(ISNUMBER(B560), G560*B560, 0),5)</f>
        <v>0</v>
      </c>
      <c r="I560" s="12"/>
    </row>
    <row r="561" spans="1:9" ht="12" hidden="1" customHeight="1">
      <c r="A561" s="11"/>
      <c r="B561" s="1"/>
      <c r="C561" s="34"/>
      <c r="D561" s="146"/>
      <c r="E561" s="147"/>
      <c r="F561" s="38" t="str">
        <f>VLOOKUP(C561,'[2]Acha Air Sales Price List'!$B$1:$D$65536,3,FALSE)</f>
        <v>Exchange rate :</v>
      </c>
      <c r="G561" s="19">
        <f>ROUND(IF(ISBLANK(C561),0,VLOOKUP(C561,'[2]Acha Air Sales Price List'!$B$1:$X$65536,12,FALSE)*$L$14),2)</f>
        <v>0</v>
      </c>
      <c r="H561" s="20">
        <f t="shared" ref="H561:H611" si="12">ROUND(IF(ISNUMBER(B561), G561*B561, 0),5)</f>
        <v>0</v>
      </c>
      <c r="I561" s="12"/>
    </row>
    <row r="562" spans="1:9" ht="12.4" hidden="1" customHeight="1">
      <c r="A562" s="11"/>
      <c r="B562" s="1"/>
      <c r="C562" s="34"/>
      <c r="D562" s="146"/>
      <c r="E562" s="147"/>
      <c r="F562" s="38" t="str">
        <f>VLOOKUP(C562,'[2]Acha Air Sales Price List'!$B$1:$D$65536,3,FALSE)</f>
        <v>Exchange rate :</v>
      </c>
      <c r="G562" s="19">
        <f>ROUND(IF(ISBLANK(C562),0,VLOOKUP(C562,'[2]Acha Air Sales Price List'!$B$1:$X$65536,12,FALSE)*$L$14),2)</f>
        <v>0</v>
      </c>
      <c r="H562" s="20">
        <f t="shared" si="12"/>
        <v>0</v>
      </c>
      <c r="I562" s="12"/>
    </row>
    <row r="563" spans="1:9" ht="12.4" hidden="1" customHeight="1">
      <c r="A563" s="11"/>
      <c r="B563" s="1"/>
      <c r="C563" s="34"/>
      <c r="D563" s="146"/>
      <c r="E563" s="147"/>
      <c r="F563" s="38" t="str">
        <f>VLOOKUP(C563,'[2]Acha Air Sales Price List'!$B$1:$D$65536,3,FALSE)</f>
        <v>Exchange rate :</v>
      </c>
      <c r="G563" s="19">
        <f>ROUND(IF(ISBLANK(C563),0,VLOOKUP(C563,'[2]Acha Air Sales Price List'!$B$1:$X$65536,12,FALSE)*$L$14),2)</f>
        <v>0</v>
      </c>
      <c r="H563" s="20">
        <f t="shared" si="12"/>
        <v>0</v>
      </c>
      <c r="I563" s="12"/>
    </row>
    <row r="564" spans="1:9" ht="12.4" hidden="1" customHeight="1">
      <c r="A564" s="11"/>
      <c r="B564" s="1"/>
      <c r="C564" s="34"/>
      <c r="D564" s="146"/>
      <c r="E564" s="147"/>
      <c r="F564" s="38" t="str">
        <f>VLOOKUP(C564,'[2]Acha Air Sales Price List'!$B$1:$D$65536,3,FALSE)</f>
        <v>Exchange rate :</v>
      </c>
      <c r="G564" s="19">
        <f>ROUND(IF(ISBLANK(C564),0,VLOOKUP(C564,'[2]Acha Air Sales Price List'!$B$1:$X$65536,12,FALSE)*$L$14),2)</f>
        <v>0</v>
      </c>
      <c r="H564" s="20">
        <f t="shared" si="12"/>
        <v>0</v>
      </c>
      <c r="I564" s="12"/>
    </row>
    <row r="565" spans="1:9" ht="12.4" hidden="1" customHeight="1">
      <c r="A565" s="11"/>
      <c r="B565" s="1"/>
      <c r="C565" s="34"/>
      <c r="D565" s="146"/>
      <c r="E565" s="147"/>
      <c r="F565" s="38" t="str">
        <f>VLOOKUP(C565,'[2]Acha Air Sales Price List'!$B$1:$D$65536,3,FALSE)</f>
        <v>Exchange rate :</v>
      </c>
      <c r="G565" s="19">
        <f>ROUND(IF(ISBLANK(C565),0,VLOOKUP(C565,'[2]Acha Air Sales Price List'!$B$1:$X$65536,12,FALSE)*$L$14),2)</f>
        <v>0</v>
      </c>
      <c r="H565" s="20">
        <f t="shared" si="12"/>
        <v>0</v>
      </c>
      <c r="I565" s="12"/>
    </row>
    <row r="566" spans="1:9" ht="12.4" hidden="1" customHeight="1">
      <c r="A566" s="11"/>
      <c r="B566" s="1"/>
      <c r="C566" s="34"/>
      <c r="D566" s="146"/>
      <c r="E566" s="147"/>
      <c r="F566" s="38" t="str">
        <f>VLOOKUP(C566,'[2]Acha Air Sales Price List'!$B$1:$D$65536,3,FALSE)</f>
        <v>Exchange rate :</v>
      </c>
      <c r="G566" s="19">
        <f>ROUND(IF(ISBLANK(C566),0,VLOOKUP(C566,'[2]Acha Air Sales Price List'!$B$1:$X$65536,12,FALSE)*$L$14),2)</f>
        <v>0</v>
      </c>
      <c r="H566" s="20">
        <f t="shared" si="12"/>
        <v>0</v>
      </c>
      <c r="I566" s="12"/>
    </row>
    <row r="567" spans="1:9" ht="12.4" hidden="1" customHeight="1">
      <c r="A567" s="11"/>
      <c r="B567" s="1"/>
      <c r="C567" s="34"/>
      <c r="D567" s="146"/>
      <c r="E567" s="147"/>
      <c r="F567" s="38" t="str">
        <f>VLOOKUP(C567,'[2]Acha Air Sales Price List'!$B$1:$D$65536,3,FALSE)</f>
        <v>Exchange rate :</v>
      </c>
      <c r="G567" s="19">
        <f>ROUND(IF(ISBLANK(C567),0,VLOOKUP(C567,'[2]Acha Air Sales Price List'!$B$1:$X$65536,12,FALSE)*$L$14),2)</f>
        <v>0</v>
      </c>
      <c r="H567" s="20">
        <f t="shared" si="12"/>
        <v>0</v>
      </c>
      <c r="I567" s="12"/>
    </row>
    <row r="568" spans="1:9" ht="12.4" hidden="1" customHeight="1">
      <c r="A568" s="11"/>
      <c r="B568" s="1"/>
      <c r="C568" s="34"/>
      <c r="D568" s="146"/>
      <c r="E568" s="147"/>
      <c r="F568" s="38" t="str">
        <f>VLOOKUP(C568,'[2]Acha Air Sales Price List'!$B$1:$D$65536,3,FALSE)</f>
        <v>Exchange rate :</v>
      </c>
      <c r="G568" s="19">
        <f>ROUND(IF(ISBLANK(C568),0,VLOOKUP(C568,'[2]Acha Air Sales Price List'!$B$1:$X$65536,12,FALSE)*$L$14),2)</f>
        <v>0</v>
      </c>
      <c r="H568" s="20">
        <f t="shared" si="12"/>
        <v>0</v>
      </c>
      <c r="I568" s="12"/>
    </row>
    <row r="569" spans="1:9" ht="12.4" hidden="1" customHeight="1">
      <c r="A569" s="11"/>
      <c r="B569" s="1"/>
      <c r="C569" s="34"/>
      <c r="D569" s="146"/>
      <c r="E569" s="147"/>
      <c r="F569" s="38" t="str">
        <f>VLOOKUP(C569,'[2]Acha Air Sales Price List'!$B$1:$D$65536,3,FALSE)</f>
        <v>Exchange rate :</v>
      </c>
      <c r="G569" s="19">
        <f>ROUND(IF(ISBLANK(C569),0,VLOOKUP(C569,'[2]Acha Air Sales Price List'!$B$1:$X$65536,12,FALSE)*$L$14),2)</f>
        <v>0</v>
      </c>
      <c r="H569" s="20">
        <f t="shared" si="12"/>
        <v>0</v>
      </c>
      <c r="I569" s="12"/>
    </row>
    <row r="570" spans="1:9" ht="12.4" hidden="1" customHeight="1">
      <c r="A570" s="11"/>
      <c r="B570" s="1"/>
      <c r="C570" s="34"/>
      <c r="D570" s="146"/>
      <c r="E570" s="147"/>
      <c r="F570" s="38" t="str">
        <f>VLOOKUP(C570,'[2]Acha Air Sales Price List'!$B$1:$D$65536,3,FALSE)</f>
        <v>Exchange rate :</v>
      </c>
      <c r="G570" s="19">
        <f>ROUND(IF(ISBLANK(C570),0,VLOOKUP(C570,'[2]Acha Air Sales Price List'!$B$1:$X$65536,12,FALSE)*$L$14),2)</f>
        <v>0</v>
      </c>
      <c r="H570" s="20">
        <f t="shared" si="12"/>
        <v>0</v>
      </c>
      <c r="I570" s="12"/>
    </row>
    <row r="571" spans="1:9" ht="12.4" hidden="1" customHeight="1">
      <c r="A571" s="11"/>
      <c r="B571" s="1"/>
      <c r="C571" s="34"/>
      <c r="D571" s="146"/>
      <c r="E571" s="147"/>
      <c r="F571" s="38" t="str">
        <f>VLOOKUP(C571,'[2]Acha Air Sales Price List'!$B$1:$D$65536,3,FALSE)</f>
        <v>Exchange rate :</v>
      </c>
      <c r="G571" s="19">
        <f>ROUND(IF(ISBLANK(C571),0,VLOOKUP(C571,'[2]Acha Air Sales Price List'!$B$1:$X$65536,12,FALSE)*$L$14),2)</f>
        <v>0</v>
      </c>
      <c r="H571" s="20">
        <f t="shared" si="12"/>
        <v>0</v>
      </c>
      <c r="I571" s="12"/>
    </row>
    <row r="572" spans="1:9" ht="12.4" hidden="1" customHeight="1">
      <c r="A572" s="11"/>
      <c r="B572" s="1"/>
      <c r="C572" s="34"/>
      <c r="D572" s="146"/>
      <c r="E572" s="147"/>
      <c r="F572" s="38" t="str">
        <f>VLOOKUP(C572,'[2]Acha Air Sales Price List'!$B$1:$D$65536,3,FALSE)</f>
        <v>Exchange rate :</v>
      </c>
      <c r="G572" s="19">
        <f>ROUND(IF(ISBLANK(C572),0,VLOOKUP(C572,'[2]Acha Air Sales Price List'!$B$1:$X$65536,12,FALSE)*$L$14),2)</f>
        <v>0</v>
      </c>
      <c r="H572" s="20">
        <f t="shared" si="12"/>
        <v>0</v>
      </c>
      <c r="I572" s="12"/>
    </row>
    <row r="573" spans="1:9" ht="12.4" hidden="1" customHeight="1">
      <c r="A573" s="11"/>
      <c r="B573" s="1"/>
      <c r="C573" s="34"/>
      <c r="D573" s="146"/>
      <c r="E573" s="147"/>
      <c r="F573" s="38" t="str">
        <f>VLOOKUP(C573,'[2]Acha Air Sales Price List'!$B$1:$D$65536,3,FALSE)</f>
        <v>Exchange rate :</v>
      </c>
      <c r="G573" s="19">
        <f>ROUND(IF(ISBLANK(C573),0,VLOOKUP(C573,'[2]Acha Air Sales Price List'!$B$1:$X$65536,12,FALSE)*$L$14),2)</f>
        <v>0</v>
      </c>
      <c r="H573" s="20">
        <f t="shared" si="12"/>
        <v>0</v>
      </c>
      <c r="I573" s="12"/>
    </row>
    <row r="574" spans="1:9" ht="12.4" hidden="1" customHeight="1">
      <c r="A574" s="11"/>
      <c r="B574" s="1"/>
      <c r="C574" s="34"/>
      <c r="D574" s="146"/>
      <c r="E574" s="147"/>
      <c r="F574" s="38" t="str">
        <f>VLOOKUP(C574,'[2]Acha Air Sales Price List'!$B$1:$D$65536,3,FALSE)</f>
        <v>Exchange rate :</v>
      </c>
      <c r="G574" s="19">
        <f>ROUND(IF(ISBLANK(C574),0,VLOOKUP(C574,'[2]Acha Air Sales Price List'!$B$1:$X$65536,12,FALSE)*$L$14),2)</f>
        <v>0</v>
      </c>
      <c r="H574" s="20">
        <f t="shared" si="12"/>
        <v>0</v>
      </c>
      <c r="I574" s="12"/>
    </row>
    <row r="575" spans="1:9" ht="12.4" hidden="1" customHeight="1">
      <c r="A575" s="11"/>
      <c r="B575" s="1"/>
      <c r="C575" s="34"/>
      <c r="D575" s="146"/>
      <c r="E575" s="147"/>
      <c r="F575" s="38" t="str">
        <f>VLOOKUP(C575,'[2]Acha Air Sales Price List'!$B$1:$D$65536,3,FALSE)</f>
        <v>Exchange rate :</v>
      </c>
      <c r="G575" s="19">
        <f>ROUND(IF(ISBLANK(C575),0,VLOOKUP(C575,'[2]Acha Air Sales Price List'!$B$1:$X$65536,12,FALSE)*$L$14),2)</f>
        <v>0</v>
      </c>
      <c r="H575" s="20">
        <f t="shared" si="12"/>
        <v>0</v>
      </c>
      <c r="I575" s="12"/>
    </row>
    <row r="576" spans="1:9" ht="12.4" hidden="1" customHeight="1">
      <c r="A576" s="11"/>
      <c r="B576" s="1"/>
      <c r="C576" s="34"/>
      <c r="D576" s="146"/>
      <c r="E576" s="147"/>
      <c r="F576" s="38" t="str">
        <f>VLOOKUP(C576,'[2]Acha Air Sales Price List'!$B$1:$D$65536,3,FALSE)</f>
        <v>Exchange rate :</v>
      </c>
      <c r="G576" s="19">
        <f>ROUND(IF(ISBLANK(C576),0,VLOOKUP(C576,'[2]Acha Air Sales Price List'!$B$1:$X$65536,12,FALSE)*$L$14),2)</f>
        <v>0</v>
      </c>
      <c r="H576" s="20">
        <f t="shared" si="12"/>
        <v>0</v>
      </c>
      <c r="I576" s="12"/>
    </row>
    <row r="577" spans="1:9" ht="12.4" hidden="1" customHeight="1">
      <c r="A577" s="11"/>
      <c r="B577" s="1"/>
      <c r="C577" s="34"/>
      <c r="D577" s="146"/>
      <c r="E577" s="147"/>
      <c r="F577" s="38" t="str">
        <f>VLOOKUP(C577,'[2]Acha Air Sales Price List'!$B$1:$D$65536,3,FALSE)</f>
        <v>Exchange rate :</v>
      </c>
      <c r="G577" s="19">
        <f>ROUND(IF(ISBLANK(C577),0,VLOOKUP(C577,'[2]Acha Air Sales Price List'!$B$1:$X$65536,12,FALSE)*$L$14),2)</f>
        <v>0</v>
      </c>
      <c r="H577" s="20">
        <f t="shared" si="12"/>
        <v>0</v>
      </c>
      <c r="I577" s="12"/>
    </row>
    <row r="578" spans="1:9" ht="12.4" hidden="1" customHeight="1">
      <c r="A578" s="11"/>
      <c r="B578" s="1"/>
      <c r="C578" s="34"/>
      <c r="D578" s="146"/>
      <c r="E578" s="147"/>
      <c r="F578" s="38" t="str">
        <f>VLOOKUP(C578,'[2]Acha Air Sales Price List'!$B$1:$D$65536,3,FALSE)</f>
        <v>Exchange rate :</v>
      </c>
      <c r="G578" s="19">
        <f>ROUND(IF(ISBLANK(C578),0,VLOOKUP(C578,'[2]Acha Air Sales Price List'!$B$1:$X$65536,12,FALSE)*$L$14),2)</f>
        <v>0</v>
      </c>
      <c r="H578" s="20">
        <f t="shared" si="12"/>
        <v>0</v>
      </c>
      <c r="I578" s="12"/>
    </row>
    <row r="579" spans="1:9" ht="12.4" hidden="1" customHeight="1">
      <c r="A579" s="11"/>
      <c r="B579" s="1"/>
      <c r="C579" s="34"/>
      <c r="D579" s="146"/>
      <c r="E579" s="147"/>
      <c r="F579" s="38" t="str">
        <f>VLOOKUP(C579,'[2]Acha Air Sales Price List'!$B$1:$D$65536,3,FALSE)</f>
        <v>Exchange rate :</v>
      </c>
      <c r="G579" s="19">
        <f>ROUND(IF(ISBLANK(C579),0,VLOOKUP(C579,'[2]Acha Air Sales Price List'!$B$1:$X$65536,12,FALSE)*$L$14),2)</f>
        <v>0</v>
      </c>
      <c r="H579" s="20">
        <f t="shared" si="12"/>
        <v>0</v>
      </c>
      <c r="I579" s="12"/>
    </row>
    <row r="580" spans="1:9" ht="12.4" hidden="1" customHeight="1">
      <c r="A580" s="11"/>
      <c r="B580" s="1"/>
      <c r="C580" s="34"/>
      <c r="D580" s="146"/>
      <c r="E580" s="147"/>
      <c r="F580" s="38" t="str">
        <f>VLOOKUP(C580,'[2]Acha Air Sales Price List'!$B$1:$D$65536,3,FALSE)</f>
        <v>Exchange rate :</v>
      </c>
      <c r="G580" s="19">
        <f>ROUND(IF(ISBLANK(C580),0,VLOOKUP(C580,'[2]Acha Air Sales Price List'!$B$1:$X$65536,12,FALSE)*$L$14),2)</f>
        <v>0</v>
      </c>
      <c r="H580" s="20">
        <f t="shared" si="12"/>
        <v>0</v>
      </c>
      <c r="I580" s="12"/>
    </row>
    <row r="581" spans="1:9" ht="12.4" hidden="1" customHeight="1">
      <c r="A581" s="11"/>
      <c r="B581" s="1"/>
      <c r="C581" s="34"/>
      <c r="D581" s="146"/>
      <c r="E581" s="147"/>
      <c r="F581" s="38" t="str">
        <f>VLOOKUP(C581,'[2]Acha Air Sales Price List'!$B$1:$D$65536,3,FALSE)</f>
        <v>Exchange rate :</v>
      </c>
      <c r="G581" s="19">
        <f>ROUND(IF(ISBLANK(C581),0,VLOOKUP(C581,'[2]Acha Air Sales Price List'!$B$1:$X$65536,12,FALSE)*$L$14),2)</f>
        <v>0</v>
      </c>
      <c r="H581" s="20">
        <f t="shared" si="12"/>
        <v>0</v>
      </c>
      <c r="I581" s="12"/>
    </row>
    <row r="582" spans="1:9" ht="12.4" hidden="1" customHeight="1">
      <c r="A582" s="11"/>
      <c r="B582" s="1"/>
      <c r="C582" s="34"/>
      <c r="D582" s="146"/>
      <c r="E582" s="147"/>
      <c r="F582" s="38" t="str">
        <f>VLOOKUP(C582,'[2]Acha Air Sales Price List'!$B$1:$D$65536,3,FALSE)</f>
        <v>Exchange rate :</v>
      </c>
      <c r="G582" s="19">
        <f>ROUND(IF(ISBLANK(C582),0,VLOOKUP(C582,'[2]Acha Air Sales Price List'!$B$1:$X$65536,12,FALSE)*$L$14),2)</f>
        <v>0</v>
      </c>
      <c r="H582" s="20">
        <f t="shared" si="12"/>
        <v>0</v>
      </c>
      <c r="I582" s="12"/>
    </row>
    <row r="583" spans="1:9" ht="12.4" hidden="1" customHeight="1">
      <c r="A583" s="11"/>
      <c r="B583" s="1"/>
      <c r="C583" s="34"/>
      <c r="D583" s="146"/>
      <c r="E583" s="147"/>
      <c r="F583" s="38" t="str">
        <f>VLOOKUP(C583,'[2]Acha Air Sales Price List'!$B$1:$D$65536,3,FALSE)</f>
        <v>Exchange rate :</v>
      </c>
      <c r="G583" s="19">
        <f>ROUND(IF(ISBLANK(C583),0,VLOOKUP(C583,'[2]Acha Air Sales Price List'!$B$1:$X$65536,12,FALSE)*$L$14),2)</f>
        <v>0</v>
      </c>
      <c r="H583" s="20">
        <f t="shared" si="12"/>
        <v>0</v>
      </c>
      <c r="I583" s="12"/>
    </row>
    <row r="584" spans="1:9" ht="12.4" hidden="1" customHeight="1">
      <c r="A584" s="11"/>
      <c r="B584" s="1"/>
      <c r="C584" s="35"/>
      <c r="D584" s="146"/>
      <c r="E584" s="147"/>
      <c r="F584" s="38" t="str">
        <f>VLOOKUP(C584,'[2]Acha Air Sales Price List'!$B$1:$D$65536,3,FALSE)</f>
        <v>Exchange rate :</v>
      </c>
      <c r="G584" s="19">
        <f>ROUND(IF(ISBLANK(C584),0,VLOOKUP(C584,'[2]Acha Air Sales Price List'!$B$1:$X$65536,12,FALSE)*$L$14),2)</f>
        <v>0</v>
      </c>
      <c r="H584" s="20">
        <f t="shared" si="12"/>
        <v>0</v>
      </c>
      <c r="I584" s="12"/>
    </row>
    <row r="585" spans="1:9" ht="12" hidden="1" customHeight="1">
      <c r="A585" s="11"/>
      <c r="B585" s="1"/>
      <c r="C585" s="34"/>
      <c r="D585" s="146"/>
      <c r="E585" s="147"/>
      <c r="F585" s="38" t="str">
        <f>VLOOKUP(C585,'[2]Acha Air Sales Price List'!$B$1:$D$65536,3,FALSE)</f>
        <v>Exchange rate :</v>
      </c>
      <c r="G585" s="19">
        <f>ROUND(IF(ISBLANK(C585),0,VLOOKUP(C585,'[2]Acha Air Sales Price List'!$B$1:$X$65536,12,FALSE)*$L$14),2)</f>
        <v>0</v>
      </c>
      <c r="H585" s="20">
        <f t="shared" si="12"/>
        <v>0</v>
      </c>
      <c r="I585" s="12"/>
    </row>
    <row r="586" spans="1:9" ht="12.4" hidden="1" customHeight="1">
      <c r="A586" s="11"/>
      <c r="B586" s="1"/>
      <c r="C586" s="34"/>
      <c r="D586" s="146"/>
      <c r="E586" s="147"/>
      <c r="F586" s="38" t="str">
        <f>VLOOKUP(C586,'[2]Acha Air Sales Price List'!$B$1:$D$65536,3,FALSE)</f>
        <v>Exchange rate :</v>
      </c>
      <c r="G586" s="19">
        <f>ROUND(IF(ISBLANK(C586),0,VLOOKUP(C586,'[2]Acha Air Sales Price List'!$B$1:$X$65536,12,FALSE)*$L$14),2)</f>
        <v>0</v>
      </c>
      <c r="H586" s="20">
        <f t="shared" si="12"/>
        <v>0</v>
      </c>
      <c r="I586" s="12"/>
    </row>
    <row r="587" spans="1:9" ht="12.4" hidden="1" customHeight="1">
      <c r="A587" s="11"/>
      <c r="B587" s="1"/>
      <c r="C587" s="34"/>
      <c r="D587" s="146"/>
      <c r="E587" s="147"/>
      <c r="F587" s="38" t="str">
        <f>VLOOKUP(C587,'[2]Acha Air Sales Price List'!$B$1:$D$65536,3,FALSE)</f>
        <v>Exchange rate :</v>
      </c>
      <c r="G587" s="19">
        <f>ROUND(IF(ISBLANK(C587),0,VLOOKUP(C587,'[2]Acha Air Sales Price List'!$B$1:$X$65536,12,FALSE)*$L$14),2)</f>
        <v>0</v>
      </c>
      <c r="H587" s="20">
        <f t="shared" si="12"/>
        <v>0</v>
      </c>
      <c r="I587" s="12"/>
    </row>
    <row r="588" spans="1:9" ht="12.4" hidden="1" customHeight="1">
      <c r="A588" s="11"/>
      <c r="B588" s="1"/>
      <c r="C588" s="34"/>
      <c r="D588" s="146"/>
      <c r="E588" s="147"/>
      <c r="F588" s="38" t="str">
        <f>VLOOKUP(C588,'[2]Acha Air Sales Price List'!$B$1:$D$65536,3,FALSE)</f>
        <v>Exchange rate :</v>
      </c>
      <c r="G588" s="19">
        <f>ROUND(IF(ISBLANK(C588),0,VLOOKUP(C588,'[2]Acha Air Sales Price List'!$B$1:$X$65536,12,FALSE)*$L$14),2)</f>
        <v>0</v>
      </c>
      <c r="H588" s="20">
        <f t="shared" si="12"/>
        <v>0</v>
      </c>
      <c r="I588" s="12"/>
    </row>
    <row r="589" spans="1:9" ht="12.4" hidden="1" customHeight="1">
      <c r="A589" s="11"/>
      <c r="B589" s="1"/>
      <c r="C589" s="34"/>
      <c r="D589" s="146"/>
      <c r="E589" s="147"/>
      <c r="F589" s="38" t="str">
        <f>VLOOKUP(C589,'[2]Acha Air Sales Price List'!$B$1:$D$65536,3,FALSE)</f>
        <v>Exchange rate :</v>
      </c>
      <c r="G589" s="19">
        <f>ROUND(IF(ISBLANK(C589),0,VLOOKUP(C589,'[2]Acha Air Sales Price List'!$B$1:$X$65536,12,FALSE)*$L$14),2)</f>
        <v>0</v>
      </c>
      <c r="H589" s="20">
        <f t="shared" si="12"/>
        <v>0</v>
      </c>
      <c r="I589" s="12"/>
    </row>
    <row r="590" spans="1:9" ht="12.4" hidden="1" customHeight="1">
      <c r="A590" s="11"/>
      <c r="B590" s="1"/>
      <c r="C590" s="34"/>
      <c r="D590" s="146"/>
      <c r="E590" s="147"/>
      <c r="F590" s="38" t="str">
        <f>VLOOKUP(C590,'[2]Acha Air Sales Price List'!$B$1:$D$65536,3,FALSE)</f>
        <v>Exchange rate :</v>
      </c>
      <c r="G590" s="19">
        <f>ROUND(IF(ISBLANK(C590),0,VLOOKUP(C590,'[2]Acha Air Sales Price List'!$B$1:$X$65536,12,FALSE)*$L$14),2)</f>
        <v>0</v>
      </c>
      <c r="H590" s="20">
        <f t="shared" si="12"/>
        <v>0</v>
      </c>
      <c r="I590" s="12"/>
    </row>
    <row r="591" spans="1:9" ht="12.4" hidden="1" customHeight="1">
      <c r="A591" s="11"/>
      <c r="B591" s="1"/>
      <c r="C591" s="34"/>
      <c r="D591" s="146"/>
      <c r="E591" s="147"/>
      <c r="F591" s="38" t="str">
        <f>VLOOKUP(C591,'[2]Acha Air Sales Price List'!$B$1:$D$65536,3,FALSE)</f>
        <v>Exchange rate :</v>
      </c>
      <c r="G591" s="19">
        <f>ROUND(IF(ISBLANK(C591),0,VLOOKUP(C591,'[2]Acha Air Sales Price List'!$B$1:$X$65536,12,FALSE)*$L$14),2)</f>
        <v>0</v>
      </c>
      <c r="H591" s="20">
        <f t="shared" si="12"/>
        <v>0</v>
      </c>
      <c r="I591" s="12"/>
    </row>
    <row r="592" spans="1:9" ht="12.4" hidden="1" customHeight="1">
      <c r="A592" s="11"/>
      <c r="B592" s="1"/>
      <c r="C592" s="34"/>
      <c r="D592" s="146"/>
      <c r="E592" s="147"/>
      <c r="F592" s="38" t="str">
        <f>VLOOKUP(C592,'[2]Acha Air Sales Price List'!$B$1:$D$65536,3,FALSE)</f>
        <v>Exchange rate :</v>
      </c>
      <c r="G592" s="19">
        <f>ROUND(IF(ISBLANK(C592),0,VLOOKUP(C592,'[2]Acha Air Sales Price List'!$B$1:$X$65536,12,FALSE)*$L$14),2)</f>
        <v>0</v>
      </c>
      <c r="H592" s="20">
        <f t="shared" si="12"/>
        <v>0</v>
      </c>
      <c r="I592" s="12"/>
    </row>
    <row r="593" spans="1:9" ht="12.4" hidden="1" customHeight="1">
      <c r="A593" s="11"/>
      <c r="B593" s="1"/>
      <c r="C593" s="34"/>
      <c r="D593" s="146"/>
      <c r="E593" s="147"/>
      <c r="F593" s="38" t="str">
        <f>VLOOKUP(C593,'[2]Acha Air Sales Price List'!$B$1:$D$65536,3,FALSE)</f>
        <v>Exchange rate :</v>
      </c>
      <c r="G593" s="19">
        <f>ROUND(IF(ISBLANK(C593),0,VLOOKUP(C593,'[2]Acha Air Sales Price List'!$B$1:$X$65536,12,FALSE)*$L$14),2)</f>
        <v>0</v>
      </c>
      <c r="H593" s="20">
        <f t="shared" si="12"/>
        <v>0</v>
      </c>
      <c r="I593" s="12"/>
    </row>
    <row r="594" spans="1:9" ht="12.4" hidden="1" customHeight="1">
      <c r="A594" s="11"/>
      <c r="B594" s="1"/>
      <c r="C594" s="34"/>
      <c r="D594" s="146"/>
      <c r="E594" s="147"/>
      <c r="F594" s="38" t="str">
        <f>VLOOKUP(C594,'[2]Acha Air Sales Price List'!$B$1:$D$65536,3,FALSE)</f>
        <v>Exchange rate :</v>
      </c>
      <c r="G594" s="19">
        <f>ROUND(IF(ISBLANK(C594),0,VLOOKUP(C594,'[2]Acha Air Sales Price List'!$B$1:$X$65536,12,FALSE)*$L$14),2)</f>
        <v>0</v>
      </c>
      <c r="H594" s="20">
        <f t="shared" si="12"/>
        <v>0</v>
      </c>
      <c r="I594" s="12"/>
    </row>
    <row r="595" spans="1:9" ht="12.4" hidden="1" customHeight="1">
      <c r="A595" s="11"/>
      <c r="B595" s="1"/>
      <c r="C595" s="34"/>
      <c r="D595" s="146"/>
      <c r="E595" s="147"/>
      <c r="F595" s="38" t="str">
        <f>VLOOKUP(C595,'[2]Acha Air Sales Price List'!$B$1:$D$65536,3,FALSE)</f>
        <v>Exchange rate :</v>
      </c>
      <c r="G595" s="19">
        <f>ROUND(IF(ISBLANK(C595),0,VLOOKUP(C595,'[2]Acha Air Sales Price List'!$B$1:$X$65536,12,FALSE)*$L$14),2)</f>
        <v>0</v>
      </c>
      <c r="H595" s="20">
        <f t="shared" si="12"/>
        <v>0</v>
      </c>
      <c r="I595" s="12"/>
    </row>
    <row r="596" spans="1:9" ht="12.4" hidden="1" customHeight="1">
      <c r="A596" s="11"/>
      <c r="B596" s="1"/>
      <c r="C596" s="34"/>
      <c r="D596" s="146"/>
      <c r="E596" s="147"/>
      <c r="F596" s="38" t="str">
        <f>VLOOKUP(C596,'[2]Acha Air Sales Price List'!$B$1:$D$65536,3,FALSE)</f>
        <v>Exchange rate :</v>
      </c>
      <c r="G596" s="19">
        <f>ROUND(IF(ISBLANK(C596),0,VLOOKUP(C596,'[2]Acha Air Sales Price List'!$B$1:$X$65536,12,FALSE)*$L$14),2)</f>
        <v>0</v>
      </c>
      <c r="H596" s="20">
        <f t="shared" si="12"/>
        <v>0</v>
      </c>
      <c r="I596" s="12"/>
    </row>
    <row r="597" spans="1:9" ht="12.4" hidden="1" customHeight="1">
      <c r="A597" s="11"/>
      <c r="B597" s="1"/>
      <c r="C597" s="34"/>
      <c r="D597" s="146"/>
      <c r="E597" s="147"/>
      <c r="F597" s="38" t="str">
        <f>VLOOKUP(C597,'[2]Acha Air Sales Price List'!$B$1:$D$65536,3,FALSE)</f>
        <v>Exchange rate :</v>
      </c>
      <c r="G597" s="19">
        <f>ROUND(IF(ISBLANK(C597),0,VLOOKUP(C597,'[2]Acha Air Sales Price List'!$B$1:$X$65536,12,FALSE)*$L$14),2)</f>
        <v>0</v>
      </c>
      <c r="H597" s="20">
        <f t="shared" si="12"/>
        <v>0</v>
      </c>
      <c r="I597" s="12"/>
    </row>
    <row r="598" spans="1:9" ht="12.4" hidden="1" customHeight="1">
      <c r="A598" s="11"/>
      <c r="B598" s="1"/>
      <c r="C598" s="34"/>
      <c r="D598" s="146"/>
      <c r="E598" s="147"/>
      <c r="F598" s="38" t="str">
        <f>VLOOKUP(C598,'[2]Acha Air Sales Price List'!$B$1:$D$65536,3,FALSE)</f>
        <v>Exchange rate :</v>
      </c>
      <c r="G598" s="19">
        <f>ROUND(IF(ISBLANK(C598),0,VLOOKUP(C598,'[2]Acha Air Sales Price List'!$B$1:$X$65536,12,FALSE)*$L$14),2)</f>
        <v>0</v>
      </c>
      <c r="H598" s="20">
        <f t="shared" si="12"/>
        <v>0</v>
      </c>
      <c r="I598" s="12"/>
    </row>
    <row r="599" spans="1:9" ht="12.4" hidden="1" customHeight="1">
      <c r="A599" s="11"/>
      <c r="B599" s="1"/>
      <c r="C599" s="34"/>
      <c r="D599" s="146"/>
      <c r="E599" s="147"/>
      <c r="F599" s="38" t="str">
        <f>VLOOKUP(C599,'[2]Acha Air Sales Price List'!$B$1:$D$65536,3,FALSE)</f>
        <v>Exchange rate :</v>
      </c>
      <c r="G599" s="19">
        <f>ROUND(IF(ISBLANK(C599),0,VLOOKUP(C599,'[2]Acha Air Sales Price List'!$B$1:$X$65536,12,FALSE)*$L$14),2)</f>
        <v>0</v>
      </c>
      <c r="H599" s="20">
        <f t="shared" si="12"/>
        <v>0</v>
      </c>
      <c r="I599" s="12"/>
    </row>
    <row r="600" spans="1:9" ht="12.4" hidden="1" customHeight="1">
      <c r="A600" s="11"/>
      <c r="B600" s="1"/>
      <c r="C600" s="34"/>
      <c r="D600" s="146"/>
      <c r="E600" s="147"/>
      <c r="F600" s="38" t="str">
        <f>VLOOKUP(C600,'[2]Acha Air Sales Price List'!$B$1:$D$65536,3,FALSE)</f>
        <v>Exchange rate :</v>
      </c>
      <c r="G600" s="19">
        <f>ROUND(IF(ISBLANK(C600),0,VLOOKUP(C600,'[2]Acha Air Sales Price List'!$B$1:$X$65536,12,FALSE)*$L$14),2)</f>
        <v>0</v>
      </c>
      <c r="H600" s="20">
        <f t="shared" si="12"/>
        <v>0</v>
      </c>
      <c r="I600" s="12"/>
    </row>
    <row r="601" spans="1:9" ht="12.4" hidden="1" customHeight="1">
      <c r="A601" s="11"/>
      <c r="B601" s="1"/>
      <c r="C601" s="34"/>
      <c r="D601" s="146"/>
      <c r="E601" s="147"/>
      <c r="F601" s="38" t="str">
        <f>VLOOKUP(C601,'[2]Acha Air Sales Price List'!$B$1:$D$65536,3,FALSE)</f>
        <v>Exchange rate :</v>
      </c>
      <c r="G601" s="19">
        <f>ROUND(IF(ISBLANK(C601),0,VLOOKUP(C601,'[2]Acha Air Sales Price List'!$B$1:$X$65536,12,FALSE)*$L$14),2)</f>
        <v>0</v>
      </c>
      <c r="H601" s="20">
        <f t="shared" si="12"/>
        <v>0</v>
      </c>
      <c r="I601" s="12"/>
    </row>
    <row r="602" spans="1:9" ht="12.4" hidden="1" customHeight="1">
      <c r="A602" s="11"/>
      <c r="B602" s="1"/>
      <c r="C602" s="34"/>
      <c r="D602" s="146"/>
      <c r="E602" s="147"/>
      <c r="F602" s="38" t="str">
        <f>VLOOKUP(C602,'[2]Acha Air Sales Price List'!$B$1:$D$65536,3,FALSE)</f>
        <v>Exchange rate :</v>
      </c>
      <c r="G602" s="19">
        <f>ROUND(IF(ISBLANK(C602),0,VLOOKUP(C602,'[2]Acha Air Sales Price List'!$B$1:$X$65536,12,FALSE)*$L$14),2)</f>
        <v>0</v>
      </c>
      <c r="H602" s="20">
        <f t="shared" si="12"/>
        <v>0</v>
      </c>
      <c r="I602" s="12"/>
    </row>
    <row r="603" spans="1:9" ht="12.4" hidden="1" customHeight="1">
      <c r="A603" s="11"/>
      <c r="B603" s="1"/>
      <c r="C603" s="34"/>
      <c r="D603" s="146"/>
      <c r="E603" s="147"/>
      <c r="F603" s="38" t="str">
        <f>VLOOKUP(C603,'[2]Acha Air Sales Price List'!$B$1:$D$65536,3,FALSE)</f>
        <v>Exchange rate :</v>
      </c>
      <c r="G603" s="19">
        <f>ROUND(IF(ISBLANK(C603),0,VLOOKUP(C603,'[2]Acha Air Sales Price List'!$B$1:$X$65536,12,FALSE)*$L$14),2)</f>
        <v>0</v>
      </c>
      <c r="H603" s="20">
        <f t="shared" si="12"/>
        <v>0</v>
      </c>
      <c r="I603" s="12"/>
    </row>
    <row r="604" spans="1:9" ht="12.4" hidden="1" customHeight="1">
      <c r="A604" s="11"/>
      <c r="B604" s="1"/>
      <c r="C604" s="34"/>
      <c r="D604" s="146"/>
      <c r="E604" s="147"/>
      <c r="F604" s="38" t="str">
        <f>VLOOKUP(C604,'[2]Acha Air Sales Price List'!$B$1:$D$65536,3,FALSE)</f>
        <v>Exchange rate :</v>
      </c>
      <c r="G604" s="19">
        <f>ROUND(IF(ISBLANK(C604),0,VLOOKUP(C604,'[2]Acha Air Sales Price List'!$B$1:$X$65536,12,FALSE)*$L$14),2)</f>
        <v>0</v>
      </c>
      <c r="H604" s="20">
        <f t="shared" si="12"/>
        <v>0</v>
      </c>
      <c r="I604" s="12"/>
    </row>
    <row r="605" spans="1:9" ht="12.4" hidden="1" customHeight="1">
      <c r="A605" s="11"/>
      <c r="B605" s="1"/>
      <c r="C605" s="34"/>
      <c r="D605" s="146"/>
      <c r="E605" s="147"/>
      <c r="F605" s="38" t="str">
        <f>VLOOKUP(C605,'[2]Acha Air Sales Price List'!$B$1:$D$65536,3,FALSE)</f>
        <v>Exchange rate :</v>
      </c>
      <c r="G605" s="19">
        <f>ROUND(IF(ISBLANK(C605),0,VLOOKUP(C605,'[2]Acha Air Sales Price List'!$B$1:$X$65536,12,FALSE)*$L$14),2)</f>
        <v>0</v>
      </c>
      <c r="H605" s="20">
        <f t="shared" si="12"/>
        <v>0</v>
      </c>
      <c r="I605" s="12"/>
    </row>
    <row r="606" spans="1:9" ht="12.4" hidden="1" customHeight="1">
      <c r="A606" s="11"/>
      <c r="B606" s="1"/>
      <c r="C606" s="34"/>
      <c r="D606" s="146"/>
      <c r="E606" s="147"/>
      <c r="F606" s="38" t="str">
        <f>VLOOKUP(C606,'[2]Acha Air Sales Price List'!$B$1:$D$65536,3,FALSE)</f>
        <v>Exchange rate :</v>
      </c>
      <c r="G606" s="19">
        <f>ROUND(IF(ISBLANK(C606),0,VLOOKUP(C606,'[2]Acha Air Sales Price List'!$B$1:$X$65536,12,FALSE)*$L$14),2)</f>
        <v>0</v>
      </c>
      <c r="H606" s="20">
        <f t="shared" si="12"/>
        <v>0</v>
      </c>
      <c r="I606" s="12"/>
    </row>
    <row r="607" spans="1:9" ht="12.4" hidden="1" customHeight="1">
      <c r="A607" s="11"/>
      <c r="B607" s="1"/>
      <c r="C607" s="34"/>
      <c r="D607" s="146"/>
      <c r="E607" s="147"/>
      <c r="F607" s="38" t="str">
        <f>VLOOKUP(C607,'[2]Acha Air Sales Price List'!$B$1:$D$65536,3,FALSE)</f>
        <v>Exchange rate :</v>
      </c>
      <c r="G607" s="19">
        <f>ROUND(IF(ISBLANK(C607),0,VLOOKUP(C607,'[2]Acha Air Sales Price List'!$B$1:$X$65536,12,FALSE)*$L$14),2)</f>
        <v>0</v>
      </c>
      <c r="H607" s="20">
        <f t="shared" si="12"/>
        <v>0</v>
      </c>
      <c r="I607" s="12"/>
    </row>
    <row r="608" spans="1:9" ht="12.4" hidden="1" customHeight="1">
      <c r="A608" s="11"/>
      <c r="B608" s="1"/>
      <c r="C608" s="34"/>
      <c r="D608" s="146"/>
      <c r="E608" s="147"/>
      <c r="F608" s="38" t="str">
        <f>VLOOKUP(C608,'[2]Acha Air Sales Price List'!$B$1:$D$65536,3,FALSE)</f>
        <v>Exchange rate :</v>
      </c>
      <c r="G608" s="19">
        <f>ROUND(IF(ISBLANK(C608),0,VLOOKUP(C608,'[2]Acha Air Sales Price List'!$B$1:$X$65536,12,FALSE)*$L$14),2)</f>
        <v>0</v>
      </c>
      <c r="H608" s="20">
        <f t="shared" si="12"/>
        <v>0</v>
      </c>
      <c r="I608" s="12"/>
    </row>
    <row r="609" spans="1:9" ht="12.4" hidden="1" customHeight="1">
      <c r="A609" s="11"/>
      <c r="B609" s="1"/>
      <c r="C609" s="34"/>
      <c r="D609" s="146"/>
      <c r="E609" s="147"/>
      <c r="F609" s="38" t="str">
        <f>VLOOKUP(C609,'[2]Acha Air Sales Price List'!$B$1:$D$65536,3,FALSE)</f>
        <v>Exchange rate :</v>
      </c>
      <c r="G609" s="19">
        <f>ROUND(IF(ISBLANK(C609),0,VLOOKUP(C609,'[2]Acha Air Sales Price List'!$B$1:$X$65536,12,FALSE)*$L$14),2)</f>
        <v>0</v>
      </c>
      <c r="H609" s="20">
        <f t="shared" si="12"/>
        <v>0</v>
      </c>
      <c r="I609" s="12"/>
    </row>
    <row r="610" spans="1:9" ht="12.4" hidden="1" customHeight="1">
      <c r="A610" s="11"/>
      <c r="B610" s="1"/>
      <c r="C610" s="34"/>
      <c r="D610" s="146"/>
      <c r="E610" s="147"/>
      <c r="F610" s="38" t="str">
        <f>VLOOKUP(C610,'[2]Acha Air Sales Price List'!$B$1:$D$65536,3,FALSE)</f>
        <v>Exchange rate :</v>
      </c>
      <c r="G610" s="19">
        <f>ROUND(IF(ISBLANK(C610),0,VLOOKUP(C610,'[2]Acha Air Sales Price List'!$B$1:$X$65536,12,FALSE)*$L$14),2)</f>
        <v>0</v>
      </c>
      <c r="H610" s="20">
        <f t="shared" si="12"/>
        <v>0</v>
      </c>
      <c r="I610" s="12"/>
    </row>
    <row r="611" spans="1:9" ht="12.4" hidden="1" customHeight="1">
      <c r="A611" s="11"/>
      <c r="B611" s="1"/>
      <c r="C611" s="34"/>
      <c r="D611" s="146"/>
      <c r="E611" s="147"/>
      <c r="F611" s="38" t="str">
        <f>VLOOKUP(C611,'[2]Acha Air Sales Price List'!$B$1:$D$65536,3,FALSE)</f>
        <v>Exchange rate :</v>
      </c>
      <c r="G611" s="19">
        <f>ROUND(IF(ISBLANK(C611),0,VLOOKUP(C611,'[2]Acha Air Sales Price List'!$B$1:$X$65536,12,FALSE)*$L$14),2)</f>
        <v>0</v>
      </c>
      <c r="H611" s="20">
        <f t="shared" si="12"/>
        <v>0</v>
      </c>
      <c r="I611" s="12"/>
    </row>
    <row r="612" spans="1:9" ht="12.4" hidden="1" customHeight="1">
      <c r="A612" s="11"/>
      <c r="B612" s="1"/>
      <c r="C612" s="35"/>
      <c r="D612" s="146"/>
      <c r="E612" s="147"/>
      <c r="F612" s="38" t="str">
        <f>VLOOKUP(C612,'[2]Acha Air Sales Price List'!$B$1:$D$65536,3,FALSE)</f>
        <v>Exchange rate :</v>
      </c>
      <c r="G612" s="19">
        <f>ROUND(IF(ISBLANK(C612),0,VLOOKUP(C612,'[2]Acha Air Sales Price List'!$B$1:$X$65536,12,FALSE)*$L$14),2)</f>
        <v>0</v>
      </c>
      <c r="H612" s="20">
        <f>ROUND(IF(ISNUMBER(B612), G612*B612, 0),5)</f>
        <v>0</v>
      </c>
      <c r="I612" s="12"/>
    </row>
    <row r="613" spans="1:9" ht="12" hidden="1" customHeight="1">
      <c r="A613" s="11"/>
      <c r="B613" s="1"/>
      <c r="C613" s="34"/>
      <c r="D613" s="146"/>
      <c r="E613" s="147"/>
      <c r="F613" s="38" t="str">
        <f>VLOOKUP(C613,'[2]Acha Air Sales Price List'!$B$1:$D$65536,3,FALSE)</f>
        <v>Exchange rate :</v>
      </c>
      <c r="G613" s="19">
        <f>ROUND(IF(ISBLANK(C613),0,VLOOKUP(C613,'[2]Acha Air Sales Price List'!$B$1:$X$65536,12,FALSE)*$L$14),2)</f>
        <v>0</v>
      </c>
      <c r="H613" s="20">
        <f t="shared" ref="H613:H667" si="13">ROUND(IF(ISNUMBER(B613), G613*B613, 0),5)</f>
        <v>0</v>
      </c>
      <c r="I613" s="12"/>
    </row>
    <row r="614" spans="1:9" ht="12.4" hidden="1" customHeight="1">
      <c r="A614" s="11"/>
      <c r="B614" s="1"/>
      <c r="C614" s="34"/>
      <c r="D614" s="146"/>
      <c r="E614" s="147"/>
      <c r="F614" s="38" t="str">
        <f>VLOOKUP(C614,'[2]Acha Air Sales Price List'!$B$1:$D$65536,3,FALSE)</f>
        <v>Exchange rate :</v>
      </c>
      <c r="G614" s="19">
        <f>ROUND(IF(ISBLANK(C614),0,VLOOKUP(C614,'[2]Acha Air Sales Price List'!$B$1:$X$65536,12,FALSE)*$L$14),2)</f>
        <v>0</v>
      </c>
      <c r="H614" s="20">
        <f t="shared" si="13"/>
        <v>0</v>
      </c>
      <c r="I614" s="12"/>
    </row>
    <row r="615" spans="1:9" ht="12.4" hidden="1" customHeight="1">
      <c r="A615" s="11"/>
      <c r="B615" s="1"/>
      <c r="C615" s="34"/>
      <c r="D615" s="146"/>
      <c r="E615" s="147"/>
      <c r="F615" s="38" t="str">
        <f>VLOOKUP(C615,'[2]Acha Air Sales Price List'!$B$1:$D$65536,3,FALSE)</f>
        <v>Exchange rate :</v>
      </c>
      <c r="G615" s="19">
        <f>ROUND(IF(ISBLANK(C615),0,VLOOKUP(C615,'[2]Acha Air Sales Price List'!$B$1:$X$65536,12,FALSE)*$L$14),2)</f>
        <v>0</v>
      </c>
      <c r="H615" s="20">
        <f t="shared" si="13"/>
        <v>0</v>
      </c>
      <c r="I615" s="12"/>
    </row>
    <row r="616" spans="1:9" ht="12.4" hidden="1" customHeight="1">
      <c r="A616" s="11"/>
      <c r="B616" s="1"/>
      <c r="C616" s="34"/>
      <c r="D616" s="146"/>
      <c r="E616" s="147"/>
      <c r="F616" s="38" t="str">
        <f>VLOOKUP(C616,'[2]Acha Air Sales Price List'!$B$1:$D$65536,3,FALSE)</f>
        <v>Exchange rate :</v>
      </c>
      <c r="G616" s="19">
        <f>ROUND(IF(ISBLANK(C616),0,VLOOKUP(C616,'[2]Acha Air Sales Price List'!$B$1:$X$65536,12,FALSE)*$L$14),2)</f>
        <v>0</v>
      </c>
      <c r="H616" s="20">
        <f t="shared" si="13"/>
        <v>0</v>
      </c>
      <c r="I616" s="12"/>
    </row>
    <row r="617" spans="1:9" ht="12.4" hidden="1" customHeight="1">
      <c r="A617" s="11"/>
      <c r="B617" s="1"/>
      <c r="C617" s="34"/>
      <c r="D617" s="146"/>
      <c r="E617" s="147"/>
      <c r="F617" s="38" t="str">
        <f>VLOOKUP(C617,'[2]Acha Air Sales Price List'!$B$1:$D$65536,3,FALSE)</f>
        <v>Exchange rate :</v>
      </c>
      <c r="G617" s="19">
        <f>ROUND(IF(ISBLANK(C617),0,VLOOKUP(C617,'[2]Acha Air Sales Price List'!$B$1:$X$65536,12,FALSE)*$L$14),2)</f>
        <v>0</v>
      </c>
      <c r="H617" s="20">
        <f t="shared" si="13"/>
        <v>0</v>
      </c>
      <c r="I617" s="12"/>
    </row>
    <row r="618" spans="1:9" ht="12.4" hidden="1" customHeight="1">
      <c r="A618" s="11"/>
      <c r="B618" s="1"/>
      <c r="C618" s="34"/>
      <c r="D618" s="146"/>
      <c r="E618" s="147"/>
      <c r="F618" s="38" t="str">
        <f>VLOOKUP(C618,'[2]Acha Air Sales Price List'!$B$1:$D$65536,3,FALSE)</f>
        <v>Exchange rate :</v>
      </c>
      <c r="G618" s="19">
        <f>ROUND(IF(ISBLANK(C618),0,VLOOKUP(C618,'[2]Acha Air Sales Price List'!$B$1:$X$65536,12,FALSE)*$L$14),2)</f>
        <v>0</v>
      </c>
      <c r="H618" s="20">
        <f t="shared" si="13"/>
        <v>0</v>
      </c>
      <c r="I618" s="12"/>
    </row>
    <row r="619" spans="1:9" ht="12.4" hidden="1" customHeight="1">
      <c r="A619" s="11"/>
      <c r="B619" s="1"/>
      <c r="C619" s="34"/>
      <c r="D619" s="146"/>
      <c r="E619" s="147"/>
      <c r="F619" s="38" t="str">
        <f>VLOOKUP(C619,'[2]Acha Air Sales Price List'!$B$1:$D$65536,3,FALSE)</f>
        <v>Exchange rate :</v>
      </c>
      <c r="G619" s="19">
        <f>ROUND(IF(ISBLANK(C619),0,VLOOKUP(C619,'[2]Acha Air Sales Price List'!$B$1:$X$65536,12,FALSE)*$L$14),2)</f>
        <v>0</v>
      </c>
      <c r="H619" s="20">
        <f t="shared" si="13"/>
        <v>0</v>
      </c>
      <c r="I619" s="12"/>
    </row>
    <row r="620" spans="1:9" ht="12.4" hidden="1" customHeight="1">
      <c r="A620" s="11"/>
      <c r="B620" s="1"/>
      <c r="C620" s="34"/>
      <c r="D620" s="146"/>
      <c r="E620" s="147"/>
      <c r="F620" s="38" t="str">
        <f>VLOOKUP(C620,'[2]Acha Air Sales Price List'!$B$1:$D$65536,3,FALSE)</f>
        <v>Exchange rate :</v>
      </c>
      <c r="G620" s="19">
        <f>ROUND(IF(ISBLANK(C620),0,VLOOKUP(C620,'[2]Acha Air Sales Price List'!$B$1:$X$65536,12,FALSE)*$L$14),2)</f>
        <v>0</v>
      </c>
      <c r="H620" s="20">
        <f t="shared" si="13"/>
        <v>0</v>
      </c>
      <c r="I620" s="12"/>
    </row>
    <row r="621" spans="1:9" ht="12.4" hidden="1" customHeight="1">
      <c r="A621" s="11"/>
      <c r="B621" s="1"/>
      <c r="C621" s="34"/>
      <c r="D621" s="146"/>
      <c r="E621" s="147"/>
      <c r="F621" s="38" t="str">
        <f>VLOOKUP(C621,'[2]Acha Air Sales Price List'!$B$1:$D$65536,3,FALSE)</f>
        <v>Exchange rate :</v>
      </c>
      <c r="G621" s="19">
        <f>ROUND(IF(ISBLANK(C621),0,VLOOKUP(C621,'[2]Acha Air Sales Price List'!$B$1:$X$65536,12,FALSE)*$L$14),2)</f>
        <v>0</v>
      </c>
      <c r="H621" s="20">
        <f t="shared" si="13"/>
        <v>0</v>
      </c>
      <c r="I621" s="12"/>
    </row>
    <row r="622" spans="1:9" ht="12.4" hidden="1" customHeight="1">
      <c r="A622" s="11"/>
      <c r="B622" s="1"/>
      <c r="C622" s="34"/>
      <c r="D622" s="146"/>
      <c r="E622" s="147"/>
      <c r="F622" s="38" t="str">
        <f>VLOOKUP(C622,'[2]Acha Air Sales Price List'!$B$1:$D$65536,3,FALSE)</f>
        <v>Exchange rate :</v>
      </c>
      <c r="G622" s="19">
        <f>ROUND(IF(ISBLANK(C622),0,VLOOKUP(C622,'[2]Acha Air Sales Price List'!$B$1:$X$65536,12,FALSE)*$L$14),2)</f>
        <v>0</v>
      </c>
      <c r="H622" s="20">
        <f t="shared" si="13"/>
        <v>0</v>
      </c>
      <c r="I622" s="12"/>
    </row>
    <row r="623" spans="1:9" ht="12.4" hidden="1" customHeight="1">
      <c r="A623" s="11"/>
      <c r="B623" s="1"/>
      <c r="C623" s="34"/>
      <c r="D623" s="146"/>
      <c r="E623" s="147"/>
      <c r="F623" s="38" t="str">
        <f>VLOOKUP(C623,'[2]Acha Air Sales Price List'!$B$1:$D$65536,3,FALSE)</f>
        <v>Exchange rate :</v>
      </c>
      <c r="G623" s="19">
        <f>ROUND(IF(ISBLANK(C623),0,VLOOKUP(C623,'[2]Acha Air Sales Price List'!$B$1:$X$65536,12,FALSE)*$L$14),2)</f>
        <v>0</v>
      </c>
      <c r="H623" s="20">
        <f t="shared" si="13"/>
        <v>0</v>
      </c>
      <c r="I623" s="12"/>
    </row>
    <row r="624" spans="1:9" ht="12.4" hidden="1" customHeight="1">
      <c r="A624" s="11"/>
      <c r="B624" s="1"/>
      <c r="C624" s="34"/>
      <c r="D624" s="146"/>
      <c r="E624" s="147"/>
      <c r="F624" s="38" t="str">
        <f>VLOOKUP(C624,'[2]Acha Air Sales Price List'!$B$1:$D$65536,3,FALSE)</f>
        <v>Exchange rate :</v>
      </c>
      <c r="G624" s="19">
        <f>ROUND(IF(ISBLANK(C624),0,VLOOKUP(C624,'[2]Acha Air Sales Price List'!$B$1:$X$65536,12,FALSE)*$L$14),2)</f>
        <v>0</v>
      </c>
      <c r="H624" s="20">
        <f t="shared" si="13"/>
        <v>0</v>
      </c>
      <c r="I624" s="12"/>
    </row>
    <row r="625" spans="1:9" ht="12.4" hidden="1" customHeight="1">
      <c r="A625" s="11"/>
      <c r="B625" s="1"/>
      <c r="C625" s="34"/>
      <c r="D625" s="146"/>
      <c r="E625" s="147"/>
      <c r="F625" s="38" t="str">
        <f>VLOOKUP(C625,'[2]Acha Air Sales Price List'!$B$1:$D$65536,3,FALSE)</f>
        <v>Exchange rate :</v>
      </c>
      <c r="G625" s="19">
        <f>ROUND(IF(ISBLANK(C625),0,VLOOKUP(C625,'[2]Acha Air Sales Price List'!$B$1:$X$65536,12,FALSE)*$L$14),2)</f>
        <v>0</v>
      </c>
      <c r="H625" s="20">
        <f t="shared" si="13"/>
        <v>0</v>
      </c>
      <c r="I625" s="12"/>
    </row>
    <row r="626" spans="1:9" ht="12.4" hidden="1" customHeight="1">
      <c r="A626" s="11"/>
      <c r="B626" s="1"/>
      <c r="C626" s="34"/>
      <c r="D626" s="146"/>
      <c r="E626" s="147"/>
      <c r="F626" s="38" t="str">
        <f>VLOOKUP(C626,'[2]Acha Air Sales Price List'!$B$1:$D$65536,3,FALSE)</f>
        <v>Exchange rate :</v>
      </c>
      <c r="G626" s="19">
        <f>ROUND(IF(ISBLANK(C626),0,VLOOKUP(C626,'[2]Acha Air Sales Price List'!$B$1:$X$65536,12,FALSE)*$L$14),2)</f>
        <v>0</v>
      </c>
      <c r="H626" s="20">
        <f t="shared" si="13"/>
        <v>0</v>
      </c>
      <c r="I626" s="12"/>
    </row>
    <row r="627" spans="1:9" ht="12.4" hidden="1" customHeight="1">
      <c r="A627" s="11"/>
      <c r="B627" s="1"/>
      <c r="C627" s="34"/>
      <c r="D627" s="146"/>
      <c r="E627" s="147"/>
      <c r="F627" s="38" t="str">
        <f>VLOOKUP(C627,'[2]Acha Air Sales Price List'!$B$1:$D$65536,3,FALSE)</f>
        <v>Exchange rate :</v>
      </c>
      <c r="G627" s="19">
        <f>ROUND(IF(ISBLANK(C627),0,VLOOKUP(C627,'[2]Acha Air Sales Price List'!$B$1:$X$65536,12,FALSE)*$L$14),2)</f>
        <v>0</v>
      </c>
      <c r="H627" s="20">
        <f t="shared" si="13"/>
        <v>0</v>
      </c>
      <c r="I627" s="12"/>
    </row>
    <row r="628" spans="1:9" ht="12.4" hidden="1" customHeight="1">
      <c r="A628" s="11"/>
      <c r="B628" s="1"/>
      <c r="C628" s="35"/>
      <c r="D628" s="146"/>
      <c r="E628" s="147"/>
      <c r="F628" s="38" t="str">
        <f>VLOOKUP(C628,'[2]Acha Air Sales Price List'!$B$1:$D$65536,3,FALSE)</f>
        <v>Exchange rate :</v>
      </c>
      <c r="G628" s="19">
        <f>ROUND(IF(ISBLANK(C628),0,VLOOKUP(C628,'[2]Acha Air Sales Price List'!$B$1:$X$65536,12,FALSE)*$L$14),2)</f>
        <v>0</v>
      </c>
      <c r="H628" s="20">
        <f t="shared" si="13"/>
        <v>0</v>
      </c>
      <c r="I628" s="12"/>
    </row>
    <row r="629" spans="1:9" ht="12.4" hidden="1" customHeight="1">
      <c r="A629" s="11"/>
      <c r="B629" s="1"/>
      <c r="C629" s="35"/>
      <c r="D629" s="146"/>
      <c r="E629" s="147"/>
      <c r="F629" s="38" t="str">
        <f>VLOOKUP(C629,'[2]Acha Air Sales Price List'!$B$1:$D$65536,3,FALSE)</f>
        <v>Exchange rate :</v>
      </c>
      <c r="G629" s="19">
        <f>ROUND(IF(ISBLANK(C629),0,VLOOKUP(C629,'[2]Acha Air Sales Price List'!$B$1:$X$65536,12,FALSE)*$L$14),2)</f>
        <v>0</v>
      </c>
      <c r="H629" s="20">
        <f t="shared" si="13"/>
        <v>0</v>
      </c>
      <c r="I629" s="12"/>
    </row>
    <row r="630" spans="1:9" ht="12.4" hidden="1" customHeight="1">
      <c r="A630" s="11"/>
      <c r="B630" s="1"/>
      <c r="C630" s="34"/>
      <c r="D630" s="146"/>
      <c r="E630" s="147"/>
      <c r="F630" s="38" t="str">
        <f>VLOOKUP(C630,'[2]Acha Air Sales Price List'!$B$1:$D$65536,3,FALSE)</f>
        <v>Exchange rate :</v>
      </c>
      <c r="G630" s="19">
        <f>ROUND(IF(ISBLANK(C630),0,VLOOKUP(C630,'[2]Acha Air Sales Price List'!$B$1:$X$65536,12,FALSE)*$L$14),2)</f>
        <v>0</v>
      </c>
      <c r="H630" s="20">
        <f t="shared" si="13"/>
        <v>0</v>
      </c>
      <c r="I630" s="12"/>
    </row>
    <row r="631" spans="1:9" ht="12.4" hidden="1" customHeight="1">
      <c r="A631" s="11"/>
      <c r="B631" s="1"/>
      <c r="C631" s="34"/>
      <c r="D631" s="146"/>
      <c r="E631" s="147"/>
      <c r="F631" s="38" t="str">
        <f>VLOOKUP(C631,'[2]Acha Air Sales Price List'!$B$1:$D$65536,3,FALSE)</f>
        <v>Exchange rate :</v>
      </c>
      <c r="G631" s="19">
        <f>ROUND(IF(ISBLANK(C631),0,VLOOKUP(C631,'[2]Acha Air Sales Price List'!$B$1:$X$65536,12,FALSE)*$L$14),2)</f>
        <v>0</v>
      </c>
      <c r="H631" s="20">
        <f t="shared" si="13"/>
        <v>0</v>
      </c>
      <c r="I631" s="12"/>
    </row>
    <row r="632" spans="1:9" ht="12.4" hidden="1" customHeight="1">
      <c r="A632" s="11"/>
      <c r="B632" s="1"/>
      <c r="C632" s="34"/>
      <c r="D632" s="146"/>
      <c r="E632" s="147"/>
      <c r="F632" s="38" t="str">
        <f>VLOOKUP(C632,'[2]Acha Air Sales Price List'!$B$1:$D$65536,3,FALSE)</f>
        <v>Exchange rate :</v>
      </c>
      <c r="G632" s="19">
        <f>ROUND(IF(ISBLANK(C632),0,VLOOKUP(C632,'[2]Acha Air Sales Price List'!$B$1:$X$65536,12,FALSE)*$L$14),2)</f>
        <v>0</v>
      </c>
      <c r="H632" s="20">
        <f t="shared" si="13"/>
        <v>0</v>
      </c>
      <c r="I632" s="12"/>
    </row>
    <row r="633" spans="1:9" ht="12.4" hidden="1" customHeight="1">
      <c r="A633" s="11"/>
      <c r="B633" s="1"/>
      <c r="C633" s="34"/>
      <c r="D633" s="146"/>
      <c r="E633" s="147"/>
      <c r="F633" s="38" t="str">
        <f>VLOOKUP(C633,'[2]Acha Air Sales Price List'!$B$1:$D$65536,3,FALSE)</f>
        <v>Exchange rate :</v>
      </c>
      <c r="G633" s="19">
        <f>ROUND(IF(ISBLANK(C633),0,VLOOKUP(C633,'[2]Acha Air Sales Price List'!$B$1:$X$65536,12,FALSE)*$L$14),2)</f>
        <v>0</v>
      </c>
      <c r="H633" s="20">
        <f t="shared" si="13"/>
        <v>0</v>
      </c>
      <c r="I633" s="12"/>
    </row>
    <row r="634" spans="1:9" ht="12.4" hidden="1" customHeight="1">
      <c r="A634" s="11"/>
      <c r="B634" s="1"/>
      <c r="C634" s="34"/>
      <c r="D634" s="146"/>
      <c r="E634" s="147"/>
      <c r="F634" s="38" t="str">
        <f>VLOOKUP(C634,'[2]Acha Air Sales Price List'!$B$1:$D$65536,3,FALSE)</f>
        <v>Exchange rate :</v>
      </c>
      <c r="G634" s="19">
        <f>ROUND(IF(ISBLANK(C634),0,VLOOKUP(C634,'[2]Acha Air Sales Price List'!$B$1:$X$65536,12,FALSE)*$L$14),2)</f>
        <v>0</v>
      </c>
      <c r="H634" s="20">
        <f t="shared" si="13"/>
        <v>0</v>
      </c>
      <c r="I634" s="12"/>
    </row>
    <row r="635" spans="1:9" ht="12.4" hidden="1" customHeight="1">
      <c r="A635" s="11"/>
      <c r="B635" s="1"/>
      <c r="C635" s="34"/>
      <c r="D635" s="146"/>
      <c r="E635" s="147"/>
      <c r="F635" s="38" t="str">
        <f>VLOOKUP(C635,'[2]Acha Air Sales Price List'!$B$1:$D$65536,3,FALSE)</f>
        <v>Exchange rate :</v>
      </c>
      <c r="G635" s="19">
        <f>ROUND(IF(ISBLANK(C635),0,VLOOKUP(C635,'[2]Acha Air Sales Price List'!$B$1:$X$65536,12,FALSE)*$L$14),2)</f>
        <v>0</v>
      </c>
      <c r="H635" s="20">
        <f t="shared" si="13"/>
        <v>0</v>
      </c>
      <c r="I635" s="12"/>
    </row>
    <row r="636" spans="1:9" ht="12.4" hidden="1" customHeight="1">
      <c r="A636" s="11"/>
      <c r="B636" s="1"/>
      <c r="C636" s="34"/>
      <c r="D636" s="146"/>
      <c r="E636" s="147"/>
      <c r="F636" s="38" t="str">
        <f>VLOOKUP(C636,'[2]Acha Air Sales Price List'!$B$1:$D$65536,3,FALSE)</f>
        <v>Exchange rate :</v>
      </c>
      <c r="G636" s="19">
        <f>ROUND(IF(ISBLANK(C636),0,VLOOKUP(C636,'[2]Acha Air Sales Price List'!$B$1:$X$65536,12,FALSE)*$L$14),2)</f>
        <v>0</v>
      </c>
      <c r="H636" s="20">
        <f t="shared" si="13"/>
        <v>0</v>
      </c>
      <c r="I636" s="12"/>
    </row>
    <row r="637" spans="1:9" ht="12.4" hidden="1" customHeight="1">
      <c r="A637" s="11"/>
      <c r="B637" s="1"/>
      <c r="C637" s="34"/>
      <c r="D637" s="146"/>
      <c r="E637" s="147"/>
      <c r="F637" s="38" t="str">
        <f>VLOOKUP(C637,'[2]Acha Air Sales Price List'!$B$1:$D$65536,3,FALSE)</f>
        <v>Exchange rate :</v>
      </c>
      <c r="G637" s="19">
        <f>ROUND(IF(ISBLANK(C637),0,VLOOKUP(C637,'[2]Acha Air Sales Price List'!$B$1:$X$65536,12,FALSE)*$L$14),2)</f>
        <v>0</v>
      </c>
      <c r="H637" s="20">
        <f t="shared" si="13"/>
        <v>0</v>
      </c>
      <c r="I637" s="12"/>
    </row>
    <row r="638" spans="1:9" ht="12.4" hidden="1" customHeight="1">
      <c r="A638" s="11"/>
      <c r="B638" s="1"/>
      <c r="C638" s="34"/>
      <c r="D638" s="146"/>
      <c r="E638" s="147"/>
      <c r="F638" s="38" t="str">
        <f>VLOOKUP(C638,'[2]Acha Air Sales Price List'!$B$1:$D$65536,3,FALSE)</f>
        <v>Exchange rate :</v>
      </c>
      <c r="G638" s="19">
        <f>ROUND(IF(ISBLANK(C638),0,VLOOKUP(C638,'[2]Acha Air Sales Price List'!$B$1:$X$65536,12,FALSE)*$L$14),2)</f>
        <v>0</v>
      </c>
      <c r="H638" s="20">
        <f t="shared" si="13"/>
        <v>0</v>
      </c>
      <c r="I638" s="12"/>
    </row>
    <row r="639" spans="1:9" ht="12.4" hidden="1" customHeight="1">
      <c r="A639" s="11"/>
      <c r="B639" s="1"/>
      <c r="C639" s="34"/>
      <c r="D639" s="146"/>
      <c r="E639" s="147"/>
      <c r="F639" s="38" t="str">
        <f>VLOOKUP(C639,'[2]Acha Air Sales Price List'!$B$1:$D$65536,3,FALSE)</f>
        <v>Exchange rate :</v>
      </c>
      <c r="G639" s="19">
        <f>ROUND(IF(ISBLANK(C639),0,VLOOKUP(C639,'[2]Acha Air Sales Price List'!$B$1:$X$65536,12,FALSE)*$L$14),2)</f>
        <v>0</v>
      </c>
      <c r="H639" s="20">
        <f t="shared" si="13"/>
        <v>0</v>
      </c>
      <c r="I639" s="12"/>
    </row>
    <row r="640" spans="1:9" ht="12.4" hidden="1" customHeight="1">
      <c r="A640" s="11"/>
      <c r="B640" s="1"/>
      <c r="C640" s="35"/>
      <c r="D640" s="146"/>
      <c r="E640" s="147"/>
      <c r="F640" s="38" t="str">
        <f>VLOOKUP(C640,'[2]Acha Air Sales Price List'!$B$1:$D$65536,3,FALSE)</f>
        <v>Exchange rate :</v>
      </c>
      <c r="G640" s="19">
        <f>ROUND(IF(ISBLANK(C640),0,VLOOKUP(C640,'[2]Acha Air Sales Price List'!$B$1:$X$65536,12,FALSE)*$L$14),2)</f>
        <v>0</v>
      </c>
      <c r="H640" s="20">
        <f t="shared" si="13"/>
        <v>0</v>
      </c>
      <c r="I640" s="12"/>
    </row>
    <row r="641" spans="1:9" ht="12" hidden="1" customHeight="1">
      <c r="A641" s="11"/>
      <c r="B641" s="1"/>
      <c r="C641" s="34"/>
      <c r="D641" s="146"/>
      <c r="E641" s="147"/>
      <c r="F641" s="38" t="str">
        <f>VLOOKUP(C641,'[2]Acha Air Sales Price List'!$B$1:$D$65536,3,FALSE)</f>
        <v>Exchange rate :</v>
      </c>
      <c r="G641" s="19">
        <f>ROUND(IF(ISBLANK(C641),0,VLOOKUP(C641,'[2]Acha Air Sales Price List'!$B$1:$X$65536,12,FALSE)*$L$14),2)</f>
        <v>0</v>
      </c>
      <c r="H641" s="20">
        <f t="shared" si="13"/>
        <v>0</v>
      </c>
      <c r="I641" s="12"/>
    </row>
    <row r="642" spans="1:9" ht="12.4" hidden="1" customHeight="1">
      <c r="A642" s="11"/>
      <c r="B642" s="1"/>
      <c r="C642" s="34"/>
      <c r="D642" s="146"/>
      <c r="E642" s="147"/>
      <c r="F642" s="38" t="str">
        <f>VLOOKUP(C642,'[2]Acha Air Sales Price List'!$B$1:$D$65536,3,FALSE)</f>
        <v>Exchange rate :</v>
      </c>
      <c r="G642" s="19">
        <f>ROUND(IF(ISBLANK(C642),0,VLOOKUP(C642,'[2]Acha Air Sales Price List'!$B$1:$X$65536,12,FALSE)*$L$14),2)</f>
        <v>0</v>
      </c>
      <c r="H642" s="20">
        <f t="shared" si="13"/>
        <v>0</v>
      </c>
      <c r="I642" s="12"/>
    </row>
    <row r="643" spans="1:9" ht="12.4" hidden="1" customHeight="1">
      <c r="A643" s="11"/>
      <c r="B643" s="1"/>
      <c r="C643" s="34"/>
      <c r="D643" s="146"/>
      <c r="E643" s="147"/>
      <c r="F643" s="38" t="str">
        <f>VLOOKUP(C643,'[2]Acha Air Sales Price List'!$B$1:$D$65536,3,FALSE)</f>
        <v>Exchange rate :</v>
      </c>
      <c r="G643" s="19">
        <f>ROUND(IF(ISBLANK(C643),0,VLOOKUP(C643,'[2]Acha Air Sales Price List'!$B$1:$X$65536,12,FALSE)*$L$14),2)</f>
        <v>0</v>
      </c>
      <c r="H643" s="20">
        <f t="shared" si="13"/>
        <v>0</v>
      </c>
      <c r="I643" s="12"/>
    </row>
    <row r="644" spans="1:9" ht="12.4" hidden="1" customHeight="1">
      <c r="A644" s="11"/>
      <c r="B644" s="1"/>
      <c r="C644" s="34"/>
      <c r="D644" s="146"/>
      <c r="E644" s="147"/>
      <c r="F644" s="38" t="str">
        <f>VLOOKUP(C644,'[2]Acha Air Sales Price List'!$B$1:$D$65536,3,FALSE)</f>
        <v>Exchange rate :</v>
      </c>
      <c r="G644" s="19">
        <f>ROUND(IF(ISBLANK(C644),0,VLOOKUP(C644,'[2]Acha Air Sales Price List'!$B$1:$X$65536,12,FALSE)*$L$14),2)</f>
        <v>0</v>
      </c>
      <c r="H644" s="20">
        <f t="shared" si="13"/>
        <v>0</v>
      </c>
      <c r="I644" s="12"/>
    </row>
    <row r="645" spans="1:9" ht="12.4" hidden="1" customHeight="1">
      <c r="A645" s="11"/>
      <c r="B645" s="1"/>
      <c r="C645" s="34"/>
      <c r="D645" s="146"/>
      <c r="E645" s="147"/>
      <c r="F645" s="38" t="str">
        <f>VLOOKUP(C645,'[2]Acha Air Sales Price List'!$B$1:$D$65536,3,FALSE)</f>
        <v>Exchange rate :</v>
      </c>
      <c r="G645" s="19">
        <f>ROUND(IF(ISBLANK(C645),0,VLOOKUP(C645,'[2]Acha Air Sales Price List'!$B$1:$X$65536,12,FALSE)*$L$14),2)</f>
        <v>0</v>
      </c>
      <c r="H645" s="20">
        <f t="shared" si="13"/>
        <v>0</v>
      </c>
      <c r="I645" s="12"/>
    </row>
    <row r="646" spans="1:9" ht="12.4" hidden="1" customHeight="1">
      <c r="A646" s="11"/>
      <c r="B646" s="1"/>
      <c r="C646" s="34"/>
      <c r="D646" s="146"/>
      <c r="E646" s="147"/>
      <c r="F646" s="38" t="str">
        <f>VLOOKUP(C646,'[2]Acha Air Sales Price List'!$B$1:$D$65536,3,FALSE)</f>
        <v>Exchange rate :</v>
      </c>
      <c r="G646" s="19">
        <f>ROUND(IF(ISBLANK(C646),0,VLOOKUP(C646,'[2]Acha Air Sales Price List'!$B$1:$X$65536,12,FALSE)*$L$14),2)</f>
        <v>0</v>
      </c>
      <c r="H646" s="20">
        <f t="shared" si="13"/>
        <v>0</v>
      </c>
      <c r="I646" s="12"/>
    </row>
    <row r="647" spans="1:9" ht="12.4" hidden="1" customHeight="1">
      <c r="A647" s="11"/>
      <c r="B647" s="1"/>
      <c r="C647" s="34"/>
      <c r="D647" s="146"/>
      <c r="E647" s="147"/>
      <c r="F647" s="38" t="str">
        <f>VLOOKUP(C647,'[2]Acha Air Sales Price List'!$B$1:$D$65536,3,FALSE)</f>
        <v>Exchange rate :</v>
      </c>
      <c r="G647" s="19">
        <f>ROUND(IF(ISBLANK(C647),0,VLOOKUP(C647,'[2]Acha Air Sales Price List'!$B$1:$X$65536,12,FALSE)*$L$14),2)</f>
        <v>0</v>
      </c>
      <c r="H647" s="20">
        <f t="shared" si="13"/>
        <v>0</v>
      </c>
      <c r="I647" s="12"/>
    </row>
    <row r="648" spans="1:9" ht="12.4" hidden="1" customHeight="1">
      <c r="A648" s="11"/>
      <c r="B648" s="1"/>
      <c r="C648" s="34"/>
      <c r="D648" s="146"/>
      <c r="E648" s="147"/>
      <c r="F648" s="38" t="str">
        <f>VLOOKUP(C648,'[2]Acha Air Sales Price List'!$B$1:$D$65536,3,FALSE)</f>
        <v>Exchange rate :</v>
      </c>
      <c r="G648" s="19">
        <f>ROUND(IF(ISBLANK(C648),0,VLOOKUP(C648,'[2]Acha Air Sales Price List'!$B$1:$X$65536,12,FALSE)*$L$14),2)</f>
        <v>0</v>
      </c>
      <c r="H648" s="20">
        <f t="shared" si="13"/>
        <v>0</v>
      </c>
      <c r="I648" s="12"/>
    </row>
    <row r="649" spans="1:9" ht="12.4" hidden="1" customHeight="1">
      <c r="A649" s="11"/>
      <c r="B649" s="1"/>
      <c r="C649" s="34"/>
      <c r="D649" s="146"/>
      <c r="E649" s="147"/>
      <c r="F649" s="38" t="str">
        <f>VLOOKUP(C649,'[2]Acha Air Sales Price List'!$B$1:$D$65536,3,FALSE)</f>
        <v>Exchange rate :</v>
      </c>
      <c r="G649" s="19">
        <f>ROUND(IF(ISBLANK(C649),0,VLOOKUP(C649,'[2]Acha Air Sales Price List'!$B$1:$X$65536,12,FALSE)*$L$14),2)</f>
        <v>0</v>
      </c>
      <c r="H649" s="20">
        <f t="shared" si="13"/>
        <v>0</v>
      </c>
      <c r="I649" s="12"/>
    </row>
    <row r="650" spans="1:9" ht="12.4" hidden="1" customHeight="1">
      <c r="A650" s="11"/>
      <c r="B650" s="1"/>
      <c r="C650" s="34"/>
      <c r="D650" s="146"/>
      <c r="E650" s="147"/>
      <c r="F650" s="38" t="str">
        <f>VLOOKUP(C650,'[2]Acha Air Sales Price List'!$B$1:$D$65536,3,FALSE)</f>
        <v>Exchange rate :</v>
      </c>
      <c r="G650" s="19">
        <f>ROUND(IF(ISBLANK(C650),0,VLOOKUP(C650,'[2]Acha Air Sales Price List'!$B$1:$X$65536,12,FALSE)*$L$14),2)</f>
        <v>0</v>
      </c>
      <c r="H650" s="20">
        <f t="shared" si="13"/>
        <v>0</v>
      </c>
      <c r="I650" s="12"/>
    </row>
    <row r="651" spans="1:9" ht="12.4" hidden="1" customHeight="1">
      <c r="A651" s="11"/>
      <c r="B651" s="1"/>
      <c r="C651" s="34"/>
      <c r="D651" s="146"/>
      <c r="E651" s="147"/>
      <c r="F651" s="38" t="str">
        <f>VLOOKUP(C651,'[2]Acha Air Sales Price List'!$B$1:$D$65536,3,FALSE)</f>
        <v>Exchange rate :</v>
      </c>
      <c r="G651" s="19">
        <f>ROUND(IF(ISBLANK(C651),0,VLOOKUP(C651,'[2]Acha Air Sales Price List'!$B$1:$X$65536,12,FALSE)*$L$14),2)</f>
        <v>0</v>
      </c>
      <c r="H651" s="20">
        <f t="shared" si="13"/>
        <v>0</v>
      </c>
      <c r="I651" s="12"/>
    </row>
    <row r="652" spans="1:9" ht="12.4" hidden="1" customHeight="1">
      <c r="A652" s="11"/>
      <c r="B652" s="1"/>
      <c r="C652" s="34"/>
      <c r="D652" s="146"/>
      <c r="E652" s="147"/>
      <c r="F652" s="38" t="str">
        <f>VLOOKUP(C652,'[2]Acha Air Sales Price List'!$B$1:$D$65536,3,FALSE)</f>
        <v>Exchange rate :</v>
      </c>
      <c r="G652" s="19">
        <f>ROUND(IF(ISBLANK(C652),0,VLOOKUP(C652,'[2]Acha Air Sales Price List'!$B$1:$X$65536,12,FALSE)*$L$14),2)</f>
        <v>0</v>
      </c>
      <c r="H652" s="20">
        <f t="shared" si="13"/>
        <v>0</v>
      </c>
      <c r="I652" s="12"/>
    </row>
    <row r="653" spans="1:9" ht="12.4" hidden="1" customHeight="1">
      <c r="A653" s="11"/>
      <c r="B653" s="1"/>
      <c r="C653" s="34"/>
      <c r="D653" s="146"/>
      <c r="E653" s="147"/>
      <c r="F653" s="38" t="str">
        <f>VLOOKUP(C653,'[2]Acha Air Sales Price List'!$B$1:$D$65536,3,FALSE)</f>
        <v>Exchange rate :</v>
      </c>
      <c r="G653" s="19">
        <f>ROUND(IF(ISBLANK(C653),0,VLOOKUP(C653,'[2]Acha Air Sales Price List'!$B$1:$X$65536,12,FALSE)*$L$14),2)</f>
        <v>0</v>
      </c>
      <c r="H653" s="20">
        <f t="shared" si="13"/>
        <v>0</v>
      </c>
      <c r="I653" s="12"/>
    </row>
    <row r="654" spans="1:9" ht="12.4" hidden="1" customHeight="1">
      <c r="A654" s="11"/>
      <c r="B654" s="1"/>
      <c r="C654" s="34"/>
      <c r="D654" s="146"/>
      <c r="E654" s="147"/>
      <c r="F654" s="38" t="str">
        <f>VLOOKUP(C654,'[2]Acha Air Sales Price List'!$B$1:$D$65536,3,FALSE)</f>
        <v>Exchange rate :</v>
      </c>
      <c r="G654" s="19">
        <f>ROUND(IF(ISBLANK(C654),0,VLOOKUP(C654,'[2]Acha Air Sales Price List'!$B$1:$X$65536,12,FALSE)*$L$14),2)</f>
        <v>0</v>
      </c>
      <c r="H654" s="20">
        <f t="shared" si="13"/>
        <v>0</v>
      </c>
      <c r="I654" s="12"/>
    </row>
    <row r="655" spans="1:9" ht="12.4" hidden="1" customHeight="1">
      <c r="A655" s="11"/>
      <c r="B655" s="1"/>
      <c r="C655" s="34"/>
      <c r="D655" s="146"/>
      <c r="E655" s="147"/>
      <c r="F655" s="38" t="str">
        <f>VLOOKUP(C655,'[2]Acha Air Sales Price List'!$B$1:$D$65536,3,FALSE)</f>
        <v>Exchange rate :</v>
      </c>
      <c r="G655" s="19">
        <f>ROUND(IF(ISBLANK(C655),0,VLOOKUP(C655,'[2]Acha Air Sales Price List'!$B$1:$X$65536,12,FALSE)*$L$14),2)</f>
        <v>0</v>
      </c>
      <c r="H655" s="20">
        <f t="shared" si="13"/>
        <v>0</v>
      </c>
      <c r="I655" s="12"/>
    </row>
    <row r="656" spans="1:9" ht="12.4" hidden="1" customHeight="1">
      <c r="A656" s="11"/>
      <c r="B656" s="1"/>
      <c r="C656" s="34"/>
      <c r="D656" s="146"/>
      <c r="E656" s="147"/>
      <c r="F656" s="38" t="str">
        <f>VLOOKUP(C656,'[2]Acha Air Sales Price List'!$B$1:$D$65536,3,FALSE)</f>
        <v>Exchange rate :</v>
      </c>
      <c r="G656" s="19">
        <f>ROUND(IF(ISBLANK(C656),0,VLOOKUP(C656,'[2]Acha Air Sales Price List'!$B$1:$X$65536,12,FALSE)*$L$14),2)</f>
        <v>0</v>
      </c>
      <c r="H656" s="20">
        <f t="shared" si="13"/>
        <v>0</v>
      </c>
      <c r="I656" s="12"/>
    </row>
    <row r="657" spans="1:9" ht="12.4" hidden="1" customHeight="1">
      <c r="A657" s="11"/>
      <c r="B657" s="1"/>
      <c r="C657" s="34"/>
      <c r="D657" s="146"/>
      <c r="E657" s="147"/>
      <c r="F657" s="38" t="str">
        <f>VLOOKUP(C657,'[2]Acha Air Sales Price List'!$B$1:$D$65536,3,FALSE)</f>
        <v>Exchange rate :</v>
      </c>
      <c r="G657" s="19">
        <f>ROUND(IF(ISBLANK(C657),0,VLOOKUP(C657,'[2]Acha Air Sales Price List'!$B$1:$X$65536,12,FALSE)*$L$14),2)</f>
        <v>0</v>
      </c>
      <c r="H657" s="20">
        <f t="shared" si="13"/>
        <v>0</v>
      </c>
      <c r="I657" s="12"/>
    </row>
    <row r="658" spans="1:9" ht="12.4" hidden="1" customHeight="1">
      <c r="A658" s="11"/>
      <c r="B658" s="1"/>
      <c r="C658" s="34"/>
      <c r="D658" s="146"/>
      <c r="E658" s="147"/>
      <c r="F658" s="38" t="str">
        <f>VLOOKUP(C658,'[2]Acha Air Sales Price List'!$B$1:$D$65536,3,FALSE)</f>
        <v>Exchange rate :</v>
      </c>
      <c r="G658" s="19">
        <f>ROUND(IF(ISBLANK(C658),0,VLOOKUP(C658,'[2]Acha Air Sales Price List'!$B$1:$X$65536,12,FALSE)*$L$14),2)</f>
        <v>0</v>
      </c>
      <c r="H658" s="20">
        <f t="shared" si="13"/>
        <v>0</v>
      </c>
      <c r="I658" s="12"/>
    </row>
    <row r="659" spans="1:9" ht="12.4" hidden="1" customHeight="1">
      <c r="A659" s="11"/>
      <c r="B659" s="1"/>
      <c r="C659" s="34"/>
      <c r="D659" s="146"/>
      <c r="E659" s="147"/>
      <c r="F659" s="38" t="str">
        <f>VLOOKUP(C659,'[2]Acha Air Sales Price List'!$B$1:$D$65536,3,FALSE)</f>
        <v>Exchange rate :</v>
      </c>
      <c r="G659" s="19">
        <f>ROUND(IF(ISBLANK(C659),0,VLOOKUP(C659,'[2]Acha Air Sales Price List'!$B$1:$X$65536,12,FALSE)*$L$14),2)</f>
        <v>0</v>
      </c>
      <c r="H659" s="20">
        <f t="shared" si="13"/>
        <v>0</v>
      </c>
      <c r="I659" s="12"/>
    </row>
    <row r="660" spans="1:9" ht="12.4" hidden="1" customHeight="1">
      <c r="A660" s="11"/>
      <c r="B660" s="1"/>
      <c r="C660" s="34"/>
      <c r="D660" s="146"/>
      <c r="E660" s="147"/>
      <c r="F660" s="38" t="str">
        <f>VLOOKUP(C660,'[2]Acha Air Sales Price List'!$B$1:$D$65536,3,FALSE)</f>
        <v>Exchange rate :</v>
      </c>
      <c r="G660" s="19">
        <f>ROUND(IF(ISBLANK(C660),0,VLOOKUP(C660,'[2]Acha Air Sales Price List'!$B$1:$X$65536,12,FALSE)*$L$14),2)</f>
        <v>0</v>
      </c>
      <c r="H660" s="20">
        <f t="shared" si="13"/>
        <v>0</v>
      </c>
      <c r="I660" s="12"/>
    </row>
    <row r="661" spans="1:9" ht="12.4" hidden="1" customHeight="1">
      <c r="A661" s="11"/>
      <c r="B661" s="1"/>
      <c r="C661" s="34"/>
      <c r="D661" s="146"/>
      <c r="E661" s="147"/>
      <c r="F661" s="38" t="str">
        <f>VLOOKUP(C661,'[2]Acha Air Sales Price List'!$B$1:$D$65536,3,FALSE)</f>
        <v>Exchange rate :</v>
      </c>
      <c r="G661" s="19">
        <f>ROUND(IF(ISBLANK(C661),0,VLOOKUP(C661,'[2]Acha Air Sales Price List'!$B$1:$X$65536,12,FALSE)*$L$14),2)</f>
        <v>0</v>
      </c>
      <c r="H661" s="20">
        <f t="shared" si="13"/>
        <v>0</v>
      </c>
      <c r="I661" s="12"/>
    </row>
    <row r="662" spans="1:9" ht="12.4" hidden="1" customHeight="1">
      <c r="A662" s="11"/>
      <c r="B662" s="1"/>
      <c r="C662" s="34"/>
      <c r="D662" s="146"/>
      <c r="E662" s="147"/>
      <c r="F662" s="38" t="str">
        <f>VLOOKUP(C662,'[2]Acha Air Sales Price List'!$B$1:$D$65536,3,FALSE)</f>
        <v>Exchange rate :</v>
      </c>
      <c r="G662" s="19">
        <f>ROUND(IF(ISBLANK(C662),0,VLOOKUP(C662,'[2]Acha Air Sales Price List'!$B$1:$X$65536,12,FALSE)*$L$14),2)</f>
        <v>0</v>
      </c>
      <c r="H662" s="20">
        <f t="shared" si="13"/>
        <v>0</v>
      </c>
      <c r="I662" s="12"/>
    </row>
    <row r="663" spans="1:9" ht="12.4" hidden="1" customHeight="1">
      <c r="A663" s="11"/>
      <c r="B663" s="1"/>
      <c r="C663" s="34"/>
      <c r="D663" s="146"/>
      <c r="E663" s="147"/>
      <c r="F663" s="38" t="str">
        <f>VLOOKUP(C663,'[2]Acha Air Sales Price List'!$B$1:$D$65536,3,FALSE)</f>
        <v>Exchange rate :</v>
      </c>
      <c r="G663" s="19">
        <f>ROUND(IF(ISBLANK(C663),0,VLOOKUP(C663,'[2]Acha Air Sales Price List'!$B$1:$X$65536,12,FALSE)*$L$14),2)</f>
        <v>0</v>
      </c>
      <c r="H663" s="20">
        <f t="shared" si="13"/>
        <v>0</v>
      </c>
      <c r="I663" s="12"/>
    </row>
    <row r="664" spans="1:9" ht="12.4" hidden="1" customHeight="1">
      <c r="A664" s="11"/>
      <c r="B664" s="1"/>
      <c r="C664" s="34"/>
      <c r="D664" s="146"/>
      <c r="E664" s="147"/>
      <c r="F664" s="38" t="str">
        <f>VLOOKUP(C664,'[2]Acha Air Sales Price List'!$B$1:$D$65536,3,FALSE)</f>
        <v>Exchange rate :</v>
      </c>
      <c r="G664" s="19">
        <f>ROUND(IF(ISBLANK(C664),0,VLOOKUP(C664,'[2]Acha Air Sales Price List'!$B$1:$X$65536,12,FALSE)*$L$14),2)</f>
        <v>0</v>
      </c>
      <c r="H664" s="20">
        <f t="shared" si="13"/>
        <v>0</v>
      </c>
      <c r="I664" s="12"/>
    </row>
    <row r="665" spans="1:9" ht="12.4" hidden="1" customHeight="1">
      <c r="A665" s="11"/>
      <c r="B665" s="1"/>
      <c r="C665" s="34"/>
      <c r="D665" s="146"/>
      <c r="E665" s="147"/>
      <c r="F665" s="38" t="str">
        <f>VLOOKUP(C665,'[2]Acha Air Sales Price List'!$B$1:$D$65536,3,FALSE)</f>
        <v>Exchange rate :</v>
      </c>
      <c r="G665" s="19">
        <f>ROUND(IF(ISBLANK(C665),0,VLOOKUP(C665,'[2]Acha Air Sales Price List'!$B$1:$X$65536,12,FALSE)*$L$14),2)</f>
        <v>0</v>
      </c>
      <c r="H665" s="20">
        <f t="shared" si="13"/>
        <v>0</v>
      </c>
      <c r="I665" s="12"/>
    </row>
    <row r="666" spans="1:9" ht="12.4" hidden="1" customHeight="1">
      <c r="A666" s="11"/>
      <c r="B666" s="1"/>
      <c r="C666" s="34"/>
      <c r="D666" s="146"/>
      <c r="E666" s="147"/>
      <c r="F666" s="38" t="str">
        <f>VLOOKUP(C666,'[2]Acha Air Sales Price List'!$B$1:$D$65536,3,FALSE)</f>
        <v>Exchange rate :</v>
      </c>
      <c r="G666" s="19">
        <f>ROUND(IF(ISBLANK(C666),0,VLOOKUP(C666,'[2]Acha Air Sales Price List'!$B$1:$X$65536,12,FALSE)*$L$14),2)</f>
        <v>0</v>
      </c>
      <c r="H666" s="20">
        <f t="shared" si="13"/>
        <v>0</v>
      </c>
      <c r="I666" s="12"/>
    </row>
    <row r="667" spans="1:9" ht="12.4" hidden="1" customHeight="1">
      <c r="A667" s="11"/>
      <c r="B667" s="1"/>
      <c r="C667" s="34"/>
      <c r="D667" s="146"/>
      <c r="E667" s="147"/>
      <c r="F667" s="38" t="str">
        <f>VLOOKUP(C667,'[2]Acha Air Sales Price List'!$B$1:$D$65536,3,FALSE)</f>
        <v>Exchange rate :</v>
      </c>
      <c r="G667" s="19">
        <f>ROUND(IF(ISBLANK(C667),0,VLOOKUP(C667,'[2]Acha Air Sales Price List'!$B$1:$X$65536,12,FALSE)*$L$14),2)</f>
        <v>0</v>
      </c>
      <c r="H667" s="20">
        <f t="shared" si="13"/>
        <v>0</v>
      </c>
      <c r="I667" s="12"/>
    </row>
    <row r="668" spans="1:9" ht="12.4" hidden="1" customHeight="1">
      <c r="A668" s="11"/>
      <c r="B668" s="1"/>
      <c r="C668" s="35"/>
      <c r="D668" s="146"/>
      <c r="E668" s="147"/>
      <c r="F668" s="38" t="str">
        <f>VLOOKUP(C668,'[2]Acha Air Sales Price List'!$B$1:$D$65536,3,FALSE)</f>
        <v>Exchange rate :</v>
      </c>
      <c r="G668" s="19">
        <f>ROUND(IF(ISBLANK(C668),0,VLOOKUP(C668,'[2]Acha Air Sales Price List'!$B$1:$X$65536,12,FALSE)*$L$14),2)</f>
        <v>0</v>
      </c>
      <c r="H668" s="20">
        <f>ROUND(IF(ISNUMBER(B668), G668*B668, 0),5)</f>
        <v>0</v>
      </c>
      <c r="I668" s="12"/>
    </row>
    <row r="669" spans="1:9" ht="12" hidden="1" customHeight="1">
      <c r="A669" s="11"/>
      <c r="B669" s="1"/>
      <c r="C669" s="34"/>
      <c r="D669" s="146"/>
      <c r="E669" s="147"/>
      <c r="F669" s="38" t="str">
        <f>VLOOKUP(C669,'[2]Acha Air Sales Price List'!$B$1:$D$65536,3,FALSE)</f>
        <v>Exchange rate :</v>
      </c>
      <c r="G669" s="19">
        <f>ROUND(IF(ISBLANK(C669),0,VLOOKUP(C669,'[2]Acha Air Sales Price List'!$B$1:$X$65536,12,FALSE)*$L$14),2)</f>
        <v>0</v>
      </c>
      <c r="H669" s="20">
        <f t="shared" ref="H669:H719" si="14">ROUND(IF(ISNUMBER(B669), G669*B669, 0),5)</f>
        <v>0</v>
      </c>
      <c r="I669" s="12"/>
    </row>
    <row r="670" spans="1:9" ht="12.4" hidden="1" customHeight="1">
      <c r="A670" s="11"/>
      <c r="B670" s="1"/>
      <c r="C670" s="34"/>
      <c r="D670" s="146"/>
      <c r="E670" s="147"/>
      <c r="F670" s="38" t="str">
        <f>VLOOKUP(C670,'[2]Acha Air Sales Price List'!$B$1:$D$65536,3,FALSE)</f>
        <v>Exchange rate :</v>
      </c>
      <c r="G670" s="19">
        <f>ROUND(IF(ISBLANK(C670),0,VLOOKUP(C670,'[2]Acha Air Sales Price List'!$B$1:$X$65536,12,FALSE)*$L$14),2)</f>
        <v>0</v>
      </c>
      <c r="H670" s="20">
        <f t="shared" si="14"/>
        <v>0</v>
      </c>
      <c r="I670" s="12"/>
    </row>
    <row r="671" spans="1:9" ht="12.4" hidden="1" customHeight="1">
      <c r="A671" s="11"/>
      <c r="B671" s="1"/>
      <c r="C671" s="34"/>
      <c r="D671" s="146"/>
      <c r="E671" s="147"/>
      <c r="F671" s="38" t="str">
        <f>VLOOKUP(C671,'[2]Acha Air Sales Price List'!$B$1:$D$65536,3,FALSE)</f>
        <v>Exchange rate :</v>
      </c>
      <c r="G671" s="19">
        <f>ROUND(IF(ISBLANK(C671),0,VLOOKUP(C671,'[2]Acha Air Sales Price List'!$B$1:$X$65536,12,FALSE)*$L$14),2)</f>
        <v>0</v>
      </c>
      <c r="H671" s="20">
        <f t="shared" si="14"/>
        <v>0</v>
      </c>
      <c r="I671" s="12"/>
    </row>
    <row r="672" spans="1:9" ht="12.4" hidden="1" customHeight="1">
      <c r="A672" s="11"/>
      <c r="B672" s="1"/>
      <c r="C672" s="34"/>
      <c r="D672" s="146"/>
      <c r="E672" s="147"/>
      <c r="F672" s="38" t="str">
        <f>VLOOKUP(C672,'[2]Acha Air Sales Price List'!$B$1:$D$65536,3,FALSE)</f>
        <v>Exchange rate :</v>
      </c>
      <c r="G672" s="19">
        <f>ROUND(IF(ISBLANK(C672),0,VLOOKUP(C672,'[2]Acha Air Sales Price List'!$B$1:$X$65536,12,FALSE)*$L$14),2)</f>
        <v>0</v>
      </c>
      <c r="H672" s="20">
        <f t="shared" si="14"/>
        <v>0</v>
      </c>
      <c r="I672" s="12"/>
    </row>
    <row r="673" spans="1:9" ht="12.4" hidden="1" customHeight="1">
      <c r="A673" s="11"/>
      <c r="B673" s="1"/>
      <c r="C673" s="34"/>
      <c r="D673" s="146"/>
      <c r="E673" s="147"/>
      <c r="F673" s="38" t="str">
        <f>VLOOKUP(C673,'[2]Acha Air Sales Price List'!$B$1:$D$65536,3,FALSE)</f>
        <v>Exchange rate :</v>
      </c>
      <c r="G673" s="19">
        <f>ROUND(IF(ISBLANK(C673),0,VLOOKUP(C673,'[2]Acha Air Sales Price List'!$B$1:$X$65536,12,FALSE)*$L$14),2)</f>
        <v>0</v>
      </c>
      <c r="H673" s="20">
        <f t="shared" si="14"/>
        <v>0</v>
      </c>
      <c r="I673" s="12"/>
    </row>
    <row r="674" spans="1:9" ht="12.4" hidden="1" customHeight="1">
      <c r="A674" s="11"/>
      <c r="B674" s="1"/>
      <c r="C674" s="34"/>
      <c r="D674" s="146"/>
      <c r="E674" s="147"/>
      <c r="F674" s="38" t="str">
        <f>VLOOKUP(C674,'[2]Acha Air Sales Price List'!$B$1:$D$65536,3,FALSE)</f>
        <v>Exchange rate :</v>
      </c>
      <c r="G674" s="19">
        <f>ROUND(IF(ISBLANK(C674),0,VLOOKUP(C674,'[2]Acha Air Sales Price List'!$B$1:$X$65536,12,FALSE)*$L$14),2)</f>
        <v>0</v>
      </c>
      <c r="H674" s="20">
        <f t="shared" si="14"/>
        <v>0</v>
      </c>
      <c r="I674" s="12"/>
    </row>
    <row r="675" spans="1:9" ht="12.4" hidden="1" customHeight="1">
      <c r="A675" s="11"/>
      <c r="B675" s="1"/>
      <c r="C675" s="34"/>
      <c r="D675" s="146"/>
      <c r="E675" s="147"/>
      <c r="F675" s="38" t="str">
        <f>VLOOKUP(C675,'[2]Acha Air Sales Price List'!$B$1:$D$65536,3,FALSE)</f>
        <v>Exchange rate :</v>
      </c>
      <c r="G675" s="19">
        <f>ROUND(IF(ISBLANK(C675),0,VLOOKUP(C675,'[2]Acha Air Sales Price List'!$B$1:$X$65536,12,FALSE)*$L$14),2)</f>
        <v>0</v>
      </c>
      <c r="H675" s="20">
        <f t="shared" si="14"/>
        <v>0</v>
      </c>
      <c r="I675" s="12"/>
    </row>
    <row r="676" spans="1:9" ht="12.4" hidden="1" customHeight="1">
      <c r="A676" s="11"/>
      <c r="B676" s="1"/>
      <c r="C676" s="34"/>
      <c r="D676" s="146"/>
      <c r="E676" s="147"/>
      <c r="F676" s="38" t="str">
        <f>VLOOKUP(C676,'[2]Acha Air Sales Price List'!$B$1:$D$65536,3,FALSE)</f>
        <v>Exchange rate :</v>
      </c>
      <c r="G676" s="19">
        <f>ROUND(IF(ISBLANK(C676),0,VLOOKUP(C676,'[2]Acha Air Sales Price List'!$B$1:$X$65536,12,FALSE)*$L$14),2)</f>
        <v>0</v>
      </c>
      <c r="H676" s="20">
        <f t="shared" si="14"/>
        <v>0</v>
      </c>
      <c r="I676" s="12"/>
    </row>
    <row r="677" spans="1:9" ht="12.4" hidden="1" customHeight="1">
      <c r="A677" s="11"/>
      <c r="B677" s="1"/>
      <c r="C677" s="34"/>
      <c r="D677" s="146"/>
      <c r="E677" s="147"/>
      <c r="F677" s="38" t="str">
        <f>VLOOKUP(C677,'[2]Acha Air Sales Price List'!$B$1:$D$65536,3,FALSE)</f>
        <v>Exchange rate :</v>
      </c>
      <c r="G677" s="19">
        <f>ROUND(IF(ISBLANK(C677),0,VLOOKUP(C677,'[2]Acha Air Sales Price List'!$B$1:$X$65536,12,FALSE)*$L$14),2)</f>
        <v>0</v>
      </c>
      <c r="H677" s="20">
        <f t="shared" si="14"/>
        <v>0</v>
      </c>
      <c r="I677" s="12"/>
    </row>
    <row r="678" spans="1:9" ht="12.4" hidden="1" customHeight="1">
      <c r="A678" s="11"/>
      <c r="B678" s="1"/>
      <c r="C678" s="34"/>
      <c r="D678" s="146"/>
      <c r="E678" s="147"/>
      <c r="F678" s="38" t="str">
        <f>VLOOKUP(C678,'[2]Acha Air Sales Price List'!$B$1:$D$65536,3,FALSE)</f>
        <v>Exchange rate :</v>
      </c>
      <c r="G678" s="19">
        <f>ROUND(IF(ISBLANK(C678),0,VLOOKUP(C678,'[2]Acha Air Sales Price List'!$B$1:$X$65536,12,FALSE)*$L$14),2)</f>
        <v>0</v>
      </c>
      <c r="H678" s="20">
        <f t="shared" si="14"/>
        <v>0</v>
      </c>
      <c r="I678" s="12"/>
    </row>
    <row r="679" spans="1:9" ht="12.4" hidden="1" customHeight="1">
      <c r="A679" s="11"/>
      <c r="B679" s="1"/>
      <c r="C679" s="34"/>
      <c r="D679" s="146"/>
      <c r="E679" s="147"/>
      <c r="F679" s="38" t="str">
        <f>VLOOKUP(C679,'[2]Acha Air Sales Price List'!$B$1:$D$65536,3,FALSE)</f>
        <v>Exchange rate :</v>
      </c>
      <c r="G679" s="19">
        <f>ROUND(IF(ISBLANK(C679),0,VLOOKUP(C679,'[2]Acha Air Sales Price List'!$B$1:$X$65536,12,FALSE)*$L$14),2)</f>
        <v>0</v>
      </c>
      <c r="H679" s="20">
        <f t="shared" si="14"/>
        <v>0</v>
      </c>
      <c r="I679" s="12"/>
    </row>
    <row r="680" spans="1:9" ht="12.4" hidden="1" customHeight="1">
      <c r="A680" s="11"/>
      <c r="B680" s="1"/>
      <c r="C680" s="34"/>
      <c r="D680" s="146"/>
      <c r="E680" s="147"/>
      <c r="F680" s="38" t="str">
        <f>VLOOKUP(C680,'[2]Acha Air Sales Price List'!$B$1:$D$65536,3,FALSE)</f>
        <v>Exchange rate :</v>
      </c>
      <c r="G680" s="19">
        <f>ROUND(IF(ISBLANK(C680),0,VLOOKUP(C680,'[2]Acha Air Sales Price List'!$B$1:$X$65536,12,FALSE)*$L$14),2)</f>
        <v>0</v>
      </c>
      <c r="H680" s="20">
        <f t="shared" si="14"/>
        <v>0</v>
      </c>
      <c r="I680" s="12"/>
    </row>
    <row r="681" spans="1:9" ht="12.4" hidden="1" customHeight="1">
      <c r="A681" s="11"/>
      <c r="B681" s="1"/>
      <c r="C681" s="34"/>
      <c r="D681" s="146"/>
      <c r="E681" s="147"/>
      <c r="F681" s="38" t="str">
        <f>VLOOKUP(C681,'[2]Acha Air Sales Price List'!$B$1:$D$65536,3,FALSE)</f>
        <v>Exchange rate :</v>
      </c>
      <c r="G681" s="19">
        <f>ROUND(IF(ISBLANK(C681),0,VLOOKUP(C681,'[2]Acha Air Sales Price List'!$B$1:$X$65536,12,FALSE)*$L$14),2)</f>
        <v>0</v>
      </c>
      <c r="H681" s="20">
        <f t="shared" si="14"/>
        <v>0</v>
      </c>
      <c r="I681" s="12"/>
    </row>
    <row r="682" spans="1:9" ht="12.4" hidden="1" customHeight="1">
      <c r="A682" s="11"/>
      <c r="B682" s="1"/>
      <c r="C682" s="34"/>
      <c r="D682" s="146"/>
      <c r="E682" s="147"/>
      <c r="F682" s="38" t="str">
        <f>VLOOKUP(C682,'[2]Acha Air Sales Price List'!$B$1:$D$65536,3,FALSE)</f>
        <v>Exchange rate :</v>
      </c>
      <c r="G682" s="19">
        <f>ROUND(IF(ISBLANK(C682),0,VLOOKUP(C682,'[2]Acha Air Sales Price List'!$B$1:$X$65536,12,FALSE)*$L$14),2)</f>
        <v>0</v>
      </c>
      <c r="H682" s="20">
        <f t="shared" si="14"/>
        <v>0</v>
      </c>
      <c r="I682" s="12"/>
    </row>
    <row r="683" spans="1:9" ht="12.4" hidden="1" customHeight="1">
      <c r="A683" s="11"/>
      <c r="B683" s="1"/>
      <c r="C683" s="34"/>
      <c r="D683" s="146"/>
      <c r="E683" s="147"/>
      <c r="F683" s="38" t="str">
        <f>VLOOKUP(C683,'[2]Acha Air Sales Price List'!$B$1:$D$65536,3,FALSE)</f>
        <v>Exchange rate :</v>
      </c>
      <c r="G683" s="19">
        <f>ROUND(IF(ISBLANK(C683),0,VLOOKUP(C683,'[2]Acha Air Sales Price List'!$B$1:$X$65536,12,FALSE)*$L$14),2)</f>
        <v>0</v>
      </c>
      <c r="H683" s="20">
        <f t="shared" si="14"/>
        <v>0</v>
      </c>
      <c r="I683" s="12"/>
    </row>
    <row r="684" spans="1:9" ht="12.4" hidden="1" customHeight="1">
      <c r="A684" s="11"/>
      <c r="B684" s="1"/>
      <c r="C684" s="34"/>
      <c r="D684" s="146"/>
      <c r="E684" s="147"/>
      <c r="F684" s="38" t="str">
        <f>VLOOKUP(C684,'[2]Acha Air Sales Price List'!$B$1:$D$65536,3,FALSE)</f>
        <v>Exchange rate :</v>
      </c>
      <c r="G684" s="19">
        <f>ROUND(IF(ISBLANK(C684),0,VLOOKUP(C684,'[2]Acha Air Sales Price List'!$B$1:$X$65536,12,FALSE)*$L$14),2)</f>
        <v>0</v>
      </c>
      <c r="H684" s="20">
        <f t="shared" si="14"/>
        <v>0</v>
      </c>
      <c r="I684" s="12"/>
    </row>
    <row r="685" spans="1:9" ht="12.4" hidden="1" customHeight="1">
      <c r="A685" s="11"/>
      <c r="B685" s="1"/>
      <c r="C685" s="34"/>
      <c r="D685" s="146"/>
      <c r="E685" s="147"/>
      <c r="F685" s="38" t="str">
        <f>VLOOKUP(C685,'[2]Acha Air Sales Price List'!$B$1:$D$65536,3,FALSE)</f>
        <v>Exchange rate :</v>
      </c>
      <c r="G685" s="19">
        <f>ROUND(IF(ISBLANK(C685),0,VLOOKUP(C685,'[2]Acha Air Sales Price List'!$B$1:$X$65536,12,FALSE)*$L$14),2)</f>
        <v>0</v>
      </c>
      <c r="H685" s="20">
        <f t="shared" si="14"/>
        <v>0</v>
      </c>
      <c r="I685" s="12"/>
    </row>
    <row r="686" spans="1:9" ht="12.4" hidden="1" customHeight="1">
      <c r="A686" s="11"/>
      <c r="B686" s="1"/>
      <c r="C686" s="34"/>
      <c r="D686" s="146"/>
      <c r="E686" s="147"/>
      <c r="F686" s="38" t="str">
        <f>VLOOKUP(C686,'[2]Acha Air Sales Price List'!$B$1:$D$65536,3,FALSE)</f>
        <v>Exchange rate :</v>
      </c>
      <c r="G686" s="19">
        <f>ROUND(IF(ISBLANK(C686),0,VLOOKUP(C686,'[2]Acha Air Sales Price List'!$B$1:$X$65536,12,FALSE)*$L$14),2)</f>
        <v>0</v>
      </c>
      <c r="H686" s="20">
        <f t="shared" si="14"/>
        <v>0</v>
      </c>
      <c r="I686" s="12"/>
    </row>
    <row r="687" spans="1:9" ht="12.4" hidden="1" customHeight="1">
      <c r="A687" s="11"/>
      <c r="B687" s="1"/>
      <c r="C687" s="34"/>
      <c r="D687" s="146"/>
      <c r="E687" s="147"/>
      <c r="F687" s="38" t="str">
        <f>VLOOKUP(C687,'[2]Acha Air Sales Price List'!$B$1:$D$65536,3,FALSE)</f>
        <v>Exchange rate :</v>
      </c>
      <c r="G687" s="19">
        <f>ROUND(IF(ISBLANK(C687),0,VLOOKUP(C687,'[2]Acha Air Sales Price List'!$B$1:$X$65536,12,FALSE)*$L$14),2)</f>
        <v>0</v>
      </c>
      <c r="H687" s="20">
        <f t="shared" si="14"/>
        <v>0</v>
      </c>
      <c r="I687" s="12"/>
    </row>
    <row r="688" spans="1:9" ht="12.4" hidden="1" customHeight="1">
      <c r="A688" s="11"/>
      <c r="B688" s="1"/>
      <c r="C688" s="34"/>
      <c r="D688" s="146"/>
      <c r="E688" s="147"/>
      <c r="F688" s="38" t="str">
        <f>VLOOKUP(C688,'[2]Acha Air Sales Price List'!$B$1:$D$65536,3,FALSE)</f>
        <v>Exchange rate :</v>
      </c>
      <c r="G688" s="19">
        <f>ROUND(IF(ISBLANK(C688),0,VLOOKUP(C688,'[2]Acha Air Sales Price List'!$B$1:$X$65536,12,FALSE)*$L$14),2)</f>
        <v>0</v>
      </c>
      <c r="H688" s="20">
        <f t="shared" si="14"/>
        <v>0</v>
      </c>
      <c r="I688" s="12"/>
    </row>
    <row r="689" spans="1:9" ht="12.4" hidden="1" customHeight="1">
      <c r="A689" s="11"/>
      <c r="B689" s="1"/>
      <c r="C689" s="34"/>
      <c r="D689" s="146"/>
      <c r="E689" s="147"/>
      <c r="F689" s="38" t="str">
        <f>VLOOKUP(C689,'[2]Acha Air Sales Price List'!$B$1:$D$65536,3,FALSE)</f>
        <v>Exchange rate :</v>
      </c>
      <c r="G689" s="19">
        <f>ROUND(IF(ISBLANK(C689),0,VLOOKUP(C689,'[2]Acha Air Sales Price List'!$B$1:$X$65536,12,FALSE)*$L$14),2)</f>
        <v>0</v>
      </c>
      <c r="H689" s="20">
        <f t="shared" si="14"/>
        <v>0</v>
      </c>
      <c r="I689" s="12"/>
    </row>
    <row r="690" spans="1:9" ht="12.4" hidden="1" customHeight="1">
      <c r="A690" s="11"/>
      <c r="B690" s="1"/>
      <c r="C690" s="34"/>
      <c r="D690" s="146"/>
      <c r="E690" s="147"/>
      <c r="F690" s="38" t="str">
        <f>VLOOKUP(C690,'[2]Acha Air Sales Price List'!$B$1:$D$65536,3,FALSE)</f>
        <v>Exchange rate :</v>
      </c>
      <c r="G690" s="19">
        <f>ROUND(IF(ISBLANK(C690),0,VLOOKUP(C690,'[2]Acha Air Sales Price List'!$B$1:$X$65536,12,FALSE)*$L$14),2)</f>
        <v>0</v>
      </c>
      <c r="H690" s="20">
        <f t="shared" si="14"/>
        <v>0</v>
      </c>
      <c r="I690" s="12"/>
    </row>
    <row r="691" spans="1:9" ht="12.4" hidden="1" customHeight="1">
      <c r="A691" s="11"/>
      <c r="B691" s="1"/>
      <c r="C691" s="34"/>
      <c r="D691" s="146"/>
      <c r="E691" s="147"/>
      <c r="F691" s="38" t="str">
        <f>VLOOKUP(C691,'[2]Acha Air Sales Price List'!$B$1:$D$65536,3,FALSE)</f>
        <v>Exchange rate :</v>
      </c>
      <c r="G691" s="19">
        <f>ROUND(IF(ISBLANK(C691),0,VLOOKUP(C691,'[2]Acha Air Sales Price List'!$B$1:$X$65536,12,FALSE)*$L$14),2)</f>
        <v>0</v>
      </c>
      <c r="H691" s="20">
        <f t="shared" si="14"/>
        <v>0</v>
      </c>
      <c r="I691" s="12"/>
    </row>
    <row r="692" spans="1:9" ht="12.4" hidden="1" customHeight="1">
      <c r="A692" s="11"/>
      <c r="B692" s="1"/>
      <c r="C692" s="35"/>
      <c r="D692" s="146"/>
      <c r="E692" s="147"/>
      <c r="F692" s="38" t="str">
        <f>VLOOKUP(C692,'[2]Acha Air Sales Price List'!$B$1:$D$65536,3,FALSE)</f>
        <v>Exchange rate :</v>
      </c>
      <c r="G692" s="19">
        <f>ROUND(IF(ISBLANK(C692),0,VLOOKUP(C692,'[2]Acha Air Sales Price List'!$B$1:$X$65536,12,FALSE)*$L$14),2)</f>
        <v>0</v>
      </c>
      <c r="H692" s="20">
        <f t="shared" si="14"/>
        <v>0</v>
      </c>
      <c r="I692" s="12"/>
    </row>
    <row r="693" spans="1:9" ht="12" hidden="1" customHeight="1">
      <c r="A693" s="11"/>
      <c r="B693" s="1"/>
      <c r="C693" s="34"/>
      <c r="D693" s="146"/>
      <c r="E693" s="147"/>
      <c r="F693" s="38" t="str">
        <f>VLOOKUP(C693,'[2]Acha Air Sales Price List'!$B$1:$D$65536,3,FALSE)</f>
        <v>Exchange rate :</v>
      </c>
      <c r="G693" s="19">
        <f>ROUND(IF(ISBLANK(C693),0,VLOOKUP(C693,'[2]Acha Air Sales Price List'!$B$1:$X$65536,12,FALSE)*$L$14),2)</f>
        <v>0</v>
      </c>
      <c r="H693" s="20">
        <f t="shared" si="14"/>
        <v>0</v>
      </c>
      <c r="I693" s="12"/>
    </row>
    <row r="694" spans="1:9" ht="12.4" hidden="1" customHeight="1">
      <c r="A694" s="11"/>
      <c r="B694" s="1"/>
      <c r="C694" s="34"/>
      <c r="D694" s="146"/>
      <c r="E694" s="147"/>
      <c r="F694" s="38" t="str">
        <f>VLOOKUP(C694,'[2]Acha Air Sales Price List'!$B$1:$D$65536,3,FALSE)</f>
        <v>Exchange rate :</v>
      </c>
      <c r="G694" s="19">
        <f>ROUND(IF(ISBLANK(C694),0,VLOOKUP(C694,'[2]Acha Air Sales Price List'!$B$1:$X$65536,12,FALSE)*$L$14),2)</f>
        <v>0</v>
      </c>
      <c r="H694" s="20">
        <f t="shared" si="14"/>
        <v>0</v>
      </c>
      <c r="I694" s="12"/>
    </row>
    <row r="695" spans="1:9" ht="12.4" hidden="1" customHeight="1">
      <c r="A695" s="11"/>
      <c r="B695" s="1"/>
      <c r="C695" s="34"/>
      <c r="D695" s="146"/>
      <c r="E695" s="147"/>
      <c r="F695" s="38" t="str">
        <f>VLOOKUP(C695,'[2]Acha Air Sales Price List'!$B$1:$D$65536,3,FALSE)</f>
        <v>Exchange rate :</v>
      </c>
      <c r="G695" s="19">
        <f>ROUND(IF(ISBLANK(C695),0,VLOOKUP(C695,'[2]Acha Air Sales Price List'!$B$1:$X$65536,12,FALSE)*$L$14),2)</f>
        <v>0</v>
      </c>
      <c r="H695" s="20">
        <f t="shared" si="14"/>
        <v>0</v>
      </c>
      <c r="I695" s="12"/>
    </row>
    <row r="696" spans="1:9" ht="12.4" hidden="1" customHeight="1">
      <c r="A696" s="11"/>
      <c r="B696" s="1"/>
      <c r="C696" s="34"/>
      <c r="D696" s="146"/>
      <c r="E696" s="147"/>
      <c r="F696" s="38" t="str">
        <f>VLOOKUP(C696,'[2]Acha Air Sales Price List'!$B$1:$D$65536,3,FALSE)</f>
        <v>Exchange rate :</v>
      </c>
      <c r="G696" s="19">
        <f>ROUND(IF(ISBLANK(C696),0,VLOOKUP(C696,'[2]Acha Air Sales Price List'!$B$1:$X$65536,12,FALSE)*$L$14),2)</f>
        <v>0</v>
      </c>
      <c r="H696" s="20">
        <f t="shared" si="14"/>
        <v>0</v>
      </c>
      <c r="I696" s="12"/>
    </row>
    <row r="697" spans="1:9" ht="12.4" hidden="1" customHeight="1">
      <c r="A697" s="11"/>
      <c r="B697" s="1"/>
      <c r="C697" s="34"/>
      <c r="D697" s="146"/>
      <c r="E697" s="147"/>
      <c r="F697" s="38" t="str">
        <f>VLOOKUP(C697,'[2]Acha Air Sales Price List'!$B$1:$D$65536,3,FALSE)</f>
        <v>Exchange rate :</v>
      </c>
      <c r="G697" s="19">
        <f>ROUND(IF(ISBLANK(C697),0,VLOOKUP(C697,'[2]Acha Air Sales Price List'!$B$1:$X$65536,12,FALSE)*$L$14),2)</f>
        <v>0</v>
      </c>
      <c r="H697" s="20">
        <f t="shared" si="14"/>
        <v>0</v>
      </c>
      <c r="I697" s="12"/>
    </row>
    <row r="698" spans="1:9" ht="12.4" hidden="1" customHeight="1">
      <c r="A698" s="11"/>
      <c r="B698" s="1"/>
      <c r="C698" s="34"/>
      <c r="D698" s="146"/>
      <c r="E698" s="147"/>
      <c r="F698" s="38" t="str">
        <f>VLOOKUP(C698,'[2]Acha Air Sales Price List'!$B$1:$D$65536,3,FALSE)</f>
        <v>Exchange rate :</v>
      </c>
      <c r="G698" s="19">
        <f>ROUND(IF(ISBLANK(C698),0,VLOOKUP(C698,'[2]Acha Air Sales Price List'!$B$1:$X$65536,12,FALSE)*$L$14),2)</f>
        <v>0</v>
      </c>
      <c r="H698" s="20">
        <f t="shared" si="14"/>
        <v>0</v>
      </c>
      <c r="I698" s="12"/>
    </row>
    <row r="699" spans="1:9" ht="12.4" hidden="1" customHeight="1">
      <c r="A699" s="11"/>
      <c r="B699" s="1"/>
      <c r="C699" s="34"/>
      <c r="D699" s="146"/>
      <c r="E699" s="147"/>
      <c r="F699" s="38" t="str">
        <f>VLOOKUP(C699,'[2]Acha Air Sales Price List'!$B$1:$D$65536,3,FALSE)</f>
        <v>Exchange rate :</v>
      </c>
      <c r="G699" s="19">
        <f>ROUND(IF(ISBLANK(C699),0,VLOOKUP(C699,'[2]Acha Air Sales Price List'!$B$1:$X$65536,12,FALSE)*$L$14),2)</f>
        <v>0</v>
      </c>
      <c r="H699" s="20">
        <f t="shared" si="14"/>
        <v>0</v>
      </c>
      <c r="I699" s="12"/>
    </row>
    <row r="700" spans="1:9" ht="12.4" hidden="1" customHeight="1">
      <c r="A700" s="11"/>
      <c r="B700" s="1"/>
      <c r="C700" s="34"/>
      <c r="D700" s="146"/>
      <c r="E700" s="147"/>
      <c r="F700" s="38" t="str">
        <f>VLOOKUP(C700,'[2]Acha Air Sales Price List'!$B$1:$D$65536,3,FALSE)</f>
        <v>Exchange rate :</v>
      </c>
      <c r="G700" s="19">
        <f>ROUND(IF(ISBLANK(C700),0,VLOOKUP(C700,'[2]Acha Air Sales Price List'!$B$1:$X$65536,12,FALSE)*$L$14),2)</f>
        <v>0</v>
      </c>
      <c r="H700" s="20">
        <f t="shared" si="14"/>
        <v>0</v>
      </c>
      <c r="I700" s="12"/>
    </row>
    <row r="701" spans="1:9" ht="12.4" hidden="1" customHeight="1">
      <c r="A701" s="11"/>
      <c r="B701" s="1"/>
      <c r="C701" s="34"/>
      <c r="D701" s="146"/>
      <c r="E701" s="147"/>
      <c r="F701" s="38" t="str">
        <f>VLOOKUP(C701,'[2]Acha Air Sales Price List'!$B$1:$D$65536,3,FALSE)</f>
        <v>Exchange rate :</v>
      </c>
      <c r="G701" s="19">
        <f>ROUND(IF(ISBLANK(C701),0,VLOOKUP(C701,'[2]Acha Air Sales Price List'!$B$1:$X$65536,12,FALSE)*$L$14),2)</f>
        <v>0</v>
      </c>
      <c r="H701" s="20">
        <f t="shared" si="14"/>
        <v>0</v>
      </c>
      <c r="I701" s="12"/>
    </row>
    <row r="702" spans="1:9" ht="12.4" hidden="1" customHeight="1">
      <c r="A702" s="11"/>
      <c r="B702" s="1"/>
      <c r="C702" s="34"/>
      <c r="D702" s="146"/>
      <c r="E702" s="147"/>
      <c r="F702" s="38" t="str">
        <f>VLOOKUP(C702,'[2]Acha Air Sales Price List'!$B$1:$D$65536,3,FALSE)</f>
        <v>Exchange rate :</v>
      </c>
      <c r="G702" s="19">
        <f>ROUND(IF(ISBLANK(C702),0,VLOOKUP(C702,'[2]Acha Air Sales Price List'!$B$1:$X$65536,12,FALSE)*$L$14),2)</f>
        <v>0</v>
      </c>
      <c r="H702" s="20">
        <f t="shared" si="14"/>
        <v>0</v>
      </c>
      <c r="I702" s="12"/>
    </row>
    <row r="703" spans="1:9" ht="12.4" hidden="1" customHeight="1">
      <c r="A703" s="11"/>
      <c r="B703" s="1"/>
      <c r="C703" s="34"/>
      <c r="D703" s="146"/>
      <c r="E703" s="147"/>
      <c r="F703" s="38" t="str">
        <f>VLOOKUP(C703,'[2]Acha Air Sales Price List'!$B$1:$D$65536,3,FALSE)</f>
        <v>Exchange rate :</v>
      </c>
      <c r="G703" s="19">
        <f>ROUND(IF(ISBLANK(C703),0,VLOOKUP(C703,'[2]Acha Air Sales Price List'!$B$1:$X$65536,12,FALSE)*$L$14),2)</f>
        <v>0</v>
      </c>
      <c r="H703" s="20">
        <f t="shared" si="14"/>
        <v>0</v>
      </c>
      <c r="I703" s="12"/>
    </row>
    <row r="704" spans="1:9" ht="12.4" hidden="1" customHeight="1">
      <c r="A704" s="11"/>
      <c r="B704" s="1"/>
      <c r="C704" s="34"/>
      <c r="D704" s="146"/>
      <c r="E704" s="147"/>
      <c r="F704" s="38" t="str">
        <f>VLOOKUP(C704,'[2]Acha Air Sales Price List'!$B$1:$D$65536,3,FALSE)</f>
        <v>Exchange rate :</v>
      </c>
      <c r="G704" s="19">
        <f>ROUND(IF(ISBLANK(C704),0,VLOOKUP(C704,'[2]Acha Air Sales Price List'!$B$1:$X$65536,12,FALSE)*$L$14),2)</f>
        <v>0</v>
      </c>
      <c r="H704" s="20">
        <f t="shared" si="14"/>
        <v>0</v>
      </c>
      <c r="I704" s="12"/>
    </row>
    <row r="705" spans="1:9" ht="12.4" hidden="1" customHeight="1">
      <c r="A705" s="11"/>
      <c r="B705" s="1"/>
      <c r="C705" s="34"/>
      <c r="D705" s="146"/>
      <c r="E705" s="147"/>
      <c r="F705" s="38" t="str">
        <f>VLOOKUP(C705,'[2]Acha Air Sales Price List'!$B$1:$D$65536,3,FALSE)</f>
        <v>Exchange rate :</v>
      </c>
      <c r="G705" s="19">
        <f>ROUND(IF(ISBLANK(C705),0,VLOOKUP(C705,'[2]Acha Air Sales Price List'!$B$1:$X$65536,12,FALSE)*$L$14),2)</f>
        <v>0</v>
      </c>
      <c r="H705" s="20">
        <f t="shared" si="14"/>
        <v>0</v>
      </c>
      <c r="I705" s="12"/>
    </row>
    <row r="706" spans="1:9" ht="12.4" hidden="1" customHeight="1">
      <c r="A706" s="11"/>
      <c r="B706" s="1"/>
      <c r="C706" s="34"/>
      <c r="D706" s="146"/>
      <c r="E706" s="147"/>
      <c r="F706" s="38" t="str">
        <f>VLOOKUP(C706,'[2]Acha Air Sales Price List'!$B$1:$D$65536,3,FALSE)</f>
        <v>Exchange rate :</v>
      </c>
      <c r="G706" s="19">
        <f>ROUND(IF(ISBLANK(C706),0,VLOOKUP(C706,'[2]Acha Air Sales Price List'!$B$1:$X$65536,12,FALSE)*$L$14),2)</f>
        <v>0</v>
      </c>
      <c r="H706" s="20">
        <f t="shared" si="14"/>
        <v>0</v>
      </c>
      <c r="I706" s="12"/>
    </row>
    <row r="707" spans="1:9" ht="12.4" hidden="1" customHeight="1">
      <c r="A707" s="11"/>
      <c r="B707" s="1"/>
      <c r="C707" s="34"/>
      <c r="D707" s="146"/>
      <c r="E707" s="147"/>
      <c r="F707" s="38" t="str">
        <f>VLOOKUP(C707,'[2]Acha Air Sales Price List'!$B$1:$D$65536,3,FALSE)</f>
        <v>Exchange rate :</v>
      </c>
      <c r="G707" s="19">
        <f>ROUND(IF(ISBLANK(C707),0,VLOOKUP(C707,'[2]Acha Air Sales Price List'!$B$1:$X$65536,12,FALSE)*$L$14),2)</f>
        <v>0</v>
      </c>
      <c r="H707" s="20">
        <f t="shared" si="14"/>
        <v>0</v>
      </c>
      <c r="I707" s="12"/>
    </row>
    <row r="708" spans="1:9" ht="12.4" hidden="1" customHeight="1">
      <c r="A708" s="11"/>
      <c r="B708" s="1"/>
      <c r="C708" s="34"/>
      <c r="D708" s="146"/>
      <c r="E708" s="147"/>
      <c r="F708" s="38" t="str">
        <f>VLOOKUP(C708,'[2]Acha Air Sales Price List'!$B$1:$D$65536,3,FALSE)</f>
        <v>Exchange rate :</v>
      </c>
      <c r="G708" s="19">
        <f>ROUND(IF(ISBLANK(C708),0,VLOOKUP(C708,'[2]Acha Air Sales Price List'!$B$1:$X$65536,12,FALSE)*$L$14),2)</f>
        <v>0</v>
      </c>
      <c r="H708" s="20">
        <f t="shared" si="14"/>
        <v>0</v>
      </c>
      <c r="I708" s="12"/>
    </row>
    <row r="709" spans="1:9" ht="12.4" hidden="1" customHeight="1">
      <c r="A709" s="11"/>
      <c r="B709" s="1"/>
      <c r="C709" s="34"/>
      <c r="D709" s="146"/>
      <c r="E709" s="147"/>
      <c r="F709" s="38" t="str">
        <f>VLOOKUP(C709,'[2]Acha Air Sales Price List'!$B$1:$D$65536,3,FALSE)</f>
        <v>Exchange rate :</v>
      </c>
      <c r="G709" s="19">
        <f>ROUND(IF(ISBLANK(C709),0,VLOOKUP(C709,'[2]Acha Air Sales Price List'!$B$1:$X$65536,12,FALSE)*$L$14),2)</f>
        <v>0</v>
      </c>
      <c r="H709" s="20">
        <f t="shared" si="14"/>
        <v>0</v>
      </c>
      <c r="I709" s="12"/>
    </row>
    <row r="710" spans="1:9" ht="12.4" hidden="1" customHeight="1">
      <c r="A710" s="11"/>
      <c r="B710" s="1"/>
      <c r="C710" s="34"/>
      <c r="D710" s="146"/>
      <c r="E710" s="147"/>
      <c r="F710" s="38" t="str">
        <f>VLOOKUP(C710,'[2]Acha Air Sales Price List'!$B$1:$D$65536,3,FALSE)</f>
        <v>Exchange rate :</v>
      </c>
      <c r="G710" s="19">
        <f>ROUND(IF(ISBLANK(C710),0,VLOOKUP(C710,'[2]Acha Air Sales Price List'!$B$1:$X$65536,12,FALSE)*$L$14),2)</f>
        <v>0</v>
      </c>
      <c r="H710" s="20">
        <f t="shared" si="14"/>
        <v>0</v>
      </c>
      <c r="I710" s="12"/>
    </row>
    <row r="711" spans="1:9" ht="12.4" hidden="1" customHeight="1">
      <c r="A711" s="11"/>
      <c r="B711" s="1"/>
      <c r="C711" s="34"/>
      <c r="D711" s="146"/>
      <c r="E711" s="147"/>
      <c r="F711" s="38" t="str">
        <f>VLOOKUP(C711,'[2]Acha Air Sales Price List'!$B$1:$D$65536,3,FALSE)</f>
        <v>Exchange rate :</v>
      </c>
      <c r="G711" s="19">
        <f>ROUND(IF(ISBLANK(C711),0,VLOOKUP(C711,'[2]Acha Air Sales Price List'!$B$1:$X$65536,12,FALSE)*$L$14),2)</f>
        <v>0</v>
      </c>
      <c r="H711" s="20">
        <f t="shared" si="14"/>
        <v>0</v>
      </c>
      <c r="I711" s="12"/>
    </row>
    <row r="712" spans="1:9" ht="12.4" hidden="1" customHeight="1">
      <c r="A712" s="11"/>
      <c r="B712" s="1"/>
      <c r="C712" s="34"/>
      <c r="D712" s="146"/>
      <c r="E712" s="147"/>
      <c r="F712" s="38" t="str">
        <f>VLOOKUP(C712,'[2]Acha Air Sales Price List'!$B$1:$D$65536,3,FALSE)</f>
        <v>Exchange rate :</v>
      </c>
      <c r="G712" s="19">
        <f>ROUND(IF(ISBLANK(C712),0,VLOOKUP(C712,'[2]Acha Air Sales Price List'!$B$1:$X$65536,12,FALSE)*$L$14),2)</f>
        <v>0</v>
      </c>
      <c r="H712" s="20">
        <f t="shared" si="14"/>
        <v>0</v>
      </c>
      <c r="I712" s="12"/>
    </row>
    <row r="713" spans="1:9" ht="12.4" hidden="1" customHeight="1">
      <c r="A713" s="11"/>
      <c r="B713" s="1"/>
      <c r="C713" s="34"/>
      <c r="D713" s="146"/>
      <c r="E713" s="147"/>
      <c r="F713" s="38" t="str">
        <f>VLOOKUP(C713,'[2]Acha Air Sales Price List'!$B$1:$D$65536,3,FALSE)</f>
        <v>Exchange rate :</v>
      </c>
      <c r="G713" s="19">
        <f>ROUND(IF(ISBLANK(C713),0,VLOOKUP(C713,'[2]Acha Air Sales Price List'!$B$1:$X$65536,12,FALSE)*$L$14),2)</f>
        <v>0</v>
      </c>
      <c r="H713" s="20">
        <f t="shared" si="14"/>
        <v>0</v>
      </c>
      <c r="I713" s="12"/>
    </row>
    <row r="714" spans="1:9" ht="12.4" hidden="1" customHeight="1">
      <c r="A714" s="11"/>
      <c r="B714" s="1"/>
      <c r="C714" s="34"/>
      <c r="D714" s="146"/>
      <c r="E714" s="147"/>
      <c r="F714" s="38" t="str">
        <f>VLOOKUP(C714,'[2]Acha Air Sales Price List'!$B$1:$D$65536,3,FALSE)</f>
        <v>Exchange rate :</v>
      </c>
      <c r="G714" s="19">
        <f>ROUND(IF(ISBLANK(C714),0,VLOOKUP(C714,'[2]Acha Air Sales Price List'!$B$1:$X$65536,12,FALSE)*$L$14),2)</f>
        <v>0</v>
      </c>
      <c r="H714" s="20">
        <f t="shared" si="14"/>
        <v>0</v>
      </c>
      <c r="I714" s="12"/>
    </row>
    <row r="715" spans="1:9" ht="12.4" hidden="1" customHeight="1">
      <c r="A715" s="11"/>
      <c r="B715" s="1"/>
      <c r="C715" s="34"/>
      <c r="D715" s="146"/>
      <c r="E715" s="147"/>
      <c r="F715" s="38" t="str">
        <f>VLOOKUP(C715,'[2]Acha Air Sales Price List'!$B$1:$D$65536,3,FALSE)</f>
        <v>Exchange rate :</v>
      </c>
      <c r="G715" s="19">
        <f>ROUND(IF(ISBLANK(C715),0,VLOOKUP(C715,'[2]Acha Air Sales Price List'!$B$1:$X$65536,12,FALSE)*$L$14),2)</f>
        <v>0</v>
      </c>
      <c r="H715" s="20">
        <f t="shared" si="14"/>
        <v>0</v>
      </c>
      <c r="I715" s="12"/>
    </row>
    <row r="716" spans="1:9" ht="12.4" hidden="1" customHeight="1">
      <c r="A716" s="11"/>
      <c r="B716" s="1"/>
      <c r="C716" s="34"/>
      <c r="D716" s="146"/>
      <c r="E716" s="147"/>
      <c r="F716" s="38" t="str">
        <f>VLOOKUP(C716,'[2]Acha Air Sales Price List'!$B$1:$D$65536,3,FALSE)</f>
        <v>Exchange rate :</v>
      </c>
      <c r="G716" s="19">
        <f>ROUND(IF(ISBLANK(C716),0,VLOOKUP(C716,'[2]Acha Air Sales Price List'!$B$1:$X$65536,12,FALSE)*$L$14),2)</f>
        <v>0</v>
      </c>
      <c r="H716" s="20">
        <f t="shared" si="14"/>
        <v>0</v>
      </c>
      <c r="I716" s="12"/>
    </row>
    <row r="717" spans="1:9" ht="12.4" hidden="1" customHeight="1">
      <c r="A717" s="11"/>
      <c r="B717" s="1"/>
      <c r="C717" s="34"/>
      <c r="D717" s="146"/>
      <c r="E717" s="147"/>
      <c r="F717" s="38" t="str">
        <f>VLOOKUP(C717,'[2]Acha Air Sales Price List'!$B$1:$D$65536,3,FALSE)</f>
        <v>Exchange rate :</v>
      </c>
      <c r="G717" s="19">
        <f>ROUND(IF(ISBLANK(C717),0,VLOOKUP(C717,'[2]Acha Air Sales Price List'!$B$1:$X$65536,12,FALSE)*$L$14),2)</f>
        <v>0</v>
      </c>
      <c r="H717" s="20">
        <f t="shared" si="14"/>
        <v>0</v>
      </c>
      <c r="I717" s="12"/>
    </row>
    <row r="718" spans="1:9" ht="12.4" hidden="1" customHeight="1">
      <c r="A718" s="11"/>
      <c r="B718" s="1"/>
      <c r="C718" s="34"/>
      <c r="D718" s="146"/>
      <c r="E718" s="147"/>
      <c r="F718" s="38" t="str">
        <f>VLOOKUP(C718,'[2]Acha Air Sales Price List'!$B$1:$D$65536,3,FALSE)</f>
        <v>Exchange rate :</v>
      </c>
      <c r="G718" s="19">
        <f>ROUND(IF(ISBLANK(C718),0,VLOOKUP(C718,'[2]Acha Air Sales Price List'!$B$1:$X$65536,12,FALSE)*$L$14),2)</f>
        <v>0</v>
      </c>
      <c r="H718" s="20">
        <f t="shared" si="14"/>
        <v>0</v>
      </c>
      <c r="I718" s="12"/>
    </row>
    <row r="719" spans="1:9" ht="12.4" hidden="1" customHeight="1">
      <c r="A719" s="11"/>
      <c r="B719" s="1"/>
      <c r="C719" s="34"/>
      <c r="D719" s="146"/>
      <c r="E719" s="147"/>
      <c r="F719" s="38" t="str">
        <f>VLOOKUP(C719,'[2]Acha Air Sales Price List'!$B$1:$D$65536,3,FALSE)</f>
        <v>Exchange rate :</v>
      </c>
      <c r="G719" s="19">
        <f>ROUND(IF(ISBLANK(C719),0,VLOOKUP(C719,'[2]Acha Air Sales Price List'!$B$1:$X$65536,12,FALSE)*$L$14),2)</f>
        <v>0</v>
      </c>
      <c r="H719" s="20">
        <f t="shared" si="14"/>
        <v>0</v>
      </c>
      <c r="I719" s="12"/>
    </row>
    <row r="720" spans="1:9" ht="12.4" hidden="1" customHeight="1">
      <c r="A720" s="11"/>
      <c r="B720" s="1"/>
      <c r="C720" s="35"/>
      <c r="D720" s="146"/>
      <c r="E720" s="147"/>
      <c r="F720" s="38" t="str">
        <f>VLOOKUP(C720,'[2]Acha Air Sales Price List'!$B$1:$D$65536,3,FALSE)</f>
        <v>Exchange rate :</v>
      </c>
      <c r="G720" s="19">
        <f>ROUND(IF(ISBLANK(C720),0,VLOOKUP(C720,'[2]Acha Air Sales Price List'!$B$1:$X$65536,12,FALSE)*$L$14),2)</f>
        <v>0</v>
      </c>
      <c r="H720" s="20">
        <f>ROUND(IF(ISNUMBER(B720), G720*B720, 0),5)</f>
        <v>0</v>
      </c>
      <c r="I720" s="12"/>
    </row>
    <row r="721" spans="1:9" ht="12" hidden="1" customHeight="1">
      <c r="A721" s="11"/>
      <c r="B721" s="1"/>
      <c r="C721" s="34"/>
      <c r="D721" s="146"/>
      <c r="E721" s="147"/>
      <c r="F721" s="38" t="str">
        <f>VLOOKUP(C721,'[2]Acha Air Sales Price List'!$B$1:$D$65536,3,FALSE)</f>
        <v>Exchange rate :</v>
      </c>
      <c r="G721" s="19">
        <f>ROUND(IF(ISBLANK(C721),0,VLOOKUP(C721,'[2]Acha Air Sales Price List'!$B$1:$X$65536,12,FALSE)*$L$14),2)</f>
        <v>0</v>
      </c>
      <c r="H721" s="20">
        <f t="shared" ref="H721:H737" si="15">ROUND(IF(ISNUMBER(B721), G721*B721, 0),5)</f>
        <v>0</v>
      </c>
      <c r="I721" s="12"/>
    </row>
    <row r="722" spans="1:9" ht="12.4" hidden="1" customHeight="1">
      <c r="A722" s="11"/>
      <c r="B722" s="1"/>
      <c r="C722" s="34"/>
      <c r="D722" s="146"/>
      <c r="E722" s="147"/>
      <c r="F722" s="38" t="str">
        <f>VLOOKUP(C722,'[2]Acha Air Sales Price List'!$B$1:$D$65536,3,FALSE)</f>
        <v>Exchange rate :</v>
      </c>
      <c r="G722" s="19">
        <f>ROUND(IF(ISBLANK(C722),0,VLOOKUP(C722,'[2]Acha Air Sales Price List'!$B$1:$X$65536,12,FALSE)*$L$14),2)</f>
        <v>0</v>
      </c>
      <c r="H722" s="20">
        <f t="shared" si="15"/>
        <v>0</v>
      </c>
      <c r="I722" s="12"/>
    </row>
    <row r="723" spans="1:9" ht="12.4" hidden="1" customHeight="1">
      <c r="A723" s="11"/>
      <c r="B723" s="1"/>
      <c r="C723" s="34"/>
      <c r="D723" s="146"/>
      <c r="E723" s="147"/>
      <c r="F723" s="38" t="str">
        <f>VLOOKUP(C723,'[2]Acha Air Sales Price List'!$B$1:$D$65536,3,FALSE)</f>
        <v>Exchange rate :</v>
      </c>
      <c r="G723" s="19">
        <f>ROUND(IF(ISBLANK(C723),0,VLOOKUP(C723,'[2]Acha Air Sales Price List'!$B$1:$X$65536,12,FALSE)*$L$14),2)</f>
        <v>0</v>
      </c>
      <c r="H723" s="20">
        <f t="shared" si="15"/>
        <v>0</v>
      </c>
      <c r="I723" s="12"/>
    </row>
    <row r="724" spans="1:9" ht="12.4" hidden="1" customHeight="1">
      <c r="A724" s="11"/>
      <c r="B724" s="1"/>
      <c r="C724" s="34"/>
      <c r="D724" s="146"/>
      <c r="E724" s="147"/>
      <c r="F724" s="38" t="str">
        <f>VLOOKUP(C724,'[2]Acha Air Sales Price List'!$B$1:$D$65536,3,FALSE)</f>
        <v>Exchange rate :</v>
      </c>
      <c r="G724" s="19">
        <f>ROUND(IF(ISBLANK(C724),0,VLOOKUP(C724,'[2]Acha Air Sales Price List'!$B$1:$X$65536,12,FALSE)*$L$14),2)</f>
        <v>0</v>
      </c>
      <c r="H724" s="20">
        <f t="shared" si="15"/>
        <v>0</v>
      </c>
      <c r="I724" s="12"/>
    </row>
    <row r="725" spans="1:9" ht="12.4" hidden="1" customHeight="1">
      <c r="A725" s="11"/>
      <c r="B725" s="1"/>
      <c r="C725" s="34"/>
      <c r="D725" s="146"/>
      <c r="E725" s="147"/>
      <c r="F725" s="38" t="str">
        <f>VLOOKUP(C725,'[2]Acha Air Sales Price List'!$B$1:$D$65536,3,FALSE)</f>
        <v>Exchange rate :</v>
      </c>
      <c r="G725" s="19">
        <f>ROUND(IF(ISBLANK(C725),0,VLOOKUP(C725,'[2]Acha Air Sales Price List'!$B$1:$X$65536,12,FALSE)*$L$14),2)</f>
        <v>0</v>
      </c>
      <c r="H725" s="20">
        <f t="shared" si="15"/>
        <v>0</v>
      </c>
      <c r="I725" s="12"/>
    </row>
    <row r="726" spans="1:9" ht="12.4" hidden="1" customHeight="1">
      <c r="A726" s="11"/>
      <c r="B726" s="1"/>
      <c r="C726" s="34"/>
      <c r="D726" s="146"/>
      <c r="E726" s="147"/>
      <c r="F726" s="38" t="str">
        <f>VLOOKUP(C726,'[2]Acha Air Sales Price List'!$B$1:$D$65536,3,FALSE)</f>
        <v>Exchange rate :</v>
      </c>
      <c r="G726" s="19">
        <f>ROUND(IF(ISBLANK(C726),0,VLOOKUP(C726,'[2]Acha Air Sales Price List'!$B$1:$X$65536,12,FALSE)*$L$14),2)</f>
        <v>0</v>
      </c>
      <c r="H726" s="20">
        <f t="shared" si="15"/>
        <v>0</v>
      </c>
      <c r="I726" s="12"/>
    </row>
    <row r="727" spans="1:9" ht="12.4" hidden="1" customHeight="1">
      <c r="A727" s="11"/>
      <c r="B727" s="1"/>
      <c r="C727" s="34"/>
      <c r="D727" s="146"/>
      <c r="E727" s="147"/>
      <c r="F727" s="38" t="str">
        <f>VLOOKUP(C727,'[2]Acha Air Sales Price List'!$B$1:$D$65536,3,FALSE)</f>
        <v>Exchange rate :</v>
      </c>
      <c r="G727" s="19">
        <f>ROUND(IF(ISBLANK(C727),0,VLOOKUP(C727,'[2]Acha Air Sales Price List'!$B$1:$X$65536,12,FALSE)*$L$14),2)</f>
        <v>0</v>
      </c>
      <c r="H727" s="20">
        <f t="shared" si="15"/>
        <v>0</v>
      </c>
      <c r="I727" s="12"/>
    </row>
    <row r="728" spans="1:9" ht="12.4" hidden="1" customHeight="1">
      <c r="A728" s="11"/>
      <c r="B728" s="1"/>
      <c r="C728" s="34"/>
      <c r="D728" s="146"/>
      <c r="E728" s="147"/>
      <c r="F728" s="38" t="str">
        <f>VLOOKUP(C728,'[2]Acha Air Sales Price List'!$B$1:$D$65536,3,FALSE)</f>
        <v>Exchange rate :</v>
      </c>
      <c r="G728" s="19">
        <f>ROUND(IF(ISBLANK(C728),0,VLOOKUP(C728,'[2]Acha Air Sales Price List'!$B$1:$X$65536,12,FALSE)*$L$14),2)</f>
        <v>0</v>
      </c>
      <c r="H728" s="20">
        <f t="shared" si="15"/>
        <v>0</v>
      </c>
      <c r="I728" s="12"/>
    </row>
    <row r="729" spans="1:9" ht="12.4" hidden="1" customHeight="1">
      <c r="A729" s="11"/>
      <c r="B729" s="1"/>
      <c r="C729" s="34"/>
      <c r="D729" s="146"/>
      <c r="E729" s="147"/>
      <c r="F729" s="38" t="str">
        <f>VLOOKUP(C729,'[2]Acha Air Sales Price List'!$B$1:$D$65536,3,FALSE)</f>
        <v>Exchange rate :</v>
      </c>
      <c r="G729" s="19">
        <f>ROUND(IF(ISBLANK(C729),0,VLOOKUP(C729,'[2]Acha Air Sales Price List'!$B$1:$X$65536,12,FALSE)*$L$14),2)</f>
        <v>0</v>
      </c>
      <c r="H729" s="20">
        <f t="shared" si="15"/>
        <v>0</v>
      </c>
      <c r="I729" s="12"/>
    </row>
    <row r="730" spans="1:9" ht="12.4" hidden="1" customHeight="1">
      <c r="A730" s="11"/>
      <c r="B730" s="1"/>
      <c r="C730" s="34"/>
      <c r="D730" s="146"/>
      <c r="E730" s="147"/>
      <c r="F730" s="38" t="str">
        <f>VLOOKUP(C730,'[2]Acha Air Sales Price List'!$B$1:$D$65536,3,FALSE)</f>
        <v>Exchange rate :</v>
      </c>
      <c r="G730" s="19">
        <f>ROUND(IF(ISBLANK(C730),0,VLOOKUP(C730,'[2]Acha Air Sales Price List'!$B$1:$X$65536,12,FALSE)*$L$14),2)</f>
        <v>0</v>
      </c>
      <c r="H730" s="20">
        <f t="shared" si="15"/>
        <v>0</v>
      </c>
      <c r="I730" s="12"/>
    </row>
    <row r="731" spans="1:9" ht="12.4" hidden="1" customHeight="1">
      <c r="A731" s="11"/>
      <c r="B731" s="1"/>
      <c r="C731" s="34"/>
      <c r="D731" s="146"/>
      <c r="E731" s="147"/>
      <c r="F731" s="38" t="str">
        <f>VLOOKUP(C731,'[2]Acha Air Sales Price List'!$B$1:$D$65536,3,FALSE)</f>
        <v>Exchange rate :</v>
      </c>
      <c r="G731" s="19">
        <f>ROUND(IF(ISBLANK(C731),0,VLOOKUP(C731,'[2]Acha Air Sales Price List'!$B$1:$X$65536,12,FALSE)*$L$14),2)</f>
        <v>0</v>
      </c>
      <c r="H731" s="20">
        <f t="shared" si="15"/>
        <v>0</v>
      </c>
      <c r="I731" s="12"/>
    </row>
    <row r="732" spans="1:9" ht="12.4" hidden="1" customHeight="1">
      <c r="A732" s="11"/>
      <c r="B732" s="1"/>
      <c r="C732" s="34"/>
      <c r="D732" s="146"/>
      <c r="E732" s="147"/>
      <c r="F732" s="38" t="str">
        <f>VLOOKUP(C732,'[2]Acha Air Sales Price List'!$B$1:$D$65536,3,FALSE)</f>
        <v>Exchange rate :</v>
      </c>
      <c r="G732" s="19">
        <f>ROUND(IF(ISBLANK(C732),0,VLOOKUP(C732,'[2]Acha Air Sales Price List'!$B$1:$X$65536,12,FALSE)*$L$14),2)</f>
        <v>0</v>
      </c>
      <c r="H732" s="20">
        <f t="shared" si="15"/>
        <v>0</v>
      </c>
      <c r="I732" s="12"/>
    </row>
    <row r="733" spans="1:9" ht="12.4" hidden="1" customHeight="1">
      <c r="A733" s="11"/>
      <c r="B733" s="1"/>
      <c r="C733" s="34"/>
      <c r="D733" s="146"/>
      <c r="E733" s="147"/>
      <c r="F733" s="38" t="str">
        <f>VLOOKUP(C733,'[2]Acha Air Sales Price List'!$B$1:$D$65536,3,FALSE)</f>
        <v>Exchange rate :</v>
      </c>
      <c r="G733" s="19">
        <f>ROUND(IF(ISBLANK(C733),0,VLOOKUP(C733,'[2]Acha Air Sales Price List'!$B$1:$X$65536,12,FALSE)*$L$14),2)</f>
        <v>0</v>
      </c>
      <c r="H733" s="20">
        <f t="shared" si="15"/>
        <v>0</v>
      </c>
      <c r="I733" s="12"/>
    </row>
    <row r="734" spans="1:9" ht="12.4" hidden="1" customHeight="1">
      <c r="A734" s="11"/>
      <c r="B734" s="1"/>
      <c r="C734" s="34"/>
      <c r="D734" s="146"/>
      <c r="E734" s="147"/>
      <c r="F734" s="38" t="str">
        <f>VLOOKUP(C734,'[2]Acha Air Sales Price List'!$B$1:$D$65536,3,FALSE)</f>
        <v>Exchange rate :</v>
      </c>
      <c r="G734" s="19">
        <f>ROUND(IF(ISBLANK(C734),0,VLOOKUP(C734,'[2]Acha Air Sales Price List'!$B$1:$X$65536,12,FALSE)*$L$14),2)</f>
        <v>0</v>
      </c>
      <c r="H734" s="20">
        <f t="shared" si="15"/>
        <v>0</v>
      </c>
      <c r="I734" s="12"/>
    </row>
    <row r="735" spans="1:9" ht="12.4" hidden="1" customHeight="1">
      <c r="A735" s="11"/>
      <c r="B735" s="1"/>
      <c r="C735" s="34"/>
      <c r="D735" s="146"/>
      <c r="E735" s="147"/>
      <c r="F735" s="38" t="str">
        <f>VLOOKUP(C735,'[2]Acha Air Sales Price List'!$B$1:$D$65536,3,FALSE)</f>
        <v>Exchange rate :</v>
      </c>
      <c r="G735" s="19">
        <f>ROUND(IF(ISBLANK(C735),0,VLOOKUP(C735,'[2]Acha Air Sales Price List'!$B$1:$X$65536,12,FALSE)*$L$14),2)</f>
        <v>0</v>
      </c>
      <c r="H735" s="20">
        <f t="shared" si="15"/>
        <v>0</v>
      </c>
      <c r="I735" s="12"/>
    </row>
    <row r="736" spans="1:9" ht="12.4" hidden="1" customHeight="1">
      <c r="A736" s="11"/>
      <c r="B736" s="1"/>
      <c r="C736" s="35"/>
      <c r="D736" s="146"/>
      <c r="E736" s="147"/>
      <c r="F736" s="38" t="str">
        <f>VLOOKUP(C736,'[2]Acha Air Sales Price List'!$B$1:$D$65536,3,FALSE)</f>
        <v>Exchange rate :</v>
      </c>
      <c r="G736" s="19">
        <f>ROUND(IF(ISBLANK(C736),0,VLOOKUP(C736,'[2]Acha Air Sales Price List'!$B$1:$X$65536,12,FALSE)*$L$14),2)</f>
        <v>0</v>
      </c>
      <c r="H736" s="20">
        <f t="shared" si="15"/>
        <v>0</v>
      </c>
      <c r="I736" s="12"/>
    </row>
    <row r="737" spans="1:9" ht="12.4" hidden="1" customHeight="1">
      <c r="A737" s="11"/>
      <c r="B737" s="1"/>
      <c r="C737" s="35"/>
      <c r="D737" s="146"/>
      <c r="E737" s="147"/>
      <c r="F737" s="38" t="str">
        <f>VLOOKUP(C737,'[2]Acha Air Sales Price List'!$B$1:$D$65536,3,FALSE)</f>
        <v>Exchange rate :</v>
      </c>
      <c r="G737" s="19">
        <f>ROUND(IF(ISBLANK(C737),0,VLOOKUP(C737,'[2]Acha Air Sales Price List'!$B$1:$X$65536,12,FALSE)*$L$14),2)</f>
        <v>0</v>
      </c>
      <c r="H737" s="20">
        <f t="shared" si="15"/>
        <v>0</v>
      </c>
      <c r="I737" s="12"/>
    </row>
    <row r="738" spans="1:9" ht="12.4" hidden="1" customHeight="1">
      <c r="A738" s="11"/>
      <c r="B738" s="1"/>
      <c r="C738" s="34"/>
      <c r="D738" s="146"/>
      <c r="E738" s="147"/>
      <c r="F738" s="38" t="str">
        <f>VLOOKUP(C738,'[2]Acha Air Sales Price List'!$B$1:$D$65536,3,FALSE)</f>
        <v>Exchange rate :</v>
      </c>
      <c r="G738" s="19">
        <f>ROUND(IF(ISBLANK(C738),0,VLOOKUP(C738,'[2]Acha Air Sales Price List'!$B$1:$X$65536,12,FALSE)*$L$14),2)</f>
        <v>0</v>
      </c>
      <c r="H738" s="20">
        <f>ROUND(IF(ISNUMBER(B738), G738*B738, 0),5)</f>
        <v>0</v>
      </c>
      <c r="I738" s="12"/>
    </row>
    <row r="739" spans="1:9" ht="12.4" hidden="1" customHeight="1">
      <c r="A739" s="11"/>
      <c r="B739" s="1"/>
      <c r="C739" s="34"/>
      <c r="D739" s="146"/>
      <c r="E739" s="147"/>
      <c r="F739" s="38" t="str">
        <f>VLOOKUP(C739,'[2]Acha Air Sales Price List'!$B$1:$D$65536,3,FALSE)</f>
        <v>Exchange rate :</v>
      </c>
      <c r="G739" s="19">
        <f>ROUND(IF(ISBLANK(C739),0,VLOOKUP(C739,'[2]Acha Air Sales Price List'!$B$1:$X$65536,12,FALSE)*$L$14),2)</f>
        <v>0</v>
      </c>
      <c r="H739" s="20">
        <f t="shared" ref="H739:H776" si="16">ROUND(IF(ISNUMBER(B739), G739*B739, 0),5)</f>
        <v>0</v>
      </c>
      <c r="I739" s="12"/>
    </row>
    <row r="740" spans="1:9" ht="12.4" hidden="1" customHeight="1">
      <c r="A740" s="11"/>
      <c r="B740" s="1"/>
      <c r="C740" s="34"/>
      <c r="D740" s="146"/>
      <c r="E740" s="147"/>
      <c r="F740" s="38" t="str">
        <f>VLOOKUP(C740,'[2]Acha Air Sales Price List'!$B$1:$D$65536,3,FALSE)</f>
        <v>Exchange rate :</v>
      </c>
      <c r="G740" s="19">
        <f>ROUND(IF(ISBLANK(C740),0,VLOOKUP(C740,'[2]Acha Air Sales Price List'!$B$1:$X$65536,12,FALSE)*$L$14),2)</f>
        <v>0</v>
      </c>
      <c r="H740" s="20">
        <f t="shared" si="16"/>
        <v>0</v>
      </c>
      <c r="I740" s="12"/>
    </row>
    <row r="741" spans="1:9" ht="12.4" hidden="1" customHeight="1">
      <c r="A741" s="11"/>
      <c r="B741" s="1"/>
      <c r="C741" s="34"/>
      <c r="D741" s="146"/>
      <c r="E741" s="147"/>
      <c r="F741" s="38" t="str">
        <f>VLOOKUP(C741,'[2]Acha Air Sales Price List'!$B$1:$D$65536,3,FALSE)</f>
        <v>Exchange rate :</v>
      </c>
      <c r="G741" s="19">
        <f>ROUND(IF(ISBLANK(C741),0,VLOOKUP(C741,'[2]Acha Air Sales Price List'!$B$1:$X$65536,12,FALSE)*$L$14),2)</f>
        <v>0</v>
      </c>
      <c r="H741" s="20">
        <f t="shared" si="16"/>
        <v>0</v>
      </c>
      <c r="I741" s="12"/>
    </row>
    <row r="742" spans="1:9" ht="12.4" hidden="1" customHeight="1">
      <c r="A742" s="11"/>
      <c r="B742" s="1"/>
      <c r="C742" s="34"/>
      <c r="D742" s="146"/>
      <c r="E742" s="147"/>
      <c r="F742" s="38" t="str">
        <f>VLOOKUP(C742,'[2]Acha Air Sales Price List'!$B$1:$D$65536,3,FALSE)</f>
        <v>Exchange rate :</v>
      </c>
      <c r="G742" s="19">
        <f>ROUND(IF(ISBLANK(C742),0,VLOOKUP(C742,'[2]Acha Air Sales Price List'!$B$1:$X$65536,12,FALSE)*$L$14),2)</f>
        <v>0</v>
      </c>
      <c r="H742" s="20">
        <f t="shared" si="16"/>
        <v>0</v>
      </c>
      <c r="I742" s="12"/>
    </row>
    <row r="743" spans="1:9" ht="12.4" hidden="1" customHeight="1">
      <c r="A743" s="11"/>
      <c r="B743" s="1"/>
      <c r="C743" s="34"/>
      <c r="D743" s="146"/>
      <c r="E743" s="147"/>
      <c r="F743" s="38" t="str">
        <f>VLOOKUP(C743,'[2]Acha Air Sales Price List'!$B$1:$D$65536,3,FALSE)</f>
        <v>Exchange rate :</v>
      </c>
      <c r="G743" s="19">
        <f>ROUND(IF(ISBLANK(C743),0,VLOOKUP(C743,'[2]Acha Air Sales Price List'!$B$1:$X$65536,12,FALSE)*$L$14),2)</f>
        <v>0</v>
      </c>
      <c r="H743" s="20">
        <f t="shared" si="16"/>
        <v>0</v>
      </c>
      <c r="I743" s="12"/>
    </row>
    <row r="744" spans="1:9" ht="12.4" hidden="1" customHeight="1">
      <c r="A744" s="11"/>
      <c r="B744" s="1"/>
      <c r="C744" s="34"/>
      <c r="D744" s="146"/>
      <c r="E744" s="147"/>
      <c r="F744" s="38" t="str">
        <f>VLOOKUP(C744,'[2]Acha Air Sales Price List'!$B$1:$D$65536,3,FALSE)</f>
        <v>Exchange rate :</v>
      </c>
      <c r="G744" s="19">
        <f>ROUND(IF(ISBLANK(C744),0,VLOOKUP(C744,'[2]Acha Air Sales Price List'!$B$1:$X$65536,12,FALSE)*$L$14),2)</f>
        <v>0</v>
      </c>
      <c r="H744" s="20">
        <f t="shared" si="16"/>
        <v>0</v>
      </c>
      <c r="I744" s="12"/>
    </row>
    <row r="745" spans="1:9" ht="12.4" hidden="1" customHeight="1">
      <c r="A745" s="11"/>
      <c r="B745" s="1"/>
      <c r="C745" s="34"/>
      <c r="D745" s="146"/>
      <c r="E745" s="147"/>
      <c r="F745" s="38" t="str">
        <f>VLOOKUP(C745,'[2]Acha Air Sales Price List'!$B$1:$D$65536,3,FALSE)</f>
        <v>Exchange rate :</v>
      </c>
      <c r="G745" s="19">
        <f>ROUND(IF(ISBLANK(C745),0,VLOOKUP(C745,'[2]Acha Air Sales Price List'!$B$1:$X$65536,12,FALSE)*$L$14),2)</f>
        <v>0</v>
      </c>
      <c r="H745" s="20">
        <f t="shared" si="16"/>
        <v>0</v>
      </c>
      <c r="I745" s="12"/>
    </row>
    <row r="746" spans="1:9" ht="12.4" hidden="1" customHeight="1">
      <c r="A746" s="11"/>
      <c r="B746" s="1"/>
      <c r="C746" s="34"/>
      <c r="D746" s="146"/>
      <c r="E746" s="147"/>
      <c r="F746" s="38" t="str">
        <f>VLOOKUP(C746,'[2]Acha Air Sales Price List'!$B$1:$D$65536,3,FALSE)</f>
        <v>Exchange rate :</v>
      </c>
      <c r="G746" s="19">
        <f>ROUND(IF(ISBLANK(C746),0,VLOOKUP(C746,'[2]Acha Air Sales Price List'!$B$1:$X$65536,12,FALSE)*$L$14),2)</f>
        <v>0</v>
      </c>
      <c r="H746" s="20">
        <f t="shared" si="16"/>
        <v>0</v>
      </c>
      <c r="I746" s="12"/>
    </row>
    <row r="747" spans="1:9" ht="12.4" hidden="1" customHeight="1">
      <c r="A747" s="11"/>
      <c r="B747" s="1"/>
      <c r="C747" s="34"/>
      <c r="D747" s="146"/>
      <c r="E747" s="147"/>
      <c r="F747" s="38" t="str">
        <f>VLOOKUP(C747,'[2]Acha Air Sales Price List'!$B$1:$D$65536,3,FALSE)</f>
        <v>Exchange rate :</v>
      </c>
      <c r="G747" s="19">
        <f>ROUND(IF(ISBLANK(C747),0,VLOOKUP(C747,'[2]Acha Air Sales Price List'!$B$1:$X$65536,12,FALSE)*$L$14),2)</f>
        <v>0</v>
      </c>
      <c r="H747" s="20">
        <f t="shared" si="16"/>
        <v>0</v>
      </c>
      <c r="I747" s="12"/>
    </row>
    <row r="748" spans="1:9" ht="12.4" hidden="1" customHeight="1">
      <c r="A748" s="11"/>
      <c r="B748" s="1"/>
      <c r="C748" s="34"/>
      <c r="D748" s="146"/>
      <c r="E748" s="147"/>
      <c r="F748" s="38" t="str">
        <f>VLOOKUP(C748,'[2]Acha Air Sales Price List'!$B$1:$D$65536,3,FALSE)</f>
        <v>Exchange rate :</v>
      </c>
      <c r="G748" s="19">
        <f>ROUND(IF(ISBLANK(C748),0,VLOOKUP(C748,'[2]Acha Air Sales Price List'!$B$1:$X$65536,12,FALSE)*$L$14),2)</f>
        <v>0</v>
      </c>
      <c r="H748" s="20">
        <f t="shared" si="16"/>
        <v>0</v>
      </c>
      <c r="I748" s="12"/>
    </row>
    <row r="749" spans="1:9" ht="12.4" hidden="1" customHeight="1">
      <c r="A749" s="11"/>
      <c r="B749" s="1"/>
      <c r="C749" s="35"/>
      <c r="D749" s="146"/>
      <c r="E749" s="147"/>
      <c r="F749" s="38" t="str">
        <f>VLOOKUP(C749,'[2]Acha Air Sales Price List'!$B$1:$D$65536,3,FALSE)</f>
        <v>Exchange rate :</v>
      </c>
      <c r="G749" s="19">
        <f>ROUND(IF(ISBLANK(C749),0,VLOOKUP(C749,'[2]Acha Air Sales Price List'!$B$1:$X$65536,12,FALSE)*$L$14),2)</f>
        <v>0</v>
      </c>
      <c r="H749" s="20">
        <f t="shared" si="16"/>
        <v>0</v>
      </c>
      <c r="I749" s="12"/>
    </row>
    <row r="750" spans="1:9" ht="12" hidden="1" customHeight="1">
      <c r="A750" s="11"/>
      <c r="B750" s="1"/>
      <c r="C750" s="34"/>
      <c r="D750" s="146"/>
      <c r="E750" s="147"/>
      <c r="F750" s="38" t="str">
        <f>VLOOKUP(C750,'[2]Acha Air Sales Price List'!$B$1:$D$65536,3,FALSE)</f>
        <v>Exchange rate :</v>
      </c>
      <c r="G750" s="19">
        <f>ROUND(IF(ISBLANK(C750),0,VLOOKUP(C750,'[2]Acha Air Sales Price List'!$B$1:$X$65536,12,FALSE)*$L$14),2)</f>
        <v>0</v>
      </c>
      <c r="H750" s="20">
        <f t="shared" si="16"/>
        <v>0</v>
      </c>
      <c r="I750" s="12"/>
    </row>
    <row r="751" spans="1:9" ht="12.4" hidden="1" customHeight="1">
      <c r="A751" s="11"/>
      <c r="B751" s="1"/>
      <c r="C751" s="34"/>
      <c r="D751" s="146"/>
      <c r="E751" s="147"/>
      <c r="F751" s="38" t="str">
        <f>VLOOKUP(C751,'[2]Acha Air Sales Price List'!$B$1:$D$65536,3,FALSE)</f>
        <v>Exchange rate :</v>
      </c>
      <c r="G751" s="19">
        <f>ROUND(IF(ISBLANK(C751),0,VLOOKUP(C751,'[2]Acha Air Sales Price List'!$B$1:$X$65536,12,FALSE)*$L$14),2)</f>
        <v>0</v>
      </c>
      <c r="H751" s="20">
        <f t="shared" si="16"/>
        <v>0</v>
      </c>
      <c r="I751" s="12"/>
    </row>
    <row r="752" spans="1:9" ht="12.4" hidden="1" customHeight="1">
      <c r="A752" s="11"/>
      <c r="B752" s="1"/>
      <c r="C752" s="34"/>
      <c r="D752" s="146"/>
      <c r="E752" s="147"/>
      <c r="F752" s="38" t="str">
        <f>VLOOKUP(C752,'[2]Acha Air Sales Price List'!$B$1:$D$65536,3,FALSE)</f>
        <v>Exchange rate :</v>
      </c>
      <c r="G752" s="19">
        <f>ROUND(IF(ISBLANK(C752),0,VLOOKUP(C752,'[2]Acha Air Sales Price List'!$B$1:$X$65536,12,FALSE)*$L$14),2)</f>
        <v>0</v>
      </c>
      <c r="H752" s="20">
        <f t="shared" si="16"/>
        <v>0</v>
      </c>
      <c r="I752" s="12"/>
    </row>
    <row r="753" spans="1:9" ht="12.4" hidden="1" customHeight="1">
      <c r="A753" s="11"/>
      <c r="B753" s="1"/>
      <c r="C753" s="34"/>
      <c r="D753" s="146"/>
      <c r="E753" s="147"/>
      <c r="F753" s="38" t="str">
        <f>VLOOKUP(C753,'[2]Acha Air Sales Price List'!$B$1:$D$65536,3,FALSE)</f>
        <v>Exchange rate :</v>
      </c>
      <c r="G753" s="19">
        <f>ROUND(IF(ISBLANK(C753),0,VLOOKUP(C753,'[2]Acha Air Sales Price List'!$B$1:$X$65536,12,FALSE)*$L$14),2)</f>
        <v>0</v>
      </c>
      <c r="H753" s="20">
        <f t="shared" si="16"/>
        <v>0</v>
      </c>
      <c r="I753" s="12"/>
    </row>
    <row r="754" spans="1:9" ht="12.4" hidden="1" customHeight="1">
      <c r="A754" s="11"/>
      <c r="B754" s="1"/>
      <c r="C754" s="34"/>
      <c r="D754" s="146"/>
      <c r="E754" s="147"/>
      <c r="F754" s="38" t="str">
        <f>VLOOKUP(C754,'[2]Acha Air Sales Price List'!$B$1:$D$65536,3,FALSE)</f>
        <v>Exchange rate :</v>
      </c>
      <c r="G754" s="19">
        <f>ROUND(IF(ISBLANK(C754),0,VLOOKUP(C754,'[2]Acha Air Sales Price List'!$B$1:$X$65536,12,FALSE)*$L$14),2)</f>
        <v>0</v>
      </c>
      <c r="H754" s="20">
        <f t="shared" si="16"/>
        <v>0</v>
      </c>
      <c r="I754" s="12"/>
    </row>
    <row r="755" spans="1:9" ht="12.4" hidden="1" customHeight="1">
      <c r="A755" s="11"/>
      <c r="B755" s="1"/>
      <c r="C755" s="34"/>
      <c r="D755" s="146"/>
      <c r="E755" s="147"/>
      <c r="F755" s="38" t="str">
        <f>VLOOKUP(C755,'[2]Acha Air Sales Price List'!$B$1:$D$65536,3,FALSE)</f>
        <v>Exchange rate :</v>
      </c>
      <c r="G755" s="19">
        <f>ROUND(IF(ISBLANK(C755),0,VLOOKUP(C755,'[2]Acha Air Sales Price List'!$B$1:$X$65536,12,FALSE)*$L$14),2)</f>
        <v>0</v>
      </c>
      <c r="H755" s="20">
        <f t="shared" si="16"/>
        <v>0</v>
      </c>
      <c r="I755" s="12"/>
    </row>
    <row r="756" spans="1:9" ht="12.4" hidden="1" customHeight="1">
      <c r="A756" s="11"/>
      <c r="B756" s="1"/>
      <c r="C756" s="34"/>
      <c r="D756" s="146"/>
      <c r="E756" s="147"/>
      <c r="F756" s="38" t="str">
        <f>VLOOKUP(C756,'[2]Acha Air Sales Price List'!$B$1:$D$65536,3,FALSE)</f>
        <v>Exchange rate :</v>
      </c>
      <c r="G756" s="19">
        <f>ROUND(IF(ISBLANK(C756),0,VLOOKUP(C756,'[2]Acha Air Sales Price List'!$B$1:$X$65536,12,FALSE)*$L$14),2)</f>
        <v>0</v>
      </c>
      <c r="H756" s="20">
        <f t="shared" si="16"/>
        <v>0</v>
      </c>
      <c r="I756" s="12"/>
    </row>
    <row r="757" spans="1:9" ht="12.4" hidden="1" customHeight="1">
      <c r="A757" s="11"/>
      <c r="B757" s="1"/>
      <c r="C757" s="34"/>
      <c r="D757" s="146"/>
      <c r="E757" s="147"/>
      <c r="F757" s="38" t="str">
        <f>VLOOKUP(C757,'[2]Acha Air Sales Price List'!$B$1:$D$65536,3,FALSE)</f>
        <v>Exchange rate :</v>
      </c>
      <c r="G757" s="19">
        <f>ROUND(IF(ISBLANK(C757),0,VLOOKUP(C757,'[2]Acha Air Sales Price List'!$B$1:$X$65536,12,FALSE)*$L$14),2)</f>
        <v>0</v>
      </c>
      <c r="H757" s="20">
        <f t="shared" si="16"/>
        <v>0</v>
      </c>
      <c r="I757" s="12"/>
    </row>
    <row r="758" spans="1:9" ht="12.4" hidden="1" customHeight="1">
      <c r="A758" s="11"/>
      <c r="B758" s="1"/>
      <c r="C758" s="34"/>
      <c r="D758" s="146"/>
      <c r="E758" s="147"/>
      <c r="F758" s="38" t="str">
        <f>VLOOKUP(C758,'[2]Acha Air Sales Price List'!$B$1:$D$65536,3,FALSE)</f>
        <v>Exchange rate :</v>
      </c>
      <c r="G758" s="19">
        <f>ROUND(IF(ISBLANK(C758),0,VLOOKUP(C758,'[2]Acha Air Sales Price List'!$B$1:$X$65536,12,FALSE)*$L$14),2)</f>
        <v>0</v>
      </c>
      <c r="H758" s="20">
        <f t="shared" si="16"/>
        <v>0</v>
      </c>
      <c r="I758" s="12"/>
    </row>
    <row r="759" spans="1:9" ht="12.4" hidden="1" customHeight="1">
      <c r="A759" s="11"/>
      <c r="B759" s="1"/>
      <c r="C759" s="34"/>
      <c r="D759" s="146"/>
      <c r="E759" s="147"/>
      <c r="F759" s="38" t="str">
        <f>VLOOKUP(C759,'[2]Acha Air Sales Price List'!$B$1:$D$65536,3,FALSE)</f>
        <v>Exchange rate :</v>
      </c>
      <c r="G759" s="19">
        <f>ROUND(IF(ISBLANK(C759),0,VLOOKUP(C759,'[2]Acha Air Sales Price List'!$B$1:$X$65536,12,FALSE)*$L$14),2)</f>
        <v>0</v>
      </c>
      <c r="H759" s="20">
        <f t="shared" si="16"/>
        <v>0</v>
      </c>
      <c r="I759" s="12"/>
    </row>
    <row r="760" spans="1:9" ht="12.4" hidden="1" customHeight="1">
      <c r="A760" s="11"/>
      <c r="B760" s="1"/>
      <c r="C760" s="34"/>
      <c r="D760" s="146"/>
      <c r="E760" s="147"/>
      <c r="F760" s="38" t="str">
        <f>VLOOKUP(C760,'[2]Acha Air Sales Price List'!$B$1:$D$65536,3,FALSE)</f>
        <v>Exchange rate :</v>
      </c>
      <c r="G760" s="19">
        <f>ROUND(IF(ISBLANK(C760),0,VLOOKUP(C760,'[2]Acha Air Sales Price List'!$B$1:$X$65536,12,FALSE)*$L$14),2)</f>
        <v>0</v>
      </c>
      <c r="H760" s="20">
        <f t="shared" si="16"/>
        <v>0</v>
      </c>
      <c r="I760" s="12"/>
    </row>
    <row r="761" spans="1:9" ht="12.4" hidden="1" customHeight="1">
      <c r="A761" s="11"/>
      <c r="B761" s="1"/>
      <c r="C761" s="34"/>
      <c r="D761" s="146"/>
      <c r="E761" s="147"/>
      <c r="F761" s="38" t="str">
        <f>VLOOKUP(C761,'[2]Acha Air Sales Price List'!$B$1:$D$65536,3,FALSE)</f>
        <v>Exchange rate :</v>
      </c>
      <c r="G761" s="19">
        <f>ROUND(IF(ISBLANK(C761),0,VLOOKUP(C761,'[2]Acha Air Sales Price List'!$B$1:$X$65536,12,FALSE)*$L$14),2)</f>
        <v>0</v>
      </c>
      <c r="H761" s="20">
        <f t="shared" si="16"/>
        <v>0</v>
      </c>
      <c r="I761" s="12"/>
    </row>
    <row r="762" spans="1:9" ht="12.4" hidden="1" customHeight="1">
      <c r="A762" s="11"/>
      <c r="B762" s="1"/>
      <c r="C762" s="34"/>
      <c r="D762" s="146"/>
      <c r="E762" s="147"/>
      <c r="F762" s="38" t="str">
        <f>VLOOKUP(C762,'[2]Acha Air Sales Price List'!$B$1:$D$65536,3,FALSE)</f>
        <v>Exchange rate :</v>
      </c>
      <c r="G762" s="19">
        <f>ROUND(IF(ISBLANK(C762),0,VLOOKUP(C762,'[2]Acha Air Sales Price List'!$B$1:$X$65536,12,FALSE)*$L$14),2)</f>
        <v>0</v>
      </c>
      <c r="H762" s="20">
        <f t="shared" si="16"/>
        <v>0</v>
      </c>
      <c r="I762" s="12"/>
    </row>
    <row r="763" spans="1:9" ht="12.4" hidden="1" customHeight="1">
      <c r="A763" s="11"/>
      <c r="B763" s="1"/>
      <c r="C763" s="34"/>
      <c r="D763" s="146"/>
      <c r="E763" s="147"/>
      <c r="F763" s="38" t="str">
        <f>VLOOKUP(C763,'[2]Acha Air Sales Price List'!$B$1:$D$65536,3,FALSE)</f>
        <v>Exchange rate :</v>
      </c>
      <c r="G763" s="19">
        <f>ROUND(IF(ISBLANK(C763),0,VLOOKUP(C763,'[2]Acha Air Sales Price List'!$B$1:$X$65536,12,FALSE)*$L$14),2)</f>
        <v>0</v>
      </c>
      <c r="H763" s="20">
        <f t="shared" si="16"/>
        <v>0</v>
      </c>
      <c r="I763" s="12"/>
    </row>
    <row r="764" spans="1:9" ht="12.4" hidden="1" customHeight="1">
      <c r="A764" s="11"/>
      <c r="B764" s="1"/>
      <c r="C764" s="34"/>
      <c r="D764" s="146"/>
      <c r="E764" s="147"/>
      <c r="F764" s="38" t="str">
        <f>VLOOKUP(C764,'[2]Acha Air Sales Price List'!$B$1:$D$65536,3,FALSE)</f>
        <v>Exchange rate :</v>
      </c>
      <c r="G764" s="19">
        <f>ROUND(IF(ISBLANK(C764),0,VLOOKUP(C764,'[2]Acha Air Sales Price List'!$B$1:$X$65536,12,FALSE)*$L$14),2)</f>
        <v>0</v>
      </c>
      <c r="H764" s="20">
        <f t="shared" si="16"/>
        <v>0</v>
      </c>
      <c r="I764" s="12"/>
    </row>
    <row r="765" spans="1:9" ht="12.4" hidden="1" customHeight="1">
      <c r="A765" s="11"/>
      <c r="B765" s="1"/>
      <c r="C765" s="34"/>
      <c r="D765" s="146"/>
      <c r="E765" s="147"/>
      <c r="F765" s="38" t="str">
        <f>VLOOKUP(C765,'[2]Acha Air Sales Price List'!$B$1:$D$65536,3,FALSE)</f>
        <v>Exchange rate :</v>
      </c>
      <c r="G765" s="19">
        <f>ROUND(IF(ISBLANK(C765),0,VLOOKUP(C765,'[2]Acha Air Sales Price List'!$B$1:$X$65536,12,FALSE)*$L$14),2)</f>
        <v>0</v>
      </c>
      <c r="H765" s="20">
        <f t="shared" si="16"/>
        <v>0</v>
      </c>
      <c r="I765" s="12"/>
    </row>
    <row r="766" spans="1:9" ht="12.4" hidden="1" customHeight="1">
      <c r="A766" s="11"/>
      <c r="B766" s="1"/>
      <c r="C766" s="34"/>
      <c r="D766" s="146"/>
      <c r="E766" s="147"/>
      <c r="F766" s="38" t="str">
        <f>VLOOKUP(C766,'[2]Acha Air Sales Price List'!$B$1:$D$65536,3,FALSE)</f>
        <v>Exchange rate :</v>
      </c>
      <c r="G766" s="19">
        <f>ROUND(IF(ISBLANK(C766),0,VLOOKUP(C766,'[2]Acha Air Sales Price List'!$B$1:$X$65536,12,FALSE)*$L$14),2)</f>
        <v>0</v>
      </c>
      <c r="H766" s="20">
        <f t="shared" si="16"/>
        <v>0</v>
      </c>
      <c r="I766" s="12"/>
    </row>
    <row r="767" spans="1:9" ht="12.4" hidden="1" customHeight="1">
      <c r="A767" s="11"/>
      <c r="B767" s="1"/>
      <c r="C767" s="34"/>
      <c r="D767" s="146"/>
      <c r="E767" s="147"/>
      <c r="F767" s="38" t="str">
        <f>VLOOKUP(C767,'[2]Acha Air Sales Price List'!$B$1:$D$65536,3,FALSE)</f>
        <v>Exchange rate :</v>
      </c>
      <c r="G767" s="19">
        <f>ROUND(IF(ISBLANK(C767),0,VLOOKUP(C767,'[2]Acha Air Sales Price List'!$B$1:$X$65536,12,FALSE)*$L$14),2)</f>
        <v>0</v>
      </c>
      <c r="H767" s="20">
        <f t="shared" si="16"/>
        <v>0</v>
      </c>
      <c r="I767" s="12"/>
    </row>
    <row r="768" spans="1:9" ht="12.4" hidden="1" customHeight="1">
      <c r="A768" s="11"/>
      <c r="B768" s="1"/>
      <c r="C768" s="34"/>
      <c r="D768" s="146"/>
      <c r="E768" s="147"/>
      <c r="F768" s="38" t="str">
        <f>VLOOKUP(C768,'[2]Acha Air Sales Price List'!$B$1:$D$65536,3,FALSE)</f>
        <v>Exchange rate :</v>
      </c>
      <c r="G768" s="19">
        <f>ROUND(IF(ISBLANK(C768),0,VLOOKUP(C768,'[2]Acha Air Sales Price List'!$B$1:$X$65536,12,FALSE)*$L$14),2)</f>
        <v>0</v>
      </c>
      <c r="H768" s="20">
        <f t="shared" si="16"/>
        <v>0</v>
      </c>
      <c r="I768" s="12"/>
    </row>
    <row r="769" spans="1:9" ht="12.4" hidden="1" customHeight="1">
      <c r="A769" s="11"/>
      <c r="B769" s="1"/>
      <c r="C769" s="34"/>
      <c r="D769" s="146"/>
      <c r="E769" s="147"/>
      <c r="F769" s="38" t="str">
        <f>VLOOKUP(C769,'[2]Acha Air Sales Price List'!$B$1:$D$65536,3,FALSE)</f>
        <v>Exchange rate :</v>
      </c>
      <c r="G769" s="19">
        <f>ROUND(IF(ISBLANK(C769),0,VLOOKUP(C769,'[2]Acha Air Sales Price List'!$B$1:$X$65536,12,FALSE)*$L$14),2)</f>
        <v>0</v>
      </c>
      <c r="H769" s="20">
        <f t="shared" si="16"/>
        <v>0</v>
      </c>
      <c r="I769" s="12"/>
    </row>
    <row r="770" spans="1:9" ht="12.4" hidden="1" customHeight="1">
      <c r="A770" s="11"/>
      <c r="B770" s="1"/>
      <c r="C770" s="34"/>
      <c r="D770" s="146"/>
      <c r="E770" s="147"/>
      <c r="F770" s="38" t="str">
        <f>VLOOKUP(C770,'[2]Acha Air Sales Price List'!$B$1:$D$65536,3,FALSE)</f>
        <v>Exchange rate :</v>
      </c>
      <c r="G770" s="19">
        <f>ROUND(IF(ISBLANK(C770),0,VLOOKUP(C770,'[2]Acha Air Sales Price List'!$B$1:$X$65536,12,FALSE)*$L$14),2)</f>
        <v>0</v>
      </c>
      <c r="H770" s="20">
        <f t="shared" si="16"/>
        <v>0</v>
      </c>
      <c r="I770" s="12"/>
    </row>
    <row r="771" spans="1:9" ht="12.4" hidden="1" customHeight="1">
      <c r="A771" s="11"/>
      <c r="B771" s="1"/>
      <c r="C771" s="34"/>
      <c r="D771" s="146"/>
      <c r="E771" s="147"/>
      <c r="F771" s="38" t="str">
        <f>VLOOKUP(C771,'[2]Acha Air Sales Price List'!$B$1:$D$65536,3,FALSE)</f>
        <v>Exchange rate :</v>
      </c>
      <c r="G771" s="19">
        <f>ROUND(IF(ISBLANK(C771),0,VLOOKUP(C771,'[2]Acha Air Sales Price List'!$B$1:$X$65536,12,FALSE)*$L$14),2)</f>
        <v>0</v>
      </c>
      <c r="H771" s="20">
        <f t="shared" si="16"/>
        <v>0</v>
      </c>
      <c r="I771" s="12"/>
    </row>
    <row r="772" spans="1:9" ht="12.4" hidden="1" customHeight="1">
      <c r="A772" s="11"/>
      <c r="B772" s="1"/>
      <c r="C772" s="34"/>
      <c r="D772" s="146"/>
      <c r="E772" s="147"/>
      <c r="F772" s="38" t="str">
        <f>VLOOKUP(C772,'[2]Acha Air Sales Price List'!$B$1:$D$65536,3,FALSE)</f>
        <v>Exchange rate :</v>
      </c>
      <c r="G772" s="19">
        <f>ROUND(IF(ISBLANK(C772),0,VLOOKUP(C772,'[2]Acha Air Sales Price List'!$B$1:$X$65536,12,FALSE)*$L$14),2)</f>
        <v>0</v>
      </c>
      <c r="H772" s="20">
        <f t="shared" si="16"/>
        <v>0</v>
      </c>
      <c r="I772" s="12"/>
    </row>
    <row r="773" spans="1:9" ht="12.4" hidden="1" customHeight="1">
      <c r="A773" s="11"/>
      <c r="B773" s="1"/>
      <c r="C773" s="34"/>
      <c r="D773" s="146"/>
      <c r="E773" s="147"/>
      <c r="F773" s="38" t="str">
        <f>VLOOKUP(C773,'[2]Acha Air Sales Price List'!$B$1:$D$65536,3,FALSE)</f>
        <v>Exchange rate :</v>
      </c>
      <c r="G773" s="19">
        <f>ROUND(IF(ISBLANK(C773),0,VLOOKUP(C773,'[2]Acha Air Sales Price List'!$B$1:$X$65536,12,FALSE)*$L$14),2)</f>
        <v>0</v>
      </c>
      <c r="H773" s="20">
        <f t="shared" si="16"/>
        <v>0</v>
      </c>
      <c r="I773" s="12"/>
    </row>
    <row r="774" spans="1:9" ht="12.4" hidden="1" customHeight="1">
      <c r="A774" s="11"/>
      <c r="B774" s="1"/>
      <c r="C774" s="34"/>
      <c r="D774" s="146"/>
      <c r="E774" s="147"/>
      <c r="F774" s="38" t="str">
        <f>VLOOKUP(C774,'[2]Acha Air Sales Price List'!$B$1:$D$65536,3,FALSE)</f>
        <v>Exchange rate :</v>
      </c>
      <c r="G774" s="19">
        <f>ROUND(IF(ISBLANK(C774),0,VLOOKUP(C774,'[2]Acha Air Sales Price List'!$B$1:$X$65536,12,FALSE)*$L$14),2)</f>
        <v>0</v>
      </c>
      <c r="H774" s="20">
        <f t="shared" si="16"/>
        <v>0</v>
      </c>
      <c r="I774" s="12"/>
    </row>
    <row r="775" spans="1:9" ht="12.4" hidden="1" customHeight="1">
      <c r="A775" s="11"/>
      <c r="B775" s="1"/>
      <c r="C775" s="34"/>
      <c r="D775" s="146"/>
      <c r="E775" s="147"/>
      <c r="F775" s="38" t="str">
        <f>VLOOKUP(C775,'[2]Acha Air Sales Price List'!$B$1:$D$65536,3,FALSE)</f>
        <v>Exchange rate :</v>
      </c>
      <c r="G775" s="19">
        <f>ROUND(IF(ISBLANK(C775),0,VLOOKUP(C775,'[2]Acha Air Sales Price List'!$B$1:$X$65536,12,FALSE)*$L$14),2)</f>
        <v>0</v>
      </c>
      <c r="H775" s="20">
        <f t="shared" si="16"/>
        <v>0</v>
      </c>
      <c r="I775" s="12"/>
    </row>
    <row r="776" spans="1:9" ht="12.4" hidden="1" customHeight="1">
      <c r="A776" s="11"/>
      <c r="B776" s="1"/>
      <c r="C776" s="34"/>
      <c r="D776" s="146"/>
      <c r="E776" s="147"/>
      <c r="F776" s="38" t="str">
        <f>VLOOKUP(C776,'[2]Acha Air Sales Price List'!$B$1:$D$65536,3,FALSE)</f>
        <v>Exchange rate :</v>
      </c>
      <c r="G776" s="19">
        <f>ROUND(IF(ISBLANK(C776),0,VLOOKUP(C776,'[2]Acha Air Sales Price List'!$B$1:$X$65536,12,FALSE)*$L$14),2)</f>
        <v>0</v>
      </c>
      <c r="H776" s="20">
        <f t="shared" si="16"/>
        <v>0</v>
      </c>
      <c r="I776" s="12"/>
    </row>
    <row r="777" spans="1:9" ht="12.4" hidden="1" customHeight="1">
      <c r="A777" s="11"/>
      <c r="B777" s="1"/>
      <c r="C777" s="35"/>
      <c r="D777" s="146"/>
      <c r="E777" s="147"/>
      <c r="F777" s="38" t="str">
        <f>VLOOKUP(C777,'[2]Acha Air Sales Price List'!$B$1:$D$65536,3,FALSE)</f>
        <v>Exchange rate :</v>
      </c>
      <c r="G777" s="19">
        <f>ROUND(IF(ISBLANK(C777),0,VLOOKUP(C777,'[2]Acha Air Sales Price List'!$B$1:$X$65536,12,FALSE)*$L$14),2)</f>
        <v>0</v>
      </c>
      <c r="H777" s="20">
        <f>ROUND(IF(ISNUMBER(B777), G777*B777, 0),5)</f>
        <v>0</v>
      </c>
      <c r="I777" s="12"/>
    </row>
    <row r="778" spans="1:9" ht="12" hidden="1" customHeight="1">
      <c r="A778" s="11"/>
      <c r="B778" s="1"/>
      <c r="C778" s="34"/>
      <c r="D778" s="146"/>
      <c r="E778" s="147"/>
      <c r="F778" s="38" t="str">
        <f>VLOOKUP(C778,'[2]Acha Air Sales Price List'!$B$1:$D$65536,3,FALSE)</f>
        <v>Exchange rate :</v>
      </c>
      <c r="G778" s="19">
        <f>ROUND(IF(ISBLANK(C778),0,VLOOKUP(C778,'[2]Acha Air Sales Price List'!$B$1:$X$65536,12,FALSE)*$L$14),2)</f>
        <v>0</v>
      </c>
      <c r="H778" s="20">
        <f t="shared" ref="H778:H841" si="17">ROUND(IF(ISNUMBER(B778), G778*B778, 0),5)</f>
        <v>0</v>
      </c>
      <c r="I778" s="12"/>
    </row>
    <row r="779" spans="1:9" ht="12.4" hidden="1" customHeight="1">
      <c r="A779" s="11"/>
      <c r="B779" s="1"/>
      <c r="C779" s="34"/>
      <c r="D779" s="146"/>
      <c r="E779" s="147"/>
      <c r="F779" s="38" t="str">
        <f>VLOOKUP(C779,'[2]Acha Air Sales Price List'!$B$1:$D$65536,3,FALSE)</f>
        <v>Exchange rate :</v>
      </c>
      <c r="G779" s="19">
        <f>ROUND(IF(ISBLANK(C779),0,VLOOKUP(C779,'[2]Acha Air Sales Price List'!$B$1:$X$65536,12,FALSE)*$L$14),2)</f>
        <v>0</v>
      </c>
      <c r="H779" s="20">
        <f t="shared" si="17"/>
        <v>0</v>
      </c>
      <c r="I779" s="12"/>
    </row>
    <row r="780" spans="1:9" ht="12.4" hidden="1" customHeight="1">
      <c r="A780" s="11"/>
      <c r="B780" s="1"/>
      <c r="C780" s="34"/>
      <c r="D780" s="146"/>
      <c r="E780" s="147"/>
      <c r="F780" s="38" t="str">
        <f>VLOOKUP(C780,'[2]Acha Air Sales Price List'!$B$1:$D$65536,3,FALSE)</f>
        <v>Exchange rate :</v>
      </c>
      <c r="G780" s="19">
        <f>ROUND(IF(ISBLANK(C780),0,VLOOKUP(C780,'[2]Acha Air Sales Price List'!$B$1:$X$65536,12,FALSE)*$L$14),2)</f>
        <v>0</v>
      </c>
      <c r="H780" s="20">
        <f t="shared" si="17"/>
        <v>0</v>
      </c>
      <c r="I780" s="12"/>
    </row>
    <row r="781" spans="1:9" ht="12.4" hidden="1" customHeight="1">
      <c r="A781" s="11"/>
      <c r="B781" s="1"/>
      <c r="C781" s="34"/>
      <c r="D781" s="146"/>
      <c r="E781" s="147"/>
      <c r="F781" s="38" t="str">
        <f>VLOOKUP(C781,'[2]Acha Air Sales Price List'!$B$1:$D$65536,3,FALSE)</f>
        <v>Exchange rate :</v>
      </c>
      <c r="G781" s="19">
        <f>ROUND(IF(ISBLANK(C781),0,VLOOKUP(C781,'[2]Acha Air Sales Price List'!$B$1:$X$65536,12,FALSE)*$L$14),2)</f>
        <v>0</v>
      </c>
      <c r="H781" s="20">
        <f t="shared" si="17"/>
        <v>0</v>
      </c>
      <c r="I781" s="12"/>
    </row>
    <row r="782" spans="1:9" ht="12.4" hidden="1" customHeight="1">
      <c r="A782" s="11"/>
      <c r="B782" s="1"/>
      <c r="C782" s="34"/>
      <c r="D782" s="146"/>
      <c r="E782" s="147"/>
      <c r="F782" s="38" t="str">
        <f>VLOOKUP(C782,'[2]Acha Air Sales Price List'!$B$1:$D$65536,3,FALSE)</f>
        <v>Exchange rate :</v>
      </c>
      <c r="G782" s="19">
        <f>ROUND(IF(ISBLANK(C782),0,VLOOKUP(C782,'[2]Acha Air Sales Price List'!$B$1:$X$65536,12,FALSE)*$L$14),2)</f>
        <v>0</v>
      </c>
      <c r="H782" s="20">
        <f t="shared" si="17"/>
        <v>0</v>
      </c>
      <c r="I782" s="12"/>
    </row>
    <row r="783" spans="1:9" ht="12.4" hidden="1" customHeight="1">
      <c r="A783" s="11"/>
      <c r="B783" s="1"/>
      <c r="C783" s="34"/>
      <c r="D783" s="146"/>
      <c r="E783" s="147"/>
      <c r="F783" s="38" t="str">
        <f>VLOOKUP(C783,'[2]Acha Air Sales Price List'!$B$1:$D$65536,3,FALSE)</f>
        <v>Exchange rate :</v>
      </c>
      <c r="G783" s="19">
        <f>ROUND(IF(ISBLANK(C783),0,VLOOKUP(C783,'[2]Acha Air Sales Price List'!$B$1:$X$65536,12,FALSE)*$L$14),2)</f>
        <v>0</v>
      </c>
      <c r="H783" s="20">
        <f t="shared" si="17"/>
        <v>0</v>
      </c>
      <c r="I783" s="12"/>
    </row>
    <row r="784" spans="1:9" ht="12.4" hidden="1" customHeight="1">
      <c r="A784" s="11"/>
      <c r="B784" s="1"/>
      <c r="C784" s="34"/>
      <c r="D784" s="146"/>
      <c r="E784" s="147"/>
      <c r="F784" s="38" t="str">
        <f>VLOOKUP(C784,'[2]Acha Air Sales Price List'!$B$1:$D$65536,3,FALSE)</f>
        <v>Exchange rate :</v>
      </c>
      <c r="G784" s="19">
        <f>ROUND(IF(ISBLANK(C784),0,VLOOKUP(C784,'[2]Acha Air Sales Price List'!$B$1:$X$65536,12,FALSE)*$L$14),2)</f>
        <v>0</v>
      </c>
      <c r="H784" s="20">
        <f t="shared" si="17"/>
        <v>0</v>
      </c>
      <c r="I784" s="12"/>
    </row>
    <row r="785" spans="1:9" ht="12.4" hidden="1" customHeight="1">
      <c r="A785" s="11"/>
      <c r="B785" s="1"/>
      <c r="C785" s="34"/>
      <c r="D785" s="146"/>
      <c r="E785" s="147"/>
      <c r="F785" s="38" t="str">
        <f>VLOOKUP(C785,'[2]Acha Air Sales Price List'!$B$1:$D$65536,3,FALSE)</f>
        <v>Exchange rate :</v>
      </c>
      <c r="G785" s="19">
        <f>ROUND(IF(ISBLANK(C785),0,VLOOKUP(C785,'[2]Acha Air Sales Price List'!$B$1:$X$65536,12,FALSE)*$L$14),2)</f>
        <v>0</v>
      </c>
      <c r="H785" s="20">
        <f t="shared" si="17"/>
        <v>0</v>
      </c>
      <c r="I785" s="12"/>
    </row>
    <row r="786" spans="1:9" ht="12.4" hidden="1" customHeight="1">
      <c r="A786" s="11"/>
      <c r="B786" s="1"/>
      <c r="C786" s="34"/>
      <c r="D786" s="146"/>
      <c r="E786" s="147"/>
      <c r="F786" s="38" t="str">
        <f>VLOOKUP(C786,'[2]Acha Air Sales Price List'!$B$1:$D$65536,3,FALSE)</f>
        <v>Exchange rate :</v>
      </c>
      <c r="G786" s="19">
        <f>ROUND(IF(ISBLANK(C786),0,VLOOKUP(C786,'[2]Acha Air Sales Price List'!$B$1:$X$65536,12,FALSE)*$L$14),2)</f>
        <v>0</v>
      </c>
      <c r="H786" s="20">
        <f t="shared" si="17"/>
        <v>0</v>
      </c>
      <c r="I786" s="12"/>
    </row>
    <row r="787" spans="1:9" ht="12.4" hidden="1" customHeight="1">
      <c r="A787" s="11"/>
      <c r="B787" s="1"/>
      <c r="C787" s="34"/>
      <c r="D787" s="146"/>
      <c r="E787" s="147"/>
      <c r="F787" s="38" t="str">
        <f>VLOOKUP(C787,'[2]Acha Air Sales Price List'!$B$1:$D$65536,3,FALSE)</f>
        <v>Exchange rate :</v>
      </c>
      <c r="G787" s="19">
        <f>ROUND(IF(ISBLANK(C787),0,VLOOKUP(C787,'[2]Acha Air Sales Price List'!$B$1:$X$65536,12,FALSE)*$L$14),2)</f>
        <v>0</v>
      </c>
      <c r="H787" s="20">
        <f t="shared" si="17"/>
        <v>0</v>
      </c>
      <c r="I787" s="12"/>
    </row>
    <row r="788" spans="1:9" ht="12.4" hidden="1" customHeight="1">
      <c r="A788" s="11"/>
      <c r="B788" s="1"/>
      <c r="C788" s="34"/>
      <c r="D788" s="146"/>
      <c r="E788" s="147"/>
      <c r="F788" s="38" t="str">
        <f>VLOOKUP(C788,'[2]Acha Air Sales Price List'!$B$1:$D$65536,3,FALSE)</f>
        <v>Exchange rate :</v>
      </c>
      <c r="G788" s="19">
        <f>ROUND(IF(ISBLANK(C788),0,VLOOKUP(C788,'[2]Acha Air Sales Price List'!$B$1:$X$65536,12,FALSE)*$L$14),2)</f>
        <v>0</v>
      </c>
      <c r="H788" s="20">
        <f t="shared" si="17"/>
        <v>0</v>
      </c>
      <c r="I788" s="12"/>
    </row>
    <row r="789" spans="1:9" ht="12.4" hidden="1" customHeight="1">
      <c r="A789" s="11"/>
      <c r="B789" s="1"/>
      <c r="C789" s="34"/>
      <c r="D789" s="146"/>
      <c r="E789" s="147"/>
      <c r="F789" s="38" t="str">
        <f>VLOOKUP(C789,'[2]Acha Air Sales Price List'!$B$1:$D$65536,3,FALSE)</f>
        <v>Exchange rate :</v>
      </c>
      <c r="G789" s="19">
        <f>ROUND(IF(ISBLANK(C789),0,VLOOKUP(C789,'[2]Acha Air Sales Price List'!$B$1:$X$65536,12,FALSE)*$L$14),2)</f>
        <v>0</v>
      </c>
      <c r="H789" s="20">
        <f t="shared" si="17"/>
        <v>0</v>
      </c>
      <c r="I789" s="12"/>
    </row>
    <row r="790" spans="1:9" ht="12.4" hidden="1" customHeight="1">
      <c r="A790" s="11"/>
      <c r="B790" s="1"/>
      <c r="C790" s="34"/>
      <c r="D790" s="146"/>
      <c r="E790" s="147"/>
      <c r="F790" s="38" t="str">
        <f>VLOOKUP(C790,'[2]Acha Air Sales Price List'!$B$1:$D$65536,3,FALSE)</f>
        <v>Exchange rate :</v>
      </c>
      <c r="G790" s="19">
        <f>ROUND(IF(ISBLANK(C790),0,VLOOKUP(C790,'[2]Acha Air Sales Price List'!$B$1:$X$65536,12,FALSE)*$L$14),2)</f>
        <v>0</v>
      </c>
      <c r="H790" s="20">
        <f t="shared" si="17"/>
        <v>0</v>
      </c>
      <c r="I790" s="12"/>
    </row>
    <row r="791" spans="1:9" ht="12.4" hidden="1" customHeight="1">
      <c r="A791" s="11"/>
      <c r="B791" s="1"/>
      <c r="C791" s="34"/>
      <c r="D791" s="146"/>
      <c r="E791" s="147"/>
      <c r="F791" s="38" t="str">
        <f>VLOOKUP(C791,'[2]Acha Air Sales Price List'!$B$1:$D$65536,3,FALSE)</f>
        <v>Exchange rate :</v>
      </c>
      <c r="G791" s="19">
        <f>ROUND(IF(ISBLANK(C791),0,VLOOKUP(C791,'[2]Acha Air Sales Price List'!$B$1:$X$65536,12,FALSE)*$L$14),2)</f>
        <v>0</v>
      </c>
      <c r="H791" s="20">
        <f t="shared" si="17"/>
        <v>0</v>
      </c>
      <c r="I791" s="12"/>
    </row>
    <row r="792" spans="1:9" ht="12.4" hidden="1" customHeight="1">
      <c r="A792" s="11"/>
      <c r="B792" s="1"/>
      <c r="C792" s="34"/>
      <c r="D792" s="146"/>
      <c r="E792" s="147"/>
      <c r="F792" s="38" t="str">
        <f>VLOOKUP(C792,'[2]Acha Air Sales Price List'!$B$1:$D$65536,3,FALSE)</f>
        <v>Exchange rate :</v>
      </c>
      <c r="G792" s="19">
        <f>ROUND(IF(ISBLANK(C792),0,VLOOKUP(C792,'[2]Acha Air Sales Price List'!$B$1:$X$65536,12,FALSE)*$L$14),2)</f>
        <v>0</v>
      </c>
      <c r="H792" s="20">
        <f t="shared" si="17"/>
        <v>0</v>
      </c>
      <c r="I792" s="12"/>
    </row>
    <row r="793" spans="1:9" ht="12.4" hidden="1" customHeight="1">
      <c r="A793" s="11"/>
      <c r="B793" s="1"/>
      <c r="C793" s="34"/>
      <c r="D793" s="146"/>
      <c r="E793" s="147"/>
      <c r="F793" s="38" t="str">
        <f>VLOOKUP(C793,'[2]Acha Air Sales Price List'!$B$1:$D$65536,3,FALSE)</f>
        <v>Exchange rate :</v>
      </c>
      <c r="G793" s="19">
        <f>ROUND(IF(ISBLANK(C793),0,VLOOKUP(C793,'[2]Acha Air Sales Price List'!$B$1:$X$65536,12,FALSE)*$L$14),2)</f>
        <v>0</v>
      </c>
      <c r="H793" s="20">
        <f t="shared" si="17"/>
        <v>0</v>
      </c>
      <c r="I793" s="12"/>
    </row>
    <row r="794" spans="1:9" ht="12.4" hidden="1" customHeight="1">
      <c r="A794" s="11"/>
      <c r="B794" s="1"/>
      <c r="C794" s="34"/>
      <c r="D794" s="146"/>
      <c r="E794" s="147"/>
      <c r="F794" s="38" t="str">
        <f>VLOOKUP(C794,'[2]Acha Air Sales Price List'!$B$1:$D$65536,3,FALSE)</f>
        <v>Exchange rate :</v>
      </c>
      <c r="G794" s="19">
        <f>ROUND(IF(ISBLANK(C794),0,VLOOKUP(C794,'[2]Acha Air Sales Price List'!$B$1:$X$65536,12,FALSE)*$L$14),2)</f>
        <v>0</v>
      </c>
      <c r="H794" s="20">
        <f t="shared" si="17"/>
        <v>0</v>
      </c>
      <c r="I794" s="12"/>
    </row>
    <row r="795" spans="1:9" ht="12.4" hidden="1" customHeight="1">
      <c r="A795" s="11"/>
      <c r="B795" s="1"/>
      <c r="C795" s="34"/>
      <c r="D795" s="146"/>
      <c r="E795" s="147"/>
      <c r="F795" s="38" t="str">
        <f>VLOOKUP(C795,'[2]Acha Air Sales Price List'!$B$1:$D$65536,3,FALSE)</f>
        <v>Exchange rate :</v>
      </c>
      <c r="G795" s="19">
        <f>ROUND(IF(ISBLANK(C795),0,VLOOKUP(C795,'[2]Acha Air Sales Price List'!$B$1:$X$65536,12,FALSE)*$L$14),2)</f>
        <v>0</v>
      </c>
      <c r="H795" s="20">
        <f t="shared" si="17"/>
        <v>0</v>
      </c>
      <c r="I795" s="12"/>
    </row>
    <row r="796" spans="1:9" ht="12.4" hidden="1" customHeight="1">
      <c r="A796" s="11"/>
      <c r="B796" s="1"/>
      <c r="C796" s="34"/>
      <c r="D796" s="146"/>
      <c r="E796" s="147"/>
      <c r="F796" s="38" t="str">
        <f>VLOOKUP(C796,'[2]Acha Air Sales Price List'!$B$1:$D$65536,3,FALSE)</f>
        <v>Exchange rate :</v>
      </c>
      <c r="G796" s="19">
        <f>ROUND(IF(ISBLANK(C796),0,VLOOKUP(C796,'[2]Acha Air Sales Price List'!$B$1:$X$65536,12,FALSE)*$L$14),2)</f>
        <v>0</v>
      </c>
      <c r="H796" s="20">
        <f t="shared" si="17"/>
        <v>0</v>
      </c>
      <c r="I796" s="12"/>
    </row>
    <row r="797" spans="1:9" ht="12.4" hidden="1" customHeight="1">
      <c r="A797" s="11"/>
      <c r="B797" s="1"/>
      <c r="C797" s="34"/>
      <c r="D797" s="146"/>
      <c r="E797" s="147"/>
      <c r="F797" s="38" t="str">
        <f>VLOOKUP(C797,'[2]Acha Air Sales Price List'!$B$1:$D$65536,3,FALSE)</f>
        <v>Exchange rate :</v>
      </c>
      <c r="G797" s="19">
        <f>ROUND(IF(ISBLANK(C797),0,VLOOKUP(C797,'[2]Acha Air Sales Price List'!$B$1:$X$65536,12,FALSE)*$L$14),2)</f>
        <v>0</v>
      </c>
      <c r="H797" s="20">
        <f t="shared" si="17"/>
        <v>0</v>
      </c>
      <c r="I797" s="12"/>
    </row>
    <row r="798" spans="1:9" ht="12.4" hidden="1" customHeight="1">
      <c r="A798" s="11"/>
      <c r="B798" s="1"/>
      <c r="C798" s="34"/>
      <c r="D798" s="146"/>
      <c r="E798" s="147"/>
      <c r="F798" s="38" t="str">
        <f>VLOOKUP(C798,'[2]Acha Air Sales Price List'!$B$1:$D$65536,3,FALSE)</f>
        <v>Exchange rate :</v>
      </c>
      <c r="G798" s="19">
        <f>ROUND(IF(ISBLANK(C798),0,VLOOKUP(C798,'[2]Acha Air Sales Price List'!$B$1:$X$65536,12,FALSE)*$L$14),2)</f>
        <v>0</v>
      </c>
      <c r="H798" s="20">
        <f t="shared" si="17"/>
        <v>0</v>
      </c>
      <c r="I798" s="12"/>
    </row>
    <row r="799" spans="1:9" ht="12.4" hidden="1" customHeight="1">
      <c r="A799" s="11"/>
      <c r="B799" s="1"/>
      <c r="C799" s="34"/>
      <c r="D799" s="146"/>
      <c r="E799" s="147"/>
      <c r="F799" s="38" t="str">
        <f>VLOOKUP(C799,'[2]Acha Air Sales Price List'!$B$1:$D$65536,3,FALSE)</f>
        <v>Exchange rate :</v>
      </c>
      <c r="G799" s="19">
        <f>ROUND(IF(ISBLANK(C799),0,VLOOKUP(C799,'[2]Acha Air Sales Price List'!$B$1:$X$65536,12,FALSE)*$L$14),2)</f>
        <v>0</v>
      </c>
      <c r="H799" s="20">
        <f t="shared" si="17"/>
        <v>0</v>
      </c>
      <c r="I799" s="12"/>
    </row>
    <row r="800" spans="1:9" ht="12.4" hidden="1" customHeight="1">
      <c r="A800" s="11"/>
      <c r="B800" s="1"/>
      <c r="C800" s="34"/>
      <c r="D800" s="146"/>
      <c r="E800" s="147"/>
      <c r="F800" s="38" t="str">
        <f>VLOOKUP(C800,'[2]Acha Air Sales Price List'!$B$1:$D$65536,3,FALSE)</f>
        <v>Exchange rate :</v>
      </c>
      <c r="G800" s="19">
        <f>ROUND(IF(ISBLANK(C800),0,VLOOKUP(C800,'[2]Acha Air Sales Price List'!$B$1:$X$65536,12,FALSE)*$L$14),2)</f>
        <v>0</v>
      </c>
      <c r="H800" s="20">
        <f t="shared" si="17"/>
        <v>0</v>
      </c>
      <c r="I800" s="12"/>
    </row>
    <row r="801" spans="1:9" ht="12.4" hidden="1" customHeight="1">
      <c r="A801" s="11"/>
      <c r="B801" s="1"/>
      <c r="C801" s="35"/>
      <c r="D801" s="146"/>
      <c r="E801" s="147"/>
      <c r="F801" s="38" t="str">
        <f>VLOOKUP(C801,'[2]Acha Air Sales Price List'!$B$1:$D$65536,3,FALSE)</f>
        <v>Exchange rate :</v>
      </c>
      <c r="G801" s="19">
        <f>ROUND(IF(ISBLANK(C801),0,VLOOKUP(C801,'[2]Acha Air Sales Price List'!$B$1:$X$65536,12,FALSE)*$L$14),2)</f>
        <v>0</v>
      </c>
      <c r="H801" s="20">
        <f t="shared" si="17"/>
        <v>0</v>
      </c>
      <c r="I801" s="12"/>
    </row>
    <row r="802" spans="1:9" ht="12" hidden="1" customHeight="1">
      <c r="A802" s="11"/>
      <c r="B802" s="1"/>
      <c r="C802" s="34"/>
      <c r="D802" s="146"/>
      <c r="E802" s="147"/>
      <c r="F802" s="38" t="str">
        <f>VLOOKUP(C802,'[2]Acha Air Sales Price List'!$B$1:$D$65536,3,FALSE)</f>
        <v>Exchange rate :</v>
      </c>
      <c r="G802" s="19">
        <f>ROUND(IF(ISBLANK(C802),0,VLOOKUP(C802,'[2]Acha Air Sales Price List'!$B$1:$X$65536,12,FALSE)*$L$14),2)</f>
        <v>0</v>
      </c>
      <c r="H802" s="20">
        <f t="shared" si="17"/>
        <v>0</v>
      </c>
      <c r="I802" s="12"/>
    </row>
    <row r="803" spans="1:9" ht="12.4" hidden="1" customHeight="1">
      <c r="A803" s="11"/>
      <c r="B803" s="1"/>
      <c r="C803" s="34"/>
      <c r="D803" s="146"/>
      <c r="E803" s="147"/>
      <c r="F803" s="38" t="str">
        <f>VLOOKUP(C803,'[2]Acha Air Sales Price List'!$B$1:$D$65536,3,FALSE)</f>
        <v>Exchange rate :</v>
      </c>
      <c r="G803" s="19">
        <f>ROUND(IF(ISBLANK(C803),0,VLOOKUP(C803,'[2]Acha Air Sales Price List'!$B$1:$X$65536,12,FALSE)*$L$14),2)</f>
        <v>0</v>
      </c>
      <c r="H803" s="20">
        <f t="shared" si="17"/>
        <v>0</v>
      </c>
      <c r="I803" s="12"/>
    </row>
    <row r="804" spans="1:9" ht="12.4" hidden="1" customHeight="1">
      <c r="A804" s="11"/>
      <c r="B804" s="1"/>
      <c r="C804" s="34"/>
      <c r="D804" s="146"/>
      <c r="E804" s="147"/>
      <c r="F804" s="38" t="str">
        <f>VLOOKUP(C804,'[2]Acha Air Sales Price List'!$B$1:$D$65536,3,FALSE)</f>
        <v>Exchange rate :</v>
      </c>
      <c r="G804" s="19">
        <f>ROUND(IF(ISBLANK(C804),0,VLOOKUP(C804,'[2]Acha Air Sales Price List'!$B$1:$X$65536,12,FALSE)*$L$14),2)</f>
        <v>0</v>
      </c>
      <c r="H804" s="20">
        <f t="shared" si="17"/>
        <v>0</v>
      </c>
      <c r="I804" s="12"/>
    </row>
    <row r="805" spans="1:9" ht="12.4" hidden="1" customHeight="1">
      <c r="A805" s="11"/>
      <c r="B805" s="1"/>
      <c r="C805" s="34"/>
      <c r="D805" s="146"/>
      <c r="E805" s="147"/>
      <c r="F805" s="38" t="str">
        <f>VLOOKUP(C805,'[2]Acha Air Sales Price List'!$B$1:$D$65536,3,FALSE)</f>
        <v>Exchange rate :</v>
      </c>
      <c r="G805" s="19">
        <f>ROUND(IF(ISBLANK(C805),0,VLOOKUP(C805,'[2]Acha Air Sales Price List'!$B$1:$X$65536,12,FALSE)*$L$14),2)</f>
        <v>0</v>
      </c>
      <c r="H805" s="20">
        <f t="shared" si="17"/>
        <v>0</v>
      </c>
      <c r="I805" s="12"/>
    </row>
    <row r="806" spans="1:9" ht="12.4" hidden="1" customHeight="1">
      <c r="A806" s="11"/>
      <c r="B806" s="1"/>
      <c r="C806" s="34"/>
      <c r="D806" s="146"/>
      <c r="E806" s="147"/>
      <c r="F806" s="38" t="str">
        <f>VLOOKUP(C806,'[2]Acha Air Sales Price List'!$B$1:$D$65536,3,FALSE)</f>
        <v>Exchange rate :</v>
      </c>
      <c r="G806" s="19">
        <f>ROUND(IF(ISBLANK(C806),0,VLOOKUP(C806,'[2]Acha Air Sales Price List'!$B$1:$X$65536,12,FALSE)*$L$14),2)</f>
        <v>0</v>
      </c>
      <c r="H806" s="20">
        <f t="shared" si="17"/>
        <v>0</v>
      </c>
      <c r="I806" s="12"/>
    </row>
    <row r="807" spans="1:9" ht="12.4" hidden="1" customHeight="1">
      <c r="A807" s="11"/>
      <c r="B807" s="1"/>
      <c r="C807" s="34"/>
      <c r="D807" s="146"/>
      <c r="E807" s="147"/>
      <c r="F807" s="38" t="str">
        <f>VLOOKUP(C807,'[2]Acha Air Sales Price List'!$B$1:$D$65536,3,FALSE)</f>
        <v>Exchange rate :</v>
      </c>
      <c r="G807" s="19">
        <f>ROUND(IF(ISBLANK(C807),0,VLOOKUP(C807,'[2]Acha Air Sales Price List'!$B$1:$X$65536,12,FALSE)*$L$14),2)</f>
        <v>0</v>
      </c>
      <c r="H807" s="20">
        <f t="shared" si="17"/>
        <v>0</v>
      </c>
      <c r="I807" s="12"/>
    </row>
    <row r="808" spans="1:9" ht="12.4" hidden="1" customHeight="1">
      <c r="A808" s="11"/>
      <c r="B808" s="1"/>
      <c r="C808" s="34"/>
      <c r="D808" s="146"/>
      <c r="E808" s="147"/>
      <c r="F808" s="38" t="str">
        <f>VLOOKUP(C808,'[2]Acha Air Sales Price List'!$B$1:$D$65536,3,FALSE)</f>
        <v>Exchange rate :</v>
      </c>
      <c r="G808" s="19">
        <f>ROUND(IF(ISBLANK(C808),0,VLOOKUP(C808,'[2]Acha Air Sales Price List'!$B$1:$X$65536,12,FALSE)*$L$14),2)</f>
        <v>0</v>
      </c>
      <c r="H808" s="20">
        <f t="shared" si="17"/>
        <v>0</v>
      </c>
      <c r="I808" s="12"/>
    </row>
    <row r="809" spans="1:9" ht="12.4" hidden="1" customHeight="1">
      <c r="A809" s="11"/>
      <c r="B809" s="1"/>
      <c r="C809" s="34"/>
      <c r="D809" s="146"/>
      <c r="E809" s="147"/>
      <c r="F809" s="38" t="str">
        <f>VLOOKUP(C809,'[2]Acha Air Sales Price List'!$B$1:$D$65536,3,FALSE)</f>
        <v>Exchange rate :</v>
      </c>
      <c r="G809" s="19">
        <f>ROUND(IF(ISBLANK(C809),0,VLOOKUP(C809,'[2]Acha Air Sales Price List'!$B$1:$X$65536,12,FALSE)*$L$14),2)</f>
        <v>0</v>
      </c>
      <c r="H809" s="20">
        <f t="shared" si="17"/>
        <v>0</v>
      </c>
      <c r="I809" s="12"/>
    </row>
    <row r="810" spans="1:9" ht="12.4" hidden="1" customHeight="1">
      <c r="A810" s="11"/>
      <c r="B810" s="1"/>
      <c r="C810" s="34"/>
      <c r="D810" s="146"/>
      <c r="E810" s="147"/>
      <c r="F810" s="38" t="str">
        <f>VLOOKUP(C810,'[2]Acha Air Sales Price List'!$B$1:$D$65536,3,FALSE)</f>
        <v>Exchange rate :</v>
      </c>
      <c r="G810" s="19">
        <f>ROUND(IF(ISBLANK(C810),0,VLOOKUP(C810,'[2]Acha Air Sales Price List'!$B$1:$X$65536,12,FALSE)*$L$14),2)</f>
        <v>0</v>
      </c>
      <c r="H810" s="20">
        <f t="shared" si="17"/>
        <v>0</v>
      </c>
      <c r="I810" s="12"/>
    </row>
    <row r="811" spans="1:9" ht="12.4" hidden="1" customHeight="1">
      <c r="A811" s="11"/>
      <c r="B811" s="1"/>
      <c r="C811" s="34"/>
      <c r="D811" s="146"/>
      <c r="E811" s="147"/>
      <c r="F811" s="38" t="str">
        <f>VLOOKUP(C811,'[2]Acha Air Sales Price List'!$B$1:$D$65536,3,FALSE)</f>
        <v>Exchange rate :</v>
      </c>
      <c r="G811" s="19">
        <f>ROUND(IF(ISBLANK(C811),0,VLOOKUP(C811,'[2]Acha Air Sales Price List'!$B$1:$X$65536,12,FALSE)*$L$14),2)</f>
        <v>0</v>
      </c>
      <c r="H811" s="20">
        <f t="shared" si="17"/>
        <v>0</v>
      </c>
      <c r="I811" s="12"/>
    </row>
    <row r="812" spans="1:9" ht="12.4" hidden="1" customHeight="1">
      <c r="A812" s="11"/>
      <c r="B812" s="1"/>
      <c r="C812" s="34"/>
      <c r="D812" s="146"/>
      <c r="E812" s="147"/>
      <c r="F812" s="38" t="str">
        <f>VLOOKUP(C812,'[2]Acha Air Sales Price List'!$B$1:$D$65536,3,FALSE)</f>
        <v>Exchange rate :</v>
      </c>
      <c r="G812" s="19">
        <f>ROUND(IF(ISBLANK(C812),0,VLOOKUP(C812,'[2]Acha Air Sales Price List'!$B$1:$X$65536,12,FALSE)*$L$14),2)</f>
        <v>0</v>
      </c>
      <c r="H812" s="20">
        <f t="shared" si="17"/>
        <v>0</v>
      </c>
      <c r="I812" s="12"/>
    </row>
    <row r="813" spans="1:9" ht="12.4" hidden="1" customHeight="1">
      <c r="A813" s="11"/>
      <c r="B813" s="1"/>
      <c r="C813" s="34"/>
      <c r="D813" s="146"/>
      <c r="E813" s="147"/>
      <c r="F813" s="38" t="str">
        <f>VLOOKUP(C813,'[2]Acha Air Sales Price List'!$B$1:$D$65536,3,FALSE)</f>
        <v>Exchange rate :</v>
      </c>
      <c r="G813" s="19">
        <f>ROUND(IF(ISBLANK(C813),0,VLOOKUP(C813,'[2]Acha Air Sales Price List'!$B$1:$X$65536,12,FALSE)*$L$14),2)</f>
        <v>0</v>
      </c>
      <c r="H813" s="20">
        <f t="shared" si="17"/>
        <v>0</v>
      </c>
      <c r="I813" s="12"/>
    </row>
    <row r="814" spans="1:9" ht="12.4" hidden="1" customHeight="1">
      <c r="A814" s="11"/>
      <c r="B814" s="1"/>
      <c r="C814" s="34"/>
      <c r="D814" s="146"/>
      <c r="E814" s="147"/>
      <c r="F814" s="38" t="str">
        <f>VLOOKUP(C814,'[2]Acha Air Sales Price List'!$B$1:$D$65536,3,FALSE)</f>
        <v>Exchange rate :</v>
      </c>
      <c r="G814" s="19">
        <f>ROUND(IF(ISBLANK(C814),0,VLOOKUP(C814,'[2]Acha Air Sales Price List'!$B$1:$X$65536,12,FALSE)*$L$14),2)</f>
        <v>0</v>
      </c>
      <c r="H814" s="20">
        <f t="shared" si="17"/>
        <v>0</v>
      </c>
      <c r="I814" s="12"/>
    </row>
    <row r="815" spans="1:9" ht="12.4" hidden="1" customHeight="1">
      <c r="A815" s="11"/>
      <c r="B815" s="1"/>
      <c r="C815" s="34"/>
      <c r="D815" s="146"/>
      <c r="E815" s="147"/>
      <c r="F815" s="38" t="str">
        <f>VLOOKUP(C815,'[2]Acha Air Sales Price List'!$B$1:$D$65536,3,FALSE)</f>
        <v>Exchange rate :</v>
      </c>
      <c r="G815" s="19">
        <f>ROUND(IF(ISBLANK(C815),0,VLOOKUP(C815,'[2]Acha Air Sales Price List'!$B$1:$X$65536,12,FALSE)*$L$14),2)</f>
        <v>0</v>
      </c>
      <c r="H815" s="20">
        <f t="shared" si="17"/>
        <v>0</v>
      </c>
      <c r="I815" s="12"/>
    </row>
    <row r="816" spans="1:9" ht="12.4" hidden="1" customHeight="1">
      <c r="A816" s="11"/>
      <c r="B816" s="1"/>
      <c r="C816" s="34"/>
      <c r="D816" s="146"/>
      <c r="E816" s="147"/>
      <c r="F816" s="38" t="str">
        <f>VLOOKUP(C816,'[2]Acha Air Sales Price List'!$B$1:$D$65536,3,FALSE)</f>
        <v>Exchange rate :</v>
      </c>
      <c r="G816" s="19">
        <f>ROUND(IF(ISBLANK(C816),0,VLOOKUP(C816,'[2]Acha Air Sales Price List'!$B$1:$X$65536,12,FALSE)*$L$14),2)</f>
        <v>0</v>
      </c>
      <c r="H816" s="20">
        <f t="shared" si="17"/>
        <v>0</v>
      </c>
      <c r="I816" s="12"/>
    </row>
    <row r="817" spans="1:9" ht="12.4" hidden="1" customHeight="1">
      <c r="A817" s="11"/>
      <c r="B817" s="1"/>
      <c r="C817" s="34"/>
      <c r="D817" s="146"/>
      <c r="E817" s="147"/>
      <c r="F817" s="38" t="str">
        <f>VLOOKUP(C817,'[2]Acha Air Sales Price List'!$B$1:$D$65536,3,FALSE)</f>
        <v>Exchange rate :</v>
      </c>
      <c r="G817" s="19">
        <f>ROUND(IF(ISBLANK(C817),0,VLOOKUP(C817,'[2]Acha Air Sales Price List'!$B$1:$X$65536,12,FALSE)*$L$14),2)</f>
        <v>0</v>
      </c>
      <c r="H817" s="20">
        <f t="shared" si="17"/>
        <v>0</v>
      </c>
      <c r="I817" s="12"/>
    </row>
    <row r="818" spans="1:9" ht="12.4" hidden="1" customHeight="1">
      <c r="A818" s="11"/>
      <c r="B818" s="1"/>
      <c r="C818" s="34"/>
      <c r="D818" s="146"/>
      <c r="E818" s="147"/>
      <c r="F818" s="38" t="str">
        <f>VLOOKUP(C818,'[2]Acha Air Sales Price List'!$B$1:$D$65536,3,FALSE)</f>
        <v>Exchange rate :</v>
      </c>
      <c r="G818" s="19">
        <f>ROUND(IF(ISBLANK(C818),0,VLOOKUP(C818,'[2]Acha Air Sales Price List'!$B$1:$X$65536,12,FALSE)*$L$14),2)</f>
        <v>0</v>
      </c>
      <c r="H818" s="20">
        <f t="shared" si="17"/>
        <v>0</v>
      </c>
      <c r="I818" s="12"/>
    </row>
    <row r="819" spans="1:9" ht="12.4" hidden="1" customHeight="1">
      <c r="A819" s="11"/>
      <c r="B819" s="1"/>
      <c r="C819" s="34"/>
      <c r="D819" s="146"/>
      <c r="E819" s="147"/>
      <c r="F819" s="38" t="str">
        <f>VLOOKUP(C819,'[2]Acha Air Sales Price List'!$B$1:$D$65536,3,FALSE)</f>
        <v>Exchange rate :</v>
      </c>
      <c r="G819" s="19">
        <f>ROUND(IF(ISBLANK(C819),0,VLOOKUP(C819,'[2]Acha Air Sales Price List'!$B$1:$X$65536,12,FALSE)*$L$14),2)</f>
        <v>0</v>
      </c>
      <c r="H819" s="20">
        <f t="shared" si="17"/>
        <v>0</v>
      </c>
      <c r="I819" s="12"/>
    </row>
    <row r="820" spans="1:9" ht="12.4" hidden="1" customHeight="1">
      <c r="A820" s="11"/>
      <c r="B820" s="1"/>
      <c r="C820" s="34"/>
      <c r="D820" s="146"/>
      <c r="E820" s="147"/>
      <c r="F820" s="38" t="str">
        <f>VLOOKUP(C820,'[2]Acha Air Sales Price List'!$B$1:$D$65536,3,FALSE)</f>
        <v>Exchange rate :</v>
      </c>
      <c r="G820" s="19">
        <f>ROUND(IF(ISBLANK(C820),0,VLOOKUP(C820,'[2]Acha Air Sales Price List'!$B$1:$X$65536,12,FALSE)*$L$14),2)</f>
        <v>0</v>
      </c>
      <c r="H820" s="20">
        <f t="shared" si="17"/>
        <v>0</v>
      </c>
      <c r="I820" s="12"/>
    </row>
    <row r="821" spans="1:9" ht="12.4" hidden="1" customHeight="1">
      <c r="A821" s="11"/>
      <c r="B821" s="1"/>
      <c r="C821" s="34"/>
      <c r="D821" s="146"/>
      <c r="E821" s="147"/>
      <c r="F821" s="38" t="str">
        <f>VLOOKUP(C821,'[2]Acha Air Sales Price List'!$B$1:$D$65536,3,FALSE)</f>
        <v>Exchange rate :</v>
      </c>
      <c r="G821" s="19">
        <f>ROUND(IF(ISBLANK(C821),0,VLOOKUP(C821,'[2]Acha Air Sales Price List'!$B$1:$X$65536,12,FALSE)*$L$14),2)</f>
        <v>0</v>
      </c>
      <c r="H821" s="20">
        <f t="shared" si="17"/>
        <v>0</v>
      </c>
      <c r="I821" s="12"/>
    </row>
    <row r="822" spans="1:9" ht="12.4" hidden="1" customHeight="1">
      <c r="A822" s="11"/>
      <c r="B822" s="1"/>
      <c r="C822" s="34"/>
      <c r="D822" s="146"/>
      <c r="E822" s="147"/>
      <c r="F822" s="38" t="str">
        <f>VLOOKUP(C822,'[2]Acha Air Sales Price List'!$B$1:$D$65536,3,FALSE)</f>
        <v>Exchange rate :</v>
      </c>
      <c r="G822" s="19">
        <f>ROUND(IF(ISBLANK(C822),0,VLOOKUP(C822,'[2]Acha Air Sales Price List'!$B$1:$X$65536,12,FALSE)*$L$14),2)</f>
        <v>0</v>
      </c>
      <c r="H822" s="20">
        <f t="shared" si="17"/>
        <v>0</v>
      </c>
      <c r="I822" s="12"/>
    </row>
    <row r="823" spans="1:9" ht="12.4" hidden="1" customHeight="1">
      <c r="A823" s="11"/>
      <c r="B823" s="1"/>
      <c r="C823" s="34"/>
      <c r="D823" s="146"/>
      <c r="E823" s="147"/>
      <c r="F823" s="38" t="str">
        <f>VLOOKUP(C823,'[2]Acha Air Sales Price List'!$B$1:$D$65536,3,FALSE)</f>
        <v>Exchange rate :</v>
      </c>
      <c r="G823" s="19">
        <f>ROUND(IF(ISBLANK(C823),0,VLOOKUP(C823,'[2]Acha Air Sales Price List'!$B$1:$X$65536,12,FALSE)*$L$14),2)</f>
        <v>0</v>
      </c>
      <c r="H823" s="20">
        <f t="shared" si="17"/>
        <v>0</v>
      </c>
      <c r="I823" s="12"/>
    </row>
    <row r="824" spans="1:9" ht="12.4" hidden="1" customHeight="1">
      <c r="A824" s="11"/>
      <c r="B824" s="1"/>
      <c r="C824" s="34"/>
      <c r="D824" s="146"/>
      <c r="E824" s="147"/>
      <c r="F824" s="38" t="str">
        <f>VLOOKUP(C824,'[2]Acha Air Sales Price List'!$B$1:$D$65536,3,FALSE)</f>
        <v>Exchange rate :</v>
      </c>
      <c r="G824" s="19">
        <f>ROUND(IF(ISBLANK(C824),0,VLOOKUP(C824,'[2]Acha Air Sales Price List'!$B$1:$X$65536,12,FALSE)*$L$14),2)</f>
        <v>0</v>
      </c>
      <c r="H824" s="20">
        <f t="shared" si="17"/>
        <v>0</v>
      </c>
      <c r="I824" s="12"/>
    </row>
    <row r="825" spans="1:9" ht="12.4" hidden="1" customHeight="1">
      <c r="A825" s="11"/>
      <c r="B825" s="1"/>
      <c r="C825" s="34"/>
      <c r="D825" s="146"/>
      <c r="E825" s="147"/>
      <c r="F825" s="38" t="str">
        <f>VLOOKUP(C825,'[2]Acha Air Sales Price List'!$B$1:$D$65536,3,FALSE)</f>
        <v>Exchange rate :</v>
      </c>
      <c r="G825" s="19">
        <f>ROUND(IF(ISBLANK(C825),0,VLOOKUP(C825,'[2]Acha Air Sales Price List'!$B$1:$X$65536,12,FALSE)*$L$14),2)</f>
        <v>0</v>
      </c>
      <c r="H825" s="20">
        <f t="shared" si="17"/>
        <v>0</v>
      </c>
      <c r="I825" s="12"/>
    </row>
    <row r="826" spans="1:9" ht="12.4" hidden="1" customHeight="1">
      <c r="A826" s="11"/>
      <c r="B826" s="1"/>
      <c r="C826" s="34"/>
      <c r="D826" s="146"/>
      <c r="E826" s="147"/>
      <c r="F826" s="38" t="str">
        <f>VLOOKUP(C826,'[2]Acha Air Sales Price List'!$B$1:$D$65536,3,FALSE)</f>
        <v>Exchange rate :</v>
      </c>
      <c r="G826" s="19">
        <f>ROUND(IF(ISBLANK(C826),0,VLOOKUP(C826,'[2]Acha Air Sales Price List'!$B$1:$X$65536,12,FALSE)*$L$14),2)</f>
        <v>0</v>
      </c>
      <c r="H826" s="20">
        <f t="shared" si="17"/>
        <v>0</v>
      </c>
      <c r="I826" s="12"/>
    </row>
    <row r="827" spans="1:9" ht="12.4" hidden="1" customHeight="1">
      <c r="A827" s="11"/>
      <c r="B827" s="1"/>
      <c r="C827" s="34"/>
      <c r="D827" s="146"/>
      <c r="E827" s="147"/>
      <c r="F827" s="38" t="str">
        <f>VLOOKUP(C827,'[2]Acha Air Sales Price List'!$B$1:$D$65536,3,FALSE)</f>
        <v>Exchange rate :</v>
      </c>
      <c r="G827" s="19">
        <f>ROUND(IF(ISBLANK(C827),0,VLOOKUP(C827,'[2]Acha Air Sales Price List'!$B$1:$X$65536,12,FALSE)*$L$14),2)</f>
        <v>0</v>
      </c>
      <c r="H827" s="20">
        <f t="shared" si="17"/>
        <v>0</v>
      </c>
      <c r="I827" s="12"/>
    </row>
    <row r="828" spans="1:9" ht="12.4" hidden="1" customHeight="1">
      <c r="A828" s="11"/>
      <c r="B828" s="1"/>
      <c r="C828" s="34"/>
      <c r="D828" s="146"/>
      <c r="E828" s="147"/>
      <c r="F828" s="38" t="str">
        <f>VLOOKUP(C828,'[2]Acha Air Sales Price List'!$B$1:$D$65536,3,FALSE)</f>
        <v>Exchange rate :</v>
      </c>
      <c r="G828" s="19">
        <f>ROUND(IF(ISBLANK(C828),0,VLOOKUP(C828,'[2]Acha Air Sales Price List'!$B$1:$X$65536,12,FALSE)*$L$14),2)</f>
        <v>0</v>
      </c>
      <c r="H828" s="20">
        <f t="shared" si="17"/>
        <v>0</v>
      </c>
      <c r="I828" s="12"/>
    </row>
    <row r="829" spans="1:9" ht="12.4" hidden="1" customHeight="1">
      <c r="A829" s="11"/>
      <c r="B829" s="1"/>
      <c r="C829" s="35"/>
      <c r="D829" s="146"/>
      <c r="E829" s="147"/>
      <c r="F829" s="38" t="str">
        <f>VLOOKUP(C829,'[2]Acha Air Sales Price List'!$B$1:$D$65536,3,FALSE)</f>
        <v>Exchange rate :</v>
      </c>
      <c r="G829" s="19">
        <f>ROUND(IF(ISBLANK(C829),0,VLOOKUP(C829,'[2]Acha Air Sales Price List'!$B$1:$X$65536,12,FALSE)*$L$14),2)</f>
        <v>0</v>
      </c>
      <c r="H829" s="20">
        <f t="shared" si="17"/>
        <v>0</v>
      </c>
      <c r="I829" s="12"/>
    </row>
    <row r="830" spans="1:9" ht="12" hidden="1" customHeight="1">
      <c r="A830" s="11"/>
      <c r="B830" s="1"/>
      <c r="C830" s="34"/>
      <c r="D830" s="146"/>
      <c r="E830" s="147"/>
      <c r="F830" s="38" t="str">
        <f>VLOOKUP(C830,'[2]Acha Air Sales Price List'!$B$1:$D$65536,3,FALSE)</f>
        <v>Exchange rate :</v>
      </c>
      <c r="G830" s="19">
        <f>ROUND(IF(ISBLANK(C830),0,VLOOKUP(C830,'[2]Acha Air Sales Price List'!$B$1:$X$65536,12,FALSE)*$L$14),2)</f>
        <v>0</v>
      </c>
      <c r="H830" s="20">
        <f t="shared" si="17"/>
        <v>0</v>
      </c>
      <c r="I830" s="12"/>
    </row>
    <row r="831" spans="1:9" ht="12.4" hidden="1" customHeight="1">
      <c r="A831" s="11"/>
      <c r="B831" s="1"/>
      <c r="C831" s="34"/>
      <c r="D831" s="146"/>
      <c r="E831" s="147"/>
      <c r="F831" s="38" t="str">
        <f>VLOOKUP(C831,'[2]Acha Air Sales Price List'!$B$1:$D$65536,3,FALSE)</f>
        <v>Exchange rate :</v>
      </c>
      <c r="G831" s="19">
        <f>ROUND(IF(ISBLANK(C831),0,VLOOKUP(C831,'[2]Acha Air Sales Price List'!$B$1:$X$65536,12,FALSE)*$L$14),2)</f>
        <v>0</v>
      </c>
      <c r="H831" s="20">
        <f t="shared" si="17"/>
        <v>0</v>
      </c>
      <c r="I831" s="12"/>
    </row>
    <row r="832" spans="1:9" ht="12.4" hidden="1" customHeight="1">
      <c r="A832" s="11"/>
      <c r="B832" s="1"/>
      <c r="C832" s="34"/>
      <c r="D832" s="146"/>
      <c r="E832" s="147"/>
      <c r="F832" s="38" t="str">
        <f>VLOOKUP(C832,'[2]Acha Air Sales Price List'!$B$1:$D$65536,3,FALSE)</f>
        <v>Exchange rate :</v>
      </c>
      <c r="G832" s="19">
        <f>ROUND(IF(ISBLANK(C832),0,VLOOKUP(C832,'[2]Acha Air Sales Price List'!$B$1:$X$65536,12,FALSE)*$L$14),2)</f>
        <v>0</v>
      </c>
      <c r="H832" s="20">
        <f t="shared" si="17"/>
        <v>0</v>
      </c>
      <c r="I832" s="12"/>
    </row>
    <row r="833" spans="1:9" ht="12.4" hidden="1" customHeight="1">
      <c r="A833" s="11"/>
      <c r="B833" s="1"/>
      <c r="C833" s="34"/>
      <c r="D833" s="146"/>
      <c r="E833" s="147"/>
      <c r="F833" s="38" t="str">
        <f>VLOOKUP(C833,'[2]Acha Air Sales Price List'!$B$1:$D$65536,3,FALSE)</f>
        <v>Exchange rate :</v>
      </c>
      <c r="G833" s="19">
        <f>ROUND(IF(ISBLANK(C833),0,VLOOKUP(C833,'[2]Acha Air Sales Price List'!$B$1:$X$65536,12,FALSE)*$L$14),2)</f>
        <v>0</v>
      </c>
      <c r="H833" s="20">
        <f t="shared" si="17"/>
        <v>0</v>
      </c>
      <c r="I833" s="12"/>
    </row>
    <row r="834" spans="1:9" ht="12.4" hidden="1" customHeight="1">
      <c r="A834" s="11"/>
      <c r="B834" s="1"/>
      <c r="C834" s="34"/>
      <c r="D834" s="146"/>
      <c r="E834" s="147"/>
      <c r="F834" s="38" t="str">
        <f>VLOOKUP(C834,'[2]Acha Air Sales Price List'!$B$1:$D$65536,3,FALSE)</f>
        <v>Exchange rate :</v>
      </c>
      <c r="G834" s="19">
        <f>ROUND(IF(ISBLANK(C834),0,VLOOKUP(C834,'[2]Acha Air Sales Price List'!$B$1:$X$65536,12,FALSE)*$L$14),2)</f>
        <v>0</v>
      </c>
      <c r="H834" s="20">
        <f t="shared" si="17"/>
        <v>0</v>
      </c>
      <c r="I834" s="12"/>
    </row>
    <row r="835" spans="1:9" ht="12.4" hidden="1" customHeight="1">
      <c r="A835" s="11"/>
      <c r="B835" s="1"/>
      <c r="C835" s="34"/>
      <c r="D835" s="146"/>
      <c r="E835" s="147"/>
      <c r="F835" s="38" t="str">
        <f>VLOOKUP(C835,'[2]Acha Air Sales Price List'!$B$1:$D$65536,3,FALSE)</f>
        <v>Exchange rate :</v>
      </c>
      <c r="G835" s="19">
        <f>ROUND(IF(ISBLANK(C835),0,VLOOKUP(C835,'[2]Acha Air Sales Price List'!$B$1:$X$65536,12,FALSE)*$L$14),2)</f>
        <v>0</v>
      </c>
      <c r="H835" s="20">
        <f t="shared" si="17"/>
        <v>0</v>
      </c>
      <c r="I835" s="12"/>
    </row>
    <row r="836" spans="1:9" ht="12.4" hidden="1" customHeight="1">
      <c r="A836" s="11"/>
      <c r="B836" s="1"/>
      <c r="C836" s="34"/>
      <c r="D836" s="146"/>
      <c r="E836" s="147"/>
      <c r="F836" s="38" t="str">
        <f>VLOOKUP(C836,'[2]Acha Air Sales Price List'!$B$1:$D$65536,3,FALSE)</f>
        <v>Exchange rate :</v>
      </c>
      <c r="G836" s="19">
        <f>ROUND(IF(ISBLANK(C836),0,VLOOKUP(C836,'[2]Acha Air Sales Price List'!$B$1:$X$65536,12,FALSE)*$L$14),2)</f>
        <v>0</v>
      </c>
      <c r="H836" s="20">
        <f t="shared" si="17"/>
        <v>0</v>
      </c>
      <c r="I836" s="12"/>
    </row>
    <row r="837" spans="1:9" ht="12.4" hidden="1" customHeight="1">
      <c r="A837" s="11"/>
      <c r="B837" s="1"/>
      <c r="C837" s="34"/>
      <c r="D837" s="146"/>
      <c r="E837" s="147"/>
      <c r="F837" s="38" t="str">
        <f>VLOOKUP(C837,'[2]Acha Air Sales Price List'!$B$1:$D$65536,3,FALSE)</f>
        <v>Exchange rate :</v>
      </c>
      <c r="G837" s="19">
        <f>ROUND(IF(ISBLANK(C837),0,VLOOKUP(C837,'[2]Acha Air Sales Price List'!$B$1:$X$65536,12,FALSE)*$L$14),2)</f>
        <v>0</v>
      </c>
      <c r="H837" s="20">
        <f t="shared" si="17"/>
        <v>0</v>
      </c>
      <c r="I837" s="12"/>
    </row>
    <row r="838" spans="1:9" ht="12.4" hidden="1" customHeight="1">
      <c r="A838" s="11"/>
      <c r="B838" s="1"/>
      <c r="C838" s="34"/>
      <c r="D838" s="146"/>
      <c r="E838" s="147"/>
      <c r="F838" s="38" t="str">
        <f>VLOOKUP(C838,'[2]Acha Air Sales Price List'!$B$1:$D$65536,3,FALSE)</f>
        <v>Exchange rate :</v>
      </c>
      <c r="G838" s="19">
        <f>ROUND(IF(ISBLANK(C838),0,VLOOKUP(C838,'[2]Acha Air Sales Price List'!$B$1:$X$65536,12,FALSE)*$L$14),2)</f>
        <v>0</v>
      </c>
      <c r="H838" s="20">
        <f t="shared" si="17"/>
        <v>0</v>
      </c>
      <c r="I838" s="12"/>
    </row>
    <row r="839" spans="1:9" ht="12.4" hidden="1" customHeight="1">
      <c r="A839" s="11"/>
      <c r="B839" s="1"/>
      <c r="C839" s="34"/>
      <c r="D839" s="146"/>
      <c r="E839" s="147"/>
      <c r="F839" s="38" t="str">
        <f>VLOOKUP(C839,'[2]Acha Air Sales Price List'!$B$1:$D$65536,3,FALSE)</f>
        <v>Exchange rate :</v>
      </c>
      <c r="G839" s="19">
        <f>ROUND(IF(ISBLANK(C839),0,VLOOKUP(C839,'[2]Acha Air Sales Price List'!$B$1:$X$65536,12,FALSE)*$L$14),2)</f>
        <v>0</v>
      </c>
      <c r="H839" s="20">
        <f t="shared" si="17"/>
        <v>0</v>
      </c>
      <c r="I839" s="12"/>
    </row>
    <row r="840" spans="1:9" ht="12.4" hidden="1" customHeight="1">
      <c r="A840" s="11"/>
      <c r="B840" s="1"/>
      <c r="C840" s="34"/>
      <c r="D840" s="146"/>
      <c r="E840" s="147"/>
      <c r="F840" s="38" t="str">
        <f>VLOOKUP(C840,'[2]Acha Air Sales Price List'!$B$1:$D$65536,3,FALSE)</f>
        <v>Exchange rate :</v>
      </c>
      <c r="G840" s="19">
        <f>ROUND(IF(ISBLANK(C840),0,VLOOKUP(C840,'[2]Acha Air Sales Price List'!$B$1:$X$65536,12,FALSE)*$L$14),2)</f>
        <v>0</v>
      </c>
      <c r="H840" s="20">
        <f t="shared" si="17"/>
        <v>0</v>
      </c>
      <c r="I840" s="12"/>
    </row>
    <row r="841" spans="1:9" ht="12.4" hidden="1" customHeight="1">
      <c r="A841" s="11"/>
      <c r="B841" s="1"/>
      <c r="C841" s="34"/>
      <c r="D841" s="146"/>
      <c r="E841" s="147"/>
      <c r="F841" s="38" t="str">
        <f>VLOOKUP(C841,'[2]Acha Air Sales Price List'!$B$1:$D$65536,3,FALSE)</f>
        <v>Exchange rate :</v>
      </c>
      <c r="G841" s="19">
        <f>ROUND(IF(ISBLANK(C841),0,VLOOKUP(C841,'[2]Acha Air Sales Price List'!$B$1:$X$65536,12,FALSE)*$L$14),2)</f>
        <v>0</v>
      </c>
      <c r="H841" s="20">
        <f t="shared" si="17"/>
        <v>0</v>
      </c>
      <c r="I841" s="12"/>
    </row>
    <row r="842" spans="1:9" ht="12.4" hidden="1" customHeight="1">
      <c r="A842" s="11"/>
      <c r="B842" s="1"/>
      <c r="C842" s="34"/>
      <c r="D842" s="146"/>
      <c r="E842" s="147"/>
      <c r="F842" s="38" t="str">
        <f>VLOOKUP(C842,'[2]Acha Air Sales Price List'!$B$1:$D$65536,3,FALSE)</f>
        <v>Exchange rate :</v>
      </c>
      <c r="G842" s="19">
        <f>ROUND(IF(ISBLANK(C842),0,VLOOKUP(C842,'[2]Acha Air Sales Price List'!$B$1:$X$65536,12,FALSE)*$L$14),2)</f>
        <v>0</v>
      </c>
      <c r="H842" s="20">
        <f t="shared" ref="H842:H905" si="18">ROUND(IF(ISNUMBER(B842), G842*B842, 0),5)</f>
        <v>0</v>
      </c>
      <c r="I842" s="12"/>
    </row>
    <row r="843" spans="1:9" ht="12.4" hidden="1" customHeight="1">
      <c r="A843" s="11"/>
      <c r="B843" s="1"/>
      <c r="C843" s="34"/>
      <c r="D843" s="146"/>
      <c r="E843" s="147"/>
      <c r="F843" s="38" t="str">
        <f>VLOOKUP(C843,'[2]Acha Air Sales Price List'!$B$1:$D$65536,3,FALSE)</f>
        <v>Exchange rate :</v>
      </c>
      <c r="G843" s="19">
        <f>ROUND(IF(ISBLANK(C843),0,VLOOKUP(C843,'[2]Acha Air Sales Price List'!$B$1:$X$65536,12,FALSE)*$L$14),2)</f>
        <v>0</v>
      </c>
      <c r="H843" s="20">
        <f t="shared" si="18"/>
        <v>0</v>
      </c>
      <c r="I843" s="12"/>
    </row>
    <row r="844" spans="1:9" ht="12.4" hidden="1" customHeight="1">
      <c r="A844" s="11"/>
      <c r="B844" s="1"/>
      <c r="C844" s="34"/>
      <c r="D844" s="146"/>
      <c r="E844" s="147"/>
      <c r="F844" s="38" t="str">
        <f>VLOOKUP(C844,'[2]Acha Air Sales Price List'!$B$1:$D$65536,3,FALSE)</f>
        <v>Exchange rate :</v>
      </c>
      <c r="G844" s="19">
        <f>ROUND(IF(ISBLANK(C844),0,VLOOKUP(C844,'[2]Acha Air Sales Price List'!$B$1:$X$65536,12,FALSE)*$L$14),2)</f>
        <v>0</v>
      </c>
      <c r="H844" s="20">
        <f t="shared" si="18"/>
        <v>0</v>
      </c>
      <c r="I844" s="12"/>
    </row>
    <row r="845" spans="1:9" ht="12.4" hidden="1" customHeight="1">
      <c r="A845" s="11"/>
      <c r="B845" s="1"/>
      <c r="C845" s="35"/>
      <c r="D845" s="146"/>
      <c r="E845" s="147"/>
      <c r="F845" s="38" t="str">
        <f>VLOOKUP(C845,'[2]Acha Air Sales Price List'!$B$1:$D$65536,3,FALSE)</f>
        <v>Exchange rate :</v>
      </c>
      <c r="G845" s="19">
        <f>ROUND(IF(ISBLANK(C845),0,VLOOKUP(C845,'[2]Acha Air Sales Price List'!$B$1:$X$65536,12,FALSE)*$L$14),2)</f>
        <v>0</v>
      </c>
      <c r="H845" s="20">
        <f t="shared" si="18"/>
        <v>0</v>
      </c>
      <c r="I845" s="12"/>
    </row>
    <row r="846" spans="1:9" ht="12.4" hidden="1" customHeight="1">
      <c r="A846" s="11"/>
      <c r="B846" s="1"/>
      <c r="C846" s="35"/>
      <c r="D846" s="146"/>
      <c r="E846" s="147"/>
      <c r="F846" s="38" t="str">
        <f>VLOOKUP(C846,'[2]Acha Air Sales Price List'!$B$1:$D$65536,3,FALSE)</f>
        <v>Exchange rate :</v>
      </c>
      <c r="G846" s="19">
        <f>ROUND(IF(ISBLANK(C846),0,VLOOKUP(C846,'[2]Acha Air Sales Price List'!$B$1:$X$65536,12,FALSE)*$L$14),2)</f>
        <v>0</v>
      </c>
      <c r="H846" s="20">
        <f t="shared" si="18"/>
        <v>0</v>
      </c>
      <c r="I846" s="12"/>
    </row>
    <row r="847" spans="1:9" ht="12.4" hidden="1" customHeight="1">
      <c r="A847" s="11"/>
      <c r="B847" s="1"/>
      <c r="C847" s="34"/>
      <c r="D847" s="146"/>
      <c r="E847" s="147"/>
      <c r="F847" s="38" t="str">
        <f>VLOOKUP(C847,'[2]Acha Air Sales Price List'!$B$1:$D$65536,3,FALSE)</f>
        <v>Exchange rate :</v>
      </c>
      <c r="G847" s="19">
        <f>ROUND(IF(ISBLANK(C847),0,VLOOKUP(C847,'[2]Acha Air Sales Price List'!$B$1:$X$65536,12,FALSE)*$L$14),2)</f>
        <v>0</v>
      </c>
      <c r="H847" s="20">
        <f t="shared" si="18"/>
        <v>0</v>
      </c>
      <c r="I847" s="12"/>
    </row>
    <row r="848" spans="1:9" ht="12.4" hidden="1" customHeight="1">
      <c r="A848" s="11"/>
      <c r="B848" s="1"/>
      <c r="C848" s="34"/>
      <c r="D848" s="146"/>
      <c r="E848" s="147"/>
      <c r="F848" s="38" t="str">
        <f>VLOOKUP(C848,'[2]Acha Air Sales Price List'!$B$1:$D$65536,3,FALSE)</f>
        <v>Exchange rate :</v>
      </c>
      <c r="G848" s="19">
        <f>ROUND(IF(ISBLANK(C848),0,VLOOKUP(C848,'[2]Acha Air Sales Price List'!$B$1:$X$65536,12,FALSE)*$L$14),2)</f>
        <v>0</v>
      </c>
      <c r="H848" s="20">
        <f t="shared" si="18"/>
        <v>0</v>
      </c>
      <c r="I848" s="12"/>
    </row>
    <row r="849" spans="1:9" ht="12.4" hidden="1" customHeight="1">
      <c r="A849" s="11"/>
      <c r="B849" s="1"/>
      <c r="C849" s="34"/>
      <c r="D849" s="146"/>
      <c r="E849" s="147"/>
      <c r="F849" s="38" t="str">
        <f>VLOOKUP(C849,'[2]Acha Air Sales Price List'!$B$1:$D$65536,3,FALSE)</f>
        <v>Exchange rate :</v>
      </c>
      <c r="G849" s="19">
        <f>ROUND(IF(ISBLANK(C849),0,VLOOKUP(C849,'[2]Acha Air Sales Price List'!$B$1:$X$65536,12,FALSE)*$L$14),2)</f>
        <v>0</v>
      </c>
      <c r="H849" s="20">
        <f t="shared" si="18"/>
        <v>0</v>
      </c>
      <c r="I849" s="12"/>
    </row>
    <row r="850" spans="1:9" ht="12.4" hidden="1" customHeight="1">
      <c r="A850" s="11"/>
      <c r="B850" s="1"/>
      <c r="C850" s="34"/>
      <c r="D850" s="146"/>
      <c r="E850" s="147"/>
      <c r="F850" s="38" t="str">
        <f>VLOOKUP(C850,'[2]Acha Air Sales Price List'!$B$1:$D$65536,3,FALSE)</f>
        <v>Exchange rate :</v>
      </c>
      <c r="G850" s="19">
        <f>ROUND(IF(ISBLANK(C850),0,VLOOKUP(C850,'[2]Acha Air Sales Price List'!$B$1:$X$65536,12,FALSE)*$L$14),2)</f>
        <v>0</v>
      </c>
      <c r="H850" s="20">
        <f t="shared" si="18"/>
        <v>0</v>
      </c>
      <c r="I850" s="12"/>
    </row>
    <row r="851" spans="1:9" ht="12.4" hidden="1" customHeight="1">
      <c r="A851" s="11"/>
      <c r="B851" s="1"/>
      <c r="C851" s="34"/>
      <c r="D851" s="146"/>
      <c r="E851" s="147"/>
      <c r="F851" s="38" t="str">
        <f>VLOOKUP(C851,'[2]Acha Air Sales Price List'!$B$1:$D$65536,3,FALSE)</f>
        <v>Exchange rate :</v>
      </c>
      <c r="G851" s="19">
        <f>ROUND(IF(ISBLANK(C851),0,VLOOKUP(C851,'[2]Acha Air Sales Price List'!$B$1:$X$65536,12,FALSE)*$L$14),2)</f>
        <v>0</v>
      </c>
      <c r="H851" s="20">
        <f t="shared" si="18"/>
        <v>0</v>
      </c>
      <c r="I851" s="12"/>
    </row>
    <row r="852" spans="1:9" ht="12.4" hidden="1" customHeight="1">
      <c r="A852" s="11"/>
      <c r="B852" s="1"/>
      <c r="C852" s="34"/>
      <c r="D852" s="146"/>
      <c r="E852" s="147"/>
      <c r="F852" s="38" t="str">
        <f>VLOOKUP(C852,'[2]Acha Air Sales Price List'!$B$1:$D$65536,3,FALSE)</f>
        <v>Exchange rate :</v>
      </c>
      <c r="G852" s="19">
        <f>ROUND(IF(ISBLANK(C852),0,VLOOKUP(C852,'[2]Acha Air Sales Price List'!$B$1:$X$65536,12,FALSE)*$L$14),2)</f>
        <v>0</v>
      </c>
      <c r="H852" s="20">
        <f t="shared" si="18"/>
        <v>0</v>
      </c>
      <c r="I852" s="12"/>
    </row>
    <row r="853" spans="1:9" ht="12.4" hidden="1" customHeight="1">
      <c r="A853" s="11"/>
      <c r="B853" s="1"/>
      <c r="C853" s="34"/>
      <c r="D853" s="146"/>
      <c r="E853" s="147"/>
      <c r="F853" s="38" t="str">
        <f>VLOOKUP(C853,'[2]Acha Air Sales Price List'!$B$1:$D$65536,3,FALSE)</f>
        <v>Exchange rate :</v>
      </c>
      <c r="G853" s="19">
        <f>ROUND(IF(ISBLANK(C853),0,VLOOKUP(C853,'[2]Acha Air Sales Price List'!$B$1:$X$65536,12,FALSE)*$L$14),2)</f>
        <v>0</v>
      </c>
      <c r="H853" s="20">
        <f t="shared" si="18"/>
        <v>0</v>
      </c>
      <c r="I853" s="12"/>
    </row>
    <row r="854" spans="1:9" ht="12.4" hidden="1" customHeight="1">
      <c r="A854" s="11"/>
      <c r="B854" s="1"/>
      <c r="C854" s="34"/>
      <c r="D854" s="146"/>
      <c r="E854" s="147"/>
      <c r="F854" s="38" t="str">
        <f>VLOOKUP(C854,'[2]Acha Air Sales Price List'!$B$1:$D$65536,3,FALSE)</f>
        <v>Exchange rate :</v>
      </c>
      <c r="G854" s="19">
        <f>ROUND(IF(ISBLANK(C854),0,VLOOKUP(C854,'[2]Acha Air Sales Price List'!$B$1:$X$65536,12,FALSE)*$L$14),2)</f>
        <v>0</v>
      </c>
      <c r="H854" s="20">
        <f t="shared" si="18"/>
        <v>0</v>
      </c>
      <c r="I854" s="12"/>
    </row>
    <row r="855" spans="1:9" ht="12.4" hidden="1" customHeight="1">
      <c r="A855" s="11"/>
      <c r="B855" s="1"/>
      <c r="C855" s="34"/>
      <c r="D855" s="146"/>
      <c r="E855" s="147"/>
      <c r="F855" s="38" t="str">
        <f>VLOOKUP(C855,'[2]Acha Air Sales Price List'!$B$1:$D$65536,3,FALSE)</f>
        <v>Exchange rate :</v>
      </c>
      <c r="G855" s="19">
        <f>ROUND(IF(ISBLANK(C855),0,VLOOKUP(C855,'[2]Acha Air Sales Price List'!$B$1:$X$65536,12,FALSE)*$L$14),2)</f>
        <v>0</v>
      </c>
      <c r="H855" s="20">
        <f t="shared" si="18"/>
        <v>0</v>
      </c>
      <c r="I855" s="12"/>
    </row>
    <row r="856" spans="1:9" ht="12.4" hidden="1" customHeight="1">
      <c r="A856" s="11"/>
      <c r="B856" s="1"/>
      <c r="C856" s="34"/>
      <c r="D856" s="146"/>
      <c r="E856" s="147"/>
      <c r="F856" s="38" t="str">
        <f>VLOOKUP(C856,'[2]Acha Air Sales Price List'!$B$1:$D$65536,3,FALSE)</f>
        <v>Exchange rate :</v>
      </c>
      <c r="G856" s="19">
        <f>ROUND(IF(ISBLANK(C856),0,VLOOKUP(C856,'[2]Acha Air Sales Price List'!$B$1:$X$65536,12,FALSE)*$L$14),2)</f>
        <v>0</v>
      </c>
      <c r="H856" s="20">
        <f t="shared" si="18"/>
        <v>0</v>
      </c>
      <c r="I856" s="12"/>
    </row>
    <row r="857" spans="1:9" ht="12.4" hidden="1" customHeight="1">
      <c r="A857" s="11"/>
      <c r="B857" s="1"/>
      <c r="C857" s="35"/>
      <c r="D857" s="146"/>
      <c r="E857" s="147"/>
      <c r="F857" s="38" t="str">
        <f>VLOOKUP(C857,'[2]Acha Air Sales Price List'!$B$1:$D$65536,3,FALSE)</f>
        <v>Exchange rate :</v>
      </c>
      <c r="G857" s="19">
        <f>ROUND(IF(ISBLANK(C857),0,VLOOKUP(C857,'[2]Acha Air Sales Price List'!$B$1:$X$65536,12,FALSE)*$L$14),2)</f>
        <v>0</v>
      </c>
      <c r="H857" s="20">
        <f t="shared" si="18"/>
        <v>0</v>
      </c>
      <c r="I857" s="12"/>
    </row>
    <row r="858" spans="1:9" ht="12" hidden="1" customHeight="1">
      <c r="A858" s="11"/>
      <c r="B858" s="1"/>
      <c r="C858" s="34"/>
      <c r="D858" s="146"/>
      <c r="E858" s="147"/>
      <c r="F858" s="38" t="str">
        <f>VLOOKUP(C858,'[2]Acha Air Sales Price List'!$B$1:$D$65536,3,FALSE)</f>
        <v>Exchange rate :</v>
      </c>
      <c r="G858" s="19">
        <f>ROUND(IF(ISBLANK(C858),0,VLOOKUP(C858,'[2]Acha Air Sales Price List'!$B$1:$X$65536,12,FALSE)*$L$14),2)</f>
        <v>0</v>
      </c>
      <c r="H858" s="20">
        <f t="shared" si="18"/>
        <v>0</v>
      </c>
      <c r="I858" s="12"/>
    </row>
    <row r="859" spans="1:9" ht="12.4" hidden="1" customHeight="1">
      <c r="A859" s="11"/>
      <c r="B859" s="1"/>
      <c r="C859" s="34"/>
      <c r="D859" s="146"/>
      <c r="E859" s="147"/>
      <c r="F859" s="38" t="str">
        <f>VLOOKUP(C859,'[2]Acha Air Sales Price List'!$B$1:$D$65536,3,FALSE)</f>
        <v>Exchange rate :</v>
      </c>
      <c r="G859" s="19">
        <f>ROUND(IF(ISBLANK(C859),0,VLOOKUP(C859,'[2]Acha Air Sales Price List'!$B$1:$X$65536,12,FALSE)*$L$14),2)</f>
        <v>0</v>
      </c>
      <c r="H859" s="20">
        <f t="shared" si="18"/>
        <v>0</v>
      </c>
      <c r="I859" s="12"/>
    </row>
    <row r="860" spans="1:9" ht="12.4" hidden="1" customHeight="1">
      <c r="A860" s="11"/>
      <c r="B860" s="1"/>
      <c r="C860" s="34"/>
      <c r="D860" s="146"/>
      <c r="E860" s="147"/>
      <c r="F860" s="38" t="str">
        <f>VLOOKUP(C860,'[2]Acha Air Sales Price List'!$B$1:$D$65536,3,FALSE)</f>
        <v>Exchange rate :</v>
      </c>
      <c r="G860" s="19">
        <f>ROUND(IF(ISBLANK(C860),0,VLOOKUP(C860,'[2]Acha Air Sales Price List'!$B$1:$X$65536,12,FALSE)*$L$14),2)</f>
        <v>0</v>
      </c>
      <c r="H860" s="20">
        <f t="shared" si="18"/>
        <v>0</v>
      </c>
      <c r="I860" s="12"/>
    </row>
    <row r="861" spans="1:9" ht="12.4" hidden="1" customHeight="1">
      <c r="A861" s="11"/>
      <c r="B861" s="1"/>
      <c r="C861" s="34"/>
      <c r="D861" s="146"/>
      <c r="E861" s="147"/>
      <c r="F861" s="38" t="str">
        <f>VLOOKUP(C861,'[2]Acha Air Sales Price List'!$B$1:$D$65536,3,FALSE)</f>
        <v>Exchange rate :</v>
      </c>
      <c r="G861" s="19">
        <f>ROUND(IF(ISBLANK(C861),0,VLOOKUP(C861,'[2]Acha Air Sales Price List'!$B$1:$X$65536,12,FALSE)*$L$14),2)</f>
        <v>0</v>
      </c>
      <c r="H861" s="20">
        <f t="shared" si="18"/>
        <v>0</v>
      </c>
      <c r="I861" s="12"/>
    </row>
    <row r="862" spans="1:9" ht="12.4" hidden="1" customHeight="1">
      <c r="A862" s="11"/>
      <c r="B862" s="1"/>
      <c r="C862" s="34"/>
      <c r="D862" s="146"/>
      <c r="E862" s="147"/>
      <c r="F862" s="38" t="str">
        <f>VLOOKUP(C862,'[2]Acha Air Sales Price List'!$B$1:$D$65536,3,FALSE)</f>
        <v>Exchange rate :</v>
      </c>
      <c r="G862" s="19">
        <f>ROUND(IF(ISBLANK(C862),0,VLOOKUP(C862,'[2]Acha Air Sales Price List'!$B$1:$X$65536,12,FALSE)*$L$14),2)</f>
        <v>0</v>
      </c>
      <c r="H862" s="20">
        <f t="shared" si="18"/>
        <v>0</v>
      </c>
      <c r="I862" s="12"/>
    </row>
    <row r="863" spans="1:9" ht="12.4" hidden="1" customHeight="1">
      <c r="A863" s="11"/>
      <c r="B863" s="1"/>
      <c r="C863" s="34"/>
      <c r="D863" s="146"/>
      <c r="E863" s="147"/>
      <c r="F863" s="38" t="str">
        <f>VLOOKUP(C863,'[2]Acha Air Sales Price List'!$B$1:$D$65536,3,FALSE)</f>
        <v>Exchange rate :</v>
      </c>
      <c r="G863" s="19">
        <f>ROUND(IF(ISBLANK(C863),0,VLOOKUP(C863,'[2]Acha Air Sales Price List'!$B$1:$X$65536,12,FALSE)*$L$14),2)</f>
        <v>0</v>
      </c>
      <c r="H863" s="20">
        <f t="shared" si="18"/>
        <v>0</v>
      </c>
      <c r="I863" s="12"/>
    </row>
    <row r="864" spans="1:9" ht="12.4" hidden="1" customHeight="1">
      <c r="A864" s="11"/>
      <c r="B864" s="1"/>
      <c r="C864" s="34"/>
      <c r="D864" s="146"/>
      <c r="E864" s="147"/>
      <c r="F864" s="38" t="str">
        <f>VLOOKUP(C864,'[2]Acha Air Sales Price List'!$B$1:$D$65536,3,FALSE)</f>
        <v>Exchange rate :</v>
      </c>
      <c r="G864" s="19">
        <f>ROUND(IF(ISBLANK(C864),0,VLOOKUP(C864,'[2]Acha Air Sales Price List'!$B$1:$X$65536,12,FALSE)*$L$14),2)</f>
        <v>0</v>
      </c>
      <c r="H864" s="20">
        <f t="shared" si="18"/>
        <v>0</v>
      </c>
      <c r="I864" s="12"/>
    </row>
    <row r="865" spans="1:9" ht="12.4" hidden="1" customHeight="1">
      <c r="A865" s="11"/>
      <c r="B865" s="1"/>
      <c r="C865" s="34"/>
      <c r="D865" s="146"/>
      <c r="E865" s="147"/>
      <c r="F865" s="38" t="str">
        <f>VLOOKUP(C865,'[2]Acha Air Sales Price List'!$B$1:$D$65536,3,FALSE)</f>
        <v>Exchange rate :</v>
      </c>
      <c r="G865" s="19">
        <f>ROUND(IF(ISBLANK(C865),0,VLOOKUP(C865,'[2]Acha Air Sales Price List'!$B$1:$X$65536,12,FALSE)*$L$14),2)</f>
        <v>0</v>
      </c>
      <c r="H865" s="20">
        <f t="shared" si="18"/>
        <v>0</v>
      </c>
      <c r="I865" s="12"/>
    </row>
    <row r="866" spans="1:9" ht="12.4" hidden="1" customHeight="1">
      <c r="A866" s="11"/>
      <c r="B866" s="1"/>
      <c r="C866" s="34"/>
      <c r="D866" s="146"/>
      <c r="E866" s="147"/>
      <c r="F866" s="38" t="str">
        <f>VLOOKUP(C866,'[2]Acha Air Sales Price List'!$B$1:$D$65536,3,FALSE)</f>
        <v>Exchange rate :</v>
      </c>
      <c r="G866" s="19">
        <f>ROUND(IF(ISBLANK(C866),0,VLOOKUP(C866,'[2]Acha Air Sales Price List'!$B$1:$X$65536,12,FALSE)*$L$14),2)</f>
        <v>0</v>
      </c>
      <c r="H866" s="20">
        <f t="shared" si="18"/>
        <v>0</v>
      </c>
      <c r="I866" s="12"/>
    </row>
    <row r="867" spans="1:9" ht="12.4" hidden="1" customHeight="1">
      <c r="A867" s="11"/>
      <c r="B867" s="1"/>
      <c r="C867" s="34"/>
      <c r="D867" s="146"/>
      <c r="E867" s="147"/>
      <c r="F867" s="38" t="str">
        <f>VLOOKUP(C867,'[2]Acha Air Sales Price List'!$B$1:$D$65536,3,FALSE)</f>
        <v>Exchange rate :</v>
      </c>
      <c r="G867" s="19">
        <f>ROUND(IF(ISBLANK(C867),0,VLOOKUP(C867,'[2]Acha Air Sales Price List'!$B$1:$X$65536,12,FALSE)*$L$14),2)</f>
        <v>0</v>
      </c>
      <c r="H867" s="20">
        <f t="shared" si="18"/>
        <v>0</v>
      </c>
      <c r="I867" s="12"/>
    </row>
    <row r="868" spans="1:9" ht="12.4" hidden="1" customHeight="1">
      <c r="A868" s="11"/>
      <c r="B868" s="1"/>
      <c r="C868" s="34"/>
      <c r="D868" s="146"/>
      <c r="E868" s="147"/>
      <c r="F868" s="38" t="str">
        <f>VLOOKUP(C868,'[2]Acha Air Sales Price List'!$B$1:$D$65536,3,FALSE)</f>
        <v>Exchange rate :</v>
      </c>
      <c r="G868" s="19">
        <f>ROUND(IF(ISBLANK(C868),0,VLOOKUP(C868,'[2]Acha Air Sales Price List'!$B$1:$X$65536,12,FALSE)*$L$14),2)</f>
        <v>0</v>
      </c>
      <c r="H868" s="20">
        <f t="shared" si="18"/>
        <v>0</v>
      </c>
      <c r="I868" s="12"/>
    </row>
    <row r="869" spans="1:9" ht="12.4" hidden="1" customHeight="1">
      <c r="A869" s="11"/>
      <c r="B869" s="1"/>
      <c r="C869" s="34"/>
      <c r="D869" s="146"/>
      <c r="E869" s="147"/>
      <c r="F869" s="38" t="str">
        <f>VLOOKUP(C869,'[2]Acha Air Sales Price List'!$B$1:$D$65536,3,FALSE)</f>
        <v>Exchange rate :</v>
      </c>
      <c r="G869" s="19">
        <f>ROUND(IF(ISBLANK(C869),0,VLOOKUP(C869,'[2]Acha Air Sales Price List'!$B$1:$X$65536,12,FALSE)*$L$14),2)</f>
        <v>0</v>
      </c>
      <c r="H869" s="20">
        <f t="shared" si="18"/>
        <v>0</v>
      </c>
      <c r="I869" s="12"/>
    </row>
    <row r="870" spans="1:9" ht="12.4" hidden="1" customHeight="1">
      <c r="A870" s="11"/>
      <c r="B870" s="1"/>
      <c r="C870" s="34"/>
      <c r="D870" s="146"/>
      <c r="E870" s="147"/>
      <c r="F870" s="38" t="str">
        <f>VLOOKUP(C870,'[2]Acha Air Sales Price List'!$B$1:$D$65536,3,FALSE)</f>
        <v>Exchange rate :</v>
      </c>
      <c r="G870" s="19">
        <f>ROUND(IF(ISBLANK(C870),0,VLOOKUP(C870,'[2]Acha Air Sales Price List'!$B$1:$X$65536,12,FALSE)*$L$14),2)</f>
        <v>0</v>
      </c>
      <c r="H870" s="20">
        <f t="shared" si="18"/>
        <v>0</v>
      </c>
      <c r="I870" s="12"/>
    </row>
    <row r="871" spans="1:9" ht="12.4" hidden="1" customHeight="1">
      <c r="A871" s="11"/>
      <c r="B871" s="1"/>
      <c r="C871" s="34"/>
      <c r="D871" s="146"/>
      <c r="E871" s="147"/>
      <c r="F871" s="38" t="str">
        <f>VLOOKUP(C871,'[2]Acha Air Sales Price List'!$B$1:$D$65536,3,FALSE)</f>
        <v>Exchange rate :</v>
      </c>
      <c r="G871" s="19">
        <f>ROUND(IF(ISBLANK(C871),0,VLOOKUP(C871,'[2]Acha Air Sales Price List'!$B$1:$X$65536,12,FALSE)*$L$14),2)</f>
        <v>0</v>
      </c>
      <c r="H871" s="20">
        <f t="shared" si="18"/>
        <v>0</v>
      </c>
      <c r="I871" s="12"/>
    </row>
    <row r="872" spans="1:9" ht="12.4" hidden="1" customHeight="1">
      <c r="A872" s="11"/>
      <c r="B872" s="1"/>
      <c r="C872" s="34"/>
      <c r="D872" s="146"/>
      <c r="E872" s="147"/>
      <c r="F872" s="38" t="str">
        <f>VLOOKUP(C872,'[2]Acha Air Sales Price List'!$B$1:$D$65536,3,FALSE)</f>
        <v>Exchange rate :</v>
      </c>
      <c r="G872" s="19">
        <f>ROUND(IF(ISBLANK(C872),0,VLOOKUP(C872,'[2]Acha Air Sales Price List'!$B$1:$X$65536,12,FALSE)*$L$14),2)</f>
        <v>0</v>
      </c>
      <c r="H872" s="20">
        <f t="shared" si="18"/>
        <v>0</v>
      </c>
      <c r="I872" s="12"/>
    </row>
    <row r="873" spans="1:9" ht="12.4" hidden="1" customHeight="1">
      <c r="A873" s="11"/>
      <c r="B873" s="1"/>
      <c r="C873" s="34"/>
      <c r="D873" s="146"/>
      <c r="E873" s="147"/>
      <c r="F873" s="38" t="str">
        <f>VLOOKUP(C873,'[2]Acha Air Sales Price List'!$B$1:$D$65536,3,FALSE)</f>
        <v>Exchange rate :</v>
      </c>
      <c r="G873" s="19">
        <f>ROUND(IF(ISBLANK(C873),0,VLOOKUP(C873,'[2]Acha Air Sales Price List'!$B$1:$X$65536,12,FALSE)*$L$14),2)</f>
        <v>0</v>
      </c>
      <c r="H873" s="20">
        <f t="shared" si="18"/>
        <v>0</v>
      </c>
      <c r="I873" s="12"/>
    </row>
    <row r="874" spans="1:9" ht="12.4" hidden="1" customHeight="1">
      <c r="A874" s="11"/>
      <c r="B874" s="1"/>
      <c r="C874" s="34"/>
      <c r="D874" s="146"/>
      <c r="E874" s="147"/>
      <c r="F874" s="38" t="str">
        <f>VLOOKUP(C874,'[2]Acha Air Sales Price List'!$B$1:$D$65536,3,FALSE)</f>
        <v>Exchange rate :</v>
      </c>
      <c r="G874" s="19">
        <f>ROUND(IF(ISBLANK(C874),0,VLOOKUP(C874,'[2]Acha Air Sales Price List'!$B$1:$X$65536,12,FALSE)*$L$14),2)</f>
        <v>0</v>
      </c>
      <c r="H874" s="20">
        <f t="shared" si="18"/>
        <v>0</v>
      </c>
      <c r="I874" s="12"/>
    </row>
    <row r="875" spans="1:9" ht="12.4" hidden="1" customHeight="1">
      <c r="A875" s="11"/>
      <c r="B875" s="1"/>
      <c r="C875" s="34"/>
      <c r="D875" s="146"/>
      <c r="E875" s="147"/>
      <c r="F875" s="38" t="str">
        <f>VLOOKUP(C875,'[2]Acha Air Sales Price List'!$B$1:$D$65536,3,FALSE)</f>
        <v>Exchange rate :</v>
      </c>
      <c r="G875" s="19">
        <f>ROUND(IF(ISBLANK(C875),0,VLOOKUP(C875,'[2]Acha Air Sales Price List'!$B$1:$X$65536,12,FALSE)*$L$14),2)</f>
        <v>0</v>
      </c>
      <c r="H875" s="20">
        <f t="shared" si="18"/>
        <v>0</v>
      </c>
      <c r="I875" s="12"/>
    </row>
    <row r="876" spans="1:9" ht="12.4" hidden="1" customHeight="1">
      <c r="A876" s="11"/>
      <c r="B876" s="1"/>
      <c r="C876" s="34"/>
      <c r="D876" s="146"/>
      <c r="E876" s="147"/>
      <c r="F876" s="38" t="str">
        <f>VLOOKUP(C876,'[2]Acha Air Sales Price List'!$B$1:$D$65536,3,FALSE)</f>
        <v>Exchange rate :</v>
      </c>
      <c r="G876" s="19">
        <f>ROUND(IF(ISBLANK(C876),0,VLOOKUP(C876,'[2]Acha Air Sales Price List'!$B$1:$X$65536,12,FALSE)*$L$14),2)</f>
        <v>0</v>
      </c>
      <c r="H876" s="20">
        <f t="shared" si="18"/>
        <v>0</v>
      </c>
      <c r="I876" s="12"/>
    </row>
    <row r="877" spans="1:9" ht="12.4" hidden="1" customHeight="1">
      <c r="A877" s="11"/>
      <c r="B877" s="1"/>
      <c r="C877" s="34"/>
      <c r="D877" s="146"/>
      <c r="E877" s="147"/>
      <c r="F877" s="38" t="str">
        <f>VLOOKUP(C877,'[2]Acha Air Sales Price List'!$B$1:$D$65536,3,FALSE)</f>
        <v>Exchange rate :</v>
      </c>
      <c r="G877" s="19">
        <f>ROUND(IF(ISBLANK(C877),0,VLOOKUP(C877,'[2]Acha Air Sales Price List'!$B$1:$X$65536,12,FALSE)*$L$14),2)</f>
        <v>0</v>
      </c>
      <c r="H877" s="20">
        <f t="shared" si="18"/>
        <v>0</v>
      </c>
      <c r="I877" s="12"/>
    </row>
    <row r="878" spans="1:9" ht="12.4" hidden="1" customHeight="1">
      <c r="A878" s="11"/>
      <c r="B878" s="1"/>
      <c r="C878" s="34"/>
      <c r="D878" s="146"/>
      <c r="E878" s="147"/>
      <c r="F878" s="38" t="str">
        <f>VLOOKUP(C878,'[2]Acha Air Sales Price List'!$B$1:$D$65536,3,FALSE)</f>
        <v>Exchange rate :</v>
      </c>
      <c r="G878" s="19">
        <f>ROUND(IF(ISBLANK(C878),0,VLOOKUP(C878,'[2]Acha Air Sales Price List'!$B$1:$X$65536,12,FALSE)*$L$14),2)</f>
        <v>0</v>
      </c>
      <c r="H878" s="20">
        <f t="shared" si="18"/>
        <v>0</v>
      </c>
      <c r="I878" s="12"/>
    </row>
    <row r="879" spans="1:9" ht="12.4" hidden="1" customHeight="1">
      <c r="A879" s="11"/>
      <c r="B879" s="1"/>
      <c r="C879" s="34"/>
      <c r="D879" s="146"/>
      <c r="E879" s="147"/>
      <c r="F879" s="38" t="str">
        <f>VLOOKUP(C879,'[2]Acha Air Sales Price List'!$B$1:$D$65536,3,FALSE)</f>
        <v>Exchange rate :</v>
      </c>
      <c r="G879" s="19">
        <f>ROUND(IF(ISBLANK(C879),0,VLOOKUP(C879,'[2]Acha Air Sales Price List'!$B$1:$X$65536,12,FALSE)*$L$14),2)</f>
        <v>0</v>
      </c>
      <c r="H879" s="20">
        <f t="shared" si="18"/>
        <v>0</v>
      </c>
      <c r="I879" s="12"/>
    </row>
    <row r="880" spans="1:9" ht="12.4" hidden="1" customHeight="1">
      <c r="A880" s="11"/>
      <c r="B880" s="1"/>
      <c r="C880" s="34"/>
      <c r="D880" s="146"/>
      <c r="E880" s="147"/>
      <c r="F880" s="38" t="str">
        <f>VLOOKUP(C880,'[2]Acha Air Sales Price List'!$B$1:$D$65536,3,FALSE)</f>
        <v>Exchange rate :</v>
      </c>
      <c r="G880" s="19">
        <f>ROUND(IF(ISBLANK(C880),0,VLOOKUP(C880,'[2]Acha Air Sales Price List'!$B$1:$X$65536,12,FALSE)*$L$14),2)</f>
        <v>0</v>
      </c>
      <c r="H880" s="20">
        <f t="shared" si="18"/>
        <v>0</v>
      </c>
      <c r="I880" s="12"/>
    </row>
    <row r="881" spans="1:9" ht="12.4" hidden="1" customHeight="1">
      <c r="A881" s="11"/>
      <c r="B881" s="1"/>
      <c r="C881" s="34"/>
      <c r="D881" s="146"/>
      <c r="E881" s="147"/>
      <c r="F881" s="38" t="str">
        <f>VLOOKUP(C881,'[2]Acha Air Sales Price List'!$B$1:$D$65536,3,FALSE)</f>
        <v>Exchange rate :</v>
      </c>
      <c r="G881" s="19">
        <f>ROUND(IF(ISBLANK(C881),0,VLOOKUP(C881,'[2]Acha Air Sales Price List'!$B$1:$X$65536,12,FALSE)*$L$14),2)</f>
        <v>0</v>
      </c>
      <c r="H881" s="20">
        <f t="shared" si="18"/>
        <v>0</v>
      </c>
      <c r="I881" s="12"/>
    </row>
    <row r="882" spans="1:9" ht="12.4" hidden="1" customHeight="1">
      <c r="A882" s="11"/>
      <c r="B882" s="1"/>
      <c r="C882" s="34"/>
      <c r="D882" s="146"/>
      <c r="E882" s="147"/>
      <c r="F882" s="38" t="str">
        <f>VLOOKUP(C882,'[2]Acha Air Sales Price List'!$B$1:$D$65536,3,FALSE)</f>
        <v>Exchange rate :</v>
      </c>
      <c r="G882" s="19">
        <f>ROUND(IF(ISBLANK(C882),0,VLOOKUP(C882,'[2]Acha Air Sales Price List'!$B$1:$X$65536,12,FALSE)*$L$14),2)</f>
        <v>0</v>
      </c>
      <c r="H882" s="20">
        <f t="shared" si="18"/>
        <v>0</v>
      </c>
      <c r="I882" s="12"/>
    </row>
    <row r="883" spans="1:9" ht="12.4" hidden="1" customHeight="1">
      <c r="A883" s="11"/>
      <c r="B883" s="1"/>
      <c r="C883" s="34"/>
      <c r="D883" s="146"/>
      <c r="E883" s="147"/>
      <c r="F883" s="38" t="str">
        <f>VLOOKUP(C883,'[2]Acha Air Sales Price List'!$B$1:$D$65536,3,FALSE)</f>
        <v>Exchange rate :</v>
      </c>
      <c r="G883" s="19">
        <f>ROUND(IF(ISBLANK(C883),0,VLOOKUP(C883,'[2]Acha Air Sales Price List'!$B$1:$X$65536,12,FALSE)*$L$14),2)</f>
        <v>0</v>
      </c>
      <c r="H883" s="20">
        <f t="shared" si="18"/>
        <v>0</v>
      </c>
      <c r="I883" s="12"/>
    </row>
    <row r="884" spans="1:9" ht="12.4" hidden="1" customHeight="1">
      <c r="A884" s="11"/>
      <c r="B884" s="1"/>
      <c r="C884" s="34"/>
      <c r="D884" s="146"/>
      <c r="E884" s="147"/>
      <c r="F884" s="38" t="str">
        <f>VLOOKUP(C884,'[2]Acha Air Sales Price List'!$B$1:$D$65536,3,FALSE)</f>
        <v>Exchange rate :</v>
      </c>
      <c r="G884" s="19">
        <f>ROUND(IF(ISBLANK(C884),0,VLOOKUP(C884,'[2]Acha Air Sales Price List'!$B$1:$X$65536,12,FALSE)*$L$14),2)</f>
        <v>0</v>
      </c>
      <c r="H884" s="20">
        <f t="shared" si="18"/>
        <v>0</v>
      </c>
      <c r="I884" s="12"/>
    </row>
    <row r="885" spans="1:9" ht="12.4" hidden="1" customHeight="1">
      <c r="A885" s="11"/>
      <c r="B885" s="1"/>
      <c r="C885" s="35"/>
      <c r="D885" s="146"/>
      <c r="E885" s="147"/>
      <c r="F885" s="38" t="str">
        <f>VLOOKUP(C885,'[2]Acha Air Sales Price List'!$B$1:$D$65536,3,FALSE)</f>
        <v>Exchange rate :</v>
      </c>
      <c r="G885" s="19">
        <f>ROUND(IF(ISBLANK(C885),0,VLOOKUP(C885,'[2]Acha Air Sales Price List'!$B$1:$X$65536,12,FALSE)*$L$14),2)</f>
        <v>0</v>
      </c>
      <c r="H885" s="20">
        <f t="shared" si="18"/>
        <v>0</v>
      </c>
      <c r="I885" s="12"/>
    </row>
    <row r="886" spans="1:9" ht="12" hidden="1" customHeight="1">
      <c r="A886" s="11"/>
      <c r="B886" s="1"/>
      <c r="C886" s="34"/>
      <c r="D886" s="146"/>
      <c r="E886" s="147"/>
      <c r="F886" s="38" t="str">
        <f>VLOOKUP(C886,'[2]Acha Air Sales Price List'!$B$1:$D$65536,3,FALSE)</f>
        <v>Exchange rate :</v>
      </c>
      <c r="G886" s="19">
        <f>ROUND(IF(ISBLANK(C886),0,VLOOKUP(C886,'[2]Acha Air Sales Price List'!$B$1:$X$65536,12,FALSE)*$L$14),2)</f>
        <v>0</v>
      </c>
      <c r="H886" s="20">
        <f t="shared" si="18"/>
        <v>0</v>
      </c>
      <c r="I886" s="12"/>
    </row>
    <row r="887" spans="1:9" ht="12.4" hidden="1" customHeight="1">
      <c r="A887" s="11"/>
      <c r="B887" s="1"/>
      <c r="C887" s="34"/>
      <c r="D887" s="146"/>
      <c r="E887" s="147"/>
      <c r="F887" s="38" t="str">
        <f>VLOOKUP(C887,'[2]Acha Air Sales Price List'!$B$1:$D$65536,3,FALSE)</f>
        <v>Exchange rate :</v>
      </c>
      <c r="G887" s="19">
        <f>ROUND(IF(ISBLANK(C887),0,VLOOKUP(C887,'[2]Acha Air Sales Price List'!$B$1:$X$65536,12,FALSE)*$L$14),2)</f>
        <v>0</v>
      </c>
      <c r="H887" s="20">
        <f t="shared" si="18"/>
        <v>0</v>
      </c>
      <c r="I887" s="12"/>
    </row>
    <row r="888" spans="1:9" ht="12.4" hidden="1" customHeight="1">
      <c r="A888" s="11"/>
      <c r="B888" s="1"/>
      <c r="C888" s="34"/>
      <c r="D888" s="146"/>
      <c r="E888" s="147"/>
      <c r="F888" s="38" t="str">
        <f>VLOOKUP(C888,'[2]Acha Air Sales Price List'!$B$1:$D$65536,3,FALSE)</f>
        <v>Exchange rate :</v>
      </c>
      <c r="G888" s="19">
        <f>ROUND(IF(ISBLANK(C888),0,VLOOKUP(C888,'[2]Acha Air Sales Price List'!$B$1:$X$65536,12,FALSE)*$L$14),2)</f>
        <v>0</v>
      </c>
      <c r="H888" s="20">
        <f t="shared" si="18"/>
        <v>0</v>
      </c>
      <c r="I888" s="12"/>
    </row>
    <row r="889" spans="1:9" ht="12.4" hidden="1" customHeight="1">
      <c r="A889" s="11"/>
      <c r="B889" s="1"/>
      <c r="C889" s="34"/>
      <c r="D889" s="146"/>
      <c r="E889" s="147"/>
      <c r="F889" s="38" t="str">
        <f>VLOOKUP(C889,'[2]Acha Air Sales Price List'!$B$1:$D$65536,3,FALSE)</f>
        <v>Exchange rate :</v>
      </c>
      <c r="G889" s="19">
        <f>ROUND(IF(ISBLANK(C889),0,VLOOKUP(C889,'[2]Acha Air Sales Price List'!$B$1:$X$65536,12,FALSE)*$L$14),2)</f>
        <v>0</v>
      </c>
      <c r="H889" s="20">
        <f t="shared" si="18"/>
        <v>0</v>
      </c>
      <c r="I889" s="12"/>
    </row>
    <row r="890" spans="1:9" ht="12.4" hidden="1" customHeight="1">
      <c r="A890" s="11"/>
      <c r="B890" s="1"/>
      <c r="C890" s="34"/>
      <c r="D890" s="146"/>
      <c r="E890" s="147"/>
      <c r="F890" s="38" t="str">
        <f>VLOOKUP(C890,'[2]Acha Air Sales Price List'!$B$1:$D$65536,3,FALSE)</f>
        <v>Exchange rate :</v>
      </c>
      <c r="G890" s="19">
        <f>ROUND(IF(ISBLANK(C890),0,VLOOKUP(C890,'[2]Acha Air Sales Price List'!$B$1:$X$65536,12,FALSE)*$L$14),2)</f>
        <v>0</v>
      </c>
      <c r="H890" s="20">
        <f t="shared" si="18"/>
        <v>0</v>
      </c>
      <c r="I890" s="12"/>
    </row>
    <row r="891" spans="1:9" ht="12.4" hidden="1" customHeight="1">
      <c r="A891" s="11"/>
      <c r="B891" s="1"/>
      <c r="C891" s="34"/>
      <c r="D891" s="146"/>
      <c r="E891" s="147"/>
      <c r="F891" s="38" t="str">
        <f>VLOOKUP(C891,'[2]Acha Air Sales Price List'!$B$1:$D$65536,3,FALSE)</f>
        <v>Exchange rate :</v>
      </c>
      <c r="G891" s="19">
        <f>ROUND(IF(ISBLANK(C891),0,VLOOKUP(C891,'[2]Acha Air Sales Price List'!$B$1:$X$65536,12,FALSE)*$L$14),2)</f>
        <v>0</v>
      </c>
      <c r="H891" s="20">
        <f t="shared" si="18"/>
        <v>0</v>
      </c>
      <c r="I891" s="12"/>
    </row>
    <row r="892" spans="1:9" ht="12.4" hidden="1" customHeight="1">
      <c r="A892" s="11"/>
      <c r="B892" s="1"/>
      <c r="C892" s="34"/>
      <c r="D892" s="146"/>
      <c r="E892" s="147"/>
      <c r="F892" s="38" t="str">
        <f>VLOOKUP(C892,'[2]Acha Air Sales Price List'!$B$1:$D$65536,3,FALSE)</f>
        <v>Exchange rate :</v>
      </c>
      <c r="G892" s="19">
        <f>ROUND(IF(ISBLANK(C892),0,VLOOKUP(C892,'[2]Acha Air Sales Price List'!$B$1:$X$65536,12,FALSE)*$L$14),2)</f>
        <v>0</v>
      </c>
      <c r="H892" s="20">
        <f t="shared" si="18"/>
        <v>0</v>
      </c>
      <c r="I892" s="12"/>
    </row>
    <row r="893" spans="1:9" ht="12.4" hidden="1" customHeight="1">
      <c r="A893" s="11"/>
      <c r="B893" s="1"/>
      <c r="C893" s="34"/>
      <c r="D893" s="146"/>
      <c r="E893" s="147"/>
      <c r="F893" s="38" t="str">
        <f>VLOOKUP(C893,'[2]Acha Air Sales Price List'!$B$1:$D$65536,3,FALSE)</f>
        <v>Exchange rate :</v>
      </c>
      <c r="G893" s="19">
        <f>ROUND(IF(ISBLANK(C893),0,VLOOKUP(C893,'[2]Acha Air Sales Price List'!$B$1:$X$65536,12,FALSE)*$L$14),2)</f>
        <v>0</v>
      </c>
      <c r="H893" s="20">
        <f t="shared" si="18"/>
        <v>0</v>
      </c>
      <c r="I893" s="12"/>
    </row>
    <row r="894" spans="1:9" ht="12.4" hidden="1" customHeight="1">
      <c r="A894" s="11"/>
      <c r="B894" s="1"/>
      <c r="C894" s="34"/>
      <c r="D894" s="146"/>
      <c r="E894" s="147"/>
      <c r="F894" s="38" t="str">
        <f>VLOOKUP(C894,'[2]Acha Air Sales Price List'!$B$1:$D$65536,3,FALSE)</f>
        <v>Exchange rate :</v>
      </c>
      <c r="G894" s="19">
        <f>ROUND(IF(ISBLANK(C894),0,VLOOKUP(C894,'[2]Acha Air Sales Price List'!$B$1:$X$65536,12,FALSE)*$L$14),2)</f>
        <v>0</v>
      </c>
      <c r="H894" s="20">
        <f t="shared" si="18"/>
        <v>0</v>
      </c>
      <c r="I894" s="12"/>
    </row>
    <row r="895" spans="1:9" ht="12.4" hidden="1" customHeight="1">
      <c r="A895" s="11"/>
      <c r="B895" s="1"/>
      <c r="C895" s="34"/>
      <c r="D895" s="146"/>
      <c r="E895" s="147"/>
      <c r="F895" s="38" t="str">
        <f>VLOOKUP(C895,'[2]Acha Air Sales Price List'!$B$1:$D$65536,3,FALSE)</f>
        <v>Exchange rate :</v>
      </c>
      <c r="G895" s="19">
        <f>ROUND(IF(ISBLANK(C895),0,VLOOKUP(C895,'[2]Acha Air Sales Price List'!$B$1:$X$65536,12,FALSE)*$L$14),2)</f>
        <v>0</v>
      </c>
      <c r="H895" s="20">
        <f t="shared" si="18"/>
        <v>0</v>
      </c>
      <c r="I895" s="12"/>
    </row>
    <row r="896" spans="1:9" ht="12.4" hidden="1" customHeight="1">
      <c r="A896" s="11"/>
      <c r="B896" s="1"/>
      <c r="C896" s="34"/>
      <c r="D896" s="146"/>
      <c r="E896" s="147"/>
      <c r="F896" s="38" t="str">
        <f>VLOOKUP(C896,'[2]Acha Air Sales Price List'!$B$1:$D$65536,3,FALSE)</f>
        <v>Exchange rate :</v>
      </c>
      <c r="G896" s="19">
        <f>ROUND(IF(ISBLANK(C896),0,VLOOKUP(C896,'[2]Acha Air Sales Price List'!$B$1:$X$65536,12,FALSE)*$L$14),2)</f>
        <v>0</v>
      </c>
      <c r="H896" s="20">
        <f t="shared" si="18"/>
        <v>0</v>
      </c>
      <c r="I896" s="12"/>
    </row>
    <row r="897" spans="1:9" ht="12.4" hidden="1" customHeight="1">
      <c r="A897" s="11"/>
      <c r="B897" s="1"/>
      <c r="C897" s="34"/>
      <c r="D897" s="146"/>
      <c r="E897" s="147"/>
      <c r="F897" s="38" t="str">
        <f>VLOOKUP(C897,'[2]Acha Air Sales Price List'!$B$1:$D$65536,3,FALSE)</f>
        <v>Exchange rate :</v>
      </c>
      <c r="G897" s="19">
        <f>ROUND(IF(ISBLANK(C897),0,VLOOKUP(C897,'[2]Acha Air Sales Price List'!$B$1:$X$65536,12,FALSE)*$L$14),2)</f>
        <v>0</v>
      </c>
      <c r="H897" s="20">
        <f t="shared" si="18"/>
        <v>0</v>
      </c>
      <c r="I897" s="12"/>
    </row>
    <row r="898" spans="1:9" ht="12.4" hidden="1" customHeight="1">
      <c r="A898" s="11"/>
      <c r="B898" s="1"/>
      <c r="C898" s="34"/>
      <c r="D898" s="146"/>
      <c r="E898" s="147"/>
      <c r="F898" s="38" t="str">
        <f>VLOOKUP(C898,'[2]Acha Air Sales Price List'!$B$1:$D$65536,3,FALSE)</f>
        <v>Exchange rate :</v>
      </c>
      <c r="G898" s="19">
        <f>ROUND(IF(ISBLANK(C898),0,VLOOKUP(C898,'[2]Acha Air Sales Price List'!$B$1:$X$65536,12,FALSE)*$L$14),2)</f>
        <v>0</v>
      </c>
      <c r="H898" s="20">
        <f t="shared" si="18"/>
        <v>0</v>
      </c>
      <c r="I898" s="12"/>
    </row>
    <row r="899" spans="1:9" ht="12.4" hidden="1" customHeight="1">
      <c r="A899" s="11"/>
      <c r="B899" s="1"/>
      <c r="C899" s="34"/>
      <c r="D899" s="146"/>
      <c r="E899" s="147"/>
      <c r="F899" s="38" t="str">
        <f>VLOOKUP(C899,'[2]Acha Air Sales Price List'!$B$1:$D$65536,3,FALSE)</f>
        <v>Exchange rate :</v>
      </c>
      <c r="G899" s="19">
        <f>ROUND(IF(ISBLANK(C899),0,VLOOKUP(C899,'[2]Acha Air Sales Price List'!$B$1:$X$65536,12,FALSE)*$L$14),2)</f>
        <v>0</v>
      </c>
      <c r="H899" s="20">
        <f t="shared" si="18"/>
        <v>0</v>
      </c>
      <c r="I899" s="12"/>
    </row>
    <row r="900" spans="1:9" ht="12.4" hidden="1" customHeight="1">
      <c r="A900" s="11"/>
      <c r="B900" s="1"/>
      <c r="C900" s="34"/>
      <c r="D900" s="146"/>
      <c r="E900" s="147"/>
      <c r="F900" s="38" t="str">
        <f>VLOOKUP(C900,'[2]Acha Air Sales Price List'!$B$1:$D$65536,3,FALSE)</f>
        <v>Exchange rate :</v>
      </c>
      <c r="G900" s="19">
        <f>ROUND(IF(ISBLANK(C900),0,VLOOKUP(C900,'[2]Acha Air Sales Price List'!$B$1:$X$65536,12,FALSE)*$L$14),2)</f>
        <v>0</v>
      </c>
      <c r="H900" s="20">
        <f t="shared" si="18"/>
        <v>0</v>
      </c>
      <c r="I900" s="12"/>
    </row>
    <row r="901" spans="1:9" ht="12.4" hidden="1" customHeight="1">
      <c r="A901" s="11"/>
      <c r="B901" s="1"/>
      <c r="C901" s="34"/>
      <c r="D901" s="146"/>
      <c r="E901" s="147"/>
      <c r="F901" s="38" t="str">
        <f>VLOOKUP(C901,'[2]Acha Air Sales Price List'!$B$1:$D$65536,3,FALSE)</f>
        <v>Exchange rate :</v>
      </c>
      <c r="G901" s="19">
        <f>ROUND(IF(ISBLANK(C901),0,VLOOKUP(C901,'[2]Acha Air Sales Price List'!$B$1:$X$65536,12,FALSE)*$L$14),2)</f>
        <v>0</v>
      </c>
      <c r="H901" s="20">
        <f t="shared" si="18"/>
        <v>0</v>
      </c>
      <c r="I901" s="12"/>
    </row>
    <row r="902" spans="1:9" ht="12.4" hidden="1" customHeight="1">
      <c r="A902" s="11"/>
      <c r="B902" s="1"/>
      <c r="C902" s="34"/>
      <c r="D902" s="146"/>
      <c r="E902" s="147"/>
      <c r="F902" s="38" t="str">
        <f>VLOOKUP(C902,'[2]Acha Air Sales Price List'!$B$1:$D$65536,3,FALSE)</f>
        <v>Exchange rate :</v>
      </c>
      <c r="G902" s="19">
        <f>ROUND(IF(ISBLANK(C902),0,VLOOKUP(C902,'[2]Acha Air Sales Price List'!$B$1:$X$65536,12,FALSE)*$L$14),2)</f>
        <v>0</v>
      </c>
      <c r="H902" s="20">
        <f t="shared" si="18"/>
        <v>0</v>
      </c>
      <c r="I902" s="12"/>
    </row>
    <row r="903" spans="1:9" ht="12.4" hidden="1" customHeight="1">
      <c r="A903" s="11"/>
      <c r="B903" s="1"/>
      <c r="C903" s="34"/>
      <c r="D903" s="146"/>
      <c r="E903" s="147"/>
      <c r="F903" s="38" t="str">
        <f>VLOOKUP(C903,'[2]Acha Air Sales Price List'!$B$1:$D$65536,3,FALSE)</f>
        <v>Exchange rate :</v>
      </c>
      <c r="G903" s="19">
        <f>ROUND(IF(ISBLANK(C903),0,VLOOKUP(C903,'[2]Acha Air Sales Price List'!$B$1:$X$65536,12,FALSE)*$L$14),2)</f>
        <v>0</v>
      </c>
      <c r="H903" s="20">
        <f t="shared" si="18"/>
        <v>0</v>
      </c>
      <c r="I903" s="12"/>
    </row>
    <row r="904" spans="1:9" ht="12.4" hidden="1" customHeight="1">
      <c r="A904" s="11"/>
      <c r="B904" s="1"/>
      <c r="C904" s="34"/>
      <c r="D904" s="146"/>
      <c r="E904" s="147"/>
      <c r="F904" s="38" t="str">
        <f>VLOOKUP(C904,'[2]Acha Air Sales Price List'!$B$1:$D$65536,3,FALSE)</f>
        <v>Exchange rate :</v>
      </c>
      <c r="G904" s="19">
        <f>ROUND(IF(ISBLANK(C904),0,VLOOKUP(C904,'[2]Acha Air Sales Price List'!$B$1:$X$65536,12,FALSE)*$L$14),2)</f>
        <v>0</v>
      </c>
      <c r="H904" s="20">
        <f t="shared" si="18"/>
        <v>0</v>
      </c>
      <c r="I904" s="12"/>
    </row>
    <row r="905" spans="1:9" ht="12.4" hidden="1" customHeight="1">
      <c r="A905" s="11"/>
      <c r="B905" s="1"/>
      <c r="C905" s="34"/>
      <c r="D905" s="146"/>
      <c r="E905" s="147"/>
      <c r="F905" s="38" t="str">
        <f>VLOOKUP(C905,'[2]Acha Air Sales Price List'!$B$1:$D$65536,3,FALSE)</f>
        <v>Exchange rate :</v>
      </c>
      <c r="G905" s="19">
        <f>ROUND(IF(ISBLANK(C905),0,VLOOKUP(C905,'[2]Acha Air Sales Price List'!$B$1:$X$65536,12,FALSE)*$L$14),2)</f>
        <v>0</v>
      </c>
      <c r="H905" s="20">
        <f t="shared" si="18"/>
        <v>0</v>
      </c>
      <c r="I905" s="12"/>
    </row>
    <row r="906" spans="1:9" ht="12.4" hidden="1" customHeight="1">
      <c r="A906" s="11"/>
      <c r="B906" s="1"/>
      <c r="C906" s="34"/>
      <c r="D906" s="146"/>
      <c r="E906" s="147"/>
      <c r="F906" s="38" t="str">
        <f>VLOOKUP(C906,'[2]Acha Air Sales Price List'!$B$1:$D$65536,3,FALSE)</f>
        <v>Exchange rate :</v>
      </c>
      <c r="G906" s="19">
        <f>ROUND(IF(ISBLANK(C906),0,VLOOKUP(C906,'[2]Acha Air Sales Price List'!$B$1:$X$65536,12,FALSE)*$L$14),2)</f>
        <v>0</v>
      </c>
      <c r="H906" s="20">
        <f t="shared" ref="H906:H956" si="19">ROUND(IF(ISNUMBER(B906), G906*B906, 0),5)</f>
        <v>0</v>
      </c>
      <c r="I906" s="12"/>
    </row>
    <row r="907" spans="1:9" ht="12.4" hidden="1" customHeight="1">
      <c r="A907" s="11"/>
      <c r="B907" s="1"/>
      <c r="C907" s="34"/>
      <c r="D907" s="146"/>
      <c r="E907" s="147"/>
      <c r="F907" s="38" t="str">
        <f>VLOOKUP(C907,'[2]Acha Air Sales Price List'!$B$1:$D$65536,3,FALSE)</f>
        <v>Exchange rate :</v>
      </c>
      <c r="G907" s="19">
        <f>ROUND(IF(ISBLANK(C907),0,VLOOKUP(C907,'[2]Acha Air Sales Price List'!$B$1:$X$65536,12,FALSE)*$L$14),2)</f>
        <v>0</v>
      </c>
      <c r="H907" s="20">
        <f t="shared" si="19"/>
        <v>0</v>
      </c>
      <c r="I907" s="12"/>
    </row>
    <row r="908" spans="1:9" ht="12.4" hidden="1" customHeight="1">
      <c r="A908" s="11"/>
      <c r="B908" s="1"/>
      <c r="C908" s="34"/>
      <c r="D908" s="146"/>
      <c r="E908" s="147"/>
      <c r="F908" s="38" t="str">
        <f>VLOOKUP(C908,'[2]Acha Air Sales Price List'!$B$1:$D$65536,3,FALSE)</f>
        <v>Exchange rate :</v>
      </c>
      <c r="G908" s="19">
        <f>ROUND(IF(ISBLANK(C908),0,VLOOKUP(C908,'[2]Acha Air Sales Price List'!$B$1:$X$65536,12,FALSE)*$L$14),2)</f>
        <v>0</v>
      </c>
      <c r="H908" s="20">
        <f t="shared" si="19"/>
        <v>0</v>
      </c>
      <c r="I908" s="12"/>
    </row>
    <row r="909" spans="1:9" ht="12.4" hidden="1" customHeight="1">
      <c r="A909" s="11"/>
      <c r="B909" s="1"/>
      <c r="C909" s="35"/>
      <c r="D909" s="146"/>
      <c r="E909" s="147"/>
      <c r="F909" s="38" t="str">
        <f>VLOOKUP(C909,'[2]Acha Air Sales Price List'!$B$1:$D$65536,3,FALSE)</f>
        <v>Exchange rate :</v>
      </c>
      <c r="G909" s="19">
        <f>ROUND(IF(ISBLANK(C909),0,VLOOKUP(C909,'[2]Acha Air Sales Price List'!$B$1:$X$65536,12,FALSE)*$L$14),2)</f>
        <v>0</v>
      </c>
      <c r="H909" s="20">
        <f t="shared" si="19"/>
        <v>0</v>
      </c>
      <c r="I909" s="12"/>
    </row>
    <row r="910" spans="1:9" ht="12" hidden="1" customHeight="1">
      <c r="A910" s="11"/>
      <c r="B910" s="1"/>
      <c r="C910" s="34"/>
      <c r="D910" s="146"/>
      <c r="E910" s="147"/>
      <c r="F910" s="38" t="str">
        <f>VLOOKUP(C910,'[2]Acha Air Sales Price List'!$B$1:$D$65536,3,FALSE)</f>
        <v>Exchange rate :</v>
      </c>
      <c r="G910" s="19">
        <f>ROUND(IF(ISBLANK(C910),0,VLOOKUP(C910,'[2]Acha Air Sales Price List'!$B$1:$X$65536,12,FALSE)*$L$14),2)</f>
        <v>0</v>
      </c>
      <c r="H910" s="20">
        <f t="shared" si="19"/>
        <v>0</v>
      </c>
      <c r="I910" s="12"/>
    </row>
    <row r="911" spans="1:9" ht="12.4" hidden="1" customHeight="1">
      <c r="A911" s="11"/>
      <c r="B911" s="1"/>
      <c r="C911" s="34"/>
      <c r="D911" s="146"/>
      <c r="E911" s="147"/>
      <c r="F911" s="38" t="str">
        <f>VLOOKUP(C911,'[2]Acha Air Sales Price List'!$B$1:$D$65536,3,FALSE)</f>
        <v>Exchange rate :</v>
      </c>
      <c r="G911" s="19">
        <f>ROUND(IF(ISBLANK(C911),0,VLOOKUP(C911,'[2]Acha Air Sales Price List'!$B$1:$X$65536,12,FALSE)*$L$14),2)</f>
        <v>0</v>
      </c>
      <c r="H911" s="20">
        <f t="shared" si="19"/>
        <v>0</v>
      </c>
      <c r="I911" s="12"/>
    </row>
    <row r="912" spans="1:9" ht="12.4" hidden="1" customHeight="1">
      <c r="A912" s="11"/>
      <c r="B912" s="1"/>
      <c r="C912" s="34"/>
      <c r="D912" s="146"/>
      <c r="E912" s="147"/>
      <c r="F912" s="38" t="str">
        <f>VLOOKUP(C912,'[2]Acha Air Sales Price List'!$B$1:$D$65536,3,FALSE)</f>
        <v>Exchange rate :</v>
      </c>
      <c r="G912" s="19">
        <f>ROUND(IF(ISBLANK(C912),0,VLOOKUP(C912,'[2]Acha Air Sales Price List'!$B$1:$X$65536,12,FALSE)*$L$14),2)</f>
        <v>0</v>
      </c>
      <c r="H912" s="20">
        <f t="shared" si="19"/>
        <v>0</v>
      </c>
      <c r="I912" s="12"/>
    </row>
    <row r="913" spans="1:9" ht="12.4" hidden="1" customHeight="1">
      <c r="A913" s="11"/>
      <c r="B913" s="1"/>
      <c r="C913" s="34"/>
      <c r="D913" s="146"/>
      <c r="E913" s="147"/>
      <c r="F913" s="38" t="str">
        <f>VLOOKUP(C913,'[2]Acha Air Sales Price List'!$B$1:$D$65536,3,FALSE)</f>
        <v>Exchange rate :</v>
      </c>
      <c r="G913" s="19">
        <f>ROUND(IF(ISBLANK(C913),0,VLOOKUP(C913,'[2]Acha Air Sales Price List'!$B$1:$X$65536,12,FALSE)*$L$14),2)</f>
        <v>0</v>
      </c>
      <c r="H913" s="20">
        <f t="shared" si="19"/>
        <v>0</v>
      </c>
      <c r="I913" s="12"/>
    </row>
    <row r="914" spans="1:9" ht="12.4" hidden="1" customHeight="1">
      <c r="A914" s="11"/>
      <c r="B914" s="1"/>
      <c r="C914" s="34"/>
      <c r="D914" s="146"/>
      <c r="E914" s="147"/>
      <c r="F914" s="38" t="str">
        <f>VLOOKUP(C914,'[2]Acha Air Sales Price List'!$B$1:$D$65536,3,FALSE)</f>
        <v>Exchange rate :</v>
      </c>
      <c r="G914" s="19">
        <f>ROUND(IF(ISBLANK(C914),0,VLOOKUP(C914,'[2]Acha Air Sales Price List'!$B$1:$X$65536,12,FALSE)*$L$14),2)</f>
        <v>0</v>
      </c>
      <c r="H914" s="20">
        <f t="shared" si="19"/>
        <v>0</v>
      </c>
      <c r="I914" s="12"/>
    </row>
    <row r="915" spans="1:9" ht="12.4" hidden="1" customHeight="1">
      <c r="A915" s="11"/>
      <c r="B915" s="1"/>
      <c r="C915" s="34"/>
      <c r="D915" s="146"/>
      <c r="E915" s="147"/>
      <c r="F915" s="38" t="str">
        <f>VLOOKUP(C915,'[2]Acha Air Sales Price List'!$B$1:$D$65536,3,FALSE)</f>
        <v>Exchange rate :</v>
      </c>
      <c r="G915" s="19">
        <f>ROUND(IF(ISBLANK(C915),0,VLOOKUP(C915,'[2]Acha Air Sales Price List'!$B$1:$X$65536,12,FALSE)*$L$14),2)</f>
        <v>0</v>
      </c>
      <c r="H915" s="20">
        <f t="shared" si="19"/>
        <v>0</v>
      </c>
      <c r="I915" s="12"/>
    </row>
    <row r="916" spans="1:9" ht="12.4" hidden="1" customHeight="1">
      <c r="A916" s="11"/>
      <c r="B916" s="1"/>
      <c r="C916" s="34"/>
      <c r="D916" s="146"/>
      <c r="E916" s="147"/>
      <c r="F916" s="38" t="str">
        <f>VLOOKUP(C916,'[2]Acha Air Sales Price List'!$B$1:$D$65536,3,FALSE)</f>
        <v>Exchange rate :</v>
      </c>
      <c r="G916" s="19">
        <f>ROUND(IF(ISBLANK(C916),0,VLOOKUP(C916,'[2]Acha Air Sales Price List'!$B$1:$X$65536,12,FALSE)*$L$14),2)</f>
        <v>0</v>
      </c>
      <c r="H916" s="20">
        <f t="shared" si="19"/>
        <v>0</v>
      </c>
      <c r="I916" s="12"/>
    </row>
    <row r="917" spans="1:9" ht="12.4" hidden="1" customHeight="1">
      <c r="A917" s="11"/>
      <c r="B917" s="1"/>
      <c r="C917" s="34"/>
      <c r="D917" s="146"/>
      <c r="E917" s="147"/>
      <c r="F917" s="38" t="str">
        <f>VLOOKUP(C917,'[2]Acha Air Sales Price List'!$B$1:$D$65536,3,FALSE)</f>
        <v>Exchange rate :</v>
      </c>
      <c r="G917" s="19">
        <f>ROUND(IF(ISBLANK(C917),0,VLOOKUP(C917,'[2]Acha Air Sales Price List'!$B$1:$X$65536,12,FALSE)*$L$14),2)</f>
        <v>0</v>
      </c>
      <c r="H917" s="20">
        <f t="shared" si="19"/>
        <v>0</v>
      </c>
      <c r="I917" s="12"/>
    </row>
    <row r="918" spans="1:9" ht="12.4" hidden="1" customHeight="1">
      <c r="A918" s="11"/>
      <c r="B918" s="1"/>
      <c r="C918" s="34"/>
      <c r="D918" s="146"/>
      <c r="E918" s="147"/>
      <c r="F918" s="38" t="str">
        <f>VLOOKUP(C918,'[2]Acha Air Sales Price List'!$B$1:$D$65536,3,FALSE)</f>
        <v>Exchange rate :</v>
      </c>
      <c r="G918" s="19">
        <f>ROUND(IF(ISBLANK(C918),0,VLOOKUP(C918,'[2]Acha Air Sales Price List'!$B$1:$X$65536,12,FALSE)*$L$14),2)</f>
        <v>0</v>
      </c>
      <c r="H918" s="20">
        <f t="shared" si="19"/>
        <v>0</v>
      </c>
      <c r="I918" s="12"/>
    </row>
    <row r="919" spans="1:9" ht="12.4" hidden="1" customHeight="1">
      <c r="A919" s="11"/>
      <c r="B919" s="1"/>
      <c r="C919" s="34"/>
      <c r="D919" s="146"/>
      <c r="E919" s="147"/>
      <c r="F919" s="38" t="str">
        <f>VLOOKUP(C919,'[2]Acha Air Sales Price List'!$B$1:$D$65536,3,FALSE)</f>
        <v>Exchange rate :</v>
      </c>
      <c r="G919" s="19">
        <f>ROUND(IF(ISBLANK(C919),0,VLOOKUP(C919,'[2]Acha Air Sales Price List'!$B$1:$X$65536,12,FALSE)*$L$14),2)</f>
        <v>0</v>
      </c>
      <c r="H919" s="20">
        <f t="shared" si="19"/>
        <v>0</v>
      </c>
      <c r="I919" s="12"/>
    </row>
    <row r="920" spans="1:9" ht="12.4" hidden="1" customHeight="1">
      <c r="A920" s="11"/>
      <c r="B920" s="1"/>
      <c r="C920" s="34"/>
      <c r="D920" s="146"/>
      <c r="E920" s="147"/>
      <c r="F920" s="38" t="str">
        <f>VLOOKUP(C920,'[2]Acha Air Sales Price List'!$B$1:$D$65536,3,FALSE)</f>
        <v>Exchange rate :</v>
      </c>
      <c r="G920" s="19">
        <f>ROUND(IF(ISBLANK(C920),0,VLOOKUP(C920,'[2]Acha Air Sales Price List'!$B$1:$X$65536,12,FALSE)*$L$14),2)</f>
        <v>0</v>
      </c>
      <c r="H920" s="20">
        <f t="shared" si="19"/>
        <v>0</v>
      </c>
      <c r="I920" s="12"/>
    </row>
    <row r="921" spans="1:9" ht="12.4" hidden="1" customHeight="1">
      <c r="A921" s="11"/>
      <c r="B921" s="1"/>
      <c r="C921" s="34"/>
      <c r="D921" s="146"/>
      <c r="E921" s="147"/>
      <c r="F921" s="38" t="str">
        <f>VLOOKUP(C921,'[2]Acha Air Sales Price List'!$B$1:$D$65536,3,FALSE)</f>
        <v>Exchange rate :</v>
      </c>
      <c r="G921" s="19">
        <f>ROUND(IF(ISBLANK(C921),0,VLOOKUP(C921,'[2]Acha Air Sales Price List'!$B$1:$X$65536,12,FALSE)*$L$14),2)</f>
        <v>0</v>
      </c>
      <c r="H921" s="20">
        <f t="shared" si="19"/>
        <v>0</v>
      </c>
      <c r="I921" s="12"/>
    </row>
    <row r="922" spans="1:9" ht="12.4" hidden="1" customHeight="1">
      <c r="A922" s="11"/>
      <c r="B922" s="1"/>
      <c r="C922" s="34"/>
      <c r="D922" s="146"/>
      <c r="E922" s="147"/>
      <c r="F922" s="38" t="str">
        <f>VLOOKUP(C922,'[2]Acha Air Sales Price List'!$B$1:$D$65536,3,FALSE)</f>
        <v>Exchange rate :</v>
      </c>
      <c r="G922" s="19">
        <f>ROUND(IF(ISBLANK(C922),0,VLOOKUP(C922,'[2]Acha Air Sales Price List'!$B$1:$X$65536,12,FALSE)*$L$14),2)</f>
        <v>0</v>
      </c>
      <c r="H922" s="20">
        <f t="shared" si="19"/>
        <v>0</v>
      </c>
      <c r="I922" s="12"/>
    </row>
    <row r="923" spans="1:9" ht="12.4" hidden="1" customHeight="1">
      <c r="A923" s="11"/>
      <c r="B923" s="1"/>
      <c r="C923" s="34"/>
      <c r="D923" s="146"/>
      <c r="E923" s="147"/>
      <c r="F923" s="38" t="str">
        <f>VLOOKUP(C923,'[2]Acha Air Sales Price List'!$B$1:$D$65536,3,FALSE)</f>
        <v>Exchange rate :</v>
      </c>
      <c r="G923" s="19">
        <f>ROUND(IF(ISBLANK(C923),0,VLOOKUP(C923,'[2]Acha Air Sales Price List'!$B$1:$X$65536,12,FALSE)*$L$14),2)</f>
        <v>0</v>
      </c>
      <c r="H923" s="20">
        <f t="shared" si="19"/>
        <v>0</v>
      </c>
      <c r="I923" s="12"/>
    </row>
    <row r="924" spans="1:9" ht="12.4" hidden="1" customHeight="1">
      <c r="A924" s="11"/>
      <c r="B924" s="1"/>
      <c r="C924" s="34"/>
      <c r="D924" s="146"/>
      <c r="E924" s="147"/>
      <c r="F924" s="38" t="str">
        <f>VLOOKUP(C924,'[2]Acha Air Sales Price List'!$B$1:$D$65536,3,FALSE)</f>
        <v>Exchange rate :</v>
      </c>
      <c r="G924" s="19">
        <f>ROUND(IF(ISBLANK(C924),0,VLOOKUP(C924,'[2]Acha Air Sales Price List'!$B$1:$X$65536,12,FALSE)*$L$14),2)</f>
        <v>0</v>
      </c>
      <c r="H924" s="20">
        <f t="shared" si="19"/>
        <v>0</v>
      </c>
      <c r="I924" s="12"/>
    </row>
    <row r="925" spans="1:9" ht="12.4" hidden="1" customHeight="1">
      <c r="A925" s="11"/>
      <c r="B925" s="1"/>
      <c r="C925" s="34"/>
      <c r="D925" s="146"/>
      <c r="E925" s="147"/>
      <c r="F925" s="38" t="str">
        <f>VLOOKUP(C925,'[2]Acha Air Sales Price List'!$B$1:$D$65536,3,FALSE)</f>
        <v>Exchange rate :</v>
      </c>
      <c r="G925" s="19">
        <f>ROUND(IF(ISBLANK(C925),0,VLOOKUP(C925,'[2]Acha Air Sales Price List'!$B$1:$X$65536,12,FALSE)*$L$14),2)</f>
        <v>0</v>
      </c>
      <c r="H925" s="20">
        <f t="shared" si="19"/>
        <v>0</v>
      </c>
      <c r="I925" s="12"/>
    </row>
    <row r="926" spans="1:9" ht="12.4" hidden="1" customHeight="1">
      <c r="A926" s="11"/>
      <c r="B926" s="1"/>
      <c r="C926" s="34"/>
      <c r="D926" s="146"/>
      <c r="E926" s="147"/>
      <c r="F926" s="38" t="str">
        <f>VLOOKUP(C926,'[2]Acha Air Sales Price List'!$B$1:$D$65536,3,FALSE)</f>
        <v>Exchange rate :</v>
      </c>
      <c r="G926" s="19">
        <f>ROUND(IF(ISBLANK(C926),0,VLOOKUP(C926,'[2]Acha Air Sales Price List'!$B$1:$X$65536,12,FALSE)*$L$14),2)</f>
        <v>0</v>
      </c>
      <c r="H926" s="20">
        <f t="shared" si="19"/>
        <v>0</v>
      </c>
      <c r="I926" s="12"/>
    </row>
    <row r="927" spans="1:9" ht="12.4" hidden="1" customHeight="1">
      <c r="A927" s="11"/>
      <c r="B927" s="1"/>
      <c r="C927" s="34"/>
      <c r="D927" s="146"/>
      <c r="E927" s="147"/>
      <c r="F927" s="38" t="str">
        <f>VLOOKUP(C927,'[2]Acha Air Sales Price List'!$B$1:$D$65536,3,FALSE)</f>
        <v>Exchange rate :</v>
      </c>
      <c r="G927" s="19">
        <f>ROUND(IF(ISBLANK(C927),0,VLOOKUP(C927,'[2]Acha Air Sales Price List'!$B$1:$X$65536,12,FALSE)*$L$14),2)</f>
        <v>0</v>
      </c>
      <c r="H927" s="20">
        <f t="shared" si="19"/>
        <v>0</v>
      </c>
      <c r="I927" s="12"/>
    </row>
    <row r="928" spans="1:9" ht="12.4" hidden="1" customHeight="1">
      <c r="A928" s="11"/>
      <c r="B928" s="1"/>
      <c r="C928" s="34"/>
      <c r="D928" s="146"/>
      <c r="E928" s="147"/>
      <c r="F928" s="38" t="str">
        <f>VLOOKUP(C928,'[2]Acha Air Sales Price List'!$B$1:$D$65536,3,FALSE)</f>
        <v>Exchange rate :</v>
      </c>
      <c r="G928" s="19">
        <f>ROUND(IF(ISBLANK(C928),0,VLOOKUP(C928,'[2]Acha Air Sales Price List'!$B$1:$X$65536,12,FALSE)*$L$14),2)</f>
        <v>0</v>
      </c>
      <c r="H928" s="20">
        <f t="shared" si="19"/>
        <v>0</v>
      </c>
      <c r="I928" s="12"/>
    </row>
    <row r="929" spans="1:9" ht="12.4" hidden="1" customHeight="1">
      <c r="A929" s="11"/>
      <c r="B929" s="1"/>
      <c r="C929" s="34"/>
      <c r="D929" s="146"/>
      <c r="E929" s="147"/>
      <c r="F929" s="38" t="str">
        <f>VLOOKUP(C929,'[2]Acha Air Sales Price List'!$B$1:$D$65536,3,FALSE)</f>
        <v>Exchange rate :</v>
      </c>
      <c r="G929" s="19">
        <f>ROUND(IF(ISBLANK(C929),0,VLOOKUP(C929,'[2]Acha Air Sales Price List'!$B$1:$X$65536,12,FALSE)*$L$14),2)</f>
        <v>0</v>
      </c>
      <c r="H929" s="20">
        <f t="shared" si="19"/>
        <v>0</v>
      </c>
      <c r="I929" s="12"/>
    </row>
    <row r="930" spans="1:9" ht="12.4" hidden="1" customHeight="1">
      <c r="A930" s="11"/>
      <c r="B930" s="1"/>
      <c r="C930" s="34"/>
      <c r="D930" s="146"/>
      <c r="E930" s="147"/>
      <c r="F930" s="38" t="str">
        <f>VLOOKUP(C930,'[2]Acha Air Sales Price List'!$B$1:$D$65536,3,FALSE)</f>
        <v>Exchange rate :</v>
      </c>
      <c r="G930" s="19">
        <f>ROUND(IF(ISBLANK(C930),0,VLOOKUP(C930,'[2]Acha Air Sales Price List'!$B$1:$X$65536,12,FALSE)*$L$14),2)</f>
        <v>0</v>
      </c>
      <c r="H930" s="20">
        <f t="shared" si="19"/>
        <v>0</v>
      </c>
      <c r="I930" s="12"/>
    </row>
    <row r="931" spans="1:9" ht="12.4" hidden="1" customHeight="1">
      <c r="A931" s="11"/>
      <c r="B931" s="1"/>
      <c r="C931" s="34"/>
      <c r="D931" s="146"/>
      <c r="E931" s="147"/>
      <c r="F931" s="38" t="str">
        <f>VLOOKUP(C931,'[2]Acha Air Sales Price List'!$B$1:$D$65536,3,FALSE)</f>
        <v>Exchange rate :</v>
      </c>
      <c r="G931" s="19">
        <f>ROUND(IF(ISBLANK(C931),0,VLOOKUP(C931,'[2]Acha Air Sales Price List'!$B$1:$X$65536,12,FALSE)*$L$14),2)</f>
        <v>0</v>
      </c>
      <c r="H931" s="20">
        <f t="shared" si="19"/>
        <v>0</v>
      </c>
      <c r="I931" s="12"/>
    </row>
    <row r="932" spans="1:9" ht="12.4" hidden="1" customHeight="1">
      <c r="A932" s="11"/>
      <c r="B932" s="1"/>
      <c r="C932" s="34"/>
      <c r="D932" s="146"/>
      <c r="E932" s="147"/>
      <c r="F932" s="38" t="str">
        <f>VLOOKUP(C932,'[2]Acha Air Sales Price List'!$B$1:$D$65536,3,FALSE)</f>
        <v>Exchange rate :</v>
      </c>
      <c r="G932" s="19">
        <f>ROUND(IF(ISBLANK(C932),0,VLOOKUP(C932,'[2]Acha Air Sales Price List'!$B$1:$X$65536,12,FALSE)*$L$14),2)</f>
        <v>0</v>
      </c>
      <c r="H932" s="20">
        <f t="shared" si="19"/>
        <v>0</v>
      </c>
      <c r="I932" s="12"/>
    </row>
    <row r="933" spans="1:9" ht="12.4" hidden="1" customHeight="1">
      <c r="A933" s="11"/>
      <c r="B933" s="1"/>
      <c r="C933" s="34"/>
      <c r="D933" s="146"/>
      <c r="E933" s="147"/>
      <c r="F933" s="38" t="str">
        <f>VLOOKUP(C933,'[2]Acha Air Sales Price List'!$B$1:$D$65536,3,FALSE)</f>
        <v>Exchange rate :</v>
      </c>
      <c r="G933" s="19">
        <f>ROUND(IF(ISBLANK(C933),0,VLOOKUP(C933,'[2]Acha Air Sales Price List'!$B$1:$X$65536,12,FALSE)*$L$14),2)</f>
        <v>0</v>
      </c>
      <c r="H933" s="20">
        <f t="shared" si="19"/>
        <v>0</v>
      </c>
      <c r="I933" s="12"/>
    </row>
    <row r="934" spans="1:9" ht="12.4" hidden="1" customHeight="1">
      <c r="A934" s="11"/>
      <c r="B934" s="1"/>
      <c r="C934" s="34"/>
      <c r="D934" s="146"/>
      <c r="E934" s="147"/>
      <c r="F934" s="38" t="str">
        <f>VLOOKUP(C934,'[2]Acha Air Sales Price List'!$B$1:$D$65536,3,FALSE)</f>
        <v>Exchange rate :</v>
      </c>
      <c r="G934" s="19">
        <f>ROUND(IF(ISBLANK(C934),0,VLOOKUP(C934,'[2]Acha Air Sales Price List'!$B$1:$X$65536,12,FALSE)*$L$14),2)</f>
        <v>0</v>
      </c>
      <c r="H934" s="20">
        <f t="shared" si="19"/>
        <v>0</v>
      </c>
      <c r="I934" s="12"/>
    </row>
    <row r="935" spans="1:9" ht="12.4" hidden="1" customHeight="1">
      <c r="A935" s="11"/>
      <c r="B935" s="1"/>
      <c r="C935" s="34"/>
      <c r="D935" s="146"/>
      <c r="E935" s="147"/>
      <c r="F935" s="38" t="str">
        <f>VLOOKUP(C935,'[2]Acha Air Sales Price List'!$B$1:$D$65536,3,FALSE)</f>
        <v>Exchange rate :</v>
      </c>
      <c r="G935" s="19">
        <f>ROUND(IF(ISBLANK(C935),0,VLOOKUP(C935,'[2]Acha Air Sales Price List'!$B$1:$X$65536,12,FALSE)*$L$14),2)</f>
        <v>0</v>
      </c>
      <c r="H935" s="20">
        <f t="shared" si="19"/>
        <v>0</v>
      </c>
      <c r="I935" s="12"/>
    </row>
    <row r="936" spans="1:9" ht="12.4" hidden="1" customHeight="1">
      <c r="A936" s="11"/>
      <c r="B936" s="1"/>
      <c r="C936" s="34"/>
      <c r="D936" s="146"/>
      <c r="E936" s="147"/>
      <c r="F936" s="38" t="str">
        <f>VLOOKUP(C936,'[2]Acha Air Sales Price List'!$B$1:$D$65536,3,FALSE)</f>
        <v>Exchange rate :</v>
      </c>
      <c r="G936" s="19">
        <f>ROUND(IF(ISBLANK(C936),0,VLOOKUP(C936,'[2]Acha Air Sales Price List'!$B$1:$X$65536,12,FALSE)*$L$14),2)</f>
        <v>0</v>
      </c>
      <c r="H936" s="20">
        <f t="shared" si="19"/>
        <v>0</v>
      </c>
      <c r="I936" s="12"/>
    </row>
    <row r="937" spans="1:9" ht="12.4" hidden="1" customHeight="1">
      <c r="A937" s="11"/>
      <c r="B937" s="1"/>
      <c r="C937" s="35"/>
      <c r="D937" s="146"/>
      <c r="E937" s="147"/>
      <c r="F937" s="38" t="str">
        <f>VLOOKUP(C937,'[2]Acha Air Sales Price List'!$B$1:$D$65536,3,FALSE)</f>
        <v>Exchange rate :</v>
      </c>
      <c r="G937" s="19">
        <f>ROUND(IF(ISBLANK(C937),0,VLOOKUP(C937,'[2]Acha Air Sales Price List'!$B$1:$X$65536,12,FALSE)*$L$14),2)</f>
        <v>0</v>
      </c>
      <c r="H937" s="20">
        <f>ROUND(IF(ISNUMBER(B937), G937*B937, 0),5)</f>
        <v>0</v>
      </c>
      <c r="I937" s="12"/>
    </row>
    <row r="938" spans="1:9" ht="12" hidden="1" customHeight="1">
      <c r="A938" s="11"/>
      <c r="B938" s="1"/>
      <c r="C938" s="34"/>
      <c r="D938" s="146"/>
      <c r="E938" s="147"/>
      <c r="F938" s="38" t="str">
        <f>VLOOKUP(C938,'[2]Acha Air Sales Price List'!$B$1:$D$65536,3,FALSE)</f>
        <v>Exchange rate :</v>
      </c>
      <c r="G938" s="19">
        <f>ROUND(IF(ISBLANK(C938),0,VLOOKUP(C938,'[2]Acha Air Sales Price List'!$B$1:$X$65536,12,FALSE)*$L$14),2)</f>
        <v>0</v>
      </c>
      <c r="H938" s="20">
        <f t="shared" ref="H938:H1001" si="20">ROUND(IF(ISNUMBER(B938), G938*B938, 0),5)</f>
        <v>0</v>
      </c>
      <c r="I938" s="12"/>
    </row>
    <row r="939" spans="1:9" ht="12.4" hidden="1" customHeight="1">
      <c r="A939" s="11"/>
      <c r="B939" s="1"/>
      <c r="C939" s="34"/>
      <c r="D939" s="146"/>
      <c r="E939" s="147"/>
      <c r="F939" s="38" t="str">
        <f>VLOOKUP(C939,'[2]Acha Air Sales Price List'!$B$1:$D$65536,3,FALSE)</f>
        <v>Exchange rate :</v>
      </c>
      <c r="G939" s="19">
        <f>ROUND(IF(ISBLANK(C939),0,VLOOKUP(C939,'[2]Acha Air Sales Price List'!$B$1:$X$65536,12,FALSE)*$L$14),2)</f>
        <v>0</v>
      </c>
      <c r="H939" s="20">
        <f t="shared" si="20"/>
        <v>0</v>
      </c>
      <c r="I939" s="12"/>
    </row>
    <row r="940" spans="1:9" ht="12.4" hidden="1" customHeight="1">
      <c r="A940" s="11"/>
      <c r="B940" s="1"/>
      <c r="C940" s="34"/>
      <c r="D940" s="146"/>
      <c r="E940" s="147"/>
      <c r="F940" s="38" t="str">
        <f>VLOOKUP(C940,'[2]Acha Air Sales Price List'!$B$1:$D$65536,3,FALSE)</f>
        <v>Exchange rate :</v>
      </c>
      <c r="G940" s="19">
        <f>ROUND(IF(ISBLANK(C940),0,VLOOKUP(C940,'[2]Acha Air Sales Price List'!$B$1:$X$65536,12,FALSE)*$L$14),2)</f>
        <v>0</v>
      </c>
      <c r="H940" s="20">
        <f t="shared" si="20"/>
        <v>0</v>
      </c>
      <c r="I940" s="12"/>
    </row>
    <row r="941" spans="1:9" ht="12.4" hidden="1" customHeight="1">
      <c r="A941" s="11"/>
      <c r="B941" s="1"/>
      <c r="C941" s="34"/>
      <c r="D941" s="146"/>
      <c r="E941" s="147"/>
      <c r="F941" s="38" t="str">
        <f>VLOOKUP(C941,'[2]Acha Air Sales Price List'!$B$1:$D$65536,3,FALSE)</f>
        <v>Exchange rate :</v>
      </c>
      <c r="G941" s="19">
        <f>ROUND(IF(ISBLANK(C941),0,VLOOKUP(C941,'[2]Acha Air Sales Price List'!$B$1:$X$65536,12,FALSE)*$L$14),2)</f>
        <v>0</v>
      </c>
      <c r="H941" s="20">
        <f t="shared" si="20"/>
        <v>0</v>
      </c>
      <c r="I941" s="12"/>
    </row>
    <row r="942" spans="1:9" ht="12.4" hidden="1" customHeight="1">
      <c r="A942" s="11"/>
      <c r="B942" s="1"/>
      <c r="C942" s="34"/>
      <c r="D942" s="146"/>
      <c r="E942" s="147"/>
      <c r="F942" s="38" t="str">
        <f>VLOOKUP(C942,'[2]Acha Air Sales Price List'!$B$1:$D$65536,3,FALSE)</f>
        <v>Exchange rate :</v>
      </c>
      <c r="G942" s="19">
        <f>ROUND(IF(ISBLANK(C942),0,VLOOKUP(C942,'[2]Acha Air Sales Price List'!$B$1:$X$65536,12,FALSE)*$L$14),2)</f>
        <v>0</v>
      </c>
      <c r="H942" s="20">
        <f t="shared" si="20"/>
        <v>0</v>
      </c>
      <c r="I942" s="12"/>
    </row>
    <row r="943" spans="1:9" ht="12.4" hidden="1" customHeight="1">
      <c r="A943" s="11"/>
      <c r="B943" s="1"/>
      <c r="C943" s="34"/>
      <c r="D943" s="146"/>
      <c r="E943" s="147"/>
      <c r="F943" s="38" t="str">
        <f>VLOOKUP(C943,'[2]Acha Air Sales Price List'!$B$1:$D$65536,3,FALSE)</f>
        <v>Exchange rate :</v>
      </c>
      <c r="G943" s="19">
        <f>ROUND(IF(ISBLANK(C943),0,VLOOKUP(C943,'[2]Acha Air Sales Price List'!$B$1:$X$65536,12,FALSE)*$L$14),2)</f>
        <v>0</v>
      </c>
      <c r="H943" s="20">
        <f t="shared" si="20"/>
        <v>0</v>
      </c>
      <c r="I943" s="12"/>
    </row>
    <row r="944" spans="1:9" ht="12.4" hidden="1" customHeight="1">
      <c r="A944" s="11"/>
      <c r="B944" s="1"/>
      <c r="C944" s="34"/>
      <c r="D944" s="146"/>
      <c r="E944" s="147"/>
      <c r="F944" s="38" t="str">
        <f>VLOOKUP(C944,'[2]Acha Air Sales Price List'!$B$1:$D$65536,3,FALSE)</f>
        <v>Exchange rate :</v>
      </c>
      <c r="G944" s="19">
        <f>ROUND(IF(ISBLANK(C944),0,VLOOKUP(C944,'[2]Acha Air Sales Price List'!$B$1:$X$65536,12,FALSE)*$L$14),2)</f>
        <v>0</v>
      </c>
      <c r="H944" s="20">
        <f t="shared" si="20"/>
        <v>0</v>
      </c>
      <c r="I944" s="12"/>
    </row>
    <row r="945" spans="1:9" ht="12.4" hidden="1" customHeight="1">
      <c r="A945" s="11"/>
      <c r="B945" s="1"/>
      <c r="C945" s="34"/>
      <c r="D945" s="146"/>
      <c r="E945" s="147"/>
      <c r="F945" s="38" t="str">
        <f>VLOOKUP(C945,'[2]Acha Air Sales Price List'!$B$1:$D$65536,3,FALSE)</f>
        <v>Exchange rate :</v>
      </c>
      <c r="G945" s="19">
        <f>ROUND(IF(ISBLANK(C945),0,VLOOKUP(C945,'[2]Acha Air Sales Price List'!$B$1:$X$65536,12,FALSE)*$L$14),2)</f>
        <v>0</v>
      </c>
      <c r="H945" s="20">
        <f t="shared" si="20"/>
        <v>0</v>
      </c>
      <c r="I945" s="12"/>
    </row>
    <row r="946" spans="1:9" ht="12.4" hidden="1" customHeight="1">
      <c r="A946" s="11"/>
      <c r="B946" s="1"/>
      <c r="C946" s="34"/>
      <c r="D946" s="146"/>
      <c r="E946" s="147"/>
      <c r="F946" s="38" t="str">
        <f>VLOOKUP(C946,'[2]Acha Air Sales Price List'!$B$1:$D$65536,3,FALSE)</f>
        <v>Exchange rate :</v>
      </c>
      <c r="G946" s="19">
        <f>ROUND(IF(ISBLANK(C946),0,VLOOKUP(C946,'[2]Acha Air Sales Price List'!$B$1:$X$65536,12,FALSE)*$L$14),2)</f>
        <v>0</v>
      </c>
      <c r="H946" s="20">
        <f t="shared" si="20"/>
        <v>0</v>
      </c>
      <c r="I946" s="12"/>
    </row>
    <row r="947" spans="1:9" ht="12.4" hidden="1" customHeight="1">
      <c r="A947" s="11"/>
      <c r="B947" s="1"/>
      <c r="C947" s="34"/>
      <c r="D947" s="146"/>
      <c r="E947" s="147"/>
      <c r="F947" s="38" t="str">
        <f>VLOOKUP(C947,'[2]Acha Air Sales Price List'!$B$1:$D$65536,3,FALSE)</f>
        <v>Exchange rate :</v>
      </c>
      <c r="G947" s="19">
        <f>ROUND(IF(ISBLANK(C947),0,VLOOKUP(C947,'[2]Acha Air Sales Price List'!$B$1:$X$65536,12,FALSE)*$L$14),2)</f>
        <v>0</v>
      </c>
      <c r="H947" s="20">
        <f t="shared" si="20"/>
        <v>0</v>
      </c>
      <c r="I947" s="12"/>
    </row>
    <row r="948" spans="1:9" ht="12.4" hidden="1" customHeight="1">
      <c r="A948" s="11"/>
      <c r="B948" s="1"/>
      <c r="C948" s="34"/>
      <c r="D948" s="146"/>
      <c r="E948" s="147"/>
      <c r="F948" s="38" t="str">
        <f>VLOOKUP(C948,'[2]Acha Air Sales Price List'!$B$1:$D$65536,3,FALSE)</f>
        <v>Exchange rate :</v>
      </c>
      <c r="G948" s="19">
        <f>ROUND(IF(ISBLANK(C948),0,VLOOKUP(C948,'[2]Acha Air Sales Price List'!$B$1:$X$65536,12,FALSE)*$L$14),2)</f>
        <v>0</v>
      </c>
      <c r="H948" s="20">
        <f t="shared" si="20"/>
        <v>0</v>
      </c>
      <c r="I948" s="12"/>
    </row>
    <row r="949" spans="1:9" ht="12.4" hidden="1" customHeight="1">
      <c r="A949" s="11"/>
      <c r="B949" s="1"/>
      <c r="C949" s="34"/>
      <c r="D949" s="146"/>
      <c r="E949" s="147"/>
      <c r="F949" s="38" t="str">
        <f>VLOOKUP(C949,'[2]Acha Air Sales Price List'!$B$1:$D$65536,3,FALSE)</f>
        <v>Exchange rate :</v>
      </c>
      <c r="G949" s="19">
        <f>ROUND(IF(ISBLANK(C949),0,VLOOKUP(C949,'[2]Acha Air Sales Price List'!$B$1:$X$65536,12,FALSE)*$L$14),2)</f>
        <v>0</v>
      </c>
      <c r="H949" s="20">
        <f t="shared" si="20"/>
        <v>0</v>
      </c>
      <c r="I949" s="12"/>
    </row>
    <row r="950" spans="1:9" ht="12.4" hidden="1" customHeight="1">
      <c r="A950" s="11"/>
      <c r="B950" s="1"/>
      <c r="C950" s="34"/>
      <c r="D950" s="146"/>
      <c r="E950" s="147"/>
      <c r="F950" s="38" t="str">
        <f>VLOOKUP(C950,'[2]Acha Air Sales Price List'!$B$1:$D$65536,3,FALSE)</f>
        <v>Exchange rate :</v>
      </c>
      <c r="G950" s="19">
        <f>ROUND(IF(ISBLANK(C950),0,VLOOKUP(C950,'[2]Acha Air Sales Price List'!$B$1:$X$65536,12,FALSE)*$L$14),2)</f>
        <v>0</v>
      </c>
      <c r="H950" s="20">
        <f t="shared" si="20"/>
        <v>0</v>
      </c>
      <c r="I950" s="12"/>
    </row>
    <row r="951" spans="1:9" ht="12" hidden="1" customHeight="1">
      <c r="A951" s="11"/>
      <c r="B951" s="1"/>
      <c r="C951" s="34"/>
      <c r="D951" s="146"/>
      <c r="E951" s="147"/>
      <c r="F951" s="38" t="str">
        <f>VLOOKUP(C951,'[2]Acha Air Sales Price List'!$B$1:$D$65536,3,FALSE)</f>
        <v>Exchange rate :</v>
      </c>
      <c r="G951" s="19">
        <f>ROUND(IF(ISBLANK(C951),0,VLOOKUP(C951,'[2]Acha Air Sales Price List'!$B$1:$X$65536,12,FALSE)*$L$14),2)</f>
        <v>0</v>
      </c>
      <c r="H951" s="20">
        <f t="shared" si="20"/>
        <v>0</v>
      </c>
      <c r="I951" s="12"/>
    </row>
    <row r="952" spans="1:9" ht="12.4" hidden="1" customHeight="1">
      <c r="A952" s="11"/>
      <c r="B952" s="1"/>
      <c r="C952" s="34"/>
      <c r="D952" s="146"/>
      <c r="E952" s="147"/>
      <c r="F952" s="38" t="str">
        <f>VLOOKUP(C952,'[2]Acha Air Sales Price List'!$B$1:$D$65536,3,FALSE)</f>
        <v>Exchange rate :</v>
      </c>
      <c r="G952" s="19">
        <f>ROUND(IF(ISBLANK(C952),0,VLOOKUP(C952,'[2]Acha Air Sales Price List'!$B$1:$X$65536,12,FALSE)*$L$14),2)</f>
        <v>0</v>
      </c>
      <c r="H952" s="20">
        <f t="shared" si="20"/>
        <v>0</v>
      </c>
      <c r="I952" s="12"/>
    </row>
    <row r="953" spans="1:9" ht="12.4" hidden="1" customHeight="1">
      <c r="A953" s="11"/>
      <c r="B953" s="1"/>
      <c r="C953" s="34"/>
      <c r="D953" s="146"/>
      <c r="E953" s="147"/>
      <c r="F953" s="38" t="str">
        <f>VLOOKUP(C953,'[2]Acha Air Sales Price List'!$B$1:$D$65536,3,FALSE)</f>
        <v>Exchange rate :</v>
      </c>
      <c r="G953" s="19">
        <f>ROUND(IF(ISBLANK(C953),0,VLOOKUP(C953,'[2]Acha Air Sales Price List'!$B$1:$X$65536,12,FALSE)*$L$14),2)</f>
        <v>0</v>
      </c>
      <c r="H953" s="20">
        <f t="shared" si="20"/>
        <v>0</v>
      </c>
      <c r="I953" s="12"/>
    </row>
    <row r="954" spans="1:9" ht="12.4" hidden="1" customHeight="1">
      <c r="A954" s="11"/>
      <c r="B954" s="1"/>
      <c r="C954" s="34"/>
      <c r="D954" s="146"/>
      <c r="E954" s="147"/>
      <c r="F954" s="38" t="str">
        <f>VLOOKUP(C954,'[2]Acha Air Sales Price List'!$B$1:$D$65536,3,FALSE)</f>
        <v>Exchange rate :</v>
      </c>
      <c r="G954" s="19">
        <f>ROUND(IF(ISBLANK(C954),0,VLOOKUP(C954,'[2]Acha Air Sales Price List'!$B$1:$X$65536,12,FALSE)*$L$14),2)</f>
        <v>0</v>
      </c>
      <c r="H954" s="20">
        <f t="shared" si="20"/>
        <v>0</v>
      </c>
      <c r="I954" s="12"/>
    </row>
    <row r="955" spans="1:9" ht="12.4" hidden="1" customHeight="1">
      <c r="A955" s="11"/>
      <c r="B955" s="1"/>
      <c r="C955" s="34"/>
      <c r="D955" s="146"/>
      <c r="E955" s="147"/>
      <c r="F955" s="38" t="str">
        <f>VLOOKUP(C955,'[2]Acha Air Sales Price List'!$B$1:$D$65536,3,FALSE)</f>
        <v>Exchange rate :</v>
      </c>
      <c r="G955" s="19">
        <f>ROUND(IF(ISBLANK(C955),0,VLOOKUP(C955,'[2]Acha Air Sales Price List'!$B$1:$X$65536,12,FALSE)*$L$14),2)</f>
        <v>0</v>
      </c>
      <c r="H955" s="20">
        <f t="shared" si="20"/>
        <v>0</v>
      </c>
      <c r="I955" s="12"/>
    </row>
    <row r="956" spans="1:9" ht="12.4" hidden="1" customHeight="1">
      <c r="A956" s="11"/>
      <c r="B956" s="1"/>
      <c r="C956" s="34"/>
      <c r="D956" s="146"/>
      <c r="E956" s="147"/>
      <c r="F956" s="38" t="str">
        <f>VLOOKUP(C956,'[2]Acha Air Sales Price List'!$B$1:$D$65536,3,FALSE)</f>
        <v>Exchange rate :</v>
      </c>
      <c r="G956" s="19">
        <f>ROUND(IF(ISBLANK(C956),0,VLOOKUP(C956,'[2]Acha Air Sales Price List'!$B$1:$X$65536,12,FALSE)*$L$14),2)</f>
        <v>0</v>
      </c>
      <c r="H956" s="20">
        <f t="shared" si="20"/>
        <v>0</v>
      </c>
      <c r="I956" s="12"/>
    </row>
    <row r="957" spans="1:9" ht="12.4" hidden="1" customHeight="1">
      <c r="A957" s="11"/>
      <c r="B957" s="1"/>
      <c r="C957" s="34"/>
      <c r="D957" s="146"/>
      <c r="E957" s="147"/>
      <c r="F957" s="38" t="str">
        <f>VLOOKUP(C957,'[2]Acha Air Sales Price List'!$B$1:$D$65536,3,FALSE)</f>
        <v>Exchange rate :</v>
      </c>
      <c r="G957" s="19">
        <f>ROUND(IF(ISBLANK(C957),0,VLOOKUP(C957,'[2]Acha Air Sales Price List'!$B$1:$X$65536,12,FALSE)*$L$14),2)</f>
        <v>0</v>
      </c>
      <c r="H957" s="20">
        <f t="shared" si="20"/>
        <v>0</v>
      </c>
      <c r="I957" s="12"/>
    </row>
    <row r="958" spans="1:9" ht="12.4" hidden="1" customHeight="1">
      <c r="A958" s="11"/>
      <c r="B958" s="1"/>
      <c r="C958" s="34"/>
      <c r="D958" s="146"/>
      <c r="E958" s="147"/>
      <c r="F958" s="38" t="str">
        <f>VLOOKUP(C958,'[2]Acha Air Sales Price List'!$B$1:$D$65536,3,FALSE)</f>
        <v>Exchange rate :</v>
      </c>
      <c r="G958" s="19">
        <f>ROUND(IF(ISBLANK(C958),0,VLOOKUP(C958,'[2]Acha Air Sales Price List'!$B$1:$X$65536,12,FALSE)*$L$14),2)</f>
        <v>0</v>
      </c>
      <c r="H958" s="20">
        <f t="shared" si="20"/>
        <v>0</v>
      </c>
      <c r="I958" s="12"/>
    </row>
    <row r="959" spans="1:9" ht="12.4" hidden="1" customHeight="1">
      <c r="A959" s="11"/>
      <c r="B959" s="1"/>
      <c r="C959" s="34"/>
      <c r="D959" s="146"/>
      <c r="E959" s="147"/>
      <c r="F959" s="38" t="str">
        <f>VLOOKUP(C959,'[2]Acha Air Sales Price List'!$B$1:$D$65536,3,FALSE)</f>
        <v>Exchange rate :</v>
      </c>
      <c r="G959" s="19">
        <f>ROUND(IF(ISBLANK(C959),0,VLOOKUP(C959,'[2]Acha Air Sales Price List'!$B$1:$X$65536,12,FALSE)*$L$14),2)</f>
        <v>0</v>
      </c>
      <c r="H959" s="20">
        <f t="shared" si="20"/>
        <v>0</v>
      </c>
      <c r="I959" s="12"/>
    </row>
    <row r="960" spans="1:9" ht="12.4" hidden="1" customHeight="1">
      <c r="A960" s="11"/>
      <c r="B960" s="1"/>
      <c r="C960" s="34"/>
      <c r="D960" s="146"/>
      <c r="E960" s="147"/>
      <c r="F960" s="38" t="str">
        <f>VLOOKUP(C960,'[2]Acha Air Sales Price List'!$B$1:$D$65536,3,FALSE)</f>
        <v>Exchange rate :</v>
      </c>
      <c r="G960" s="19">
        <f>ROUND(IF(ISBLANK(C960),0,VLOOKUP(C960,'[2]Acha Air Sales Price List'!$B$1:$X$65536,12,FALSE)*$L$14),2)</f>
        <v>0</v>
      </c>
      <c r="H960" s="20">
        <f t="shared" si="20"/>
        <v>0</v>
      </c>
      <c r="I960" s="12"/>
    </row>
    <row r="961" spans="1:9" ht="12.4" hidden="1" customHeight="1">
      <c r="A961" s="11"/>
      <c r="B961" s="1"/>
      <c r="C961" s="34"/>
      <c r="D961" s="146"/>
      <c r="E961" s="147"/>
      <c r="F961" s="38" t="str">
        <f>VLOOKUP(C961,'[2]Acha Air Sales Price List'!$B$1:$D$65536,3,FALSE)</f>
        <v>Exchange rate :</v>
      </c>
      <c r="G961" s="19">
        <f>ROUND(IF(ISBLANK(C961),0,VLOOKUP(C961,'[2]Acha Air Sales Price List'!$B$1:$X$65536,12,FALSE)*$L$14),2)</f>
        <v>0</v>
      </c>
      <c r="H961" s="20">
        <f t="shared" si="20"/>
        <v>0</v>
      </c>
      <c r="I961" s="12"/>
    </row>
    <row r="962" spans="1:9" ht="12.4" hidden="1" customHeight="1">
      <c r="A962" s="11"/>
      <c r="B962" s="1"/>
      <c r="C962" s="34"/>
      <c r="D962" s="146"/>
      <c r="E962" s="147"/>
      <c r="F962" s="38" t="str">
        <f>VLOOKUP(C962,'[2]Acha Air Sales Price List'!$B$1:$D$65536,3,FALSE)</f>
        <v>Exchange rate :</v>
      </c>
      <c r="G962" s="19">
        <f>ROUND(IF(ISBLANK(C962),0,VLOOKUP(C962,'[2]Acha Air Sales Price List'!$B$1:$X$65536,12,FALSE)*$L$14),2)</f>
        <v>0</v>
      </c>
      <c r="H962" s="20">
        <f t="shared" si="20"/>
        <v>0</v>
      </c>
      <c r="I962" s="12"/>
    </row>
    <row r="963" spans="1:9" ht="12.4" hidden="1" customHeight="1">
      <c r="A963" s="11"/>
      <c r="B963" s="1"/>
      <c r="C963" s="34"/>
      <c r="D963" s="146"/>
      <c r="E963" s="147"/>
      <c r="F963" s="38" t="str">
        <f>VLOOKUP(C963,'[2]Acha Air Sales Price List'!$B$1:$D$65536,3,FALSE)</f>
        <v>Exchange rate :</v>
      </c>
      <c r="G963" s="19">
        <f>ROUND(IF(ISBLANK(C963),0,VLOOKUP(C963,'[2]Acha Air Sales Price List'!$B$1:$X$65536,12,FALSE)*$L$14),2)</f>
        <v>0</v>
      </c>
      <c r="H963" s="20">
        <f t="shared" si="20"/>
        <v>0</v>
      </c>
      <c r="I963" s="12"/>
    </row>
    <row r="964" spans="1:9" ht="12.4" hidden="1" customHeight="1">
      <c r="A964" s="11"/>
      <c r="B964" s="1"/>
      <c r="C964" s="34"/>
      <c r="D964" s="146"/>
      <c r="E964" s="147"/>
      <c r="F964" s="38" t="str">
        <f>VLOOKUP(C964,'[2]Acha Air Sales Price List'!$B$1:$D$65536,3,FALSE)</f>
        <v>Exchange rate :</v>
      </c>
      <c r="G964" s="19">
        <f>ROUND(IF(ISBLANK(C964),0,VLOOKUP(C964,'[2]Acha Air Sales Price List'!$B$1:$X$65536,12,FALSE)*$L$14),2)</f>
        <v>0</v>
      </c>
      <c r="H964" s="20">
        <f t="shared" si="20"/>
        <v>0</v>
      </c>
      <c r="I964" s="12"/>
    </row>
    <row r="965" spans="1:9" ht="12.4" hidden="1" customHeight="1">
      <c r="A965" s="11"/>
      <c r="B965" s="1"/>
      <c r="C965" s="34"/>
      <c r="D965" s="146"/>
      <c r="E965" s="147"/>
      <c r="F965" s="38" t="str">
        <f>VLOOKUP(C965,'[2]Acha Air Sales Price List'!$B$1:$D$65536,3,FALSE)</f>
        <v>Exchange rate :</v>
      </c>
      <c r="G965" s="19">
        <f>ROUND(IF(ISBLANK(C965),0,VLOOKUP(C965,'[2]Acha Air Sales Price List'!$B$1:$X$65536,12,FALSE)*$L$14),2)</f>
        <v>0</v>
      </c>
      <c r="H965" s="20">
        <f t="shared" si="20"/>
        <v>0</v>
      </c>
      <c r="I965" s="12"/>
    </row>
    <row r="966" spans="1:9" ht="12.4" hidden="1" customHeight="1">
      <c r="A966" s="11"/>
      <c r="B966" s="1"/>
      <c r="C966" s="34"/>
      <c r="D966" s="146"/>
      <c r="E966" s="147"/>
      <c r="F966" s="38" t="str">
        <f>VLOOKUP(C966,'[2]Acha Air Sales Price List'!$B$1:$D$65536,3,FALSE)</f>
        <v>Exchange rate :</v>
      </c>
      <c r="G966" s="19">
        <f>ROUND(IF(ISBLANK(C966),0,VLOOKUP(C966,'[2]Acha Air Sales Price List'!$B$1:$X$65536,12,FALSE)*$L$14),2)</f>
        <v>0</v>
      </c>
      <c r="H966" s="20">
        <f t="shared" si="20"/>
        <v>0</v>
      </c>
      <c r="I966" s="12"/>
    </row>
    <row r="967" spans="1:9" ht="12.4" hidden="1" customHeight="1">
      <c r="A967" s="11"/>
      <c r="B967" s="1"/>
      <c r="C967" s="34"/>
      <c r="D967" s="146"/>
      <c r="E967" s="147"/>
      <c r="F967" s="38" t="str">
        <f>VLOOKUP(C967,'[2]Acha Air Sales Price List'!$B$1:$D$65536,3,FALSE)</f>
        <v>Exchange rate :</v>
      </c>
      <c r="G967" s="19">
        <f>ROUND(IF(ISBLANK(C967),0,VLOOKUP(C967,'[2]Acha Air Sales Price List'!$B$1:$X$65536,12,FALSE)*$L$14),2)</f>
        <v>0</v>
      </c>
      <c r="H967" s="20">
        <f t="shared" si="20"/>
        <v>0</v>
      </c>
      <c r="I967" s="12"/>
    </row>
    <row r="968" spans="1:9" ht="12.4" hidden="1" customHeight="1">
      <c r="A968" s="11"/>
      <c r="B968" s="1"/>
      <c r="C968" s="34"/>
      <c r="D968" s="146"/>
      <c r="E968" s="147"/>
      <c r="F968" s="38" t="str">
        <f>VLOOKUP(C968,'[2]Acha Air Sales Price List'!$B$1:$D$65536,3,FALSE)</f>
        <v>Exchange rate :</v>
      </c>
      <c r="G968" s="19">
        <f>ROUND(IF(ISBLANK(C968),0,VLOOKUP(C968,'[2]Acha Air Sales Price List'!$B$1:$X$65536,12,FALSE)*$L$14),2)</f>
        <v>0</v>
      </c>
      <c r="H968" s="20">
        <f t="shared" si="20"/>
        <v>0</v>
      </c>
      <c r="I968" s="12"/>
    </row>
    <row r="969" spans="1:9" ht="12.4" hidden="1" customHeight="1">
      <c r="A969" s="11"/>
      <c r="B969" s="1"/>
      <c r="C969" s="34"/>
      <c r="D969" s="146"/>
      <c r="E969" s="147"/>
      <c r="F969" s="38" t="str">
        <f>VLOOKUP(C969,'[2]Acha Air Sales Price List'!$B$1:$D$65536,3,FALSE)</f>
        <v>Exchange rate :</v>
      </c>
      <c r="G969" s="19">
        <f>ROUND(IF(ISBLANK(C969),0,VLOOKUP(C969,'[2]Acha Air Sales Price List'!$B$1:$X$65536,12,FALSE)*$L$14),2)</f>
        <v>0</v>
      </c>
      <c r="H969" s="20">
        <f t="shared" si="20"/>
        <v>0</v>
      </c>
      <c r="I969" s="12"/>
    </row>
    <row r="970" spans="1:9" ht="12.4" hidden="1" customHeight="1">
      <c r="A970" s="11"/>
      <c r="B970" s="1"/>
      <c r="C970" s="34"/>
      <c r="D970" s="146"/>
      <c r="E970" s="147"/>
      <c r="F970" s="38" t="str">
        <f>VLOOKUP(C970,'[2]Acha Air Sales Price List'!$B$1:$D$65536,3,FALSE)</f>
        <v>Exchange rate :</v>
      </c>
      <c r="G970" s="19">
        <f>ROUND(IF(ISBLANK(C970),0,VLOOKUP(C970,'[2]Acha Air Sales Price List'!$B$1:$X$65536,12,FALSE)*$L$14),2)</f>
        <v>0</v>
      </c>
      <c r="H970" s="20">
        <f t="shared" si="20"/>
        <v>0</v>
      </c>
      <c r="I970" s="12"/>
    </row>
    <row r="971" spans="1:9" ht="12.4" hidden="1" customHeight="1">
      <c r="A971" s="11"/>
      <c r="B971" s="1"/>
      <c r="C971" s="34"/>
      <c r="D971" s="146"/>
      <c r="E971" s="147"/>
      <c r="F971" s="38" t="str">
        <f>VLOOKUP(C971,'[2]Acha Air Sales Price List'!$B$1:$D$65536,3,FALSE)</f>
        <v>Exchange rate :</v>
      </c>
      <c r="G971" s="19">
        <f>ROUND(IF(ISBLANK(C971),0,VLOOKUP(C971,'[2]Acha Air Sales Price List'!$B$1:$X$65536,12,FALSE)*$L$14),2)</f>
        <v>0</v>
      </c>
      <c r="H971" s="20">
        <f t="shared" si="20"/>
        <v>0</v>
      </c>
      <c r="I971" s="12"/>
    </row>
    <row r="972" spans="1:9" ht="12.4" hidden="1" customHeight="1">
      <c r="A972" s="11"/>
      <c r="B972" s="1"/>
      <c r="C972" s="34"/>
      <c r="D972" s="146"/>
      <c r="E972" s="147"/>
      <c r="F972" s="38" t="str">
        <f>VLOOKUP(C972,'[2]Acha Air Sales Price List'!$B$1:$D$65536,3,FALSE)</f>
        <v>Exchange rate :</v>
      </c>
      <c r="G972" s="19">
        <f>ROUND(IF(ISBLANK(C972),0,VLOOKUP(C972,'[2]Acha Air Sales Price List'!$B$1:$X$65536,12,FALSE)*$L$14),2)</f>
        <v>0</v>
      </c>
      <c r="H972" s="20">
        <f t="shared" si="20"/>
        <v>0</v>
      </c>
      <c r="I972" s="12"/>
    </row>
    <row r="973" spans="1:9" ht="12.4" hidden="1" customHeight="1">
      <c r="A973" s="11"/>
      <c r="B973" s="1"/>
      <c r="C973" s="34"/>
      <c r="D973" s="146"/>
      <c r="E973" s="147"/>
      <c r="F973" s="38" t="str">
        <f>VLOOKUP(C973,'[2]Acha Air Sales Price List'!$B$1:$D$65536,3,FALSE)</f>
        <v>Exchange rate :</v>
      </c>
      <c r="G973" s="19">
        <f>ROUND(IF(ISBLANK(C973),0,VLOOKUP(C973,'[2]Acha Air Sales Price List'!$B$1:$X$65536,12,FALSE)*$L$14),2)</f>
        <v>0</v>
      </c>
      <c r="H973" s="20">
        <f t="shared" si="20"/>
        <v>0</v>
      </c>
      <c r="I973" s="12"/>
    </row>
    <row r="974" spans="1:9" ht="12.4" hidden="1" customHeight="1">
      <c r="A974" s="11"/>
      <c r="B974" s="1"/>
      <c r="C974" s="35"/>
      <c r="D974" s="146"/>
      <c r="E974" s="147"/>
      <c r="F974" s="38" t="str">
        <f>VLOOKUP(C974,'[2]Acha Air Sales Price List'!$B$1:$D$65536,3,FALSE)</f>
        <v>Exchange rate :</v>
      </c>
      <c r="G974" s="19">
        <f>ROUND(IF(ISBLANK(C974),0,VLOOKUP(C974,'[2]Acha Air Sales Price List'!$B$1:$X$65536,12,FALSE)*$L$14),2)</f>
        <v>0</v>
      </c>
      <c r="H974" s="20">
        <f t="shared" si="20"/>
        <v>0</v>
      </c>
      <c r="I974" s="12"/>
    </row>
    <row r="975" spans="1:9" ht="12" hidden="1" customHeight="1">
      <c r="A975" s="11"/>
      <c r="B975" s="1"/>
      <c r="C975" s="34"/>
      <c r="D975" s="146"/>
      <c r="E975" s="147"/>
      <c r="F975" s="38" t="str">
        <f>VLOOKUP(C975,'[2]Acha Air Sales Price List'!$B$1:$D$65536,3,FALSE)</f>
        <v>Exchange rate :</v>
      </c>
      <c r="G975" s="19">
        <f>ROUND(IF(ISBLANK(C975),0,VLOOKUP(C975,'[2]Acha Air Sales Price List'!$B$1:$X$65536,12,FALSE)*$L$14),2)</f>
        <v>0</v>
      </c>
      <c r="H975" s="20">
        <f t="shared" si="20"/>
        <v>0</v>
      </c>
      <c r="I975" s="12"/>
    </row>
    <row r="976" spans="1:9" ht="12.4" hidden="1" customHeight="1">
      <c r="A976" s="11"/>
      <c r="B976" s="1"/>
      <c r="C976" s="34"/>
      <c r="D976" s="146"/>
      <c r="E976" s="147"/>
      <c r="F976" s="38" t="str">
        <f>VLOOKUP(C976,'[2]Acha Air Sales Price List'!$B$1:$D$65536,3,FALSE)</f>
        <v>Exchange rate :</v>
      </c>
      <c r="G976" s="19">
        <f>ROUND(IF(ISBLANK(C976),0,VLOOKUP(C976,'[2]Acha Air Sales Price List'!$B$1:$X$65536,12,FALSE)*$L$14),2)</f>
        <v>0</v>
      </c>
      <c r="H976" s="20">
        <f t="shared" si="20"/>
        <v>0</v>
      </c>
      <c r="I976" s="12"/>
    </row>
    <row r="977" spans="1:9" ht="12.4" hidden="1" customHeight="1">
      <c r="A977" s="11"/>
      <c r="B977" s="1"/>
      <c r="C977" s="34"/>
      <c r="D977" s="146"/>
      <c r="E977" s="147"/>
      <c r="F977" s="38" t="str">
        <f>VLOOKUP(C977,'[2]Acha Air Sales Price List'!$B$1:$D$65536,3,FALSE)</f>
        <v>Exchange rate :</v>
      </c>
      <c r="G977" s="19">
        <f>ROUND(IF(ISBLANK(C977),0,VLOOKUP(C977,'[2]Acha Air Sales Price List'!$B$1:$X$65536,12,FALSE)*$L$14),2)</f>
        <v>0</v>
      </c>
      <c r="H977" s="20">
        <f t="shared" si="20"/>
        <v>0</v>
      </c>
      <c r="I977" s="12"/>
    </row>
    <row r="978" spans="1:9" ht="12.4" hidden="1" customHeight="1">
      <c r="A978" s="11"/>
      <c r="B978" s="1"/>
      <c r="C978" s="34"/>
      <c r="D978" s="146"/>
      <c r="E978" s="147"/>
      <c r="F978" s="38" t="str">
        <f>VLOOKUP(C978,'[2]Acha Air Sales Price List'!$B$1:$D$65536,3,FALSE)</f>
        <v>Exchange rate :</v>
      </c>
      <c r="G978" s="19">
        <f>ROUND(IF(ISBLANK(C978),0,VLOOKUP(C978,'[2]Acha Air Sales Price List'!$B$1:$X$65536,12,FALSE)*$L$14),2)</f>
        <v>0</v>
      </c>
      <c r="H978" s="20">
        <f t="shared" si="20"/>
        <v>0</v>
      </c>
      <c r="I978" s="12"/>
    </row>
    <row r="979" spans="1:9" ht="12.4" hidden="1" customHeight="1">
      <c r="A979" s="11"/>
      <c r="B979" s="1"/>
      <c r="C979" s="34"/>
      <c r="D979" s="146"/>
      <c r="E979" s="147"/>
      <c r="F979" s="38" t="str">
        <f>VLOOKUP(C979,'[2]Acha Air Sales Price List'!$B$1:$D$65536,3,FALSE)</f>
        <v>Exchange rate :</v>
      </c>
      <c r="G979" s="19">
        <f>ROUND(IF(ISBLANK(C979),0,VLOOKUP(C979,'[2]Acha Air Sales Price List'!$B$1:$X$65536,12,FALSE)*$L$14),2)</f>
        <v>0</v>
      </c>
      <c r="H979" s="20">
        <f t="shared" si="20"/>
        <v>0</v>
      </c>
      <c r="I979" s="12"/>
    </row>
    <row r="980" spans="1:9" ht="12.4" hidden="1" customHeight="1">
      <c r="A980" s="11"/>
      <c r="B980" s="1"/>
      <c r="C980" s="34"/>
      <c r="D980" s="146"/>
      <c r="E980" s="147"/>
      <c r="F980" s="38" t="str">
        <f>VLOOKUP(C980,'[2]Acha Air Sales Price List'!$B$1:$D$65536,3,FALSE)</f>
        <v>Exchange rate :</v>
      </c>
      <c r="G980" s="19">
        <f>ROUND(IF(ISBLANK(C980),0,VLOOKUP(C980,'[2]Acha Air Sales Price List'!$B$1:$X$65536,12,FALSE)*$L$14),2)</f>
        <v>0</v>
      </c>
      <c r="H980" s="20">
        <f t="shared" si="20"/>
        <v>0</v>
      </c>
      <c r="I980" s="12"/>
    </row>
    <row r="981" spans="1:9" ht="12.4" hidden="1" customHeight="1">
      <c r="A981" s="11"/>
      <c r="B981" s="1"/>
      <c r="C981" s="34"/>
      <c r="D981" s="146"/>
      <c r="E981" s="147"/>
      <c r="F981" s="38" t="str">
        <f>VLOOKUP(C981,'[2]Acha Air Sales Price List'!$B$1:$D$65536,3,FALSE)</f>
        <v>Exchange rate :</v>
      </c>
      <c r="G981" s="19">
        <f>ROUND(IF(ISBLANK(C981),0,VLOOKUP(C981,'[2]Acha Air Sales Price List'!$B$1:$X$65536,12,FALSE)*$L$14),2)</f>
        <v>0</v>
      </c>
      <c r="H981" s="20">
        <f t="shared" si="20"/>
        <v>0</v>
      </c>
      <c r="I981" s="12"/>
    </row>
    <row r="982" spans="1:9" ht="12.4" hidden="1" customHeight="1">
      <c r="A982" s="11"/>
      <c r="B982" s="1"/>
      <c r="C982" s="34"/>
      <c r="D982" s="146"/>
      <c r="E982" s="147"/>
      <c r="F982" s="38" t="str">
        <f>VLOOKUP(C982,'[2]Acha Air Sales Price List'!$B$1:$D$65536,3,FALSE)</f>
        <v>Exchange rate :</v>
      </c>
      <c r="G982" s="19">
        <f>ROUND(IF(ISBLANK(C982),0,VLOOKUP(C982,'[2]Acha Air Sales Price List'!$B$1:$X$65536,12,FALSE)*$L$14),2)</f>
        <v>0</v>
      </c>
      <c r="H982" s="20">
        <f t="shared" si="20"/>
        <v>0</v>
      </c>
      <c r="I982" s="12"/>
    </row>
    <row r="983" spans="1:9" ht="12.4" hidden="1" customHeight="1">
      <c r="A983" s="11"/>
      <c r="B983" s="1"/>
      <c r="C983" s="34"/>
      <c r="D983" s="146"/>
      <c r="E983" s="147"/>
      <c r="F983" s="38" t="str">
        <f>VLOOKUP(C983,'[2]Acha Air Sales Price List'!$B$1:$D$65536,3,FALSE)</f>
        <v>Exchange rate :</v>
      </c>
      <c r="G983" s="19">
        <f>ROUND(IF(ISBLANK(C983),0,VLOOKUP(C983,'[2]Acha Air Sales Price List'!$B$1:$X$65536,12,FALSE)*$L$14),2)</f>
        <v>0</v>
      </c>
      <c r="H983" s="20">
        <f t="shared" si="20"/>
        <v>0</v>
      </c>
      <c r="I983" s="12"/>
    </row>
    <row r="984" spans="1:9" ht="12.4" hidden="1" customHeight="1">
      <c r="A984" s="11"/>
      <c r="B984" s="1"/>
      <c r="C984" s="34"/>
      <c r="D984" s="146"/>
      <c r="E984" s="147"/>
      <c r="F984" s="38" t="str">
        <f>VLOOKUP(C984,'[2]Acha Air Sales Price List'!$B$1:$D$65536,3,FALSE)</f>
        <v>Exchange rate :</v>
      </c>
      <c r="G984" s="19">
        <f>ROUND(IF(ISBLANK(C984),0,VLOOKUP(C984,'[2]Acha Air Sales Price List'!$B$1:$X$65536,12,FALSE)*$L$14),2)</f>
        <v>0</v>
      </c>
      <c r="H984" s="20">
        <f t="shared" si="20"/>
        <v>0</v>
      </c>
      <c r="I984" s="12"/>
    </row>
    <row r="985" spans="1:9" ht="12.4" hidden="1" customHeight="1">
      <c r="A985" s="11"/>
      <c r="B985" s="1"/>
      <c r="C985" s="34"/>
      <c r="D985" s="146"/>
      <c r="E985" s="147"/>
      <c r="F985" s="38" t="str">
        <f>VLOOKUP(C985,'[2]Acha Air Sales Price List'!$B$1:$D$65536,3,FALSE)</f>
        <v>Exchange rate :</v>
      </c>
      <c r="G985" s="19">
        <f>ROUND(IF(ISBLANK(C985),0,VLOOKUP(C985,'[2]Acha Air Sales Price List'!$B$1:$X$65536,12,FALSE)*$L$14),2)</f>
        <v>0</v>
      </c>
      <c r="H985" s="20">
        <f t="shared" si="20"/>
        <v>0</v>
      </c>
      <c r="I985" s="12"/>
    </row>
    <row r="986" spans="1:9" ht="12.4" hidden="1" customHeight="1">
      <c r="A986" s="11"/>
      <c r="B986" s="1"/>
      <c r="C986" s="34"/>
      <c r="D986" s="146"/>
      <c r="E986" s="147"/>
      <c r="F986" s="38" t="str">
        <f>VLOOKUP(C986,'[2]Acha Air Sales Price List'!$B$1:$D$65536,3,FALSE)</f>
        <v>Exchange rate :</v>
      </c>
      <c r="G986" s="19">
        <f>ROUND(IF(ISBLANK(C986),0,VLOOKUP(C986,'[2]Acha Air Sales Price List'!$B$1:$X$65536,12,FALSE)*$L$14),2)</f>
        <v>0</v>
      </c>
      <c r="H986" s="20">
        <f t="shared" si="20"/>
        <v>0</v>
      </c>
      <c r="I986" s="12"/>
    </row>
    <row r="987" spans="1:9" ht="12.4" hidden="1" customHeight="1">
      <c r="A987" s="11"/>
      <c r="B987" s="1"/>
      <c r="C987" s="34"/>
      <c r="D987" s="146"/>
      <c r="E987" s="147"/>
      <c r="F987" s="38" t="str">
        <f>VLOOKUP(C987,'[2]Acha Air Sales Price List'!$B$1:$D$65536,3,FALSE)</f>
        <v>Exchange rate :</v>
      </c>
      <c r="G987" s="19">
        <f>ROUND(IF(ISBLANK(C987),0,VLOOKUP(C987,'[2]Acha Air Sales Price List'!$B$1:$X$65536,12,FALSE)*$L$14),2)</f>
        <v>0</v>
      </c>
      <c r="H987" s="20">
        <f t="shared" si="20"/>
        <v>0</v>
      </c>
      <c r="I987" s="12"/>
    </row>
    <row r="988" spans="1:9" ht="12.4" hidden="1" customHeight="1">
      <c r="A988" s="11"/>
      <c r="B988" s="1"/>
      <c r="C988" s="34"/>
      <c r="D988" s="146"/>
      <c r="E988" s="147"/>
      <c r="F988" s="38" t="str">
        <f>VLOOKUP(C988,'[2]Acha Air Sales Price List'!$B$1:$D$65536,3,FALSE)</f>
        <v>Exchange rate :</v>
      </c>
      <c r="G988" s="19">
        <f>ROUND(IF(ISBLANK(C988),0,VLOOKUP(C988,'[2]Acha Air Sales Price List'!$B$1:$X$65536,12,FALSE)*$L$14),2)</f>
        <v>0</v>
      </c>
      <c r="H988" s="20">
        <f t="shared" si="20"/>
        <v>0</v>
      </c>
      <c r="I988" s="12"/>
    </row>
    <row r="989" spans="1:9" ht="12.4" hidden="1" customHeight="1">
      <c r="A989" s="11"/>
      <c r="B989" s="1"/>
      <c r="C989" s="34"/>
      <c r="D989" s="146"/>
      <c r="E989" s="147"/>
      <c r="F989" s="38" t="str">
        <f>VLOOKUP(C989,'[2]Acha Air Sales Price List'!$B$1:$D$65536,3,FALSE)</f>
        <v>Exchange rate :</v>
      </c>
      <c r="G989" s="19">
        <f>ROUND(IF(ISBLANK(C989),0,VLOOKUP(C989,'[2]Acha Air Sales Price List'!$B$1:$X$65536,12,FALSE)*$L$14),2)</f>
        <v>0</v>
      </c>
      <c r="H989" s="20">
        <f t="shared" si="20"/>
        <v>0</v>
      </c>
      <c r="I989" s="12"/>
    </row>
    <row r="990" spans="1:9" ht="12.4" hidden="1" customHeight="1">
      <c r="A990" s="11"/>
      <c r="B990" s="1"/>
      <c r="C990" s="34"/>
      <c r="D990" s="146"/>
      <c r="E990" s="147"/>
      <c r="F990" s="38" t="str">
        <f>VLOOKUP(C990,'[2]Acha Air Sales Price List'!$B$1:$D$65536,3,FALSE)</f>
        <v>Exchange rate :</v>
      </c>
      <c r="G990" s="19">
        <f>ROUND(IF(ISBLANK(C990),0,VLOOKUP(C990,'[2]Acha Air Sales Price List'!$B$1:$X$65536,12,FALSE)*$L$14),2)</f>
        <v>0</v>
      </c>
      <c r="H990" s="20">
        <f t="shared" si="20"/>
        <v>0</v>
      </c>
      <c r="I990" s="12"/>
    </row>
    <row r="991" spans="1:9" ht="12.4" hidden="1" customHeight="1">
      <c r="A991" s="11"/>
      <c r="B991" s="1"/>
      <c r="C991" s="34"/>
      <c r="D991" s="146"/>
      <c r="E991" s="147"/>
      <c r="F991" s="38" t="str">
        <f>VLOOKUP(C991,'[2]Acha Air Sales Price List'!$B$1:$D$65536,3,FALSE)</f>
        <v>Exchange rate :</v>
      </c>
      <c r="G991" s="19">
        <f>ROUND(IF(ISBLANK(C991),0,VLOOKUP(C991,'[2]Acha Air Sales Price List'!$B$1:$X$65536,12,FALSE)*$L$14),2)</f>
        <v>0</v>
      </c>
      <c r="H991" s="20">
        <f t="shared" si="20"/>
        <v>0</v>
      </c>
      <c r="I991" s="12"/>
    </row>
    <row r="992" spans="1:9" ht="12.4" hidden="1" customHeight="1">
      <c r="A992" s="11"/>
      <c r="B992" s="1"/>
      <c r="C992" s="34"/>
      <c r="D992" s="146"/>
      <c r="E992" s="147"/>
      <c r="F992" s="38" t="str">
        <f>VLOOKUP(C992,'[2]Acha Air Sales Price List'!$B$1:$D$65536,3,FALSE)</f>
        <v>Exchange rate :</v>
      </c>
      <c r="G992" s="19">
        <f>ROUND(IF(ISBLANK(C992),0,VLOOKUP(C992,'[2]Acha Air Sales Price List'!$B$1:$X$65536,12,FALSE)*$L$14),2)</f>
        <v>0</v>
      </c>
      <c r="H992" s="20">
        <f t="shared" si="20"/>
        <v>0</v>
      </c>
      <c r="I992" s="12"/>
    </row>
    <row r="993" spans="1:9" ht="12.4" hidden="1" customHeight="1">
      <c r="A993" s="11"/>
      <c r="B993" s="1"/>
      <c r="C993" s="34"/>
      <c r="D993" s="146"/>
      <c r="E993" s="147"/>
      <c r="F993" s="38" t="str">
        <f>VLOOKUP(C993,'[2]Acha Air Sales Price List'!$B$1:$D$65536,3,FALSE)</f>
        <v>Exchange rate :</v>
      </c>
      <c r="G993" s="19">
        <f>ROUND(IF(ISBLANK(C993),0,VLOOKUP(C993,'[2]Acha Air Sales Price List'!$B$1:$X$65536,12,FALSE)*$L$14),2)</f>
        <v>0</v>
      </c>
      <c r="H993" s="20">
        <f t="shared" si="20"/>
        <v>0</v>
      </c>
      <c r="I993" s="12"/>
    </row>
    <row r="994" spans="1:9" ht="12.4" hidden="1" customHeight="1">
      <c r="A994" s="11"/>
      <c r="B994" s="1"/>
      <c r="C994" s="34"/>
      <c r="D994" s="146"/>
      <c r="E994" s="147"/>
      <c r="F994" s="38" t="str">
        <f>VLOOKUP(C994,'[2]Acha Air Sales Price List'!$B$1:$D$65536,3,FALSE)</f>
        <v>Exchange rate :</v>
      </c>
      <c r="G994" s="19">
        <f>ROUND(IF(ISBLANK(C994),0,VLOOKUP(C994,'[2]Acha Air Sales Price List'!$B$1:$X$65536,12,FALSE)*$L$14),2)</f>
        <v>0</v>
      </c>
      <c r="H994" s="20">
        <f t="shared" si="20"/>
        <v>0</v>
      </c>
      <c r="I994" s="12"/>
    </row>
    <row r="995" spans="1:9" ht="12.4" hidden="1" customHeight="1">
      <c r="A995" s="11"/>
      <c r="B995" s="1"/>
      <c r="C995" s="34"/>
      <c r="D995" s="146"/>
      <c r="E995" s="147"/>
      <c r="F995" s="38" t="str">
        <f>VLOOKUP(C995,'[2]Acha Air Sales Price List'!$B$1:$D$65536,3,FALSE)</f>
        <v>Exchange rate :</v>
      </c>
      <c r="G995" s="19">
        <f>ROUND(IF(ISBLANK(C995),0,VLOOKUP(C995,'[2]Acha Air Sales Price List'!$B$1:$X$65536,12,FALSE)*$L$14),2)</f>
        <v>0</v>
      </c>
      <c r="H995" s="20">
        <f t="shared" si="20"/>
        <v>0</v>
      </c>
      <c r="I995" s="12"/>
    </row>
    <row r="996" spans="1:9" ht="12.4" hidden="1" customHeight="1">
      <c r="A996" s="11"/>
      <c r="B996" s="1"/>
      <c r="C996" s="34"/>
      <c r="D996" s="146"/>
      <c r="E996" s="147"/>
      <c r="F996" s="38" t="str">
        <f>VLOOKUP(C996,'[2]Acha Air Sales Price List'!$B$1:$D$65536,3,FALSE)</f>
        <v>Exchange rate :</v>
      </c>
      <c r="G996" s="19">
        <f>ROUND(IF(ISBLANK(C996),0,VLOOKUP(C996,'[2]Acha Air Sales Price List'!$B$1:$X$65536,12,FALSE)*$L$14),2)</f>
        <v>0</v>
      </c>
      <c r="H996" s="20">
        <f t="shared" si="20"/>
        <v>0</v>
      </c>
      <c r="I996" s="12"/>
    </row>
    <row r="997" spans="1:9" ht="12.4" hidden="1" customHeight="1">
      <c r="A997" s="11"/>
      <c r="B997" s="1"/>
      <c r="C997" s="34"/>
      <c r="D997" s="146"/>
      <c r="E997" s="147"/>
      <c r="F997" s="38" t="str">
        <f>VLOOKUP(C997,'[2]Acha Air Sales Price List'!$B$1:$D$65536,3,FALSE)</f>
        <v>Exchange rate :</v>
      </c>
      <c r="G997" s="19">
        <f>ROUND(IF(ISBLANK(C997),0,VLOOKUP(C997,'[2]Acha Air Sales Price List'!$B$1:$X$65536,12,FALSE)*$L$14),2)</f>
        <v>0</v>
      </c>
      <c r="H997" s="20">
        <f t="shared" si="20"/>
        <v>0</v>
      </c>
      <c r="I997" s="12"/>
    </row>
    <row r="998" spans="1:9" ht="12.4" hidden="1" customHeight="1">
      <c r="A998" s="11"/>
      <c r="B998" s="1"/>
      <c r="C998" s="34"/>
      <c r="D998" s="146"/>
      <c r="E998" s="147"/>
      <c r="F998" s="38" t="str">
        <f>VLOOKUP(C998,'[2]Acha Air Sales Price List'!$B$1:$D$65536,3,FALSE)</f>
        <v>Exchange rate :</v>
      </c>
      <c r="G998" s="19">
        <f>ROUND(IF(ISBLANK(C998),0,VLOOKUP(C998,'[2]Acha Air Sales Price List'!$B$1:$X$65536,12,FALSE)*$L$14),2)</f>
        <v>0</v>
      </c>
      <c r="H998" s="20">
        <f t="shared" si="20"/>
        <v>0</v>
      </c>
      <c r="I998" s="12"/>
    </row>
    <row r="999" spans="1:9" ht="12.4" hidden="1" customHeight="1">
      <c r="A999" s="11"/>
      <c r="B999" s="1"/>
      <c r="C999" s="34"/>
      <c r="D999" s="146"/>
      <c r="E999" s="147"/>
      <c r="F999" s="38" t="str">
        <f>VLOOKUP(C999,'[2]Acha Air Sales Price List'!$B$1:$D$65536,3,FALSE)</f>
        <v>Exchange rate :</v>
      </c>
      <c r="G999" s="19">
        <f>ROUND(IF(ISBLANK(C999),0,VLOOKUP(C999,'[2]Acha Air Sales Price List'!$B$1:$X$65536,12,FALSE)*$L$14),2)</f>
        <v>0</v>
      </c>
      <c r="H999" s="20">
        <f t="shared" si="20"/>
        <v>0</v>
      </c>
      <c r="I999" s="12"/>
    </row>
    <row r="1000" spans="1:9" ht="12.4" hidden="1" customHeight="1">
      <c r="A1000" s="11"/>
      <c r="B1000" s="1"/>
      <c r="C1000" s="34"/>
      <c r="D1000" s="146"/>
      <c r="E1000" s="147"/>
      <c r="F1000" s="38" t="str">
        <f>VLOOKUP(C1000,'[2]Acha Air Sales Price List'!$B$1:$D$65536,3,FALSE)</f>
        <v>Exchange rate :</v>
      </c>
      <c r="G1000" s="19">
        <f>ROUND(IF(ISBLANK(C1000),0,VLOOKUP(C1000,'[2]Acha Air Sales Price List'!$B$1:$X$65536,12,FALSE)*$L$14),2)</f>
        <v>0</v>
      </c>
      <c r="H1000" s="20">
        <f t="shared" si="20"/>
        <v>0</v>
      </c>
      <c r="I1000" s="12"/>
    </row>
    <row r="1001" spans="1:9" ht="12.4" hidden="1" customHeight="1">
      <c r="A1001" s="11"/>
      <c r="B1001" s="1"/>
      <c r="C1001" s="97"/>
      <c r="D1001" s="146"/>
      <c r="E1001" s="147"/>
      <c r="F1001" s="38"/>
      <c r="G1001" s="19">
        <f>ROUND(IF(ISBLANK(C1001),0,VLOOKUP(C1001,'[2]Acha Air Sales Price List'!$B$1:$X$65536,12,FALSE)*$L$14),2)</f>
        <v>0</v>
      </c>
      <c r="H1001" s="20">
        <f t="shared" si="20"/>
        <v>0</v>
      </c>
      <c r="I1001" s="12"/>
    </row>
    <row r="1002" spans="1:9" ht="12.4" hidden="1" customHeight="1">
      <c r="A1002" s="11"/>
      <c r="B1002" s="1"/>
      <c r="C1002" s="35"/>
      <c r="D1002" s="155"/>
      <c r="E1002" s="156"/>
      <c r="F1002" s="38"/>
      <c r="G1002" s="19"/>
      <c r="H1002" s="20">
        <f>G1002</f>
        <v>0</v>
      </c>
      <c r="I1002" s="12"/>
    </row>
    <row r="1003" spans="1:9" ht="12.4" customHeight="1" thickBot="1">
      <c r="A1003" s="11"/>
      <c r="B1003" s="21"/>
      <c r="C1003" s="22"/>
      <c r="D1003" s="157"/>
      <c r="E1003" s="158"/>
      <c r="F1003" s="39"/>
      <c r="G1003" s="23">
        <f>ROUND(IF(ISBLANK(C1003),0,VLOOKUP(C1003,'[2]Acha Air Sales Price List'!$B$1:$X$65536,12,FALSE)*$W$14),2)</f>
        <v>0</v>
      </c>
      <c r="H1003" s="24">
        <f>ROUND(IF(ISNUMBER(B1003), G1003*B1003, 0),5)</f>
        <v>0</v>
      </c>
      <c r="I1003" s="12"/>
    </row>
    <row r="1004" spans="1:9" ht="19.5" customHeight="1" thickBot="1">
      <c r="A1004" s="11"/>
      <c r="B1004" s="180">
        <f>SUM(B20:B1003)</f>
        <v>861</v>
      </c>
      <c r="C1004" s="180" t="s">
        <v>147</v>
      </c>
      <c r="D1004" s="2"/>
      <c r="E1004" s="2"/>
      <c r="F1004" s="2"/>
      <c r="G1004" s="29"/>
      <c r="H1004" s="30"/>
      <c r="I1004" s="12"/>
    </row>
    <row r="1005" spans="1:9" ht="16.5" thickBot="1">
      <c r="A1005" s="11"/>
      <c r="B1005" s="178" t="s">
        <v>148</v>
      </c>
      <c r="C1005" s="178"/>
      <c r="D1005" s="178"/>
      <c r="E1005" s="177"/>
      <c r="F1005" s="3"/>
      <c r="G1005" s="31" t="s">
        <v>146</v>
      </c>
      <c r="H1005" s="179">
        <f>SUM(H20:H1003)</f>
        <v>102830.86999999997</v>
      </c>
      <c r="I1005" s="12"/>
    </row>
    <row r="1006" spans="1:9" ht="16.5" hidden="1" thickBot="1">
      <c r="A1006" s="11"/>
      <c r="B1006" s="28"/>
      <c r="C1006" s="3"/>
      <c r="D1006" s="3"/>
      <c r="E1006" s="3"/>
      <c r="F1006" s="3"/>
      <c r="G1006" s="31" t="s">
        <v>145</v>
      </c>
      <c r="H1006" s="32"/>
      <c r="I1006" s="12"/>
    </row>
    <row r="1007" spans="1:9" ht="16.5" hidden="1" thickBot="1">
      <c r="A1007" s="11"/>
      <c r="B1007" s="28"/>
      <c r="C1007" s="3"/>
      <c r="D1007" s="3"/>
      <c r="E1007" s="3"/>
      <c r="F1007" s="3"/>
      <c r="G1007" s="31" t="s">
        <v>144</v>
      </c>
      <c r="H1007" s="32">
        <f>SUM(H1005:H1006)</f>
        <v>102830.86999999997</v>
      </c>
      <c r="I1007" s="12"/>
    </row>
    <row r="1008" spans="1:9" ht="16.5" hidden="1" thickBot="1">
      <c r="A1008" s="11"/>
      <c r="B1008" s="28"/>
      <c r="C1008" s="3"/>
      <c r="D1008" s="3"/>
      <c r="E1008" s="3"/>
      <c r="F1008" s="3"/>
      <c r="G1008" s="31" t="s">
        <v>21</v>
      </c>
      <c r="H1008" s="32">
        <f>(H1007-H1006)*41.5</f>
        <v>4267481.1049999986</v>
      </c>
      <c r="I1008" s="12"/>
    </row>
    <row r="1009" spans="1:9" ht="31.5" customHeight="1">
      <c r="A1009" s="16"/>
      <c r="B1009" s="170"/>
      <c r="C1009" s="17"/>
      <c r="D1009" s="172" t="s">
        <v>149</v>
      </c>
      <c r="E1009" s="172"/>
      <c r="F1009" s="172"/>
      <c r="G1009" s="172"/>
      <c r="H1009" s="17"/>
      <c r="I1009" s="18"/>
    </row>
    <row r="1012" spans="1:9">
      <c r="H1012" s="145"/>
    </row>
    <row r="1013" spans="1:9">
      <c r="H1013" s="40"/>
    </row>
  </sheetData>
  <mergeCells count="993">
    <mergeCell ref="D1001:E1001"/>
    <mergeCell ref="D1002:E1002"/>
    <mergeCell ref="D1003:E1003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995:E995"/>
    <mergeCell ref="D996:E996"/>
    <mergeCell ref="D997:E997"/>
    <mergeCell ref="D998:E998"/>
    <mergeCell ref="D999:E999"/>
    <mergeCell ref="D1000:E100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989:E989"/>
    <mergeCell ref="D990:E990"/>
    <mergeCell ref="D991:E991"/>
    <mergeCell ref="D992:E992"/>
    <mergeCell ref="D993:E993"/>
    <mergeCell ref="D994:E994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983:E983"/>
    <mergeCell ref="D984:E984"/>
    <mergeCell ref="D985:E985"/>
    <mergeCell ref="D986:E986"/>
    <mergeCell ref="D987:E987"/>
    <mergeCell ref="D988:E988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77:E977"/>
    <mergeCell ref="D978:E978"/>
    <mergeCell ref="D979:E979"/>
    <mergeCell ref="D980:E980"/>
    <mergeCell ref="D981:E981"/>
    <mergeCell ref="D982:E982"/>
    <mergeCell ref="D1009:G1009"/>
    <mergeCell ref="D971:E971"/>
    <mergeCell ref="D972:E972"/>
    <mergeCell ref="D973:E973"/>
    <mergeCell ref="D974:E974"/>
    <mergeCell ref="D975:E975"/>
    <mergeCell ref="D976:E976"/>
    <mergeCell ref="D965:E965"/>
    <mergeCell ref="D966:E966"/>
    <mergeCell ref="D967:E967"/>
    <mergeCell ref="D968:E968"/>
    <mergeCell ref="D969:E969"/>
    <mergeCell ref="D970:E970"/>
    <mergeCell ref="D959:E959"/>
    <mergeCell ref="D960:E960"/>
    <mergeCell ref="D961:E961"/>
    <mergeCell ref="D962:E962"/>
    <mergeCell ref="D963:E963"/>
    <mergeCell ref="D964:E964"/>
    <mergeCell ref="D953:E953"/>
    <mergeCell ref="D954:E954"/>
    <mergeCell ref="D955:E955"/>
    <mergeCell ref="D956:E956"/>
    <mergeCell ref="D957:E957"/>
    <mergeCell ref="D958:E958"/>
    <mergeCell ref="D947:E947"/>
    <mergeCell ref="D948:E948"/>
    <mergeCell ref="D949:E949"/>
    <mergeCell ref="D950:E950"/>
    <mergeCell ref="D951:E951"/>
    <mergeCell ref="D952:E952"/>
    <mergeCell ref="D941:E941"/>
    <mergeCell ref="D942:E942"/>
    <mergeCell ref="D943:E943"/>
    <mergeCell ref="D944:E944"/>
    <mergeCell ref="D945:E945"/>
    <mergeCell ref="D946:E946"/>
    <mergeCell ref="D935:E935"/>
    <mergeCell ref="D936:E936"/>
    <mergeCell ref="D937:E937"/>
    <mergeCell ref="D938:E938"/>
    <mergeCell ref="D939:E939"/>
    <mergeCell ref="D940:E940"/>
    <mergeCell ref="D929:E929"/>
    <mergeCell ref="D930:E930"/>
    <mergeCell ref="D931:E931"/>
    <mergeCell ref="D932:E932"/>
    <mergeCell ref="D933:E933"/>
    <mergeCell ref="D934:E934"/>
    <mergeCell ref="D923:E923"/>
    <mergeCell ref="D924:E924"/>
    <mergeCell ref="D925:E925"/>
    <mergeCell ref="D926:E926"/>
    <mergeCell ref="D927:E927"/>
    <mergeCell ref="D928:E928"/>
    <mergeCell ref="D917:E917"/>
    <mergeCell ref="D918:E918"/>
    <mergeCell ref="D919:E919"/>
    <mergeCell ref="D920:E920"/>
    <mergeCell ref="D921:E921"/>
    <mergeCell ref="D922:E922"/>
    <mergeCell ref="D911:E911"/>
    <mergeCell ref="D912:E912"/>
    <mergeCell ref="D913:E913"/>
    <mergeCell ref="D914:E914"/>
    <mergeCell ref="D915:E915"/>
    <mergeCell ref="D916:E916"/>
    <mergeCell ref="D905:E905"/>
    <mergeCell ref="D906:E906"/>
    <mergeCell ref="D907:E907"/>
    <mergeCell ref="D908:E908"/>
    <mergeCell ref="D909:E909"/>
    <mergeCell ref="D910:E910"/>
    <mergeCell ref="D899:E899"/>
    <mergeCell ref="D900:E900"/>
    <mergeCell ref="D901:E901"/>
    <mergeCell ref="D902:E902"/>
    <mergeCell ref="D903:E903"/>
    <mergeCell ref="D904:E904"/>
    <mergeCell ref="D893:E893"/>
    <mergeCell ref="D894:E894"/>
    <mergeCell ref="D895:E895"/>
    <mergeCell ref="D896:E896"/>
    <mergeCell ref="D897:E897"/>
    <mergeCell ref="D898:E898"/>
    <mergeCell ref="D887:E887"/>
    <mergeCell ref="D888:E888"/>
    <mergeCell ref="D889:E889"/>
    <mergeCell ref="D890:E890"/>
    <mergeCell ref="D891:E891"/>
    <mergeCell ref="D892:E892"/>
    <mergeCell ref="D881:E881"/>
    <mergeCell ref="D882:E882"/>
    <mergeCell ref="D883:E883"/>
    <mergeCell ref="D884:E884"/>
    <mergeCell ref="D885:E885"/>
    <mergeCell ref="D886:E886"/>
    <mergeCell ref="D875:E875"/>
    <mergeCell ref="D876:E876"/>
    <mergeCell ref="D877:E877"/>
    <mergeCell ref="D878:E878"/>
    <mergeCell ref="D879:E879"/>
    <mergeCell ref="D880:E880"/>
    <mergeCell ref="D869:E869"/>
    <mergeCell ref="D870:E870"/>
    <mergeCell ref="D871:E871"/>
    <mergeCell ref="D872:E872"/>
    <mergeCell ref="D873:E873"/>
    <mergeCell ref="D874:E874"/>
    <mergeCell ref="D863:E863"/>
    <mergeCell ref="D864:E864"/>
    <mergeCell ref="D865:E865"/>
    <mergeCell ref="D866:E866"/>
    <mergeCell ref="D867:E867"/>
    <mergeCell ref="D868:E868"/>
    <mergeCell ref="D857:E857"/>
    <mergeCell ref="D858:E858"/>
    <mergeCell ref="D859:E859"/>
    <mergeCell ref="D860:E860"/>
    <mergeCell ref="D861:E861"/>
    <mergeCell ref="D862:E862"/>
    <mergeCell ref="D851:E851"/>
    <mergeCell ref="D852:E852"/>
    <mergeCell ref="D853:E853"/>
    <mergeCell ref="D854:E854"/>
    <mergeCell ref="D855:E855"/>
    <mergeCell ref="D856:E856"/>
    <mergeCell ref="D845:E845"/>
    <mergeCell ref="D846:E846"/>
    <mergeCell ref="D847:E847"/>
    <mergeCell ref="D848:E848"/>
    <mergeCell ref="D849:E849"/>
    <mergeCell ref="D850:E850"/>
    <mergeCell ref="D839:E839"/>
    <mergeCell ref="D840:E840"/>
    <mergeCell ref="D841:E841"/>
    <mergeCell ref="D842:E842"/>
    <mergeCell ref="D843:E843"/>
    <mergeCell ref="D844:E844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85:E785"/>
    <mergeCell ref="D786:E786"/>
    <mergeCell ref="D787:E787"/>
    <mergeCell ref="D788:E788"/>
    <mergeCell ref="D789:E789"/>
    <mergeCell ref="D790:E790"/>
    <mergeCell ref="D779:E779"/>
    <mergeCell ref="D780:E780"/>
    <mergeCell ref="D781:E781"/>
    <mergeCell ref="D782:E782"/>
    <mergeCell ref="D783:E783"/>
    <mergeCell ref="D784:E784"/>
    <mergeCell ref="D773:E773"/>
    <mergeCell ref="D774:E774"/>
    <mergeCell ref="D775:E775"/>
    <mergeCell ref="D776:E776"/>
    <mergeCell ref="D777:E777"/>
    <mergeCell ref="D778:E778"/>
    <mergeCell ref="D767:E767"/>
    <mergeCell ref="D768:E768"/>
    <mergeCell ref="D769:E769"/>
    <mergeCell ref="D770:E770"/>
    <mergeCell ref="D771:E771"/>
    <mergeCell ref="D772:E772"/>
    <mergeCell ref="D761:E761"/>
    <mergeCell ref="D762:E762"/>
    <mergeCell ref="D763:E763"/>
    <mergeCell ref="D764:E764"/>
    <mergeCell ref="D765:E765"/>
    <mergeCell ref="D766:E766"/>
    <mergeCell ref="D755:E755"/>
    <mergeCell ref="D756:E756"/>
    <mergeCell ref="D757:E757"/>
    <mergeCell ref="D758:E758"/>
    <mergeCell ref="D759:E759"/>
    <mergeCell ref="D760:E760"/>
    <mergeCell ref="D749:E749"/>
    <mergeCell ref="D750:E750"/>
    <mergeCell ref="D751:E751"/>
    <mergeCell ref="D752:E752"/>
    <mergeCell ref="D753:E753"/>
    <mergeCell ref="D754:E754"/>
    <mergeCell ref="D743:E743"/>
    <mergeCell ref="D744:E744"/>
    <mergeCell ref="D745:E745"/>
    <mergeCell ref="D746:E746"/>
    <mergeCell ref="D747:E747"/>
    <mergeCell ref="D748:E748"/>
    <mergeCell ref="D737:E737"/>
    <mergeCell ref="D738:E738"/>
    <mergeCell ref="D739:E739"/>
    <mergeCell ref="D740:E740"/>
    <mergeCell ref="D741:E741"/>
    <mergeCell ref="D742:E742"/>
    <mergeCell ref="D731:E731"/>
    <mergeCell ref="D732:E732"/>
    <mergeCell ref="D733:E733"/>
    <mergeCell ref="D734:E734"/>
    <mergeCell ref="D735:E735"/>
    <mergeCell ref="D736:E736"/>
    <mergeCell ref="D725:E725"/>
    <mergeCell ref="D726:E726"/>
    <mergeCell ref="D727:E727"/>
    <mergeCell ref="D728:E728"/>
    <mergeCell ref="D729:E729"/>
    <mergeCell ref="D730:E730"/>
    <mergeCell ref="D719:E719"/>
    <mergeCell ref="D720:E720"/>
    <mergeCell ref="D721:E721"/>
    <mergeCell ref="D722:E722"/>
    <mergeCell ref="D723:E723"/>
    <mergeCell ref="D724:E724"/>
    <mergeCell ref="D713:E713"/>
    <mergeCell ref="D714:E714"/>
    <mergeCell ref="D715:E715"/>
    <mergeCell ref="D716:E716"/>
    <mergeCell ref="D717:E717"/>
    <mergeCell ref="D718:E718"/>
    <mergeCell ref="D707:E707"/>
    <mergeCell ref="D708:E708"/>
    <mergeCell ref="D709:E709"/>
    <mergeCell ref="D710:E710"/>
    <mergeCell ref="D711:E711"/>
    <mergeCell ref="D712:E712"/>
    <mergeCell ref="D701:E701"/>
    <mergeCell ref="D702:E702"/>
    <mergeCell ref="D703:E703"/>
    <mergeCell ref="D704:E704"/>
    <mergeCell ref="D705:E705"/>
    <mergeCell ref="D706:E706"/>
    <mergeCell ref="D695:E695"/>
    <mergeCell ref="D696:E696"/>
    <mergeCell ref="D697:E697"/>
    <mergeCell ref="D698:E698"/>
    <mergeCell ref="D699:E699"/>
    <mergeCell ref="D700:E700"/>
    <mergeCell ref="D689:E689"/>
    <mergeCell ref="D690:E690"/>
    <mergeCell ref="D691:E691"/>
    <mergeCell ref="D692:E692"/>
    <mergeCell ref="D693:E693"/>
    <mergeCell ref="D694:E694"/>
    <mergeCell ref="D683:E683"/>
    <mergeCell ref="D684:E684"/>
    <mergeCell ref="D685:E685"/>
    <mergeCell ref="D686:E686"/>
    <mergeCell ref="D687:E687"/>
    <mergeCell ref="D688:E688"/>
    <mergeCell ref="D677:E677"/>
    <mergeCell ref="D678:E678"/>
    <mergeCell ref="D679:E679"/>
    <mergeCell ref="D680:E680"/>
    <mergeCell ref="D681:E681"/>
    <mergeCell ref="D682:E682"/>
    <mergeCell ref="D671:E671"/>
    <mergeCell ref="D672:E672"/>
    <mergeCell ref="D673:E673"/>
    <mergeCell ref="D674:E674"/>
    <mergeCell ref="D675:E675"/>
    <mergeCell ref="D676:E676"/>
    <mergeCell ref="D665:E665"/>
    <mergeCell ref="D666:E666"/>
    <mergeCell ref="D667:E667"/>
    <mergeCell ref="D668:E668"/>
    <mergeCell ref="D669:E669"/>
    <mergeCell ref="D670:E670"/>
    <mergeCell ref="D659:E659"/>
    <mergeCell ref="D660:E660"/>
    <mergeCell ref="D661:E661"/>
    <mergeCell ref="D662:E662"/>
    <mergeCell ref="D663:E663"/>
    <mergeCell ref="D664:E664"/>
    <mergeCell ref="D653:E653"/>
    <mergeCell ref="D654:E654"/>
    <mergeCell ref="D655:E655"/>
    <mergeCell ref="D656:E656"/>
    <mergeCell ref="D657:E657"/>
    <mergeCell ref="D658:E658"/>
    <mergeCell ref="D647:E647"/>
    <mergeCell ref="D648:E648"/>
    <mergeCell ref="D649:E649"/>
    <mergeCell ref="D650:E650"/>
    <mergeCell ref="D651:E651"/>
    <mergeCell ref="D652:E652"/>
    <mergeCell ref="D641:E641"/>
    <mergeCell ref="D642:E642"/>
    <mergeCell ref="D643:E643"/>
    <mergeCell ref="D644:E644"/>
    <mergeCell ref="D645:E645"/>
    <mergeCell ref="D646:E646"/>
    <mergeCell ref="D635:E635"/>
    <mergeCell ref="D636:E636"/>
    <mergeCell ref="D637:E637"/>
    <mergeCell ref="D638:E638"/>
    <mergeCell ref="D639:E639"/>
    <mergeCell ref="D640:E640"/>
    <mergeCell ref="D629:E629"/>
    <mergeCell ref="D630:E630"/>
    <mergeCell ref="D631:E631"/>
    <mergeCell ref="D632:E632"/>
    <mergeCell ref="D633:E633"/>
    <mergeCell ref="D634:E634"/>
    <mergeCell ref="D623:E623"/>
    <mergeCell ref="D624:E624"/>
    <mergeCell ref="D625:E625"/>
    <mergeCell ref="D626:E626"/>
    <mergeCell ref="D627:E627"/>
    <mergeCell ref="D628:E628"/>
    <mergeCell ref="D617:E617"/>
    <mergeCell ref="D618:E618"/>
    <mergeCell ref="D619:E619"/>
    <mergeCell ref="D620:E620"/>
    <mergeCell ref="D621:E621"/>
    <mergeCell ref="D622:E622"/>
    <mergeCell ref="D611:E611"/>
    <mergeCell ref="D612:E612"/>
    <mergeCell ref="D613:E613"/>
    <mergeCell ref="D614:E614"/>
    <mergeCell ref="D615:E615"/>
    <mergeCell ref="D616:E616"/>
    <mergeCell ref="D605:E605"/>
    <mergeCell ref="D606:E606"/>
    <mergeCell ref="D607:E607"/>
    <mergeCell ref="D608:E608"/>
    <mergeCell ref="D609:E609"/>
    <mergeCell ref="D610:E610"/>
    <mergeCell ref="D599:E599"/>
    <mergeCell ref="D600:E600"/>
    <mergeCell ref="D601:E601"/>
    <mergeCell ref="D602:E602"/>
    <mergeCell ref="D603:E603"/>
    <mergeCell ref="D604:E604"/>
    <mergeCell ref="D593:E593"/>
    <mergeCell ref="D594:E594"/>
    <mergeCell ref="D595:E595"/>
    <mergeCell ref="D596:E596"/>
    <mergeCell ref="D597:E597"/>
    <mergeCell ref="D598:E598"/>
    <mergeCell ref="D587:E587"/>
    <mergeCell ref="D588:E588"/>
    <mergeCell ref="D589:E589"/>
    <mergeCell ref="D590:E590"/>
    <mergeCell ref="D591:E591"/>
    <mergeCell ref="D592:E592"/>
    <mergeCell ref="D581:E581"/>
    <mergeCell ref="D582:E582"/>
    <mergeCell ref="D583:E583"/>
    <mergeCell ref="D584:E584"/>
    <mergeCell ref="D585:E585"/>
    <mergeCell ref="D586:E586"/>
    <mergeCell ref="D575:E575"/>
    <mergeCell ref="D576:E576"/>
    <mergeCell ref="D577:E577"/>
    <mergeCell ref="D578:E578"/>
    <mergeCell ref="D579:E579"/>
    <mergeCell ref="D580:E580"/>
    <mergeCell ref="D569:E569"/>
    <mergeCell ref="D570:E570"/>
    <mergeCell ref="D571:E571"/>
    <mergeCell ref="D572:E572"/>
    <mergeCell ref="D573:E573"/>
    <mergeCell ref="D574:E574"/>
    <mergeCell ref="D563:E563"/>
    <mergeCell ref="D564:E564"/>
    <mergeCell ref="D565:E565"/>
    <mergeCell ref="D566:E566"/>
    <mergeCell ref="D567:E567"/>
    <mergeCell ref="D568:E568"/>
    <mergeCell ref="D557:E557"/>
    <mergeCell ref="D558:E558"/>
    <mergeCell ref="D559:E559"/>
    <mergeCell ref="D560:E560"/>
    <mergeCell ref="D561:E561"/>
    <mergeCell ref="D562:E562"/>
    <mergeCell ref="D551:E551"/>
    <mergeCell ref="D552:E552"/>
    <mergeCell ref="D553:E553"/>
    <mergeCell ref="D554:E554"/>
    <mergeCell ref="D555:E555"/>
    <mergeCell ref="D556:E556"/>
    <mergeCell ref="D545:E545"/>
    <mergeCell ref="D546:E546"/>
    <mergeCell ref="D547:E547"/>
    <mergeCell ref="D548:E548"/>
    <mergeCell ref="D549:E549"/>
    <mergeCell ref="D550:E550"/>
    <mergeCell ref="D539:E539"/>
    <mergeCell ref="D540:E540"/>
    <mergeCell ref="D541:E541"/>
    <mergeCell ref="D542:E542"/>
    <mergeCell ref="D543:E543"/>
    <mergeCell ref="D544:E544"/>
    <mergeCell ref="D533:E533"/>
    <mergeCell ref="D534:E534"/>
    <mergeCell ref="D535:E535"/>
    <mergeCell ref="D536:E536"/>
    <mergeCell ref="D537:E537"/>
    <mergeCell ref="D538:E538"/>
    <mergeCell ref="D527:E527"/>
    <mergeCell ref="D528:E528"/>
    <mergeCell ref="D529:E529"/>
    <mergeCell ref="D530:E530"/>
    <mergeCell ref="D531:E531"/>
    <mergeCell ref="D532:E532"/>
    <mergeCell ref="D521:E521"/>
    <mergeCell ref="D522:E522"/>
    <mergeCell ref="D523:E523"/>
    <mergeCell ref="D524:E524"/>
    <mergeCell ref="D525:E525"/>
    <mergeCell ref="D526:E526"/>
    <mergeCell ref="D515:E515"/>
    <mergeCell ref="D516:E516"/>
    <mergeCell ref="D517:E517"/>
    <mergeCell ref="D518:E518"/>
    <mergeCell ref="D519:E519"/>
    <mergeCell ref="D520:E520"/>
    <mergeCell ref="D509:E509"/>
    <mergeCell ref="D510:E510"/>
    <mergeCell ref="D511:E511"/>
    <mergeCell ref="D512:E512"/>
    <mergeCell ref="D513:E513"/>
    <mergeCell ref="D514:E514"/>
    <mergeCell ref="D503:E503"/>
    <mergeCell ref="D504:E504"/>
    <mergeCell ref="D505:E505"/>
    <mergeCell ref="D506:E506"/>
    <mergeCell ref="D507:E507"/>
    <mergeCell ref="D508:E508"/>
    <mergeCell ref="D497:E497"/>
    <mergeCell ref="D498:E498"/>
    <mergeCell ref="D499:E499"/>
    <mergeCell ref="D500:E500"/>
    <mergeCell ref="D501:E501"/>
    <mergeCell ref="D502:E502"/>
    <mergeCell ref="D491:E491"/>
    <mergeCell ref="D492:E492"/>
    <mergeCell ref="D493:E493"/>
    <mergeCell ref="D494:E494"/>
    <mergeCell ref="D495:E495"/>
    <mergeCell ref="D496:E496"/>
    <mergeCell ref="D485:E485"/>
    <mergeCell ref="D486:E486"/>
    <mergeCell ref="D487:E487"/>
    <mergeCell ref="D488:E488"/>
    <mergeCell ref="D489:E489"/>
    <mergeCell ref="D490:E490"/>
    <mergeCell ref="D479:E479"/>
    <mergeCell ref="D480:E480"/>
    <mergeCell ref="D481:E481"/>
    <mergeCell ref="D482:E482"/>
    <mergeCell ref="D483:E483"/>
    <mergeCell ref="D484:E484"/>
    <mergeCell ref="D473:E473"/>
    <mergeCell ref="D474:E474"/>
    <mergeCell ref="D475:E475"/>
    <mergeCell ref="D476:E476"/>
    <mergeCell ref="D477:E477"/>
    <mergeCell ref="D478:E478"/>
    <mergeCell ref="D467:E467"/>
    <mergeCell ref="D468:E468"/>
    <mergeCell ref="D469:E469"/>
    <mergeCell ref="D470:E470"/>
    <mergeCell ref="D471:E471"/>
    <mergeCell ref="D472:E472"/>
    <mergeCell ref="D461:E461"/>
    <mergeCell ref="D462:E462"/>
    <mergeCell ref="D463:E463"/>
    <mergeCell ref="D464:E464"/>
    <mergeCell ref="D465:E465"/>
    <mergeCell ref="D466:E466"/>
    <mergeCell ref="D455:E455"/>
    <mergeCell ref="D456:E456"/>
    <mergeCell ref="D457:E457"/>
    <mergeCell ref="D458:E458"/>
    <mergeCell ref="D459:E459"/>
    <mergeCell ref="D460:E460"/>
    <mergeCell ref="D449:E449"/>
    <mergeCell ref="D450:E450"/>
    <mergeCell ref="D451:E451"/>
    <mergeCell ref="D452:E452"/>
    <mergeCell ref="D453:E453"/>
    <mergeCell ref="D454:E454"/>
    <mergeCell ref="D443:E443"/>
    <mergeCell ref="D444:E444"/>
    <mergeCell ref="D445:E445"/>
    <mergeCell ref="D446:E446"/>
    <mergeCell ref="D447:E447"/>
    <mergeCell ref="D448:E448"/>
    <mergeCell ref="D437:E437"/>
    <mergeCell ref="D438:E438"/>
    <mergeCell ref="D439:E439"/>
    <mergeCell ref="D440:E440"/>
    <mergeCell ref="D441:E441"/>
    <mergeCell ref="D442:E442"/>
    <mergeCell ref="D431:E431"/>
    <mergeCell ref="D432:E432"/>
    <mergeCell ref="D433:E433"/>
    <mergeCell ref="D434:E434"/>
    <mergeCell ref="D435:E435"/>
    <mergeCell ref="D436:E436"/>
    <mergeCell ref="D425:E425"/>
    <mergeCell ref="D426:E426"/>
    <mergeCell ref="D427:E427"/>
    <mergeCell ref="D428:E428"/>
    <mergeCell ref="D429:E429"/>
    <mergeCell ref="D430:E430"/>
    <mergeCell ref="D419:E419"/>
    <mergeCell ref="D420:E420"/>
    <mergeCell ref="D421:E421"/>
    <mergeCell ref="D422:E422"/>
    <mergeCell ref="D423:E423"/>
    <mergeCell ref="D424:E424"/>
    <mergeCell ref="D413:E413"/>
    <mergeCell ref="D414:E414"/>
    <mergeCell ref="D415:E415"/>
    <mergeCell ref="D416:E416"/>
    <mergeCell ref="D417:E417"/>
    <mergeCell ref="D418:E418"/>
    <mergeCell ref="D407:E407"/>
    <mergeCell ref="D408:E408"/>
    <mergeCell ref="D409:E409"/>
    <mergeCell ref="D410:E410"/>
    <mergeCell ref="D411:E411"/>
    <mergeCell ref="D412:E412"/>
    <mergeCell ref="D401:E401"/>
    <mergeCell ref="D402:E402"/>
    <mergeCell ref="D403:E403"/>
    <mergeCell ref="D404:E404"/>
    <mergeCell ref="D405:E405"/>
    <mergeCell ref="D406:E406"/>
    <mergeCell ref="D395:E395"/>
    <mergeCell ref="D396:E396"/>
    <mergeCell ref="D397:E397"/>
    <mergeCell ref="D398:E398"/>
    <mergeCell ref="D399:E399"/>
    <mergeCell ref="D400:E400"/>
    <mergeCell ref="D389:E389"/>
    <mergeCell ref="D390:E390"/>
    <mergeCell ref="D391:E391"/>
    <mergeCell ref="D392:E392"/>
    <mergeCell ref="D393:E393"/>
    <mergeCell ref="D394:E394"/>
    <mergeCell ref="D383:E383"/>
    <mergeCell ref="D384:E384"/>
    <mergeCell ref="D385:E385"/>
    <mergeCell ref="D386:E386"/>
    <mergeCell ref="D387:E387"/>
    <mergeCell ref="D388:E388"/>
    <mergeCell ref="D377:E377"/>
    <mergeCell ref="D378:E378"/>
    <mergeCell ref="D379:E379"/>
    <mergeCell ref="D380:E380"/>
    <mergeCell ref="D381:E381"/>
    <mergeCell ref="D382:E382"/>
    <mergeCell ref="D371:E371"/>
    <mergeCell ref="D372:E372"/>
    <mergeCell ref="D373:E373"/>
    <mergeCell ref="D374:E374"/>
    <mergeCell ref="D375:E375"/>
    <mergeCell ref="D376:E376"/>
    <mergeCell ref="D365:E365"/>
    <mergeCell ref="D366:E366"/>
    <mergeCell ref="D367:E367"/>
    <mergeCell ref="D368:E368"/>
    <mergeCell ref="D369:E369"/>
    <mergeCell ref="D370:E370"/>
    <mergeCell ref="D359:E359"/>
    <mergeCell ref="D360:E360"/>
    <mergeCell ref="D361:E361"/>
    <mergeCell ref="D362:E362"/>
    <mergeCell ref="D363:E363"/>
    <mergeCell ref="D364:E364"/>
    <mergeCell ref="D353:E353"/>
    <mergeCell ref="D354:E354"/>
    <mergeCell ref="D355:E355"/>
    <mergeCell ref="D356:E356"/>
    <mergeCell ref="D357:E357"/>
    <mergeCell ref="D358:E358"/>
    <mergeCell ref="D347:E347"/>
    <mergeCell ref="D348:E348"/>
    <mergeCell ref="D349:E349"/>
    <mergeCell ref="D350:E350"/>
    <mergeCell ref="D351:E351"/>
    <mergeCell ref="D352:E352"/>
    <mergeCell ref="D341:E341"/>
    <mergeCell ref="D342:E342"/>
    <mergeCell ref="D343:E343"/>
    <mergeCell ref="D344:E344"/>
    <mergeCell ref="D345:E345"/>
    <mergeCell ref="D346:E346"/>
    <mergeCell ref="D335:E335"/>
    <mergeCell ref="D336:E336"/>
    <mergeCell ref="D337:E337"/>
    <mergeCell ref="D338:E338"/>
    <mergeCell ref="D339:E339"/>
    <mergeCell ref="D340:E340"/>
    <mergeCell ref="D329:E329"/>
    <mergeCell ref="D330:E330"/>
    <mergeCell ref="D331:E331"/>
    <mergeCell ref="D332:E332"/>
    <mergeCell ref="D333:E333"/>
    <mergeCell ref="D334:E334"/>
    <mergeCell ref="D323:E323"/>
    <mergeCell ref="D324:E324"/>
    <mergeCell ref="D325:E325"/>
    <mergeCell ref="D326:E326"/>
    <mergeCell ref="D327:E327"/>
    <mergeCell ref="D328:E328"/>
    <mergeCell ref="D317:E317"/>
    <mergeCell ref="D318:E318"/>
    <mergeCell ref="D319:E319"/>
    <mergeCell ref="D320:E320"/>
    <mergeCell ref="D321:E321"/>
    <mergeCell ref="D322:E322"/>
    <mergeCell ref="D311:E311"/>
    <mergeCell ref="D312:E312"/>
    <mergeCell ref="D313:E313"/>
    <mergeCell ref="D314:E314"/>
    <mergeCell ref="D315:E315"/>
    <mergeCell ref="D316:E316"/>
    <mergeCell ref="D305:E305"/>
    <mergeCell ref="D306:E306"/>
    <mergeCell ref="D307:E307"/>
    <mergeCell ref="D308:E308"/>
    <mergeCell ref="D309:E309"/>
    <mergeCell ref="D310:E310"/>
    <mergeCell ref="D299:E299"/>
    <mergeCell ref="D300:E300"/>
    <mergeCell ref="D301:E301"/>
    <mergeCell ref="D302:E302"/>
    <mergeCell ref="D303:E303"/>
    <mergeCell ref="D304:E304"/>
    <mergeCell ref="D293:E293"/>
    <mergeCell ref="D294:E294"/>
    <mergeCell ref="D295:E295"/>
    <mergeCell ref="D296:E296"/>
    <mergeCell ref="D297:E297"/>
    <mergeCell ref="D298:E298"/>
    <mergeCell ref="D287:E287"/>
    <mergeCell ref="D288:E288"/>
    <mergeCell ref="D289:E289"/>
    <mergeCell ref="D290:E290"/>
    <mergeCell ref="D291:E291"/>
    <mergeCell ref="D292:E292"/>
    <mergeCell ref="D281:E281"/>
    <mergeCell ref="D282:E282"/>
    <mergeCell ref="D283:E283"/>
    <mergeCell ref="D284:E284"/>
    <mergeCell ref="D285:E285"/>
    <mergeCell ref="D286:E286"/>
    <mergeCell ref="D275:E275"/>
    <mergeCell ref="D276:E276"/>
    <mergeCell ref="D277:E277"/>
    <mergeCell ref="D278:E278"/>
    <mergeCell ref="D279:E279"/>
    <mergeCell ref="D280:E280"/>
    <mergeCell ref="D269:E269"/>
    <mergeCell ref="D270:E270"/>
    <mergeCell ref="D271:E271"/>
    <mergeCell ref="D272:E272"/>
    <mergeCell ref="D273:E273"/>
    <mergeCell ref="D274:E274"/>
    <mergeCell ref="D263:E263"/>
    <mergeCell ref="D264:E264"/>
    <mergeCell ref="D265:E265"/>
    <mergeCell ref="D266:E266"/>
    <mergeCell ref="D267:E267"/>
    <mergeCell ref="D268:E268"/>
    <mergeCell ref="D257:E257"/>
    <mergeCell ref="D258:E258"/>
    <mergeCell ref="D259:E259"/>
    <mergeCell ref="D260:E260"/>
    <mergeCell ref="D261:E261"/>
    <mergeCell ref="D262:E262"/>
    <mergeCell ref="D251:E251"/>
    <mergeCell ref="D252:E252"/>
    <mergeCell ref="D253:E253"/>
    <mergeCell ref="D254:E254"/>
    <mergeCell ref="D255:E255"/>
    <mergeCell ref="D256:E256"/>
    <mergeCell ref="D245:E245"/>
    <mergeCell ref="D246:E246"/>
    <mergeCell ref="D247:E247"/>
    <mergeCell ref="D248:E248"/>
    <mergeCell ref="D249:E249"/>
    <mergeCell ref="D250:E250"/>
    <mergeCell ref="D239:E239"/>
    <mergeCell ref="D240:E240"/>
    <mergeCell ref="D241:E241"/>
    <mergeCell ref="D242:E242"/>
    <mergeCell ref="D243:E243"/>
    <mergeCell ref="D244:E244"/>
    <mergeCell ref="D233:E233"/>
    <mergeCell ref="D234:E234"/>
    <mergeCell ref="D235:E235"/>
    <mergeCell ref="D236:E236"/>
    <mergeCell ref="D237:E237"/>
    <mergeCell ref="D238:E238"/>
    <mergeCell ref="D227:E227"/>
    <mergeCell ref="D228:E228"/>
    <mergeCell ref="D229:E229"/>
    <mergeCell ref="D230:E230"/>
    <mergeCell ref="D231:E231"/>
    <mergeCell ref="D232:E232"/>
    <mergeCell ref="D221:E221"/>
    <mergeCell ref="D222:E222"/>
    <mergeCell ref="D223:E223"/>
    <mergeCell ref="D224:E224"/>
    <mergeCell ref="D225:E225"/>
    <mergeCell ref="D226:E226"/>
    <mergeCell ref="D215:E215"/>
    <mergeCell ref="D216:E216"/>
    <mergeCell ref="D217:E217"/>
    <mergeCell ref="D218:E218"/>
    <mergeCell ref="D219:E219"/>
    <mergeCell ref="D220:E220"/>
    <mergeCell ref="D209:E209"/>
    <mergeCell ref="D210:E210"/>
    <mergeCell ref="D211:E211"/>
    <mergeCell ref="D212:E212"/>
    <mergeCell ref="D213:E213"/>
    <mergeCell ref="D214:E214"/>
    <mergeCell ref="D203:E203"/>
    <mergeCell ref="D204:E204"/>
    <mergeCell ref="D205:E205"/>
    <mergeCell ref="D206:E206"/>
    <mergeCell ref="D207:E207"/>
    <mergeCell ref="D208:E208"/>
    <mergeCell ref="D197:E197"/>
    <mergeCell ref="D198:E198"/>
    <mergeCell ref="D199:E199"/>
    <mergeCell ref="D200:E200"/>
    <mergeCell ref="D201:E201"/>
    <mergeCell ref="D202:E202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9:E19"/>
    <mergeCell ref="B90:H90"/>
    <mergeCell ref="D91:E91"/>
    <mergeCell ref="D92:E92"/>
    <mergeCell ref="D93:E93"/>
    <mergeCell ref="D94:E94"/>
    <mergeCell ref="B8:D8"/>
    <mergeCell ref="G9:G10"/>
    <mergeCell ref="H9:H10"/>
    <mergeCell ref="G11:G12"/>
    <mergeCell ref="H11:H12"/>
    <mergeCell ref="G13:G14"/>
    <mergeCell ref="H13:H14"/>
  </mergeCells>
  <conditionalFormatting sqref="B20:B89 B91:B1003">
    <cfRule type="cellIs" dxfId="18" priority="7" stopIfTrue="1" operator="equal">
      <formula>"ALERT"</formula>
    </cfRule>
  </conditionalFormatting>
  <conditionalFormatting sqref="F9:F14">
    <cfRule type="cellIs" dxfId="17" priority="5" stopIfTrue="1" operator="equal">
      <formula>0</formula>
    </cfRule>
  </conditionalFormatting>
  <conditionalFormatting sqref="F10:F14">
    <cfRule type="containsBlanks" dxfId="16" priority="6" stopIfTrue="1">
      <formula>LEN(TRIM(F10))=0</formula>
    </cfRule>
  </conditionalFormatting>
  <conditionalFormatting sqref="F20:F89 F91:F1000">
    <cfRule type="containsText" dxfId="15" priority="1" stopIfTrue="1" operator="containsText" text="Exchange rate :">
      <formula>NOT(ISERROR(SEARCH("Exchange rate :",F20)))</formula>
    </cfRule>
  </conditionalFormatting>
  <conditionalFormatting sqref="F20:H89 F91:H1003 H1005:H1008">
    <cfRule type="containsErrors" dxfId="14" priority="2" stopIfTrue="1">
      <formula>ISERROR(F20)</formula>
    </cfRule>
    <cfRule type="cellIs" dxfId="13" priority="3" stopIfTrue="1" operator="equal">
      <formula>"NA"</formula>
    </cfRule>
    <cfRule type="cellIs" dxfId="12" priority="4" stopIfTrue="1" operator="equal">
      <formula>0</formula>
    </cfRule>
  </conditionalFormatting>
  <printOptions horizontalCentered="1"/>
  <pageMargins left="0.35" right="0.21" top="0.47" bottom="0.34" header="0.22" footer="0.17"/>
  <pageSetup scale="70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CB34-1A2E-4499-8365-A5DAEAAEB235}">
  <sheetPr>
    <tabColor rgb="FFC00000"/>
  </sheetPr>
  <dimension ref="A1:X1013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23.25">
      <c r="A1" s="11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2"/>
    </row>
    <row r="2" spans="1:24" ht="15">
      <c r="A2" s="11"/>
      <c r="B2" s="13" t="s">
        <v>40</v>
      </c>
      <c r="C2" s="4"/>
      <c r="D2" s="4"/>
      <c r="E2" s="4"/>
      <c r="F2" s="4"/>
      <c r="G2" s="7"/>
      <c r="H2" s="7"/>
      <c r="I2" s="7"/>
      <c r="J2" s="12"/>
      <c r="X2" s="41">
        <v>32</v>
      </c>
    </row>
    <row r="3" spans="1:24" ht="15.75" thickBot="1">
      <c r="A3" s="11"/>
      <c r="B3" s="13" t="s">
        <v>8</v>
      </c>
      <c r="C3" s="7"/>
      <c r="D3" s="7"/>
      <c r="E3" s="7"/>
      <c r="F3" s="7"/>
      <c r="G3" s="7"/>
      <c r="H3" s="7"/>
      <c r="I3" s="3"/>
      <c r="J3" s="12"/>
      <c r="X3" t="s">
        <v>39</v>
      </c>
    </row>
    <row r="4" spans="1:24" ht="15">
      <c r="A4" s="11"/>
      <c r="B4" s="13" t="s">
        <v>44</v>
      </c>
      <c r="C4" s="7"/>
      <c r="D4" s="7"/>
      <c r="E4" s="7"/>
      <c r="F4" s="3"/>
      <c r="G4" s="105" t="s">
        <v>5</v>
      </c>
      <c r="H4" s="141"/>
      <c r="I4" s="106" t="s">
        <v>6</v>
      </c>
      <c r="J4" s="12"/>
    </row>
    <row r="5" spans="1:24" ht="15.75" thickBot="1">
      <c r="A5" s="11"/>
      <c r="B5" s="13" t="s">
        <v>45</v>
      </c>
      <c r="C5" s="7"/>
      <c r="D5" s="7"/>
      <c r="E5" s="7"/>
      <c r="F5" s="3"/>
      <c r="G5" s="37">
        <v>45000</v>
      </c>
      <c r="H5" s="142"/>
      <c r="I5" s="36">
        <v>49106</v>
      </c>
      <c r="J5" s="12"/>
    </row>
    <row r="6" spans="1:24" ht="14.25">
      <c r="A6" s="11"/>
      <c r="B6" s="14" t="s">
        <v>2</v>
      </c>
      <c r="C6" s="7"/>
      <c r="D6" s="7"/>
      <c r="E6" s="7"/>
      <c r="F6" s="8"/>
      <c r="G6" s="3"/>
      <c r="H6" s="3"/>
      <c r="I6" s="3"/>
      <c r="J6" s="12"/>
    </row>
    <row r="7" spans="1:24" ht="5.25" customHeight="1" thickBot="1">
      <c r="A7" s="11"/>
      <c r="B7" s="15"/>
      <c r="C7" s="7"/>
      <c r="D7" s="7"/>
      <c r="E7" s="7"/>
      <c r="F7" s="8"/>
      <c r="G7" s="3"/>
      <c r="H7" s="3"/>
      <c r="I7" s="3"/>
      <c r="J7" s="12"/>
    </row>
    <row r="8" spans="1:24" ht="16.5" customHeight="1" thickBot="1">
      <c r="A8" s="11"/>
      <c r="B8" s="159" t="s">
        <v>3</v>
      </c>
      <c r="C8" s="160"/>
      <c r="D8" s="161"/>
      <c r="E8" s="4"/>
      <c r="F8" s="107" t="s">
        <v>12</v>
      </c>
      <c r="G8" s="25"/>
      <c r="H8" s="25"/>
      <c r="I8" s="25"/>
      <c r="J8" s="12"/>
      <c r="L8" s="103"/>
    </row>
    <row r="9" spans="1:24">
      <c r="A9" s="11"/>
      <c r="B9" s="123" t="s">
        <v>120</v>
      </c>
      <c r="C9" s="124"/>
      <c r="D9" s="122"/>
      <c r="E9" s="4"/>
      <c r="F9" s="118" t="s">
        <v>120</v>
      </c>
      <c r="G9" s="164" t="s">
        <v>14</v>
      </c>
      <c r="H9" s="132"/>
      <c r="I9" s="166"/>
      <c r="J9" s="12"/>
    </row>
    <row r="10" spans="1:24">
      <c r="A10" s="11"/>
      <c r="B10" s="123" t="s">
        <v>46</v>
      </c>
      <c r="C10" s="124"/>
      <c r="D10" s="122"/>
      <c r="E10" s="4"/>
      <c r="F10" s="118" t="s">
        <v>46</v>
      </c>
      <c r="G10" s="164"/>
      <c r="H10" s="132"/>
      <c r="I10" s="167"/>
      <c r="J10" s="12"/>
    </row>
    <row r="11" spans="1:24">
      <c r="A11" s="11"/>
      <c r="B11" s="123" t="s">
        <v>47</v>
      </c>
      <c r="C11" s="124"/>
      <c r="D11" s="122"/>
      <c r="E11" s="4"/>
      <c r="F11" s="118" t="s">
        <v>121</v>
      </c>
      <c r="G11" s="164" t="s">
        <v>15</v>
      </c>
      <c r="H11" s="132"/>
      <c r="I11" s="168" t="s">
        <v>20</v>
      </c>
      <c r="J11" s="12"/>
    </row>
    <row r="12" spans="1:24">
      <c r="A12" s="11"/>
      <c r="B12" s="123" t="s">
        <v>48</v>
      </c>
      <c r="C12" s="124"/>
      <c r="D12" s="122"/>
      <c r="E12" s="4"/>
      <c r="F12" s="118" t="s">
        <v>122</v>
      </c>
      <c r="G12" s="164"/>
      <c r="H12" s="132"/>
      <c r="I12" s="167"/>
      <c r="J12" s="12"/>
    </row>
    <row r="13" spans="1:24">
      <c r="A13" s="11"/>
      <c r="B13" s="123" t="s">
        <v>49</v>
      </c>
      <c r="C13" s="124"/>
      <c r="D13" s="122"/>
      <c r="E13" s="4"/>
      <c r="F13" s="118" t="s">
        <v>49</v>
      </c>
      <c r="G13" s="165" t="s">
        <v>16</v>
      </c>
      <c r="H13" s="26"/>
      <c r="I13" s="168" t="s">
        <v>50</v>
      </c>
      <c r="J13" s="12"/>
      <c r="M13" s="26" t="s">
        <v>18</v>
      </c>
    </row>
    <row r="14" spans="1:24" ht="13.5" thickBot="1">
      <c r="A14" s="11"/>
      <c r="B14" s="121" t="s">
        <v>123</v>
      </c>
      <c r="C14" s="120"/>
      <c r="D14" s="119"/>
      <c r="E14" s="4"/>
      <c r="F14" s="117" t="s">
        <v>123</v>
      </c>
      <c r="G14" s="165"/>
      <c r="H14" s="26"/>
      <c r="I14" s="169"/>
      <c r="J14" s="12"/>
      <c r="M14" s="104">
        <f>VLOOKUP(G5,[1]Sheet1!$A$9:$I$7290,2,FALSE)</f>
        <v>34.44</v>
      </c>
    </row>
    <row r="15" spans="1:24" ht="16.5" customHeight="1">
      <c r="A15" s="11"/>
      <c r="B15" s="124" t="s">
        <v>124</v>
      </c>
      <c r="C15" s="124"/>
      <c r="D15" s="124"/>
      <c r="E15" s="9"/>
      <c r="F15" s="9"/>
      <c r="G15" s="26"/>
      <c r="H15" s="26"/>
      <c r="I15" s="27"/>
      <c r="J15" s="12"/>
    </row>
    <row r="16" spans="1:24" ht="16.5" customHeight="1">
      <c r="A16" s="11"/>
      <c r="B16" s="124" t="s">
        <v>125</v>
      </c>
      <c r="C16" s="124"/>
      <c r="D16" s="124"/>
      <c r="E16" s="9"/>
      <c r="F16" s="9"/>
      <c r="G16" s="26" t="s">
        <v>17</v>
      </c>
      <c r="H16" s="26"/>
      <c r="I16" s="33" t="s">
        <v>19</v>
      </c>
      <c r="J16" s="12"/>
    </row>
    <row r="17" spans="1:10" hidden="1">
      <c r="A17" s="11"/>
      <c r="B17" s="9"/>
      <c r="C17" s="9"/>
      <c r="D17" s="9"/>
      <c r="E17" s="9"/>
      <c r="F17" s="9"/>
      <c r="J17" s="12"/>
    </row>
    <row r="18" spans="1:10" ht="5.25" customHeight="1" thickBot="1">
      <c r="A18" s="11"/>
      <c r="B18" s="10"/>
      <c r="C18" s="10"/>
      <c r="D18" s="10"/>
      <c r="E18" s="10"/>
      <c r="F18" s="3"/>
      <c r="G18" s="10"/>
      <c r="H18" s="10"/>
      <c r="I18" s="10"/>
      <c r="J18" s="12"/>
    </row>
    <row r="19" spans="1:10" ht="17.25" customHeight="1" thickBot="1">
      <c r="A19" s="11"/>
      <c r="B19" s="108" t="s">
        <v>11</v>
      </c>
      <c r="C19" s="109" t="s">
        <v>7</v>
      </c>
      <c r="D19" s="162" t="s">
        <v>13</v>
      </c>
      <c r="E19" s="163"/>
      <c r="F19" s="110" t="s">
        <v>0</v>
      </c>
      <c r="G19" s="111" t="s">
        <v>9</v>
      </c>
      <c r="H19" s="143" t="s">
        <v>9</v>
      </c>
      <c r="I19" s="112" t="s">
        <v>10</v>
      </c>
      <c r="J19" s="12"/>
    </row>
    <row r="20" spans="1:10" ht="36">
      <c r="A20" s="11"/>
      <c r="B20" s="1">
        <v>1</v>
      </c>
      <c r="C20" s="34" t="s">
        <v>51</v>
      </c>
      <c r="D20" s="129"/>
      <c r="E20" s="128"/>
      <c r="F20" s="38" t="str">
        <f>VLOOKUP(C20,'[2]Acha Air Sales Price List'!$B$1:$D$65536,3,FALSE)</f>
        <v>Display box with 52 pieces  of 925 sterling silver ''Bend it yourself'' nose studs, 22g (0.6mm) with 1.4mm prong set color crystals</v>
      </c>
      <c r="G20" s="19">
        <f>ROUND(H20*50%,2)</f>
        <v>251.19</v>
      </c>
      <c r="H20" s="19">
        <v>502.37</v>
      </c>
      <c r="I20" s="20">
        <f t="shared" ref="I20:I83" si="0">ROUND(IF(ISNUMBER(B20), G20*B20, 0),5)</f>
        <v>251.19</v>
      </c>
      <c r="J20" s="12"/>
    </row>
    <row r="21" spans="1:10" ht="48">
      <c r="A21" s="11"/>
      <c r="B21" s="1">
        <v>1</v>
      </c>
      <c r="C21" s="34" t="s">
        <v>52</v>
      </c>
      <c r="D21" s="129"/>
      <c r="E21" s="128"/>
      <c r="F21" s="38" t="str">
        <f>VLOOKUP(C21,'[2]Acha Air Sales Price List'!$B$1:$D$65536,3,FALSE)</f>
        <v>Display box with 52 pieces of 925 sterling silver ''bend it yourself'' nose studs  , 22g (0.6mm) with clear 2mm prong set round  shaped Cubic zirconia stone (CZ)</v>
      </c>
      <c r="G21" s="19">
        <f t="shared" ref="G21:G84" si="1">ROUND(H21*50%,2)</f>
        <v>275.44</v>
      </c>
      <c r="H21" s="19">
        <v>550.87</v>
      </c>
      <c r="I21" s="20">
        <f t="shared" si="0"/>
        <v>275.44</v>
      </c>
      <c r="J21" s="12"/>
    </row>
    <row r="22" spans="1:10" ht="36" customHeight="1">
      <c r="A22" s="11"/>
      <c r="B22" s="1">
        <v>1</v>
      </c>
      <c r="C22" s="34" t="s">
        <v>53</v>
      </c>
      <c r="D22" s="129"/>
      <c r="E22" s="128"/>
      <c r="F22" s="38" t="str">
        <f>VLOOKUP(C22,'[2]Acha Air Sales Price List'!$B$1:$D$65536,3,FALSE)</f>
        <v>Display box with 52 pcs. of 925 sterling silver "Bend it yourself " nose studs, 22g (0.6mm) with big 2.5mm clear prong set Cubic Zirconia (CZ) stones</v>
      </c>
      <c r="G22" s="19">
        <f t="shared" si="1"/>
        <v>268.48</v>
      </c>
      <c r="H22" s="19">
        <v>536.96</v>
      </c>
      <c r="I22" s="20">
        <f t="shared" si="0"/>
        <v>268.48</v>
      </c>
      <c r="J22" s="12"/>
    </row>
    <row r="23" spans="1:10" ht="36" customHeight="1">
      <c r="A23" s="11"/>
      <c r="B23" s="1">
        <v>1</v>
      </c>
      <c r="C23" s="34" t="s">
        <v>54</v>
      </c>
      <c r="D23" s="129"/>
      <c r="E23" s="128"/>
      <c r="F23" s="38" t="str">
        <f>VLOOKUP(C23,'[2]Acha Air Sales Price List'!$B$1:$D$65536,3,FALSE)</f>
        <v>Display box with 52 pcs. of 925 sterling silver "Bend it yourself" nose studs, 22g (0.6mm) with 2mm round prong set CZ stones in assorted colors</v>
      </c>
      <c r="G23" s="19">
        <f t="shared" si="1"/>
        <v>286.83999999999997</v>
      </c>
      <c r="H23" s="19">
        <v>573.67999999999995</v>
      </c>
      <c r="I23" s="20">
        <f t="shared" si="0"/>
        <v>286.83999999999997</v>
      </c>
      <c r="J23" s="12"/>
    </row>
    <row r="24" spans="1:10" ht="48">
      <c r="A24" s="11"/>
      <c r="B24" s="1">
        <v>1</v>
      </c>
      <c r="C24" s="35" t="s">
        <v>52</v>
      </c>
      <c r="D24" s="129"/>
      <c r="E24" s="128"/>
      <c r="F24" s="38" t="str">
        <f>VLOOKUP(C24,'[2]Acha Air Sales Price List'!$B$1:$D$65536,3,FALSE)</f>
        <v>Display box with 52 pieces of 925 sterling silver ''bend it yourself'' nose studs  , 22g (0.6mm) with clear 2mm prong set round  shaped Cubic zirconia stone (CZ)</v>
      </c>
      <c r="G24" s="19">
        <f t="shared" si="1"/>
        <v>275.44</v>
      </c>
      <c r="H24" s="19">
        <v>550.87</v>
      </c>
      <c r="I24" s="20">
        <f t="shared" si="0"/>
        <v>275.44</v>
      </c>
      <c r="J24" s="12"/>
    </row>
    <row r="25" spans="1:10" ht="36">
      <c r="A25" s="11"/>
      <c r="B25" s="1">
        <v>1</v>
      </c>
      <c r="C25" s="34" t="s">
        <v>55</v>
      </c>
      <c r="D25" s="129"/>
      <c r="E25" s="128"/>
      <c r="F25" s="38" t="str">
        <f>VLOOKUP(C25,'[2]Acha Air Sales Price List'!$B$1:$D$65536,3,FALSE)</f>
        <v>Display box with 52 pcs. of 925 silver "bend it yourself" nose studs, 22g (0.6mm) with 2mm clear prong set crystal tops with 18k gold plating</v>
      </c>
      <c r="G25" s="19">
        <f t="shared" si="1"/>
        <v>463.76</v>
      </c>
      <c r="H25" s="19">
        <v>927.52</v>
      </c>
      <c r="I25" s="20">
        <f t="shared" si="0"/>
        <v>463.76</v>
      </c>
      <c r="J25" s="12"/>
    </row>
    <row r="26" spans="1:10" ht="36" customHeight="1">
      <c r="A26" s="11"/>
      <c r="B26" s="1">
        <v>1</v>
      </c>
      <c r="C26" s="34" t="s">
        <v>56</v>
      </c>
      <c r="D26" s="129"/>
      <c r="E26" s="128"/>
      <c r="F26" s="38" t="str">
        <f>VLOOKUP(C26,'[2]Acha Air Sales Price List'!$B$1:$D$65536,3,FALSE)</f>
        <v>Display box with 52 pcs. of 925 sterling silver "Bend it yourself " nose studs, 22g (0.6mm) with tiny 1.25mm clear prong set Cubic Zirconia (CZ) stones</v>
      </c>
      <c r="G26" s="19">
        <f t="shared" si="1"/>
        <v>259.36</v>
      </c>
      <c r="H26" s="19">
        <v>518.71</v>
      </c>
      <c r="I26" s="20">
        <f t="shared" si="0"/>
        <v>259.36</v>
      </c>
      <c r="J26" s="12"/>
    </row>
    <row r="27" spans="1:10" ht="36">
      <c r="A27" s="11"/>
      <c r="B27" s="1">
        <v>1</v>
      </c>
      <c r="C27" s="34" t="s">
        <v>57</v>
      </c>
      <c r="D27" s="129"/>
      <c r="E27" s="128"/>
      <c r="F27" s="38" t="str">
        <f>VLOOKUP(C27,'[2]Acha Air Sales Price List'!$B$1:$D$65536,3,FALSE)</f>
        <v>Display box with 52 pcs of 925 sterling silver "bend it yourself" nose studs, 22g (0.6mm) with 2mm ball shaped top and real 18k gold plating</v>
      </c>
      <c r="G27" s="19">
        <f t="shared" si="1"/>
        <v>516.77</v>
      </c>
      <c r="H27" s="19">
        <v>1033.54</v>
      </c>
      <c r="I27" s="20">
        <f t="shared" si="0"/>
        <v>516.77</v>
      </c>
      <c r="J27" s="12"/>
    </row>
    <row r="28" spans="1:10" ht="36">
      <c r="A28" s="11"/>
      <c r="B28" s="1">
        <v>50</v>
      </c>
      <c r="C28" s="34" t="s">
        <v>58</v>
      </c>
      <c r="D28" s="129"/>
      <c r="E28" s="128"/>
      <c r="F28" s="38" t="str">
        <f>VLOOKUP(C28,'[2]Acha Air Sales Price List'!$B$1:$D$65536,3,FALSE)</f>
        <v>Pair of flexible clear acrylic retainer ear studs, 20g (0.8mm) with flat disk top and ultra soft silicon butterflies</v>
      </c>
      <c r="G28" s="19">
        <f t="shared" si="1"/>
        <v>5.86</v>
      </c>
      <c r="H28" s="19">
        <v>11.71</v>
      </c>
      <c r="I28" s="20">
        <f t="shared" si="0"/>
        <v>293</v>
      </c>
      <c r="J28" s="12"/>
    </row>
    <row r="29" spans="1:10" ht="36">
      <c r="A29" s="11"/>
      <c r="B29" s="1">
        <v>20</v>
      </c>
      <c r="C29" s="34" t="s">
        <v>61</v>
      </c>
      <c r="D29" s="129" t="s">
        <v>60</v>
      </c>
      <c r="E29" s="128"/>
      <c r="F29" s="38" t="str">
        <f>VLOOKUP(C29,'[2]Acha Air Sales Price List'!$B$1:$D$65536,3,FALSE)</f>
        <v>PVD plated steel hinged ring, 1.2mm (16g) with CNC set Cubic Zirconia (CZ) stones on the side with inner diameter (8mm:13cz)</v>
      </c>
      <c r="G29" s="19">
        <f t="shared" si="1"/>
        <v>110.04</v>
      </c>
      <c r="H29" s="19">
        <v>220.07</v>
      </c>
      <c r="I29" s="20">
        <f t="shared" si="0"/>
        <v>2200.8000000000002</v>
      </c>
      <c r="J29" s="12"/>
    </row>
    <row r="30" spans="1:10" ht="36">
      <c r="A30" s="11"/>
      <c r="B30" s="1">
        <v>20</v>
      </c>
      <c r="C30" s="34" t="s">
        <v>62</v>
      </c>
      <c r="D30" s="129" t="s">
        <v>59</v>
      </c>
      <c r="E30" s="128"/>
      <c r="F30" s="38" t="str">
        <f>VLOOKUP(C30,'[2]Acha Air Sales Price List'!$B$1:$D$65536,3,FALSE)</f>
        <v>Surgical steel hinged ring, 1.2mm (16g) with CNC set Cubic Zirconia (CZ) stones on the side with inner diameter (8mm:13cz)</v>
      </c>
      <c r="G30" s="19">
        <f t="shared" si="1"/>
        <v>101.43</v>
      </c>
      <c r="H30" s="19">
        <v>202.85</v>
      </c>
      <c r="I30" s="20">
        <f t="shared" si="0"/>
        <v>2028.6</v>
      </c>
      <c r="J30" s="12"/>
    </row>
    <row r="31" spans="1:10" ht="36">
      <c r="A31" s="11"/>
      <c r="B31" s="1">
        <v>1</v>
      </c>
      <c r="C31" s="34" t="s">
        <v>51</v>
      </c>
      <c r="D31" s="129" t="s">
        <v>63</v>
      </c>
      <c r="E31" s="128"/>
      <c r="F31" s="38" t="str">
        <f>VLOOKUP(C31,'[2]Acha Air Sales Price List'!$B$1:$D$65536,3,FALSE)</f>
        <v>Display box with 52 pieces  of 925 sterling silver ''Bend it yourself'' nose studs, 22g (0.6mm) with 1.4mm prong set color crystals</v>
      </c>
      <c r="G31" s="19">
        <f t="shared" si="1"/>
        <v>251.19</v>
      </c>
      <c r="H31" s="19">
        <v>502.37</v>
      </c>
      <c r="I31" s="20">
        <f t="shared" si="0"/>
        <v>251.19</v>
      </c>
      <c r="J31" s="12"/>
    </row>
    <row r="32" spans="1:10" ht="48">
      <c r="A32" s="11"/>
      <c r="B32" s="1">
        <v>1</v>
      </c>
      <c r="C32" s="35" t="s">
        <v>64</v>
      </c>
      <c r="D32" s="129"/>
      <c r="E32" s="128"/>
      <c r="F32" s="38" t="str">
        <f>VLOOKUP(C32,'[2]Acha Air Sales Price List'!$B$1:$D$65536,3,FALSE)</f>
        <v>Display box with 52 pieces of 925 sterling silver  '' Bend it yourself '' nose studs,22g (0.6mm) with 1.5mm prongset clears crystal with real 18k gold plating</v>
      </c>
      <c r="G32" s="19">
        <f t="shared" si="1"/>
        <v>456.27</v>
      </c>
      <c r="H32" s="19">
        <v>912.53</v>
      </c>
      <c r="I32" s="20">
        <f t="shared" si="0"/>
        <v>456.27</v>
      </c>
      <c r="J32" s="12"/>
    </row>
    <row r="33" spans="1:10" ht="24">
      <c r="A33" s="11"/>
      <c r="B33" s="1">
        <v>1</v>
      </c>
      <c r="C33" s="34" t="s">
        <v>65</v>
      </c>
      <c r="D33" s="129" t="s">
        <v>59</v>
      </c>
      <c r="E33" s="128"/>
      <c r="F33" s="38" t="str">
        <f>VLOOKUP(C33,'[2]Acha Air Sales Price List'!$B$1:$D$65536,3,FALSE)</f>
        <v>Box with 24 pcs. of sterling silver spiral nose rings, 20g (0.8mm) - outer diameter 8mm to 10mm</v>
      </c>
      <c r="G33" s="19">
        <f t="shared" si="1"/>
        <v>473.8</v>
      </c>
      <c r="H33" s="19">
        <v>947.59</v>
      </c>
      <c r="I33" s="20">
        <f t="shared" si="0"/>
        <v>473.8</v>
      </c>
      <c r="J33" s="12"/>
    </row>
    <row r="34" spans="1:10" ht="24">
      <c r="A34" s="11"/>
      <c r="B34" s="1">
        <v>1</v>
      </c>
      <c r="C34" s="34" t="s">
        <v>66</v>
      </c>
      <c r="D34" s="129"/>
      <c r="E34" s="128"/>
      <c r="F34" s="38" t="str">
        <f>VLOOKUP(C34,'[2]Acha Air Sales Price List'!$B$1:$D$65536,3,FALSE)</f>
        <v>Display with 16 pcs of 14g steel barbell tongue rings, 5/8'' with multiple crystals (6mm balls)</v>
      </c>
      <c r="G34" s="19">
        <f t="shared" si="1"/>
        <v>542.88</v>
      </c>
      <c r="H34" s="19">
        <v>1085.76</v>
      </c>
      <c r="I34" s="20">
        <f t="shared" si="0"/>
        <v>542.88</v>
      </c>
      <c r="J34" s="12"/>
    </row>
    <row r="35" spans="1:10">
      <c r="A35" s="11"/>
      <c r="B35" s="1">
        <v>1</v>
      </c>
      <c r="C35" s="34" t="s">
        <v>67</v>
      </c>
      <c r="D35" s="129"/>
      <c r="E35" s="128"/>
      <c r="F35" s="38" t="str">
        <f>VLOOKUP(C35,'[2]Acha Air Sales Price List'!$B$1:$D$65536,3,FALSE)</f>
        <v>Box with foam (5x11.8 cm) for 25 pieces</v>
      </c>
      <c r="G35" s="19">
        <f t="shared" si="1"/>
        <v>25.15</v>
      </c>
      <c r="H35" s="19">
        <v>50.3</v>
      </c>
      <c r="I35" s="20">
        <f t="shared" si="0"/>
        <v>25.15</v>
      </c>
      <c r="J35" s="12"/>
    </row>
    <row r="36" spans="1:10" ht="36">
      <c r="A36" s="11"/>
      <c r="B36" s="1">
        <v>24</v>
      </c>
      <c r="C36" s="34" t="s">
        <v>68</v>
      </c>
      <c r="D36" s="129"/>
      <c r="E36" s="128"/>
      <c r="F36" s="38" t="str">
        <f>VLOOKUP(C36,'[2]Acha Air Sales Price List'!$B$1:$D$65536,3,FALSE)</f>
        <v>PVD rose gold plated annealed surgical steel seamless ring, 18g (1mm) with a twisted wire design</v>
      </c>
      <c r="G36" s="19">
        <f t="shared" si="1"/>
        <v>10.16</v>
      </c>
      <c r="H36" s="19">
        <v>20.32</v>
      </c>
      <c r="I36" s="20">
        <f t="shared" si="0"/>
        <v>243.84</v>
      </c>
      <c r="J36" s="12"/>
    </row>
    <row r="37" spans="1:10">
      <c r="A37" s="11"/>
      <c r="B37" s="1">
        <v>1</v>
      </c>
      <c r="C37" s="34" t="s">
        <v>67</v>
      </c>
      <c r="D37" s="129"/>
      <c r="E37" s="128"/>
      <c r="F37" s="38" t="str">
        <f>VLOOKUP(C37,'[2]Acha Air Sales Price List'!$B$1:$D$65536,3,FALSE)</f>
        <v>Box with foam (5x11.8 cm) for 25 pieces</v>
      </c>
      <c r="G37" s="19">
        <f t="shared" si="1"/>
        <v>25.15</v>
      </c>
      <c r="H37" s="19">
        <v>50.3</v>
      </c>
      <c r="I37" s="20">
        <f t="shared" si="0"/>
        <v>25.15</v>
      </c>
      <c r="J37" s="12"/>
    </row>
    <row r="38" spans="1:10" ht="36">
      <c r="A38" s="11"/>
      <c r="B38" s="1">
        <v>24</v>
      </c>
      <c r="C38" s="34" t="s">
        <v>68</v>
      </c>
      <c r="D38" s="129"/>
      <c r="E38" s="128"/>
      <c r="F38" s="38" t="str">
        <f>VLOOKUP(C38,'[2]Acha Air Sales Price List'!$B$1:$D$65536,3,FALSE)</f>
        <v>PVD rose gold plated annealed surgical steel seamless ring, 18g (1mm) with a twisted wire design</v>
      </c>
      <c r="G38" s="19">
        <f t="shared" si="1"/>
        <v>10.16</v>
      </c>
      <c r="H38" s="19">
        <v>20.32</v>
      </c>
      <c r="I38" s="20">
        <f t="shared" si="0"/>
        <v>243.84</v>
      </c>
      <c r="J38" s="12"/>
    </row>
    <row r="39" spans="1:10" ht="48">
      <c r="A39" s="11"/>
      <c r="B39" s="1">
        <v>5</v>
      </c>
      <c r="C39" s="34" t="s">
        <v>69</v>
      </c>
      <c r="D39" s="129" t="s">
        <v>70</v>
      </c>
      <c r="E39" s="128"/>
      <c r="F39" s="38" t="str">
        <f>VLOOKUP(C39,'[2]Acha Air Sales Price List'!$B$1:$D$65536,3,FALSE)</f>
        <v>Gold anodized 316L steel nipple barbell, 14g (1.6mm) with two forward facing 5mm heart shaped CZs in prong set (prong sets made from gold plated brass)</v>
      </c>
      <c r="G39" s="19">
        <f t="shared" si="1"/>
        <v>51.77</v>
      </c>
      <c r="H39" s="19">
        <v>103.54</v>
      </c>
      <c r="I39" s="20">
        <f t="shared" si="0"/>
        <v>258.85000000000002</v>
      </c>
      <c r="J39" s="12"/>
    </row>
    <row r="40" spans="1:10" ht="48">
      <c r="A40" s="11"/>
      <c r="B40" s="1">
        <v>5</v>
      </c>
      <c r="C40" s="34" t="s">
        <v>69</v>
      </c>
      <c r="D40" s="129" t="s">
        <v>71</v>
      </c>
      <c r="E40" s="128"/>
      <c r="F40" s="38" t="str">
        <f>VLOOKUP(C40,'[2]Acha Air Sales Price List'!$B$1:$D$65536,3,FALSE)</f>
        <v>Gold anodized 316L steel nipple barbell, 14g (1.6mm) with two forward facing 5mm heart shaped CZs in prong set (prong sets made from gold plated brass)</v>
      </c>
      <c r="G40" s="19">
        <f t="shared" si="1"/>
        <v>51.77</v>
      </c>
      <c r="H40" s="19">
        <v>103.54</v>
      </c>
      <c r="I40" s="20">
        <f t="shared" si="0"/>
        <v>258.85000000000002</v>
      </c>
      <c r="J40" s="12"/>
    </row>
    <row r="41" spans="1:10" ht="48">
      <c r="A41" s="11"/>
      <c r="B41" s="1">
        <v>5</v>
      </c>
      <c r="C41" s="34" t="s">
        <v>72</v>
      </c>
      <c r="D41" s="129" t="s">
        <v>73</v>
      </c>
      <c r="E41" s="128"/>
      <c r="F41" s="38" t="str">
        <f>VLOOKUP(C41,'[2]Acha Air Sales Price List'!$B$1:$D$65536,3,FALSE)</f>
        <v>Rose gold anodized 316L steel nipple barbell, 14g (1.6mm) with two forward facing 5mm heart shaped CZs in prong set (prong sets made from rose gold plated brass)</v>
      </c>
      <c r="G41" s="19">
        <f t="shared" si="1"/>
        <v>51.77</v>
      </c>
      <c r="H41" s="19">
        <v>103.54</v>
      </c>
      <c r="I41" s="20">
        <f t="shared" si="0"/>
        <v>258.85000000000002</v>
      </c>
      <c r="J41" s="12"/>
    </row>
    <row r="42" spans="1:10" ht="48">
      <c r="A42" s="11"/>
      <c r="B42" s="1">
        <v>5</v>
      </c>
      <c r="C42" s="34" t="s">
        <v>72</v>
      </c>
      <c r="D42" s="129" t="s">
        <v>74</v>
      </c>
      <c r="E42" s="128"/>
      <c r="F42" s="38" t="str">
        <f>VLOOKUP(C42,'[2]Acha Air Sales Price List'!$B$1:$D$65536,3,FALSE)</f>
        <v>Rose gold anodized 316L steel nipple barbell, 14g (1.6mm) with two forward facing 5mm heart shaped CZs in prong set (prong sets made from rose gold plated brass)</v>
      </c>
      <c r="G42" s="19">
        <f t="shared" si="1"/>
        <v>51.77</v>
      </c>
      <c r="H42" s="19">
        <v>103.54</v>
      </c>
      <c r="I42" s="20">
        <f t="shared" si="0"/>
        <v>258.85000000000002</v>
      </c>
      <c r="J42" s="12"/>
    </row>
    <row r="43" spans="1:10" ht="24">
      <c r="A43" s="11"/>
      <c r="B43" s="1">
        <v>1</v>
      </c>
      <c r="C43" s="34" t="s">
        <v>66</v>
      </c>
      <c r="D43" s="129"/>
      <c r="E43" s="128"/>
      <c r="F43" s="38" t="str">
        <f>VLOOKUP(C43,'[2]Acha Air Sales Price List'!$B$1:$D$65536,3,FALSE)</f>
        <v>Display with 16 pcs of 14g steel barbell tongue rings, 5/8'' with multiple crystals (6mm balls)</v>
      </c>
      <c r="G43" s="19">
        <f t="shared" si="1"/>
        <v>542.88</v>
      </c>
      <c r="H43" s="19">
        <v>1085.76</v>
      </c>
      <c r="I43" s="20">
        <f t="shared" si="0"/>
        <v>542.88</v>
      </c>
      <c r="J43" s="12"/>
    </row>
    <row r="44" spans="1:10" ht="48">
      <c r="A44" s="11"/>
      <c r="B44" s="1">
        <v>1</v>
      </c>
      <c r="C44" s="34" t="s">
        <v>75</v>
      </c>
      <c r="D44" s="129"/>
      <c r="E44" s="128"/>
      <c r="F44" s="38" t="str">
        <f>VLOOKUP(C44,'[2]Acha Air Sales Price List'!$B$1:$D$65536,3,FALSE)</f>
        <v>Display box with 52 pcs. of 925 sterling silver "Bend it yourself " nose studs, 22g (0.6mm) with tiny 1.25mm prong set Cubic Zirconia (CZ) stones in assorted colors</v>
      </c>
      <c r="G44" s="19">
        <f t="shared" si="1"/>
        <v>267.18</v>
      </c>
      <c r="H44" s="19">
        <v>534.36</v>
      </c>
      <c r="I44" s="20">
        <f t="shared" si="0"/>
        <v>267.18</v>
      </c>
      <c r="J44" s="12"/>
    </row>
    <row r="45" spans="1:10" ht="23.25" customHeight="1">
      <c r="A45" s="11"/>
      <c r="B45" s="1">
        <v>1</v>
      </c>
      <c r="C45" s="34" t="s">
        <v>76</v>
      </c>
      <c r="D45" s="129"/>
      <c r="E45" s="128"/>
      <c r="F45" s="38" t="str">
        <f>VLOOKUP(C45,'[2]Acha Air Sales Price List'!$B$1:$D$65536,3,FALSE)</f>
        <v>Display box of 52 pieces of 925 sterling silver '' bend it yourself '' nose studs  , 22g (0.6mm) with ball 2mm</v>
      </c>
      <c r="G45" s="19">
        <f t="shared" si="1"/>
        <v>313.81</v>
      </c>
      <c r="H45" s="19">
        <v>627.61</v>
      </c>
      <c r="I45" s="20">
        <f t="shared" si="0"/>
        <v>313.81</v>
      </c>
      <c r="J45" s="12"/>
    </row>
    <row r="46" spans="1:10" ht="24">
      <c r="A46" s="11"/>
      <c r="B46" s="1">
        <v>75</v>
      </c>
      <c r="C46" s="34" t="s">
        <v>77</v>
      </c>
      <c r="D46" s="129" t="s">
        <v>78</v>
      </c>
      <c r="E46" s="128"/>
      <c r="F46" s="38" t="str">
        <f>VLOOKUP(C46,'[2]Acha Air Sales Price List'!$B$1:$D$65536,3,FALSE)</f>
        <v>High polished surgical steel hinged segment ring, 20g (0.8mm)</v>
      </c>
      <c r="G46" s="19">
        <f t="shared" si="1"/>
        <v>35.99</v>
      </c>
      <c r="H46" s="19">
        <v>71.98</v>
      </c>
      <c r="I46" s="20">
        <f t="shared" si="0"/>
        <v>2699.25</v>
      </c>
      <c r="J46" s="12"/>
    </row>
    <row r="47" spans="1:10" ht="24">
      <c r="A47" s="11"/>
      <c r="B47" s="1">
        <v>75</v>
      </c>
      <c r="C47" s="34" t="s">
        <v>77</v>
      </c>
      <c r="D47" s="129" t="s">
        <v>59</v>
      </c>
      <c r="E47" s="128"/>
      <c r="F47" s="38" t="str">
        <f>VLOOKUP(C47,'[2]Acha Air Sales Price List'!$B$1:$D$65536,3,FALSE)</f>
        <v>High polished surgical steel hinged segment ring, 20g (0.8mm)</v>
      </c>
      <c r="G47" s="19">
        <f t="shared" si="1"/>
        <v>35.99</v>
      </c>
      <c r="H47" s="19">
        <v>71.98</v>
      </c>
      <c r="I47" s="20">
        <f t="shared" si="0"/>
        <v>2699.25</v>
      </c>
      <c r="J47" s="12"/>
    </row>
    <row r="48" spans="1:10" ht="24">
      <c r="A48" s="11"/>
      <c r="B48" s="1">
        <v>40</v>
      </c>
      <c r="C48" s="34" t="s">
        <v>79</v>
      </c>
      <c r="D48" s="129" t="s">
        <v>80</v>
      </c>
      <c r="E48" s="128"/>
      <c r="F48" s="38" t="str">
        <f>VLOOKUP(C48,'[2]Acha Air Sales Price List'!$B$1:$D$65536,3,FALSE)</f>
        <v xml:space="preserve">PVD plated surgical steel hinged segment ring, 20g (0.8mm) </v>
      </c>
      <c r="G48" s="19">
        <f t="shared" si="1"/>
        <v>38.58</v>
      </c>
      <c r="H48" s="19">
        <v>77.150000000000006</v>
      </c>
      <c r="I48" s="20">
        <f t="shared" si="0"/>
        <v>1543.2</v>
      </c>
      <c r="J48" s="12"/>
    </row>
    <row r="49" spans="1:10" ht="24">
      <c r="A49" s="11"/>
      <c r="B49" s="1">
        <v>40</v>
      </c>
      <c r="C49" s="34" t="s">
        <v>79</v>
      </c>
      <c r="D49" s="129" t="s">
        <v>81</v>
      </c>
      <c r="E49" s="128"/>
      <c r="F49" s="38" t="str">
        <f>VLOOKUP(C49,'[2]Acha Air Sales Price List'!$B$1:$D$65536,3,FALSE)</f>
        <v xml:space="preserve">PVD plated surgical steel hinged segment ring, 20g (0.8mm) </v>
      </c>
      <c r="G49" s="19">
        <f t="shared" si="1"/>
        <v>38.58</v>
      </c>
      <c r="H49" s="19">
        <v>77.150000000000006</v>
      </c>
      <c r="I49" s="20">
        <f t="shared" si="0"/>
        <v>1543.2</v>
      </c>
      <c r="J49" s="12"/>
    </row>
    <row r="50" spans="1:10" ht="24">
      <c r="A50" s="11"/>
      <c r="B50" s="1">
        <v>50</v>
      </c>
      <c r="C50" s="34" t="s">
        <v>79</v>
      </c>
      <c r="D50" s="129" t="s">
        <v>82</v>
      </c>
      <c r="E50" s="128"/>
      <c r="F50" s="38" t="str">
        <f>VLOOKUP(C50,'[2]Acha Air Sales Price List'!$B$1:$D$65536,3,FALSE)</f>
        <v xml:space="preserve">PVD plated surgical steel hinged segment ring, 20g (0.8mm) </v>
      </c>
      <c r="G50" s="19">
        <f t="shared" si="1"/>
        <v>38.58</v>
      </c>
      <c r="H50" s="19">
        <v>77.150000000000006</v>
      </c>
      <c r="I50" s="20">
        <f t="shared" si="0"/>
        <v>1929</v>
      </c>
      <c r="J50" s="12"/>
    </row>
    <row r="51" spans="1:10" ht="24">
      <c r="A51" s="11"/>
      <c r="B51" s="1">
        <v>50</v>
      </c>
      <c r="C51" s="34" t="s">
        <v>79</v>
      </c>
      <c r="D51" s="129" t="s">
        <v>83</v>
      </c>
      <c r="E51" s="128"/>
      <c r="F51" s="38" t="str">
        <f>VLOOKUP(C51,'[2]Acha Air Sales Price List'!$B$1:$D$65536,3,FALSE)</f>
        <v xml:space="preserve">PVD plated surgical steel hinged segment ring, 20g (0.8mm) </v>
      </c>
      <c r="G51" s="19">
        <f t="shared" si="1"/>
        <v>38.58</v>
      </c>
      <c r="H51" s="19">
        <v>77.150000000000006</v>
      </c>
      <c r="I51" s="20">
        <f t="shared" si="0"/>
        <v>1929</v>
      </c>
      <c r="J51" s="12"/>
    </row>
    <row r="52" spans="1:10" ht="36">
      <c r="A52" s="11"/>
      <c r="B52" s="1">
        <v>10</v>
      </c>
      <c r="C52" s="34" t="s">
        <v>86</v>
      </c>
      <c r="D52" s="129" t="s">
        <v>84</v>
      </c>
      <c r="E52" s="128"/>
      <c r="F52" s="38" t="str">
        <f>VLOOKUP(C52,'[2]Acha Air Sales Price List'!$B$1:$D$65536,3,FALSE)</f>
        <v>Surgical steel nipple barbell, 14g (1.6mm) with double wings with crystals (wings are made from 925 Silver plated brass) - length 16mm</v>
      </c>
      <c r="G52" s="19">
        <f t="shared" si="1"/>
        <v>38.700000000000003</v>
      </c>
      <c r="H52" s="19">
        <v>77.400000000000006</v>
      </c>
      <c r="I52" s="20">
        <f t="shared" si="0"/>
        <v>387</v>
      </c>
      <c r="J52" s="12"/>
    </row>
    <row r="53" spans="1:10" ht="36">
      <c r="A53" s="11"/>
      <c r="B53" s="1">
        <v>10</v>
      </c>
      <c r="C53" s="34" t="s">
        <v>86</v>
      </c>
      <c r="D53" s="129" t="s">
        <v>74</v>
      </c>
      <c r="E53" s="128"/>
      <c r="F53" s="38" t="str">
        <f>VLOOKUP(C53,'[2]Acha Air Sales Price List'!$B$1:$D$65536,3,FALSE)</f>
        <v>Surgical steel nipple barbell, 14g (1.6mm) with double wings with crystals (wings are made from 925 Silver plated brass) - length 16mm</v>
      </c>
      <c r="G53" s="19">
        <f t="shared" si="1"/>
        <v>38.700000000000003</v>
      </c>
      <c r="H53" s="19">
        <v>77.400000000000006</v>
      </c>
      <c r="I53" s="20">
        <f t="shared" si="0"/>
        <v>387</v>
      </c>
      <c r="J53" s="12"/>
    </row>
    <row r="54" spans="1:10" ht="36">
      <c r="A54" s="11"/>
      <c r="B54" s="1">
        <v>10</v>
      </c>
      <c r="C54" s="34" t="s">
        <v>86</v>
      </c>
      <c r="D54" s="129" t="s">
        <v>85</v>
      </c>
      <c r="E54" s="128"/>
      <c r="F54" s="38" t="str">
        <f>VLOOKUP(C54,'[2]Acha Air Sales Price List'!$B$1:$D$65536,3,FALSE)</f>
        <v>Surgical steel nipple barbell, 14g (1.6mm) with double wings with crystals (wings are made from 925 Silver plated brass) - length 16mm</v>
      </c>
      <c r="G54" s="19">
        <f t="shared" si="1"/>
        <v>38.700000000000003</v>
      </c>
      <c r="H54" s="19">
        <v>77.400000000000006</v>
      </c>
      <c r="I54" s="20">
        <f t="shared" si="0"/>
        <v>387</v>
      </c>
      <c r="J54" s="12"/>
    </row>
    <row r="55" spans="1:10" ht="48">
      <c r="A55" s="11"/>
      <c r="B55" s="1">
        <v>5</v>
      </c>
      <c r="C55" s="34" t="s">
        <v>87</v>
      </c>
      <c r="D55" s="129" t="s">
        <v>88</v>
      </c>
      <c r="E55" s="128"/>
      <c r="F55" s="38" t="str">
        <f>VLOOKUP(C55,'[2]Acha Air Sales Price List'!$B$1:$D$65536,3,FALSE)</f>
        <v>Gold anodized 316L steel belly banana, 14g (1.6mm) with an 8mm round prong set CZ stone and a dangling flower with  CZ stones (dangling is made from gold plated brass)</v>
      </c>
      <c r="G55" s="19">
        <f t="shared" si="1"/>
        <v>49.93</v>
      </c>
      <c r="H55" s="19">
        <v>99.86</v>
      </c>
      <c r="I55" s="20">
        <f t="shared" si="0"/>
        <v>249.65</v>
      </c>
      <c r="J55" s="12"/>
    </row>
    <row r="56" spans="1:10" ht="36" customHeight="1">
      <c r="A56" s="11"/>
      <c r="B56" s="1">
        <v>5</v>
      </c>
      <c r="C56" s="34" t="s">
        <v>89</v>
      </c>
      <c r="D56" s="129" t="s">
        <v>90</v>
      </c>
      <c r="E56" s="128"/>
      <c r="F56" s="38" t="str">
        <f>VLOOKUP(C56,'[2]Acha Air Sales Price List'!$B$1:$D$65536,3,FALSE)</f>
        <v>Surgical steel belly banana, 14g (1.6mm) with a crystal studded heart shape lower part with dangling chain of two crystal hearts - length 3/8" (10mm)</v>
      </c>
      <c r="G56" s="19">
        <f t="shared" si="1"/>
        <v>50.21</v>
      </c>
      <c r="H56" s="19">
        <v>100.42</v>
      </c>
      <c r="I56" s="20">
        <f t="shared" si="0"/>
        <v>251.05</v>
      </c>
      <c r="J56" s="12"/>
    </row>
    <row r="57" spans="1:10" ht="36" customHeight="1">
      <c r="A57" s="11"/>
      <c r="B57" s="1">
        <v>3</v>
      </c>
      <c r="C57" s="34" t="s">
        <v>89</v>
      </c>
      <c r="D57" s="129" t="s">
        <v>98</v>
      </c>
      <c r="E57" s="128"/>
      <c r="F57" s="38" t="str">
        <f>VLOOKUP(C57,'[2]Acha Air Sales Price List'!$B$1:$D$65536,3,FALSE)</f>
        <v>Surgical steel belly banana, 14g (1.6mm) with a crystal studded heart shape lower part with dangling chain of two crystal hearts - length 3/8" (10mm)</v>
      </c>
      <c r="G57" s="19">
        <f t="shared" si="1"/>
        <v>50.21</v>
      </c>
      <c r="H57" s="19">
        <v>100.42</v>
      </c>
      <c r="I57" s="20">
        <f t="shared" si="0"/>
        <v>150.63</v>
      </c>
      <c r="J57" s="12"/>
    </row>
    <row r="58" spans="1:10" ht="36" customHeight="1">
      <c r="A58" s="11"/>
      <c r="B58" s="1">
        <v>3</v>
      </c>
      <c r="C58" s="34" t="s">
        <v>89</v>
      </c>
      <c r="D58" s="129" t="s">
        <v>99</v>
      </c>
      <c r="E58" s="128"/>
      <c r="F58" s="38" t="str">
        <f>VLOOKUP(C58,'[2]Acha Air Sales Price List'!$B$1:$D$65536,3,FALSE)</f>
        <v>Surgical steel belly banana, 14g (1.6mm) with a crystal studded heart shape lower part with dangling chain of two crystal hearts - length 3/8" (10mm)</v>
      </c>
      <c r="G58" s="19">
        <f t="shared" si="1"/>
        <v>50.21</v>
      </c>
      <c r="H58" s="19">
        <v>100.42</v>
      </c>
      <c r="I58" s="20">
        <f t="shared" si="0"/>
        <v>150.63</v>
      </c>
      <c r="J58" s="12"/>
    </row>
    <row r="59" spans="1:10">
      <c r="A59" s="11"/>
      <c r="B59" s="1">
        <v>2</v>
      </c>
      <c r="C59" s="34" t="s">
        <v>91</v>
      </c>
      <c r="D59" s="129" t="s">
        <v>92</v>
      </c>
      <c r="E59" s="128"/>
      <c r="F59" s="38" t="str">
        <f>VLOOKUP(C59,'[2]Acha Air Sales Price List'!$B$1:$D$65536,3,FALSE)</f>
        <v>14g banana belly ring with crystals turtle dangling</v>
      </c>
      <c r="G59" s="19">
        <f t="shared" si="1"/>
        <v>32.159999999999997</v>
      </c>
      <c r="H59" s="19">
        <v>64.319999999999993</v>
      </c>
      <c r="I59" s="20">
        <f t="shared" si="0"/>
        <v>64.319999999999993</v>
      </c>
      <c r="J59" s="12"/>
    </row>
    <row r="60" spans="1:10" ht="48">
      <c r="A60" s="11"/>
      <c r="B60" s="1">
        <v>10</v>
      </c>
      <c r="C60" s="34" t="s">
        <v>93</v>
      </c>
      <c r="D60" s="129" t="s">
        <v>88</v>
      </c>
      <c r="E60" s="128"/>
      <c r="F60" s="38" t="str">
        <f>VLOOKUP(C60,'[2]Acha Air Sales Price List'!$B$1:$D$65536,3,FALSE)</f>
        <v>Gold anodized 316L steel belly banana, 14g (1.6mm) with an 8mm round prong set CZ stone and a dangling 8mm prong set round CZ stone (dangling is made from gold plated brass)</v>
      </c>
      <c r="G60" s="19">
        <f t="shared" si="1"/>
        <v>52.98</v>
      </c>
      <c r="H60" s="19">
        <v>105.95</v>
      </c>
      <c r="I60" s="20">
        <f t="shared" si="0"/>
        <v>529.79999999999995</v>
      </c>
      <c r="J60" s="12"/>
    </row>
    <row r="61" spans="1:10" ht="36">
      <c r="A61" s="11"/>
      <c r="B61" s="1">
        <v>1</v>
      </c>
      <c r="C61" s="35" t="s">
        <v>94</v>
      </c>
      <c r="D61" s="129"/>
      <c r="E61" s="128"/>
      <c r="F61" s="38" t="str">
        <f>VLOOKUP(C61,'[2]Acha Air Sales Price List'!$B$1:$D$65536,3,FALSE)</f>
        <v>Display board of 120 pieces of 925 sterling silver '' bend it yourself''nose studs with prong set CZ birthstones, 22g (0.6mm)</v>
      </c>
      <c r="G61" s="19">
        <f t="shared" si="1"/>
        <v>759.78</v>
      </c>
      <c r="H61" s="19">
        <v>1519.56</v>
      </c>
      <c r="I61" s="20">
        <f t="shared" si="0"/>
        <v>759.78</v>
      </c>
      <c r="J61" s="12"/>
    </row>
    <row r="62" spans="1:10">
      <c r="A62" s="11"/>
      <c r="B62" s="1">
        <v>5</v>
      </c>
      <c r="C62" s="34" t="s">
        <v>119</v>
      </c>
      <c r="D62" s="129"/>
      <c r="E62" s="128"/>
      <c r="F62" s="38" t="str">
        <f>VLOOKUP(C62,'[2]Acha Air Sales Price List'!$B$1:$D$65536,3,FALSE)</f>
        <v>316L surgical steel barbell with word " Sex " top</v>
      </c>
      <c r="G62" s="19">
        <f t="shared" si="1"/>
        <v>14.81</v>
      </c>
      <c r="H62" s="19">
        <v>29.62</v>
      </c>
      <c r="I62" s="20">
        <f t="shared" si="0"/>
        <v>74.05</v>
      </c>
      <c r="J62" s="12"/>
    </row>
    <row r="63" spans="1:10" ht="48">
      <c r="A63" s="11"/>
      <c r="B63" s="1">
        <v>5</v>
      </c>
      <c r="C63" s="34" t="s">
        <v>96</v>
      </c>
      <c r="D63" s="129" t="s">
        <v>97</v>
      </c>
      <c r="E63" s="128"/>
      <c r="F63" s="38" t="str">
        <f>VLOOKUP(C63,'[2]Acha Air Sales Price List'!$B$1:$D$65536,3,FALSE)</f>
        <v>Gold anodized 316L steel belly banana, 14g (1.6mm) with an 8mm round prong set CZ stone and a dangling prong set small oval shaped CZ stone</v>
      </c>
      <c r="G63" s="19">
        <f t="shared" si="1"/>
        <v>40.92</v>
      </c>
      <c r="H63" s="19">
        <v>81.84</v>
      </c>
      <c r="I63" s="20">
        <f t="shared" si="0"/>
        <v>204.6</v>
      </c>
      <c r="J63" s="12"/>
    </row>
    <row r="64" spans="1:10" ht="24">
      <c r="A64" s="11"/>
      <c r="B64" s="113">
        <v>5</v>
      </c>
      <c r="C64" s="34" t="s">
        <v>100</v>
      </c>
      <c r="D64" s="127" t="s">
        <v>88</v>
      </c>
      <c r="E64" s="126"/>
      <c r="F64" s="114" t="str">
        <f>VLOOKUP(C64,'[2]Acha Air Sales Price List'!$B$1:$D$65536,3,FALSE)</f>
        <v>Banana belly ring with three dangling Cubic Zirconia (CZ) hearts</v>
      </c>
      <c r="G64" s="115">
        <f t="shared" si="1"/>
        <v>55.8</v>
      </c>
      <c r="H64" s="115">
        <v>111.59</v>
      </c>
      <c r="I64" s="116">
        <f t="shared" si="0"/>
        <v>279</v>
      </c>
      <c r="J64" s="12"/>
    </row>
    <row r="65" spans="1:10" ht="24">
      <c r="A65" s="11"/>
      <c r="B65" s="1">
        <v>5</v>
      </c>
      <c r="C65" s="34" t="s">
        <v>100</v>
      </c>
      <c r="D65" s="129" t="s">
        <v>97</v>
      </c>
      <c r="E65" s="128"/>
      <c r="F65" s="38" t="str">
        <f>VLOOKUP(C65,'[2]Acha Air Sales Price List'!$B$1:$D$65536,3,FALSE)</f>
        <v>Banana belly ring with three dangling Cubic Zirconia (CZ) hearts</v>
      </c>
      <c r="G65" s="19">
        <f t="shared" si="1"/>
        <v>55.8</v>
      </c>
      <c r="H65" s="19">
        <v>111.59</v>
      </c>
      <c r="I65" s="20">
        <f t="shared" si="0"/>
        <v>279</v>
      </c>
      <c r="J65" s="12"/>
    </row>
    <row r="66" spans="1:10" ht="24">
      <c r="A66" s="11"/>
      <c r="B66" s="1">
        <v>5</v>
      </c>
      <c r="C66" s="34" t="s">
        <v>100</v>
      </c>
      <c r="D66" s="129" t="s">
        <v>92</v>
      </c>
      <c r="E66" s="128"/>
      <c r="F66" s="38" t="str">
        <f>VLOOKUP(C66,'[2]Acha Air Sales Price List'!$B$1:$D$65536,3,FALSE)</f>
        <v>Banana belly ring with three dangling Cubic Zirconia (CZ) hearts</v>
      </c>
      <c r="G66" s="19">
        <f t="shared" si="1"/>
        <v>55.8</v>
      </c>
      <c r="H66" s="19">
        <v>111.59</v>
      </c>
      <c r="I66" s="20">
        <f t="shared" si="0"/>
        <v>279</v>
      </c>
      <c r="J66" s="12"/>
    </row>
    <row r="67" spans="1:10" ht="48">
      <c r="A67" s="11"/>
      <c r="B67" s="1">
        <v>5</v>
      </c>
      <c r="C67" s="34" t="s">
        <v>101</v>
      </c>
      <c r="D67" s="129" t="s">
        <v>88</v>
      </c>
      <c r="E67" s="128"/>
      <c r="F67" s="38" t="str">
        <f>VLOOKUP(C67,'[2]Acha Air Sales Price List'!$B$1:$D$65536,3,FALSE)</f>
        <v>Gold anodized 316L steel belly banana, 14g (1.6mm) with an 8mm round prong set CZ stone and a dangling flower shape with  prongset CZ stone (dangling is made from gold plated brass)</v>
      </c>
      <c r="G67" s="19">
        <f t="shared" si="1"/>
        <v>59.72</v>
      </c>
      <c r="H67" s="19">
        <v>119.44</v>
      </c>
      <c r="I67" s="20">
        <f t="shared" si="0"/>
        <v>298.60000000000002</v>
      </c>
      <c r="J67" s="12"/>
    </row>
    <row r="68" spans="1:10" ht="48">
      <c r="A68" s="11"/>
      <c r="B68" s="1">
        <v>5</v>
      </c>
      <c r="C68" s="34" t="s">
        <v>101</v>
      </c>
      <c r="D68" s="129" t="s">
        <v>97</v>
      </c>
      <c r="E68" s="128"/>
      <c r="F68" s="38" t="str">
        <f>VLOOKUP(C68,'[2]Acha Air Sales Price List'!$B$1:$D$65536,3,FALSE)</f>
        <v>Gold anodized 316L steel belly banana, 14g (1.6mm) with an 8mm round prong set CZ stone and a dangling flower shape with  prongset CZ stone (dangling is made from gold plated brass)</v>
      </c>
      <c r="G68" s="19">
        <f t="shared" si="1"/>
        <v>59.72</v>
      </c>
      <c r="H68" s="19">
        <v>119.44</v>
      </c>
      <c r="I68" s="20">
        <f t="shared" si="0"/>
        <v>298.60000000000002</v>
      </c>
      <c r="J68" s="12"/>
    </row>
    <row r="69" spans="1:10" ht="24">
      <c r="A69" s="11"/>
      <c r="B69" s="1">
        <v>5</v>
      </c>
      <c r="C69" s="35" t="s">
        <v>102</v>
      </c>
      <c r="D69" s="129" t="s">
        <v>103</v>
      </c>
      <c r="E69" s="128"/>
      <c r="F69" s="38" t="str">
        <f>VLOOKUP(C69,'[2]Acha Air Sales Price List'!$B$1:$D$65536,3,FALSE)</f>
        <v>Rhodium plated banana belly ring with dangling pear Cubic Zirconia crystal</v>
      </c>
      <c r="G69" s="19">
        <f t="shared" si="1"/>
        <v>49.08</v>
      </c>
      <c r="H69" s="19">
        <v>98.15</v>
      </c>
      <c r="I69" s="20">
        <f t="shared" si="0"/>
        <v>245.4</v>
      </c>
      <c r="J69" s="12"/>
    </row>
    <row r="70" spans="1:10" ht="24">
      <c r="A70" s="11"/>
      <c r="B70" s="1">
        <v>5</v>
      </c>
      <c r="C70" s="34" t="s">
        <v>102</v>
      </c>
      <c r="D70" s="129" t="s">
        <v>104</v>
      </c>
      <c r="E70" s="128"/>
      <c r="F70" s="38" t="str">
        <f>VLOOKUP(C70,'[2]Acha Air Sales Price List'!$B$1:$D$65536,3,FALSE)</f>
        <v>Rhodium plated banana belly ring with dangling pear Cubic Zirconia crystal</v>
      </c>
      <c r="G70" s="19">
        <f t="shared" si="1"/>
        <v>49.08</v>
      </c>
      <c r="H70" s="19">
        <v>98.15</v>
      </c>
      <c r="I70" s="20">
        <f t="shared" si="0"/>
        <v>245.4</v>
      </c>
      <c r="J70" s="12"/>
    </row>
    <row r="71" spans="1:10" ht="48">
      <c r="A71" s="11"/>
      <c r="B71" s="1">
        <v>5</v>
      </c>
      <c r="C71" s="34" t="s">
        <v>105</v>
      </c>
      <c r="D71" s="129" t="s">
        <v>88</v>
      </c>
      <c r="E71" s="128"/>
      <c r="F71" s="38" t="str">
        <f>VLOOKUP(C71,'[2]Acha Air Sales Price List'!$B$1:$D$65536,3,FALSE)</f>
        <v>Surgical steel belly banana, 14g (1.6mm) with a lower 8mm prong set cubic zirconia stone and a dangling small flower with CZ stones (dangling part is made from silver plated brass)</v>
      </c>
      <c r="G71" s="19">
        <f t="shared" si="1"/>
        <v>42.59</v>
      </c>
      <c r="H71" s="19">
        <v>85.18</v>
      </c>
      <c r="I71" s="20">
        <f t="shared" si="0"/>
        <v>212.95</v>
      </c>
      <c r="J71" s="12"/>
    </row>
    <row r="72" spans="1:10" ht="48">
      <c r="A72" s="11"/>
      <c r="B72" s="1">
        <v>5</v>
      </c>
      <c r="C72" s="34" t="s">
        <v>105</v>
      </c>
      <c r="D72" s="129" t="s">
        <v>97</v>
      </c>
      <c r="E72" s="128"/>
      <c r="F72" s="38" t="str">
        <f>VLOOKUP(C72,'[2]Acha Air Sales Price List'!$B$1:$D$65536,3,FALSE)</f>
        <v>Surgical steel belly banana, 14g (1.6mm) with a lower 8mm prong set cubic zirconia stone and a dangling small flower with CZ stones (dangling part is made from silver plated brass)</v>
      </c>
      <c r="G72" s="19">
        <f t="shared" si="1"/>
        <v>42.59</v>
      </c>
      <c r="H72" s="19">
        <v>85.18</v>
      </c>
      <c r="I72" s="20">
        <f t="shared" si="0"/>
        <v>212.95</v>
      </c>
      <c r="J72" s="12"/>
    </row>
    <row r="73" spans="1:10" ht="48">
      <c r="A73" s="11"/>
      <c r="B73" s="1">
        <v>5</v>
      </c>
      <c r="C73" s="34" t="s">
        <v>105</v>
      </c>
      <c r="D73" s="129" t="s">
        <v>112</v>
      </c>
      <c r="E73" s="128"/>
      <c r="F73" s="38" t="str">
        <f>VLOOKUP(C73,'[2]Acha Air Sales Price List'!$B$1:$D$65536,3,FALSE)</f>
        <v>Surgical steel belly banana, 14g (1.6mm) with a lower 8mm prong set cubic zirconia stone and a dangling small flower with CZ stones (dangling part is made from silver plated brass)</v>
      </c>
      <c r="G73" s="19">
        <f t="shared" si="1"/>
        <v>42.59</v>
      </c>
      <c r="H73" s="19">
        <v>85.18</v>
      </c>
      <c r="I73" s="20">
        <f t="shared" si="0"/>
        <v>212.95</v>
      </c>
      <c r="J73" s="12"/>
    </row>
    <row r="74" spans="1:10" ht="48">
      <c r="A74" s="11"/>
      <c r="B74" s="1">
        <v>10</v>
      </c>
      <c r="C74" s="34" t="s">
        <v>106</v>
      </c>
      <c r="D74" s="129" t="s">
        <v>88</v>
      </c>
      <c r="E74" s="128"/>
      <c r="F74" s="38" t="str">
        <f>VLOOKUP(C74,'[2]Acha Air Sales Price List'!$B$1:$D$65536,3,FALSE)</f>
        <v>Surgical steel belly banana, 14g (1.6mm) with a lower 8mm prong set cubic zirconia stone and a round dangling with a CZ stone in the middle (dangling part is made from silver plated brass)</v>
      </c>
      <c r="G74" s="19">
        <f t="shared" si="1"/>
        <v>45.59</v>
      </c>
      <c r="H74" s="19">
        <v>91.18</v>
      </c>
      <c r="I74" s="20">
        <f t="shared" si="0"/>
        <v>455.9</v>
      </c>
      <c r="J74" s="12"/>
    </row>
    <row r="75" spans="1:10" ht="48">
      <c r="A75" s="11"/>
      <c r="B75" s="1">
        <v>5</v>
      </c>
      <c r="C75" s="34" t="s">
        <v>107</v>
      </c>
      <c r="D75" s="129" t="s">
        <v>108</v>
      </c>
      <c r="E75" s="128"/>
      <c r="F75" s="38" t="str">
        <f>VLOOKUP(C75,'[2]Acha Air Sales Price List'!$B$1:$D$65536,3,FALSE)</f>
        <v>Surgical steel belly banana, 14g (1.6mm) with a lower 8mm bezel set jewel ball and a dangling crystal studded rabbit (dangling is made from silver plated brass)</v>
      </c>
      <c r="G75" s="19">
        <f t="shared" si="1"/>
        <v>74.459999999999994</v>
      </c>
      <c r="H75" s="19">
        <v>148.91999999999999</v>
      </c>
      <c r="I75" s="20">
        <f t="shared" si="0"/>
        <v>372.3</v>
      </c>
      <c r="J75" s="12"/>
    </row>
    <row r="76" spans="1:10" ht="48">
      <c r="A76" s="11"/>
      <c r="B76" s="1">
        <v>6</v>
      </c>
      <c r="C76" s="34" t="s">
        <v>107</v>
      </c>
      <c r="D76" s="125" t="s">
        <v>109</v>
      </c>
      <c r="E76" s="128"/>
      <c r="F76" s="38" t="str">
        <f>VLOOKUP(C76,'[2]Acha Air Sales Price List'!$B$1:$D$65536,3,FALSE)</f>
        <v>Surgical steel belly banana, 14g (1.6mm) with a lower 8mm bezel set jewel ball and a dangling crystal studded rabbit (dangling is made from silver plated brass)</v>
      </c>
      <c r="G76" s="19">
        <f t="shared" si="1"/>
        <v>74.459999999999994</v>
      </c>
      <c r="H76" s="19">
        <v>148.91999999999999</v>
      </c>
      <c r="I76" s="20">
        <f t="shared" si="0"/>
        <v>446.76</v>
      </c>
      <c r="J76" s="12"/>
    </row>
    <row r="77" spans="1:10" ht="48">
      <c r="A77" s="11"/>
      <c r="B77" s="1">
        <v>5</v>
      </c>
      <c r="C77" s="34" t="s">
        <v>107</v>
      </c>
      <c r="D77" s="125" t="s">
        <v>110</v>
      </c>
      <c r="E77" s="128"/>
      <c r="F77" s="38" t="str">
        <f>VLOOKUP(C77,'[2]Acha Air Sales Price List'!$B$1:$D$65536,3,FALSE)</f>
        <v>Surgical steel belly banana, 14g (1.6mm) with a lower 8mm bezel set jewel ball and a dangling crystal studded rabbit (dangling is made from silver plated brass)</v>
      </c>
      <c r="G77" s="19">
        <f t="shared" si="1"/>
        <v>74.459999999999994</v>
      </c>
      <c r="H77" s="19">
        <v>148.91999999999999</v>
      </c>
      <c r="I77" s="20">
        <f t="shared" si="0"/>
        <v>372.3</v>
      </c>
      <c r="J77" s="12"/>
    </row>
    <row r="78" spans="1:10" ht="12.75" customHeight="1">
      <c r="A78" s="11"/>
      <c r="B78" s="1">
        <v>5</v>
      </c>
      <c r="C78" s="34" t="s">
        <v>111</v>
      </c>
      <c r="D78" s="129" t="s">
        <v>88</v>
      </c>
      <c r="E78" s="128"/>
      <c r="F78" s="38" t="str">
        <f>VLOOKUP(C78,'[2]Acha Air Sales Price List'!$B$1:$D$65536,3,FALSE)</f>
        <v>14g banana belly ring with crystals butterfly dangling</v>
      </c>
      <c r="G78" s="19">
        <f t="shared" si="1"/>
        <v>27.39</v>
      </c>
      <c r="H78" s="19">
        <v>54.77</v>
      </c>
      <c r="I78" s="20">
        <f t="shared" si="0"/>
        <v>136.94999999999999</v>
      </c>
      <c r="J78" s="12"/>
    </row>
    <row r="79" spans="1:10" ht="12.75" customHeight="1">
      <c r="A79" s="11"/>
      <c r="B79" s="1">
        <v>1</v>
      </c>
      <c r="C79" s="34" t="s">
        <v>111</v>
      </c>
      <c r="D79" s="129" t="s">
        <v>97</v>
      </c>
      <c r="E79" s="128"/>
      <c r="F79" s="38" t="str">
        <f>VLOOKUP(C79,'[2]Acha Air Sales Price List'!$B$1:$D$65536,3,FALSE)</f>
        <v>14g banana belly ring with crystals butterfly dangling</v>
      </c>
      <c r="G79" s="19">
        <f t="shared" si="1"/>
        <v>27.39</v>
      </c>
      <c r="H79" s="19">
        <v>54.77</v>
      </c>
      <c r="I79" s="20">
        <f t="shared" si="0"/>
        <v>27.39</v>
      </c>
      <c r="J79" s="12"/>
    </row>
    <row r="80" spans="1:10" ht="12.75" customHeight="1">
      <c r="A80" s="11"/>
      <c r="B80" s="1">
        <v>2</v>
      </c>
      <c r="C80" s="34" t="s">
        <v>111</v>
      </c>
      <c r="D80" s="129" t="s">
        <v>110</v>
      </c>
      <c r="E80" s="128"/>
      <c r="F80" s="38" t="str">
        <f>VLOOKUP(C80,'[2]Acha Air Sales Price List'!$B$1:$D$65536,3,FALSE)</f>
        <v>14g banana belly ring with crystals butterfly dangling</v>
      </c>
      <c r="G80" s="19">
        <f t="shared" si="1"/>
        <v>27.39</v>
      </c>
      <c r="H80" s="19">
        <v>54.77</v>
      </c>
      <c r="I80" s="20">
        <f t="shared" si="0"/>
        <v>54.78</v>
      </c>
      <c r="J80" s="12"/>
    </row>
    <row r="81" spans="1:10" ht="36">
      <c r="A81" s="11"/>
      <c r="B81" s="1">
        <v>5</v>
      </c>
      <c r="C81" s="34" t="s">
        <v>113</v>
      </c>
      <c r="D81" s="129" t="s">
        <v>114</v>
      </c>
      <c r="E81" s="128"/>
      <c r="F81" s="38" t="str">
        <f>VLOOKUP(C81,'[2]Acha Air Sales Price List'!$B$1:$D$65536,3,FALSE)</f>
        <v>Surgical steel belly banana, 14g (1.6mm) with a lower 8mm bezel set jewel ball and a dangling snake with crystals - length 3/8" (10mm)</v>
      </c>
      <c r="G81" s="19">
        <f t="shared" si="1"/>
        <v>42.5</v>
      </c>
      <c r="H81" s="19">
        <v>85</v>
      </c>
      <c r="I81" s="20">
        <f t="shared" si="0"/>
        <v>212.5</v>
      </c>
      <c r="J81" s="12"/>
    </row>
    <row r="82" spans="1:10" ht="36">
      <c r="A82" s="11"/>
      <c r="B82" s="1">
        <v>5</v>
      </c>
      <c r="C82" s="34" t="s">
        <v>113</v>
      </c>
      <c r="D82" s="129" t="s">
        <v>92</v>
      </c>
      <c r="E82" s="128"/>
      <c r="F82" s="38" t="str">
        <f>VLOOKUP(C82,'[2]Acha Air Sales Price List'!$B$1:$D$65536,3,FALSE)</f>
        <v>Surgical steel belly banana, 14g (1.6mm) with a lower 8mm bezel set jewel ball and a dangling snake with crystals - length 3/8" (10mm)</v>
      </c>
      <c r="G82" s="19">
        <f t="shared" si="1"/>
        <v>42.5</v>
      </c>
      <c r="H82" s="19">
        <v>85</v>
      </c>
      <c r="I82" s="20">
        <f t="shared" si="0"/>
        <v>212.5</v>
      </c>
      <c r="J82" s="12"/>
    </row>
    <row r="83" spans="1:10" ht="36">
      <c r="A83" s="11"/>
      <c r="B83" s="1">
        <v>5</v>
      </c>
      <c r="C83" s="34" t="s">
        <v>113</v>
      </c>
      <c r="D83" s="129" t="s">
        <v>97</v>
      </c>
      <c r="E83" s="128"/>
      <c r="F83" s="38" t="str">
        <f>VLOOKUP(C83,'[2]Acha Air Sales Price List'!$B$1:$D$65536,3,FALSE)</f>
        <v>Surgical steel belly banana, 14g (1.6mm) with a lower 8mm bezel set jewel ball and a dangling snake with crystals - length 3/8" (10mm)</v>
      </c>
      <c r="G83" s="19">
        <f t="shared" si="1"/>
        <v>42.5</v>
      </c>
      <c r="H83" s="19">
        <v>85</v>
      </c>
      <c r="I83" s="20">
        <f t="shared" si="0"/>
        <v>212.5</v>
      </c>
      <c r="J83" s="12"/>
    </row>
    <row r="84" spans="1:10">
      <c r="A84" s="11"/>
      <c r="B84" s="1">
        <v>5</v>
      </c>
      <c r="C84" s="34" t="s">
        <v>91</v>
      </c>
      <c r="D84" s="129" t="s">
        <v>97</v>
      </c>
      <c r="E84" s="128"/>
      <c r="F84" s="38" t="str">
        <f>VLOOKUP(C84,'[2]Acha Air Sales Price List'!$B$1:$D$65536,3,FALSE)</f>
        <v>14g banana belly ring with crystals turtle dangling</v>
      </c>
      <c r="G84" s="19">
        <f t="shared" si="1"/>
        <v>32.159999999999997</v>
      </c>
      <c r="H84" s="19">
        <v>64.319999999999993</v>
      </c>
      <c r="I84" s="20">
        <f t="shared" ref="I84:I147" si="2">ROUND(IF(ISNUMBER(B84), G84*B84, 0),5)</f>
        <v>160.80000000000001</v>
      </c>
      <c r="J84" s="12"/>
    </row>
    <row r="85" spans="1:10" ht="36">
      <c r="A85" s="11"/>
      <c r="B85" s="1">
        <v>5</v>
      </c>
      <c r="C85" s="34" t="s">
        <v>116</v>
      </c>
      <c r="D85" s="129" t="s">
        <v>115</v>
      </c>
      <c r="E85" s="128"/>
      <c r="F85" s="38" t="str">
        <f>VLOOKUP(C85,'[2]Acha Air Sales Price List'!$B$1:$D$65536,3,FALSE)</f>
        <v>Surgical steel belly banana, 14g (1.6mm) with an 8mm prong set CZ stone and a dangling long drop shaped crystal size 7.5*15mm</v>
      </c>
      <c r="G85" s="19">
        <f t="shared" ref="G85:G89" si="3">ROUND(H85*50%,2)</f>
        <v>47.07</v>
      </c>
      <c r="H85" s="19">
        <v>94.13</v>
      </c>
      <c r="I85" s="20">
        <f t="shared" si="2"/>
        <v>235.35</v>
      </c>
      <c r="J85" s="12"/>
    </row>
    <row r="86" spans="1:10" ht="48">
      <c r="A86" s="11"/>
      <c r="B86" s="1">
        <v>5</v>
      </c>
      <c r="C86" s="35" t="s">
        <v>117</v>
      </c>
      <c r="D86" s="129" t="s">
        <v>110</v>
      </c>
      <c r="E86" s="128"/>
      <c r="F86" s="38" t="str">
        <f>VLOOKUP(C86,'[2]Acha Air Sales Price List'!$B$1:$D$65536,3,FALSE)</f>
        <v>Surgical steel belly banana, 14g (1.6mm) with a lower 8mm bezel set jewel ball with a dangling snake with crystal eyes (dangling part is made from silver plated brass)</v>
      </c>
      <c r="G86" s="19">
        <f t="shared" si="3"/>
        <v>40.68</v>
      </c>
      <c r="H86" s="19">
        <v>81.36</v>
      </c>
      <c r="I86" s="20">
        <f t="shared" si="2"/>
        <v>203.4</v>
      </c>
      <c r="J86" s="12"/>
    </row>
    <row r="87" spans="1:10" ht="48">
      <c r="A87" s="11"/>
      <c r="B87" s="1">
        <v>5</v>
      </c>
      <c r="C87" s="35" t="s">
        <v>117</v>
      </c>
      <c r="D87" s="129" t="s">
        <v>88</v>
      </c>
      <c r="E87" s="128"/>
      <c r="F87" s="38" t="str">
        <f>VLOOKUP(C87,'[2]Acha Air Sales Price List'!$B$1:$D$65536,3,FALSE)</f>
        <v>Surgical steel belly banana, 14g (1.6mm) with a lower 8mm bezel set jewel ball with a dangling snake with crystal eyes (dangling part is made from silver plated brass)</v>
      </c>
      <c r="G87" s="19">
        <f t="shared" si="3"/>
        <v>40.68</v>
      </c>
      <c r="H87" s="19">
        <v>81.36</v>
      </c>
      <c r="I87" s="20">
        <f t="shared" si="2"/>
        <v>203.4</v>
      </c>
      <c r="J87" s="12"/>
    </row>
    <row r="88" spans="1:10" ht="60">
      <c r="A88" s="11"/>
      <c r="B88" s="1">
        <v>5</v>
      </c>
      <c r="C88" s="34" t="s">
        <v>118</v>
      </c>
      <c r="D88" s="129" t="s">
        <v>88</v>
      </c>
      <c r="E88" s="128"/>
      <c r="F88" s="38" t="str">
        <f>VLOOKUP(C88,'[2]Acha Air Sales Price List'!$B$1:$D$65536,3,FALSE)</f>
        <v>Gold anodized 316L steel belly banana, 14g (1.6mm) with an 8mm round prong set CZ stone and a dangling star shape with  round CZ stone in the middle (dangling is made from gold plated brass)</v>
      </c>
      <c r="G88" s="19">
        <f t="shared" si="3"/>
        <v>50.79</v>
      </c>
      <c r="H88" s="19">
        <v>101.58</v>
      </c>
      <c r="I88" s="20">
        <f t="shared" si="2"/>
        <v>253.95</v>
      </c>
      <c r="J88" s="12"/>
    </row>
    <row r="89" spans="1:10" ht="13.5" customHeight="1" thickBot="1">
      <c r="A89" s="11"/>
      <c r="B89" s="113">
        <v>5</v>
      </c>
      <c r="C89" s="130" t="s">
        <v>95</v>
      </c>
      <c r="D89" s="127"/>
      <c r="E89" s="126"/>
      <c r="F89" s="114" t="str">
        <f>VLOOKUP(C89,'[2]Acha Air Sales Price List'!$B$1:$D$65536,3,FALSE)</f>
        <v>316L surgical steel barbell with yin-yang design top</v>
      </c>
      <c r="G89" s="115">
        <f t="shared" si="3"/>
        <v>12.05</v>
      </c>
      <c r="H89" s="115">
        <v>24.09</v>
      </c>
      <c r="I89" s="116">
        <f t="shared" si="2"/>
        <v>60.25</v>
      </c>
      <c r="J89" s="12"/>
    </row>
    <row r="90" spans="1:10" ht="17.25" customHeight="1" thickTop="1" thickBot="1">
      <c r="A90" s="11"/>
      <c r="B90" s="148" t="s">
        <v>126</v>
      </c>
      <c r="C90" s="149"/>
      <c r="D90" s="149"/>
      <c r="E90" s="149"/>
      <c r="F90" s="149"/>
      <c r="G90" s="149"/>
      <c r="H90" s="149"/>
      <c r="I90" s="150"/>
      <c r="J90" s="12"/>
    </row>
    <row r="91" spans="1:10" ht="36.75" thickTop="1">
      <c r="A91" s="11"/>
      <c r="B91" s="1">
        <v>1</v>
      </c>
      <c r="C91" s="131" t="s">
        <v>127</v>
      </c>
      <c r="D91" s="146"/>
      <c r="E91" s="147"/>
      <c r="F91" s="38" t="str">
        <f>VLOOKUP(C91,'[2]Acha Air Sales Price List'!$B$1:$D$65536,3,FALSE)</f>
        <v>Display box with 52 pcs. of 925 silver "bend it yourself" nose studs, 22g (0.6mm) with real rose gold plating and 2mm ball shaped top</v>
      </c>
      <c r="G91" s="19">
        <f>ROUND(H91*50%,2)</f>
        <v>516.77</v>
      </c>
      <c r="H91" s="19">
        <v>1033.54</v>
      </c>
      <c r="I91" s="20">
        <f t="shared" si="2"/>
        <v>516.77</v>
      </c>
      <c r="J91" s="12"/>
    </row>
    <row r="92" spans="1:10" ht="48">
      <c r="A92" s="11"/>
      <c r="B92" s="1">
        <v>1</v>
      </c>
      <c r="C92" s="34" t="s">
        <v>128</v>
      </c>
      <c r="D92" s="146"/>
      <c r="E92" s="147"/>
      <c r="F92" s="38" t="str">
        <f>VLOOKUP(C92,'[2]Acha Air Sales Price List'!$B$1:$D$65536,3,FALSE)</f>
        <v>Display box with 52 pcs. of 925 sterling silver "Bend it yourself " nose studs, 22g (0.6mm) with 2mm prong set crystal tops in assorted colors with 18k gold plating</v>
      </c>
      <c r="G92" s="19">
        <f t="shared" ref="G92:G106" si="4">ROUND(H92*50%,2)</f>
        <v>471.22</v>
      </c>
      <c r="H92" s="19">
        <v>942.43</v>
      </c>
      <c r="I92" s="20">
        <f t="shared" si="2"/>
        <v>471.22</v>
      </c>
      <c r="J92" s="12"/>
    </row>
    <row r="93" spans="1:10" ht="28.5" customHeight="1">
      <c r="A93" s="11"/>
      <c r="B93" s="1">
        <v>1</v>
      </c>
      <c r="C93" s="34" t="s">
        <v>76</v>
      </c>
      <c r="D93" s="146"/>
      <c r="E93" s="147"/>
      <c r="F93" s="38" t="str">
        <f>VLOOKUP(C93,'[2]Acha Air Sales Price List'!$B$1:$D$65536,3,FALSE)</f>
        <v>Display box of 52 pieces of 925 sterling silver '' bend it yourself '' nose studs  , 22g (0.6mm) with ball 2mm</v>
      </c>
      <c r="G93" s="19">
        <f t="shared" si="4"/>
        <v>313.81</v>
      </c>
      <c r="H93" s="19">
        <v>627.61</v>
      </c>
      <c r="I93" s="20">
        <f t="shared" si="2"/>
        <v>313.81</v>
      </c>
      <c r="J93" s="12"/>
    </row>
    <row r="94" spans="1:10" ht="36">
      <c r="A94" s="11"/>
      <c r="B94" s="1">
        <v>3</v>
      </c>
      <c r="C94" s="34" t="s">
        <v>129</v>
      </c>
      <c r="D94" s="146"/>
      <c r="E94" s="147"/>
      <c r="F94" s="38" t="str">
        <f>VLOOKUP(C94,'[2]Acha Air Sales Price List'!$B$1:$D$65536,3,FALSE)</f>
        <v>Box with 12 pcs. of 14 kt. gold nose screws, 22g (0.6mm) with 1.5mm &amp; 2mm prong set clear round CZ stones</v>
      </c>
      <c r="G94" s="19">
        <f t="shared" si="4"/>
        <v>2153.7800000000002</v>
      </c>
      <c r="H94" s="19">
        <v>4307.55</v>
      </c>
      <c r="I94" s="20">
        <f t="shared" si="2"/>
        <v>6461.34</v>
      </c>
      <c r="J94" s="12"/>
    </row>
    <row r="95" spans="1:10" ht="24">
      <c r="A95" s="11"/>
      <c r="B95" s="1">
        <v>1</v>
      </c>
      <c r="C95" s="130" t="s">
        <v>130</v>
      </c>
      <c r="D95" s="146"/>
      <c r="E95" s="147"/>
      <c r="F95" s="38" t="str">
        <f>VLOOKUP(C95,'[2]Acha Air Sales Price List'!$B$1:$D$65536,3,FALSE)</f>
        <v>Display (36pcs ) of mix Teak wood spiral coil taper - 8g (3mm) - 00g ( 10mm)</v>
      </c>
      <c r="G95" s="19">
        <f t="shared" si="4"/>
        <v>1241.6500000000001</v>
      </c>
      <c r="H95" s="19">
        <v>2483.3000000000002</v>
      </c>
      <c r="I95" s="20">
        <f t="shared" si="2"/>
        <v>1241.6500000000001</v>
      </c>
      <c r="J95" s="12"/>
    </row>
    <row r="96" spans="1:10" ht="24" customHeight="1">
      <c r="A96" s="11"/>
      <c r="B96" s="133">
        <v>1</v>
      </c>
      <c r="C96" s="34" t="s">
        <v>131</v>
      </c>
      <c r="D96" s="151"/>
      <c r="E96" s="152"/>
      <c r="F96" s="134" t="str">
        <f>VLOOKUP(C96,'[2]Acha Air Sales Price List'!$B$1:$D$65536,3,FALSE)</f>
        <v>Acrylic Display in heart shape ( 36 pcs ) of anodized &amp; steel labret w/clear crystal, 16g, 3mm ball, 5/16''</v>
      </c>
      <c r="G96" s="135">
        <f t="shared" si="4"/>
        <v>540.70000000000005</v>
      </c>
      <c r="H96" s="135">
        <v>1081.4000000000001</v>
      </c>
      <c r="I96" s="136">
        <f t="shared" si="2"/>
        <v>540.70000000000005</v>
      </c>
      <c r="J96" s="12"/>
    </row>
    <row r="97" spans="1:10" ht="12.75" customHeight="1">
      <c r="A97" s="11"/>
      <c r="B97" s="137">
        <v>36</v>
      </c>
      <c r="C97" s="34" t="s">
        <v>132</v>
      </c>
      <c r="D97" s="153" t="s">
        <v>140</v>
      </c>
      <c r="E97" s="154"/>
      <c r="F97" s="138" t="str">
        <f>VLOOKUP(C97,'[2]Acha Air Sales Price List'!$B$1:$D$65536,3,FALSE)</f>
        <v>Anodized labret w/clear crystal, 16g, 3mm ball, 5/16''</v>
      </c>
      <c r="G97" s="139">
        <f t="shared" si="4"/>
        <v>14.96</v>
      </c>
      <c r="H97" s="139">
        <v>29.92</v>
      </c>
      <c r="I97" s="140">
        <f t="shared" si="2"/>
        <v>538.55999999999995</v>
      </c>
      <c r="J97" s="12"/>
    </row>
    <row r="98" spans="1:10" ht="24">
      <c r="A98" s="11"/>
      <c r="B98" s="1">
        <v>1</v>
      </c>
      <c r="C98" s="97" t="s">
        <v>133</v>
      </c>
      <c r="D98" s="146" t="s">
        <v>134</v>
      </c>
      <c r="E98" s="147"/>
      <c r="F98" s="38" t="str">
        <f>VLOOKUP(C98,'[2]Acha Air Sales Price List'!$B$1:$D$65536,3,FALSE)</f>
        <v>Board (24pcs) of Solid titanium G23 base part with 5mm Titanium G23 flat top with crystal</v>
      </c>
      <c r="G98" s="19">
        <f t="shared" si="4"/>
        <v>1421.31</v>
      </c>
      <c r="H98" s="19">
        <v>2842.61</v>
      </c>
      <c r="I98" s="20">
        <f t="shared" si="2"/>
        <v>1421.31</v>
      </c>
      <c r="J98" s="12"/>
    </row>
    <row r="99" spans="1:10" ht="24">
      <c r="A99" s="11"/>
      <c r="B99" s="1">
        <v>1</v>
      </c>
      <c r="C99" s="34" t="s">
        <v>133</v>
      </c>
      <c r="D99" s="146" t="s">
        <v>135</v>
      </c>
      <c r="E99" s="147"/>
      <c r="F99" s="38" t="str">
        <f>VLOOKUP(C99,'[2]Acha Air Sales Price List'!$B$1:$D$65536,3,FALSE)</f>
        <v>Board (24pcs) of Solid titanium G23 base part with 5mm Titanium G23 flat top with crystal</v>
      </c>
      <c r="G99" s="19">
        <f t="shared" si="4"/>
        <v>1421.31</v>
      </c>
      <c r="H99" s="19">
        <v>2842.61</v>
      </c>
      <c r="I99" s="20">
        <f t="shared" si="2"/>
        <v>1421.31</v>
      </c>
      <c r="J99" s="12"/>
    </row>
    <row r="100" spans="1:10" ht="24.75" customHeight="1">
      <c r="A100" s="11"/>
      <c r="B100" s="133">
        <v>1</v>
      </c>
      <c r="C100" s="34" t="s">
        <v>131</v>
      </c>
      <c r="D100" s="151"/>
      <c r="E100" s="152"/>
      <c r="F100" s="134" t="str">
        <f>VLOOKUP(C100,'[2]Acha Air Sales Price List'!$B$1:$D$65536,3,FALSE)</f>
        <v>Acrylic Display in heart shape ( 36 pcs ) of anodized &amp; steel labret w/clear crystal, 16g, 3mm ball, 5/16''</v>
      </c>
      <c r="G100" s="135">
        <f t="shared" si="4"/>
        <v>540.70000000000005</v>
      </c>
      <c r="H100" s="135">
        <v>1081.4000000000001</v>
      </c>
      <c r="I100" s="136">
        <f t="shared" si="2"/>
        <v>540.70000000000005</v>
      </c>
      <c r="J100" s="12"/>
    </row>
    <row r="101" spans="1:10" ht="12.75" customHeight="1">
      <c r="A101" s="11"/>
      <c r="B101" s="137">
        <v>36</v>
      </c>
      <c r="C101" s="34" t="s">
        <v>132</v>
      </c>
      <c r="D101" s="153" t="s">
        <v>139</v>
      </c>
      <c r="E101" s="154"/>
      <c r="F101" s="138" t="str">
        <f>VLOOKUP(C101,'[2]Acha Air Sales Price List'!$B$1:$D$65536,3,FALSE)</f>
        <v>Anodized labret w/clear crystal, 16g, 3mm ball, 5/16''</v>
      </c>
      <c r="G101" s="139">
        <f t="shared" si="4"/>
        <v>14.96</v>
      </c>
      <c r="H101" s="139">
        <v>29.92</v>
      </c>
      <c r="I101" s="140">
        <f t="shared" si="2"/>
        <v>538.55999999999995</v>
      </c>
      <c r="J101" s="12"/>
    </row>
    <row r="102" spans="1:10" ht="36">
      <c r="A102" s="11"/>
      <c r="B102" s="133">
        <v>1</v>
      </c>
      <c r="C102" s="34" t="s">
        <v>136</v>
      </c>
      <c r="D102" s="151"/>
      <c r="E102" s="152"/>
      <c r="F102" s="134" t="str">
        <f>VLOOKUP(C102,'[2]Acha Air Sales Price List'!$B$1:$D$65536,3,FALSE)</f>
        <v>Acrylic Display in heart shape ( 36 pcs ) of Steel labret (16g) with 3mm multi crystal ball ( plain design ) with resin cover</v>
      </c>
      <c r="G102" s="135">
        <f t="shared" si="4"/>
        <v>1200.9100000000001</v>
      </c>
      <c r="H102" s="135">
        <v>2401.8200000000002</v>
      </c>
      <c r="I102" s="136">
        <f t="shared" si="2"/>
        <v>1200.9100000000001</v>
      </c>
      <c r="J102" s="12"/>
    </row>
    <row r="103" spans="1:10" ht="24">
      <c r="A103" s="11"/>
      <c r="B103" s="137">
        <v>36</v>
      </c>
      <c r="C103" s="34" t="s">
        <v>137</v>
      </c>
      <c r="D103" s="153" t="s">
        <v>138</v>
      </c>
      <c r="E103" s="154"/>
      <c r="F103" s="138" t="str">
        <f>VLOOKUP(C103,'[2]Acha Air Sales Price List'!$B$1:$D$65536,3,FALSE)</f>
        <v>Surgical steel labret, 16g (1.2mm) with 3mm bezel set half jewel ball</v>
      </c>
      <c r="G103" s="139">
        <f t="shared" si="4"/>
        <v>7.64</v>
      </c>
      <c r="H103" s="139">
        <v>15.27</v>
      </c>
      <c r="I103" s="140">
        <f t="shared" si="2"/>
        <v>275.04000000000002</v>
      </c>
      <c r="J103" s="12"/>
    </row>
    <row r="104" spans="1:10" ht="36">
      <c r="A104" s="11"/>
      <c r="B104" s="133">
        <v>1</v>
      </c>
      <c r="C104" s="34" t="s">
        <v>136</v>
      </c>
      <c r="D104" s="151"/>
      <c r="E104" s="152"/>
      <c r="F104" s="134" t="str">
        <f>VLOOKUP(C104,'[2]Acha Air Sales Price List'!$B$1:$D$65536,3,FALSE)</f>
        <v>Acrylic Display in heart shape ( 36 pcs ) of Steel labret (16g) with 3mm multi crystal ball ( plain design ) with resin cover</v>
      </c>
      <c r="G104" s="135">
        <f t="shared" si="4"/>
        <v>1200.9100000000001</v>
      </c>
      <c r="H104" s="135">
        <v>2401.8200000000002</v>
      </c>
      <c r="I104" s="136">
        <f t="shared" si="2"/>
        <v>1200.9100000000001</v>
      </c>
      <c r="J104" s="12"/>
    </row>
    <row r="105" spans="1:10" ht="24">
      <c r="A105" s="11"/>
      <c r="B105" s="137">
        <v>36</v>
      </c>
      <c r="C105" s="34" t="s">
        <v>137</v>
      </c>
      <c r="D105" s="153" t="s">
        <v>141</v>
      </c>
      <c r="E105" s="154"/>
      <c r="F105" s="138" t="str">
        <f>VLOOKUP(C105,'[2]Acha Air Sales Price List'!$B$1:$D$65536,3,FALSE)</f>
        <v>Surgical steel labret, 16g (1.2mm) with 3mm bezel set half jewel ball</v>
      </c>
      <c r="G105" s="139">
        <f t="shared" si="4"/>
        <v>7.64</v>
      </c>
      <c r="H105" s="139">
        <v>15.27</v>
      </c>
      <c r="I105" s="140">
        <f t="shared" si="2"/>
        <v>275.04000000000002</v>
      </c>
      <c r="J105" s="12"/>
    </row>
    <row r="106" spans="1:10" ht="24">
      <c r="A106" s="11"/>
      <c r="B106" s="1">
        <v>1</v>
      </c>
      <c r="C106" s="34" t="s">
        <v>142</v>
      </c>
      <c r="D106" s="146" t="s">
        <v>143</v>
      </c>
      <c r="E106" s="147"/>
      <c r="F106" s="38" t="str">
        <f>VLOOKUP(C106,'[2]Acha Air Sales Price List'!$B$1:$D$65536,3,FALSE)</f>
        <v>Display box of 40 pieces of gold plated steel nose screws with clear crystals</v>
      </c>
      <c r="G106" s="19">
        <f t="shared" si="4"/>
        <v>339.22</v>
      </c>
      <c r="H106" s="19">
        <v>678.44</v>
      </c>
      <c r="I106" s="20">
        <f t="shared" si="2"/>
        <v>339.22</v>
      </c>
      <c r="J106" s="12"/>
    </row>
    <row r="107" spans="1:10" ht="12.4" hidden="1" customHeight="1">
      <c r="A107" s="11"/>
      <c r="B107" s="1"/>
      <c r="C107" s="34"/>
      <c r="D107" s="146"/>
      <c r="E107" s="147"/>
      <c r="F107" s="38" t="str">
        <f>VLOOKUP(C107,'[2]Acha Air Sales Price List'!$B$1:$D$65536,3,FALSE)</f>
        <v>Exchange rate :</v>
      </c>
      <c r="G107" s="19">
        <f>ROUND(IF(ISBLANK(C107),0,VLOOKUP(C107,'[2]Acha Air Sales Price List'!$B$1:$X$65536,12,FALSE)*$M$14),2)</f>
        <v>0</v>
      </c>
      <c r="H107" s="19"/>
      <c r="I107" s="20">
        <f t="shared" si="2"/>
        <v>0</v>
      </c>
      <c r="J107" s="12"/>
    </row>
    <row r="108" spans="1:10" ht="12.4" hidden="1" customHeight="1">
      <c r="A108" s="11"/>
      <c r="B108" s="1"/>
      <c r="C108" s="34"/>
      <c r="D108" s="146"/>
      <c r="E108" s="147"/>
      <c r="F108" s="38" t="str">
        <f>VLOOKUP(C108,'[2]Acha Air Sales Price List'!$B$1:$D$65536,3,FALSE)</f>
        <v>Exchange rate :</v>
      </c>
      <c r="G108" s="19">
        <f>ROUND(IF(ISBLANK(C108),0,VLOOKUP(C108,'[2]Acha Air Sales Price List'!$B$1:$X$65536,12,FALSE)*$M$14),2)</f>
        <v>0</v>
      </c>
      <c r="H108" s="19"/>
      <c r="I108" s="20">
        <f t="shared" si="2"/>
        <v>0</v>
      </c>
      <c r="J108" s="12"/>
    </row>
    <row r="109" spans="1:10" ht="12.4" hidden="1" customHeight="1">
      <c r="A109" s="11"/>
      <c r="B109" s="1"/>
      <c r="C109" s="34"/>
      <c r="D109" s="146"/>
      <c r="E109" s="147"/>
      <c r="F109" s="38" t="str">
        <f>VLOOKUP(C109,'[2]Acha Air Sales Price List'!$B$1:$D$65536,3,FALSE)</f>
        <v>Exchange rate :</v>
      </c>
      <c r="G109" s="19">
        <f>ROUND(IF(ISBLANK(C109),0,VLOOKUP(C109,'[2]Acha Air Sales Price List'!$B$1:$X$65536,12,FALSE)*$M$14),2)</f>
        <v>0</v>
      </c>
      <c r="H109" s="19"/>
      <c r="I109" s="20">
        <f t="shared" si="2"/>
        <v>0</v>
      </c>
      <c r="J109" s="12"/>
    </row>
    <row r="110" spans="1:10" ht="12.4" hidden="1" customHeight="1">
      <c r="A110" s="11"/>
      <c r="B110" s="1"/>
      <c r="C110" s="34"/>
      <c r="D110" s="146"/>
      <c r="E110" s="147"/>
      <c r="F110" s="38" t="str">
        <f>VLOOKUP(C110,'[2]Acha Air Sales Price List'!$B$1:$D$65536,3,FALSE)</f>
        <v>Exchange rate :</v>
      </c>
      <c r="G110" s="19">
        <f>ROUND(IF(ISBLANK(C110),0,VLOOKUP(C110,'[2]Acha Air Sales Price List'!$B$1:$X$65536,12,FALSE)*$M$14),2)</f>
        <v>0</v>
      </c>
      <c r="H110" s="19"/>
      <c r="I110" s="20">
        <f t="shared" si="2"/>
        <v>0</v>
      </c>
      <c r="J110" s="12"/>
    </row>
    <row r="111" spans="1:10" ht="12.4" hidden="1" customHeight="1">
      <c r="A111" s="11"/>
      <c r="B111" s="1"/>
      <c r="C111" s="34"/>
      <c r="D111" s="146"/>
      <c r="E111" s="147"/>
      <c r="F111" s="38" t="str">
        <f>VLOOKUP(C111,'[2]Acha Air Sales Price List'!$B$1:$D$65536,3,FALSE)</f>
        <v>Exchange rate :</v>
      </c>
      <c r="G111" s="19">
        <f>ROUND(IF(ISBLANK(C111),0,VLOOKUP(C111,'[2]Acha Air Sales Price List'!$B$1:$X$65536,12,FALSE)*$M$14),2)</f>
        <v>0</v>
      </c>
      <c r="H111" s="19"/>
      <c r="I111" s="20">
        <f t="shared" si="2"/>
        <v>0</v>
      </c>
      <c r="J111" s="12"/>
    </row>
    <row r="112" spans="1:10" ht="12.4" hidden="1" customHeight="1">
      <c r="A112" s="11"/>
      <c r="B112" s="1"/>
      <c r="C112" s="34"/>
      <c r="D112" s="146"/>
      <c r="E112" s="147"/>
      <c r="F112" s="38" t="str">
        <f>VLOOKUP(C112,'[2]Acha Air Sales Price List'!$B$1:$D$65536,3,FALSE)</f>
        <v>Exchange rate :</v>
      </c>
      <c r="G112" s="19">
        <f>ROUND(IF(ISBLANK(C112),0,VLOOKUP(C112,'[2]Acha Air Sales Price List'!$B$1:$X$65536,12,FALSE)*$M$14),2)</f>
        <v>0</v>
      </c>
      <c r="H112" s="19"/>
      <c r="I112" s="20">
        <f t="shared" si="2"/>
        <v>0</v>
      </c>
      <c r="J112" s="12"/>
    </row>
    <row r="113" spans="1:10" ht="12.4" hidden="1" customHeight="1">
      <c r="A113" s="11"/>
      <c r="B113" s="1"/>
      <c r="C113" s="34"/>
      <c r="D113" s="146"/>
      <c r="E113" s="147"/>
      <c r="F113" s="38" t="str">
        <f>VLOOKUP(C113,'[2]Acha Air Sales Price List'!$B$1:$D$65536,3,FALSE)</f>
        <v>Exchange rate :</v>
      </c>
      <c r="G113" s="19">
        <f>ROUND(IF(ISBLANK(C113),0,VLOOKUP(C113,'[2]Acha Air Sales Price List'!$B$1:$X$65536,12,FALSE)*$M$14),2)</f>
        <v>0</v>
      </c>
      <c r="H113" s="19"/>
      <c r="I113" s="20">
        <f t="shared" si="2"/>
        <v>0</v>
      </c>
      <c r="J113" s="12"/>
    </row>
    <row r="114" spans="1:10" ht="12.4" hidden="1" customHeight="1">
      <c r="A114" s="11"/>
      <c r="B114" s="1"/>
      <c r="C114" s="34"/>
      <c r="D114" s="146"/>
      <c r="E114" s="147"/>
      <c r="F114" s="38" t="str">
        <f>VLOOKUP(C114,'[2]Acha Air Sales Price List'!$B$1:$D$65536,3,FALSE)</f>
        <v>Exchange rate :</v>
      </c>
      <c r="G114" s="19">
        <f>ROUND(IF(ISBLANK(C114),0,VLOOKUP(C114,'[2]Acha Air Sales Price List'!$B$1:$X$65536,12,FALSE)*$M$14),2)</f>
        <v>0</v>
      </c>
      <c r="H114" s="19"/>
      <c r="I114" s="20">
        <f t="shared" si="2"/>
        <v>0</v>
      </c>
      <c r="J114" s="12"/>
    </row>
    <row r="115" spans="1:10" ht="12.4" hidden="1" customHeight="1">
      <c r="A115" s="11"/>
      <c r="B115" s="1"/>
      <c r="C115" s="34"/>
      <c r="D115" s="146"/>
      <c r="E115" s="147"/>
      <c r="F115" s="38" t="str">
        <f>VLOOKUP(C115,'[2]Acha Air Sales Price List'!$B$1:$D$65536,3,FALSE)</f>
        <v>Exchange rate :</v>
      </c>
      <c r="G115" s="19">
        <f>ROUND(IF(ISBLANK(C115),0,VLOOKUP(C115,'[2]Acha Air Sales Price List'!$B$1:$X$65536,12,FALSE)*$M$14),2)</f>
        <v>0</v>
      </c>
      <c r="H115" s="19"/>
      <c r="I115" s="20">
        <f t="shared" si="2"/>
        <v>0</v>
      </c>
      <c r="J115" s="12"/>
    </row>
    <row r="116" spans="1:10" ht="12.4" hidden="1" customHeight="1">
      <c r="A116" s="11"/>
      <c r="B116" s="1"/>
      <c r="C116" s="34"/>
      <c r="D116" s="146"/>
      <c r="E116" s="147"/>
      <c r="F116" s="38" t="str">
        <f>VLOOKUP(C116,'[2]Acha Air Sales Price List'!$B$1:$D$65536,3,FALSE)</f>
        <v>Exchange rate :</v>
      </c>
      <c r="G116" s="19">
        <f>ROUND(IF(ISBLANK(C116),0,VLOOKUP(C116,'[2]Acha Air Sales Price List'!$B$1:$X$65536,12,FALSE)*$M$14),2)</f>
        <v>0</v>
      </c>
      <c r="H116" s="19"/>
      <c r="I116" s="20">
        <f t="shared" si="2"/>
        <v>0</v>
      </c>
      <c r="J116" s="12"/>
    </row>
    <row r="117" spans="1:10" ht="12.4" hidden="1" customHeight="1">
      <c r="A117" s="11"/>
      <c r="B117" s="1"/>
      <c r="C117" s="34"/>
      <c r="D117" s="146"/>
      <c r="E117" s="147"/>
      <c r="F117" s="38" t="str">
        <f>VLOOKUP(C117,'[2]Acha Air Sales Price List'!$B$1:$D$65536,3,FALSE)</f>
        <v>Exchange rate :</v>
      </c>
      <c r="G117" s="19">
        <f>ROUND(IF(ISBLANK(C117),0,VLOOKUP(C117,'[2]Acha Air Sales Price List'!$B$1:$X$65536,12,FALSE)*$M$14),2)</f>
        <v>0</v>
      </c>
      <c r="H117" s="19"/>
      <c r="I117" s="20">
        <f t="shared" si="2"/>
        <v>0</v>
      </c>
      <c r="J117" s="12"/>
    </row>
    <row r="118" spans="1:10" ht="12.4" hidden="1" customHeight="1">
      <c r="A118" s="11"/>
      <c r="B118" s="1"/>
      <c r="C118" s="34"/>
      <c r="D118" s="146"/>
      <c r="E118" s="147"/>
      <c r="F118" s="38" t="str">
        <f>VLOOKUP(C118,'[2]Acha Air Sales Price List'!$B$1:$D$65536,3,FALSE)</f>
        <v>Exchange rate :</v>
      </c>
      <c r="G118" s="19">
        <f>ROUND(IF(ISBLANK(C118),0,VLOOKUP(C118,'[2]Acha Air Sales Price List'!$B$1:$X$65536,12,FALSE)*$M$14),2)</f>
        <v>0</v>
      </c>
      <c r="H118" s="19"/>
      <c r="I118" s="20">
        <f t="shared" si="2"/>
        <v>0</v>
      </c>
      <c r="J118" s="12"/>
    </row>
    <row r="119" spans="1:10" ht="12.4" hidden="1" customHeight="1">
      <c r="A119" s="11"/>
      <c r="B119" s="1"/>
      <c r="C119" s="34"/>
      <c r="D119" s="146"/>
      <c r="E119" s="147"/>
      <c r="F119" s="38" t="str">
        <f>VLOOKUP(C119,'[2]Acha Air Sales Price List'!$B$1:$D$65536,3,FALSE)</f>
        <v>Exchange rate :</v>
      </c>
      <c r="G119" s="19">
        <f>ROUND(IF(ISBLANK(C119),0,VLOOKUP(C119,'[2]Acha Air Sales Price List'!$B$1:$X$65536,12,FALSE)*$M$14),2)</f>
        <v>0</v>
      </c>
      <c r="H119" s="19"/>
      <c r="I119" s="20">
        <f t="shared" si="2"/>
        <v>0</v>
      </c>
      <c r="J119" s="12"/>
    </row>
    <row r="120" spans="1:10" ht="12.4" hidden="1" customHeight="1">
      <c r="A120" s="11"/>
      <c r="B120" s="1"/>
      <c r="C120" s="34"/>
      <c r="D120" s="146"/>
      <c r="E120" s="147"/>
      <c r="F120" s="38" t="str">
        <f>VLOOKUP(C120,'[2]Acha Air Sales Price List'!$B$1:$D$65536,3,FALSE)</f>
        <v>Exchange rate :</v>
      </c>
      <c r="G120" s="19">
        <f>ROUND(IF(ISBLANK(C120),0,VLOOKUP(C120,'[2]Acha Air Sales Price List'!$B$1:$X$65536,12,FALSE)*$M$14),2)</f>
        <v>0</v>
      </c>
      <c r="H120" s="19"/>
      <c r="I120" s="20">
        <f t="shared" si="2"/>
        <v>0</v>
      </c>
      <c r="J120" s="12"/>
    </row>
    <row r="121" spans="1:10" ht="12.4" hidden="1" customHeight="1">
      <c r="A121" s="11"/>
      <c r="B121" s="1"/>
      <c r="C121" s="34"/>
      <c r="D121" s="146"/>
      <c r="E121" s="147"/>
      <c r="F121" s="38" t="str">
        <f>VLOOKUP(C121,'[2]Acha Air Sales Price List'!$B$1:$D$65536,3,FALSE)</f>
        <v>Exchange rate :</v>
      </c>
      <c r="G121" s="19">
        <f>ROUND(IF(ISBLANK(C121),0,VLOOKUP(C121,'[2]Acha Air Sales Price List'!$B$1:$X$65536,12,FALSE)*$M$14),2)</f>
        <v>0</v>
      </c>
      <c r="H121" s="19"/>
      <c r="I121" s="20">
        <f t="shared" si="2"/>
        <v>0</v>
      </c>
      <c r="J121" s="12"/>
    </row>
    <row r="122" spans="1:10" ht="12.4" hidden="1" customHeight="1">
      <c r="A122" s="11"/>
      <c r="B122" s="1"/>
      <c r="C122" s="34"/>
      <c r="D122" s="146"/>
      <c r="E122" s="147"/>
      <c r="F122" s="38" t="str">
        <f>VLOOKUP(C122,'[2]Acha Air Sales Price List'!$B$1:$D$65536,3,FALSE)</f>
        <v>Exchange rate :</v>
      </c>
      <c r="G122" s="19">
        <f>ROUND(IF(ISBLANK(C122),0,VLOOKUP(C122,'[2]Acha Air Sales Price List'!$B$1:$X$65536,12,FALSE)*$M$14),2)</f>
        <v>0</v>
      </c>
      <c r="H122" s="19"/>
      <c r="I122" s="20">
        <f t="shared" si="2"/>
        <v>0</v>
      </c>
      <c r="J122" s="12"/>
    </row>
    <row r="123" spans="1:10" ht="12.4" hidden="1" customHeight="1">
      <c r="A123" s="11"/>
      <c r="B123" s="1"/>
      <c r="C123" s="34"/>
      <c r="D123" s="146"/>
      <c r="E123" s="147"/>
      <c r="F123" s="38" t="str">
        <f>VLOOKUP(C123,'[2]Acha Air Sales Price List'!$B$1:$D$65536,3,FALSE)</f>
        <v>Exchange rate :</v>
      </c>
      <c r="G123" s="19">
        <f>ROUND(IF(ISBLANK(C123),0,VLOOKUP(C123,'[2]Acha Air Sales Price List'!$B$1:$X$65536,12,FALSE)*$M$14),2)</f>
        <v>0</v>
      </c>
      <c r="H123" s="19"/>
      <c r="I123" s="20">
        <f t="shared" si="2"/>
        <v>0</v>
      </c>
      <c r="J123" s="12"/>
    </row>
    <row r="124" spans="1:10" ht="12.4" hidden="1" customHeight="1">
      <c r="A124" s="11"/>
      <c r="B124" s="1"/>
      <c r="C124" s="34"/>
      <c r="D124" s="146"/>
      <c r="E124" s="147"/>
      <c r="F124" s="38" t="str">
        <f>VLOOKUP(C124,'[2]Acha Air Sales Price List'!$B$1:$D$65536,3,FALSE)</f>
        <v>Exchange rate :</v>
      </c>
      <c r="G124" s="19">
        <f>ROUND(IF(ISBLANK(C124),0,VLOOKUP(C124,'[2]Acha Air Sales Price List'!$B$1:$X$65536,12,FALSE)*$M$14),2)</f>
        <v>0</v>
      </c>
      <c r="H124" s="19"/>
      <c r="I124" s="20">
        <f t="shared" si="2"/>
        <v>0</v>
      </c>
      <c r="J124" s="12"/>
    </row>
    <row r="125" spans="1:10" ht="12.4" hidden="1" customHeight="1">
      <c r="A125" s="11"/>
      <c r="B125" s="1"/>
      <c r="C125" s="34"/>
      <c r="D125" s="146"/>
      <c r="E125" s="147"/>
      <c r="F125" s="38" t="str">
        <f>VLOOKUP(C125,'[2]Acha Air Sales Price List'!$B$1:$D$65536,3,FALSE)</f>
        <v>Exchange rate :</v>
      </c>
      <c r="G125" s="19">
        <f>ROUND(IF(ISBLANK(C125),0,VLOOKUP(C125,'[2]Acha Air Sales Price List'!$B$1:$X$65536,12,FALSE)*$M$14),2)</f>
        <v>0</v>
      </c>
      <c r="H125" s="19"/>
      <c r="I125" s="20">
        <f t="shared" si="2"/>
        <v>0</v>
      </c>
      <c r="J125" s="12"/>
    </row>
    <row r="126" spans="1:10" ht="12.4" hidden="1" customHeight="1">
      <c r="A126" s="11"/>
      <c r="B126" s="1"/>
      <c r="C126" s="35"/>
      <c r="D126" s="146"/>
      <c r="E126" s="147"/>
      <c r="F126" s="38" t="str">
        <f>VLOOKUP(C126,'[2]Acha Air Sales Price List'!$B$1:$D$65536,3,FALSE)</f>
        <v>Exchange rate :</v>
      </c>
      <c r="G126" s="19">
        <f>ROUND(IF(ISBLANK(C126),0,VLOOKUP(C126,'[2]Acha Air Sales Price List'!$B$1:$X$65536,12,FALSE)*$M$14),2)</f>
        <v>0</v>
      </c>
      <c r="H126" s="19"/>
      <c r="I126" s="20">
        <f t="shared" si="2"/>
        <v>0</v>
      </c>
      <c r="J126" s="12"/>
    </row>
    <row r="127" spans="1:10" ht="12" hidden="1" customHeight="1">
      <c r="A127" s="11"/>
      <c r="B127" s="1"/>
      <c r="C127" s="34"/>
      <c r="D127" s="146"/>
      <c r="E127" s="147"/>
      <c r="F127" s="38" t="str">
        <f>VLOOKUP(C127,'[2]Acha Air Sales Price List'!$B$1:$D$65536,3,FALSE)</f>
        <v>Exchange rate :</v>
      </c>
      <c r="G127" s="19">
        <f>ROUND(IF(ISBLANK(C127),0,VLOOKUP(C127,'[2]Acha Air Sales Price List'!$B$1:$X$65536,12,FALSE)*$M$14),2)</f>
        <v>0</v>
      </c>
      <c r="H127" s="19"/>
      <c r="I127" s="20">
        <f t="shared" si="2"/>
        <v>0</v>
      </c>
      <c r="J127" s="12"/>
    </row>
    <row r="128" spans="1:10" ht="12.4" hidden="1" customHeight="1">
      <c r="A128" s="11"/>
      <c r="B128" s="1"/>
      <c r="C128" s="34"/>
      <c r="D128" s="146"/>
      <c r="E128" s="147"/>
      <c r="F128" s="38" t="str">
        <f>VLOOKUP(C128,'[2]Acha Air Sales Price List'!$B$1:$D$65536,3,FALSE)</f>
        <v>Exchange rate :</v>
      </c>
      <c r="G128" s="19">
        <f>ROUND(IF(ISBLANK(C128),0,VLOOKUP(C128,'[2]Acha Air Sales Price List'!$B$1:$X$65536,12,FALSE)*$M$14),2)</f>
        <v>0</v>
      </c>
      <c r="H128" s="19"/>
      <c r="I128" s="20">
        <f t="shared" si="2"/>
        <v>0</v>
      </c>
      <c r="J128" s="12"/>
    </row>
    <row r="129" spans="1:10" ht="12.4" hidden="1" customHeight="1">
      <c r="A129" s="11"/>
      <c r="B129" s="1"/>
      <c r="C129" s="34"/>
      <c r="D129" s="146"/>
      <c r="E129" s="147"/>
      <c r="F129" s="38" t="str">
        <f>VLOOKUP(C129,'[2]Acha Air Sales Price List'!$B$1:$D$65536,3,FALSE)</f>
        <v>Exchange rate :</v>
      </c>
      <c r="G129" s="19">
        <f>ROUND(IF(ISBLANK(C129),0,VLOOKUP(C129,'[2]Acha Air Sales Price List'!$B$1:$X$65536,12,FALSE)*$M$14),2)</f>
        <v>0</v>
      </c>
      <c r="H129" s="19"/>
      <c r="I129" s="20">
        <f t="shared" si="2"/>
        <v>0</v>
      </c>
      <c r="J129" s="12"/>
    </row>
    <row r="130" spans="1:10" ht="12.4" hidden="1" customHeight="1">
      <c r="A130" s="11"/>
      <c r="B130" s="1"/>
      <c r="C130" s="34"/>
      <c r="D130" s="146"/>
      <c r="E130" s="147"/>
      <c r="F130" s="38" t="str">
        <f>VLOOKUP(C130,'[2]Acha Air Sales Price List'!$B$1:$D$65536,3,FALSE)</f>
        <v>Exchange rate :</v>
      </c>
      <c r="G130" s="19">
        <f>ROUND(IF(ISBLANK(C130),0,VLOOKUP(C130,'[2]Acha Air Sales Price List'!$B$1:$X$65536,12,FALSE)*$M$14),2)</f>
        <v>0</v>
      </c>
      <c r="H130" s="19"/>
      <c r="I130" s="20">
        <f t="shared" si="2"/>
        <v>0</v>
      </c>
      <c r="J130" s="12"/>
    </row>
    <row r="131" spans="1:10" ht="12.4" hidden="1" customHeight="1">
      <c r="A131" s="11"/>
      <c r="B131" s="1"/>
      <c r="C131" s="34"/>
      <c r="D131" s="146"/>
      <c r="E131" s="147"/>
      <c r="F131" s="38" t="str">
        <f>VLOOKUP(C131,'[2]Acha Air Sales Price List'!$B$1:$D$65536,3,FALSE)</f>
        <v>Exchange rate :</v>
      </c>
      <c r="G131" s="19">
        <f>ROUND(IF(ISBLANK(C131),0,VLOOKUP(C131,'[2]Acha Air Sales Price List'!$B$1:$X$65536,12,FALSE)*$M$14),2)</f>
        <v>0</v>
      </c>
      <c r="H131" s="19"/>
      <c r="I131" s="20">
        <f t="shared" si="2"/>
        <v>0</v>
      </c>
      <c r="J131" s="12"/>
    </row>
    <row r="132" spans="1:10" ht="12.4" hidden="1" customHeight="1">
      <c r="A132" s="11"/>
      <c r="B132" s="1"/>
      <c r="C132" s="34"/>
      <c r="D132" s="146"/>
      <c r="E132" s="147"/>
      <c r="F132" s="38" t="str">
        <f>VLOOKUP(C132,'[2]Acha Air Sales Price List'!$B$1:$D$65536,3,FALSE)</f>
        <v>Exchange rate :</v>
      </c>
      <c r="G132" s="19">
        <f>ROUND(IF(ISBLANK(C132),0,VLOOKUP(C132,'[2]Acha Air Sales Price List'!$B$1:$X$65536,12,FALSE)*$M$14),2)</f>
        <v>0</v>
      </c>
      <c r="H132" s="19"/>
      <c r="I132" s="20">
        <f t="shared" si="2"/>
        <v>0</v>
      </c>
      <c r="J132" s="12"/>
    </row>
    <row r="133" spans="1:10" ht="12.4" hidden="1" customHeight="1">
      <c r="A133" s="11"/>
      <c r="B133" s="1"/>
      <c r="C133" s="34"/>
      <c r="D133" s="146"/>
      <c r="E133" s="147"/>
      <c r="F133" s="38" t="str">
        <f>VLOOKUP(C133,'[2]Acha Air Sales Price List'!$B$1:$D$65536,3,FALSE)</f>
        <v>Exchange rate :</v>
      </c>
      <c r="G133" s="19">
        <f>ROUND(IF(ISBLANK(C133),0,VLOOKUP(C133,'[2]Acha Air Sales Price List'!$B$1:$X$65536,12,FALSE)*$M$14),2)</f>
        <v>0</v>
      </c>
      <c r="H133" s="19"/>
      <c r="I133" s="20">
        <f t="shared" si="2"/>
        <v>0</v>
      </c>
      <c r="J133" s="12"/>
    </row>
    <row r="134" spans="1:10" ht="12.4" hidden="1" customHeight="1">
      <c r="A134" s="11"/>
      <c r="B134" s="1"/>
      <c r="C134" s="34"/>
      <c r="D134" s="146"/>
      <c r="E134" s="147"/>
      <c r="F134" s="38" t="str">
        <f>VLOOKUP(C134,'[2]Acha Air Sales Price List'!$B$1:$D$65536,3,FALSE)</f>
        <v>Exchange rate :</v>
      </c>
      <c r="G134" s="19">
        <f>ROUND(IF(ISBLANK(C134),0,VLOOKUP(C134,'[2]Acha Air Sales Price List'!$B$1:$X$65536,12,FALSE)*$M$14),2)</f>
        <v>0</v>
      </c>
      <c r="H134" s="19"/>
      <c r="I134" s="20">
        <f t="shared" si="2"/>
        <v>0</v>
      </c>
      <c r="J134" s="12"/>
    </row>
    <row r="135" spans="1:10" ht="12.4" hidden="1" customHeight="1">
      <c r="A135" s="11"/>
      <c r="B135" s="1"/>
      <c r="C135" s="34"/>
      <c r="D135" s="146"/>
      <c r="E135" s="147"/>
      <c r="F135" s="38" t="str">
        <f>VLOOKUP(C135,'[2]Acha Air Sales Price List'!$B$1:$D$65536,3,FALSE)</f>
        <v>Exchange rate :</v>
      </c>
      <c r="G135" s="19">
        <f>ROUND(IF(ISBLANK(C135),0,VLOOKUP(C135,'[2]Acha Air Sales Price List'!$B$1:$X$65536,12,FALSE)*$M$14),2)</f>
        <v>0</v>
      </c>
      <c r="H135" s="19"/>
      <c r="I135" s="20">
        <f t="shared" si="2"/>
        <v>0</v>
      </c>
      <c r="J135" s="12"/>
    </row>
    <row r="136" spans="1:10" ht="12.4" hidden="1" customHeight="1">
      <c r="A136" s="11"/>
      <c r="B136" s="1"/>
      <c r="C136" s="34"/>
      <c r="D136" s="146"/>
      <c r="E136" s="147"/>
      <c r="F136" s="38" t="str">
        <f>VLOOKUP(C136,'[2]Acha Air Sales Price List'!$B$1:$D$65536,3,FALSE)</f>
        <v>Exchange rate :</v>
      </c>
      <c r="G136" s="19">
        <f>ROUND(IF(ISBLANK(C136),0,VLOOKUP(C136,'[2]Acha Air Sales Price List'!$B$1:$X$65536,12,FALSE)*$M$14),2)</f>
        <v>0</v>
      </c>
      <c r="H136" s="19"/>
      <c r="I136" s="20">
        <f t="shared" si="2"/>
        <v>0</v>
      </c>
      <c r="J136" s="12"/>
    </row>
    <row r="137" spans="1:10" ht="12.4" hidden="1" customHeight="1">
      <c r="A137" s="11"/>
      <c r="B137" s="1"/>
      <c r="C137" s="34"/>
      <c r="D137" s="146"/>
      <c r="E137" s="147"/>
      <c r="F137" s="38" t="str">
        <f>VLOOKUP(C137,'[2]Acha Air Sales Price List'!$B$1:$D$65536,3,FALSE)</f>
        <v>Exchange rate :</v>
      </c>
      <c r="G137" s="19">
        <f>ROUND(IF(ISBLANK(C137),0,VLOOKUP(C137,'[2]Acha Air Sales Price List'!$B$1:$X$65536,12,FALSE)*$M$14),2)</f>
        <v>0</v>
      </c>
      <c r="H137" s="19"/>
      <c r="I137" s="20">
        <f t="shared" si="2"/>
        <v>0</v>
      </c>
      <c r="J137" s="12"/>
    </row>
    <row r="138" spans="1:10" ht="12.4" hidden="1" customHeight="1">
      <c r="A138" s="11"/>
      <c r="B138" s="1"/>
      <c r="C138" s="34"/>
      <c r="D138" s="146"/>
      <c r="E138" s="147"/>
      <c r="F138" s="38" t="str">
        <f>VLOOKUP(C138,'[2]Acha Air Sales Price List'!$B$1:$D$65536,3,FALSE)</f>
        <v>Exchange rate :</v>
      </c>
      <c r="G138" s="19">
        <f>ROUND(IF(ISBLANK(C138),0,VLOOKUP(C138,'[2]Acha Air Sales Price List'!$B$1:$X$65536,12,FALSE)*$M$14),2)</f>
        <v>0</v>
      </c>
      <c r="H138" s="19"/>
      <c r="I138" s="20">
        <f t="shared" si="2"/>
        <v>0</v>
      </c>
      <c r="J138" s="12"/>
    </row>
    <row r="139" spans="1:10" ht="12.4" hidden="1" customHeight="1">
      <c r="A139" s="11"/>
      <c r="B139" s="1"/>
      <c r="C139" s="34"/>
      <c r="D139" s="146"/>
      <c r="E139" s="147"/>
      <c r="F139" s="38" t="str">
        <f>VLOOKUP(C139,'[2]Acha Air Sales Price List'!$B$1:$D$65536,3,FALSE)</f>
        <v>Exchange rate :</v>
      </c>
      <c r="G139" s="19">
        <f>ROUND(IF(ISBLANK(C139),0,VLOOKUP(C139,'[2]Acha Air Sales Price List'!$B$1:$X$65536,12,FALSE)*$M$14),2)</f>
        <v>0</v>
      </c>
      <c r="H139" s="19"/>
      <c r="I139" s="20">
        <f t="shared" si="2"/>
        <v>0</v>
      </c>
      <c r="J139" s="12"/>
    </row>
    <row r="140" spans="1:10" ht="12.4" hidden="1" customHeight="1">
      <c r="A140" s="11"/>
      <c r="B140" s="1"/>
      <c r="C140" s="34"/>
      <c r="D140" s="146"/>
      <c r="E140" s="147"/>
      <c r="F140" s="38" t="str">
        <f>VLOOKUP(C140,'[2]Acha Air Sales Price List'!$B$1:$D$65536,3,FALSE)</f>
        <v>Exchange rate :</v>
      </c>
      <c r="G140" s="19">
        <f>ROUND(IF(ISBLANK(C140),0,VLOOKUP(C140,'[2]Acha Air Sales Price List'!$B$1:$X$65536,12,FALSE)*$M$14),2)</f>
        <v>0</v>
      </c>
      <c r="H140" s="19"/>
      <c r="I140" s="20">
        <f t="shared" si="2"/>
        <v>0</v>
      </c>
      <c r="J140" s="12"/>
    </row>
    <row r="141" spans="1:10" ht="12.4" hidden="1" customHeight="1">
      <c r="A141" s="11"/>
      <c r="B141" s="1"/>
      <c r="C141" s="34"/>
      <c r="D141" s="146"/>
      <c r="E141" s="147"/>
      <c r="F141" s="38" t="str">
        <f>VLOOKUP(C141,'[2]Acha Air Sales Price List'!$B$1:$D$65536,3,FALSE)</f>
        <v>Exchange rate :</v>
      </c>
      <c r="G141" s="19">
        <f>ROUND(IF(ISBLANK(C141),0,VLOOKUP(C141,'[2]Acha Air Sales Price List'!$B$1:$X$65536,12,FALSE)*$M$14),2)</f>
        <v>0</v>
      </c>
      <c r="H141" s="19"/>
      <c r="I141" s="20">
        <f t="shared" si="2"/>
        <v>0</v>
      </c>
      <c r="J141" s="12"/>
    </row>
    <row r="142" spans="1:10" ht="12.4" hidden="1" customHeight="1">
      <c r="A142" s="11"/>
      <c r="B142" s="1"/>
      <c r="C142" s="34"/>
      <c r="D142" s="146"/>
      <c r="E142" s="147"/>
      <c r="F142" s="38" t="str">
        <f>VLOOKUP(C142,'[2]Acha Air Sales Price List'!$B$1:$D$65536,3,FALSE)</f>
        <v>Exchange rate :</v>
      </c>
      <c r="G142" s="19">
        <f>ROUND(IF(ISBLANK(C142),0,VLOOKUP(C142,'[2]Acha Air Sales Price List'!$B$1:$X$65536,12,FALSE)*$M$14),2)</f>
        <v>0</v>
      </c>
      <c r="H142" s="19"/>
      <c r="I142" s="20">
        <f t="shared" si="2"/>
        <v>0</v>
      </c>
      <c r="J142" s="12"/>
    </row>
    <row r="143" spans="1:10" ht="12.4" hidden="1" customHeight="1">
      <c r="A143" s="11"/>
      <c r="B143" s="1"/>
      <c r="C143" s="34"/>
      <c r="D143" s="146"/>
      <c r="E143" s="147"/>
      <c r="F143" s="38" t="str">
        <f>VLOOKUP(C143,'[2]Acha Air Sales Price List'!$B$1:$D$65536,3,FALSE)</f>
        <v>Exchange rate :</v>
      </c>
      <c r="G143" s="19">
        <f>ROUND(IF(ISBLANK(C143),0,VLOOKUP(C143,'[2]Acha Air Sales Price List'!$B$1:$X$65536,12,FALSE)*$M$14),2)</f>
        <v>0</v>
      </c>
      <c r="H143" s="19"/>
      <c r="I143" s="20">
        <f t="shared" si="2"/>
        <v>0</v>
      </c>
      <c r="J143" s="12"/>
    </row>
    <row r="144" spans="1:10" ht="12.4" hidden="1" customHeight="1">
      <c r="A144" s="11"/>
      <c r="B144" s="1"/>
      <c r="C144" s="34"/>
      <c r="D144" s="146"/>
      <c r="E144" s="147"/>
      <c r="F144" s="38" t="str">
        <f>VLOOKUP(C144,'[2]Acha Air Sales Price List'!$B$1:$D$65536,3,FALSE)</f>
        <v>Exchange rate :</v>
      </c>
      <c r="G144" s="19">
        <f>ROUND(IF(ISBLANK(C144),0,VLOOKUP(C144,'[2]Acha Air Sales Price List'!$B$1:$X$65536,12,FALSE)*$M$14),2)</f>
        <v>0</v>
      </c>
      <c r="H144" s="19"/>
      <c r="I144" s="20">
        <f t="shared" si="2"/>
        <v>0</v>
      </c>
      <c r="J144" s="12"/>
    </row>
    <row r="145" spans="1:10" ht="12.4" hidden="1" customHeight="1">
      <c r="A145" s="11"/>
      <c r="B145" s="1"/>
      <c r="C145" s="34"/>
      <c r="D145" s="146"/>
      <c r="E145" s="147"/>
      <c r="F145" s="38" t="str">
        <f>VLOOKUP(C145,'[2]Acha Air Sales Price List'!$B$1:$D$65536,3,FALSE)</f>
        <v>Exchange rate :</v>
      </c>
      <c r="G145" s="19">
        <f>ROUND(IF(ISBLANK(C145),0,VLOOKUP(C145,'[2]Acha Air Sales Price List'!$B$1:$X$65536,12,FALSE)*$M$14),2)</f>
        <v>0</v>
      </c>
      <c r="H145" s="19"/>
      <c r="I145" s="20">
        <f t="shared" si="2"/>
        <v>0</v>
      </c>
      <c r="J145" s="12"/>
    </row>
    <row r="146" spans="1:10" ht="12.4" hidden="1" customHeight="1">
      <c r="A146" s="11"/>
      <c r="B146" s="1"/>
      <c r="C146" s="34"/>
      <c r="D146" s="146"/>
      <c r="E146" s="147"/>
      <c r="F146" s="38" t="str">
        <f>VLOOKUP(C146,'[2]Acha Air Sales Price List'!$B$1:$D$65536,3,FALSE)</f>
        <v>Exchange rate :</v>
      </c>
      <c r="G146" s="19">
        <f>ROUND(IF(ISBLANK(C146),0,VLOOKUP(C146,'[2]Acha Air Sales Price List'!$B$1:$X$65536,12,FALSE)*$M$14),2)</f>
        <v>0</v>
      </c>
      <c r="H146" s="19"/>
      <c r="I146" s="20">
        <f t="shared" si="2"/>
        <v>0</v>
      </c>
      <c r="J146" s="12"/>
    </row>
    <row r="147" spans="1:10" ht="12.4" hidden="1" customHeight="1">
      <c r="A147" s="11"/>
      <c r="B147" s="1"/>
      <c r="C147" s="34"/>
      <c r="D147" s="146"/>
      <c r="E147" s="147"/>
      <c r="F147" s="38" t="str">
        <f>VLOOKUP(C147,'[2]Acha Air Sales Price List'!$B$1:$D$65536,3,FALSE)</f>
        <v>Exchange rate :</v>
      </c>
      <c r="G147" s="19">
        <f>ROUND(IF(ISBLANK(C147),0,VLOOKUP(C147,'[2]Acha Air Sales Price List'!$B$1:$X$65536,12,FALSE)*$M$14),2)</f>
        <v>0</v>
      </c>
      <c r="H147" s="19"/>
      <c r="I147" s="20">
        <f t="shared" si="2"/>
        <v>0</v>
      </c>
      <c r="J147" s="12"/>
    </row>
    <row r="148" spans="1:10" ht="12.4" hidden="1" customHeight="1">
      <c r="A148" s="11"/>
      <c r="B148" s="1"/>
      <c r="C148" s="34"/>
      <c r="D148" s="146"/>
      <c r="E148" s="147"/>
      <c r="F148" s="38" t="str">
        <f>VLOOKUP(C148,'[2]Acha Air Sales Price List'!$B$1:$D$65536,3,FALSE)</f>
        <v>Exchange rate :</v>
      </c>
      <c r="G148" s="19">
        <f>ROUND(IF(ISBLANK(C148),0,VLOOKUP(C148,'[2]Acha Air Sales Price List'!$B$1:$X$65536,12,FALSE)*$M$14),2)</f>
        <v>0</v>
      </c>
      <c r="H148" s="19"/>
      <c r="I148" s="20">
        <f t="shared" ref="I148:I177" si="5">ROUND(IF(ISNUMBER(B148), G148*B148, 0),5)</f>
        <v>0</v>
      </c>
      <c r="J148" s="12"/>
    </row>
    <row r="149" spans="1:10" ht="12.4" hidden="1" customHeight="1">
      <c r="A149" s="11"/>
      <c r="B149" s="1"/>
      <c r="C149" s="34"/>
      <c r="D149" s="146"/>
      <c r="E149" s="147"/>
      <c r="F149" s="38" t="str">
        <f>VLOOKUP(C149,'[2]Acha Air Sales Price List'!$B$1:$D$65536,3,FALSE)</f>
        <v>Exchange rate :</v>
      </c>
      <c r="G149" s="19">
        <f>ROUND(IF(ISBLANK(C149),0,VLOOKUP(C149,'[2]Acha Air Sales Price List'!$B$1:$X$65536,12,FALSE)*$M$14),2)</f>
        <v>0</v>
      </c>
      <c r="H149" s="19"/>
      <c r="I149" s="20">
        <f t="shared" si="5"/>
        <v>0</v>
      </c>
      <c r="J149" s="12"/>
    </row>
    <row r="150" spans="1:10" ht="12.4" hidden="1" customHeight="1">
      <c r="A150" s="11"/>
      <c r="B150" s="1"/>
      <c r="C150" s="35"/>
      <c r="D150" s="146"/>
      <c r="E150" s="147"/>
      <c r="F150" s="38" t="str">
        <f>VLOOKUP(C150,'[2]Acha Air Sales Price List'!$B$1:$D$65536,3,FALSE)</f>
        <v>Exchange rate :</v>
      </c>
      <c r="G150" s="19">
        <f>ROUND(IF(ISBLANK(C150),0,VLOOKUP(C150,'[2]Acha Air Sales Price List'!$B$1:$X$65536,12,FALSE)*$M$14),2)</f>
        <v>0</v>
      </c>
      <c r="H150" s="19"/>
      <c r="I150" s="20">
        <f t="shared" si="5"/>
        <v>0</v>
      </c>
      <c r="J150" s="12"/>
    </row>
    <row r="151" spans="1:10" ht="12" hidden="1" customHeight="1">
      <c r="A151" s="11"/>
      <c r="B151" s="1"/>
      <c r="C151" s="34"/>
      <c r="D151" s="146"/>
      <c r="E151" s="147"/>
      <c r="F151" s="38" t="str">
        <f>VLOOKUP(C151,'[2]Acha Air Sales Price List'!$B$1:$D$65536,3,FALSE)</f>
        <v>Exchange rate :</v>
      </c>
      <c r="G151" s="19">
        <f>ROUND(IF(ISBLANK(C151),0,VLOOKUP(C151,'[2]Acha Air Sales Price List'!$B$1:$X$65536,12,FALSE)*$M$14),2)</f>
        <v>0</v>
      </c>
      <c r="H151" s="19"/>
      <c r="I151" s="20">
        <f t="shared" si="5"/>
        <v>0</v>
      </c>
      <c r="J151" s="12"/>
    </row>
    <row r="152" spans="1:10" ht="12.4" hidden="1" customHeight="1">
      <c r="A152" s="11"/>
      <c r="B152" s="1"/>
      <c r="C152" s="34"/>
      <c r="D152" s="146"/>
      <c r="E152" s="147"/>
      <c r="F152" s="38" t="str">
        <f>VLOOKUP(C152,'[2]Acha Air Sales Price List'!$B$1:$D$65536,3,FALSE)</f>
        <v>Exchange rate :</v>
      </c>
      <c r="G152" s="19">
        <f>ROUND(IF(ISBLANK(C152),0,VLOOKUP(C152,'[2]Acha Air Sales Price List'!$B$1:$X$65536,12,FALSE)*$M$14),2)</f>
        <v>0</v>
      </c>
      <c r="H152" s="19"/>
      <c r="I152" s="20">
        <f t="shared" si="5"/>
        <v>0</v>
      </c>
      <c r="J152" s="12"/>
    </row>
    <row r="153" spans="1:10" ht="12.4" hidden="1" customHeight="1">
      <c r="A153" s="11"/>
      <c r="B153" s="1"/>
      <c r="C153" s="34"/>
      <c r="D153" s="146"/>
      <c r="E153" s="147"/>
      <c r="F153" s="38" t="str">
        <f>VLOOKUP(C153,'[2]Acha Air Sales Price List'!$B$1:$D$65536,3,FALSE)</f>
        <v>Exchange rate :</v>
      </c>
      <c r="G153" s="19">
        <f>ROUND(IF(ISBLANK(C153),0,VLOOKUP(C153,'[2]Acha Air Sales Price List'!$B$1:$X$65536,12,FALSE)*$M$14),2)</f>
        <v>0</v>
      </c>
      <c r="H153" s="19"/>
      <c r="I153" s="20">
        <f t="shared" si="5"/>
        <v>0</v>
      </c>
      <c r="J153" s="12"/>
    </row>
    <row r="154" spans="1:10" ht="12.4" hidden="1" customHeight="1">
      <c r="A154" s="11"/>
      <c r="B154" s="1"/>
      <c r="C154" s="34"/>
      <c r="D154" s="146"/>
      <c r="E154" s="147"/>
      <c r="F154" s="38" t="str">
        <f>VLOOKUP(C154,'[2]Acha Air Sales Price List'!$B$1:$D$65536,3,FALSE)</f>
        <v>Exchange rate :</v>
      </c>
      <c r="G154" s="19">
        <f>ROUND(IF(ISBLANK(C154),0,VLOOKUP(C154,'[2]Acha Air Sales Price List'!$B$1:$X$65536,12,FALSE)*$M$14),2)</f>
        <v>0</v>
      </c>
      <c r="H154" s="19"/>
      <c r="I154" s="20">
        <f t="shared" si="5"/>
        <v>0</v>
      </c>
      <c r="J154" s="12"/>
    </row>
    <row r="155" spans="1:10" ht="12.4" hidden="1" customHeight="1">
      <c r="A155" s="11"/>
      <c r="B155" s="1"/>
      <c r="C155" s="34"/>
      <c r="D155" s="146"/>
      <c r="E155" s="147"/>
      <c r="F155" s="38" t="str">
        <f>VLOOKUP(C155,'[2]Acha Air Sales Price List'!$B$1:$D$65536,3,FALSE)</f>
        <v>Exchange rate :</v>
      </c>
      <c r="G155" s="19">
        <f>ROUND(IF(ISBLANK(C155),0,VLOOKUP(C155,'[2]Acha Air Sales Price List'!$B$1:$X$65536,12,FALSE)*$M$14),2)</f>
        <v>0</v>
      </c>
      <c r="H155" s="19"/>
      <c r="I155" s="20">
        <f t="shared" si="5"/>
        <v>0</v>
      </c>
      <c r="J155" s="12"/>
    </row>
    <row r="156" spans="1:10" ht="12.4" hidden="1" customHeight="1">
      <c r="A156" s="11"/>
      <c r="B156" s="1"/>
      <c r="C156" s="34"/>
      <c r="D156" s="146"/>
      <c r="E156" s="147"/>
      <c r="F156" s="38" t="str">
        <f>VLOOKUP(C156,'[2]Acha Air Sales Price List'!$B$1:$D$65536,3,FALSE)</f>
        <v>Exchange rate :</v>
      </c>
      <c r="G156" s="19">
        <f>ROUND(IF(ISBLANK(C156),0,VLOOKUP(C156,'[2]Acha Air Sales Price List'!$B$1:$X$65536,12,FALSE)*$M$14),2)</f>
        <v>0</v>
      </c>
      <c r="H156" s="19"/>
      <c r="I156" s="20">
        <f t="shared" si="5"/>
        <v>0</v>
      </c>
      <c r="J156" s="12"/>
    </row>
    <row r="157" spans="1:10" ht="12.4" hidden="1" customHeight="1">
      <c r="A157" s="11"/>
      <c r="B157" s="1"/>
      <c r="C157" s="34"/>
      <c r="D157" s="146"/>
      <c r="E157" s="147"/>
      <c r="F157" s="38" t="str">
        <f>VLOOKUP(C157,'[2]Acha Air Sales Price List'!$B$1:$D$65536,3,FALSE)</f>
        <v>Exchange rate :</v>
      </c>
      <c r="G157" s="19">
        <f>ROUND(IF(ISBLANK(C157),0,VLOOKUP(C157,'[2]Acha Air Sales Price List'!$B$1:$X$65536,12,FALSE)*$M$14),2)</f>
        <v>0</v>
      </c>
      <c r="H157" s="19"/>
      <c r="I157" s="20">
        <f t="shared" si="5"/>
        <v>0</v>
      </c>
      <c r="J157" s="12"/>
    </row>
    <row r="158" spans="1:10" ht="12.4" hidden="1" customHeight="1">
      <c r="A158" s="11"/>
      <c r="B158" s="1"/>
      <c r="C158" s="34"/>
      <c r="D158" s="146"/>
      <c r="E158" s="147"/>
      <c r="F158" s="38" t="str">
        <f>VLOOKUP(C158,'[2]Acha Air Sales Price List'!$B$1:$D$65536,3,FALSE)</f>
        <v>Exchange rate :</v>
      </c>
      <c r="G158" s="19">
        <f>ROUND(IF(ISBLANK(C158),0,VLOOKUP(C158,'[2]Acha Air Sales Price List'!$B$1:$X$65536,12,FALSE)*$M$14),2)</f>
        <v>0</v>
      </c>
      <c r="H158" s="19"/>
      <c r="I158" s="20">
        <f t="shared" si="5"/>
        <v>0</v>
      </c>
      <c r="J158" s="12"/>
    </row>
    <row r="159" spans="1:10" ht="12.4" hidden="1" customHeight="1">
      <c r="A159" s="11"/>
      <c r="B159" s="1"/>
      <c r="C159" s="34"/>
      <c r="D159" s="146"/>
      <c r="E159" s="147"/>
      <c r="F159" s="38" t="str">
        <f>VLOOKUP(C159,'[2]Acha Air Sales Price List'!$B$1:$D$65536,3,FALSE)</f>
        <v>Exchange rate :</v>
      </c>
      <c r="G159" s="19">
        <f>ROUND(IF(ISBLANK(C159),0,VLOOKUP(C159,'[2]Acha Air Sales Price List'!$B$1:$X$65536,12,FALSE)*$M$14),2)</f>
        <v>0</v>
      </c>
      <c r="H159" s="19"/>
      <c r="I159" s="20">
        <f t="shared" si="5"/>
        <v>0</v>
      </c>
      <c r="J159" s="12"/>
    </row>
    <row r="160" spans="1:10" ht="12.4" hidden="1" customHeight="1">
      <c r="A160" s="11"/>
      <c r="B160" s="1"/>
      <c r="C160" s="34"/>
      <c r="D160" s="146"/>
      <c r="E160" s="147"/>
      <c r="F160" s="38" t="str">
        <f>VLOOKUP(C160,'[2]Acha Air Sales Price List'!$B$1:$D$65536,3,FALSE)</f>
        <v>Exchange rate :</v>
      </c>
      <c r="G160" s="19">
        <f>ROUND(IF(ISBLANK(C160),0,VLOOKUP(C160,'[2]Acha Air Sales Price List'!$B$1:$X$65536,12,FALSE)*$M$14),2)</f>
        <v>0</v>
      </c>
      <c r="H160" s="19"/>
      <c r="I160" s="20">
        <f t="shared" si="5"/>
        <v>0</v>
      </c>
      <c r="J160" s="12"/>
    </row>
    <row r="161" spans="1:10" ht="12.4" hidden="1" customHeight="1">
      <c r="A161" s="11"/>
      <c r="B161" s="1"/>
      <c r="C161" s="34"/>
      <c r="D161" s="146"/>
      <c r="E161" s="147"/>
      <c r="F161" s="38" t="str">
        <f>VLOOKUP(C161,'[2]Acha Air Sales Price List'!$B$1:$D$65536,3,FALSE)</f>
        <v>Exchange rate :</v>
      </c>
      <c r="G161" s="19">
        <f>ROUND(IF(ISBLANK(C161),0,VLOOKUP(C161,'[2]Acha Air Sales Price List'!$B$1:$X$65536,12,FALSE)*$M$14),2)</f>
        <v>0</v>
      </c>
      <c r="H161" s="19"/>
      <c r="I161" s="20">
        <f t="shared" si="5"/>
        <v>0</v>
      </c>
      <c r="J161" s="12"/>
    </row>
    <row r="162" spans="1:10" ht="12.4" hidden="1" customHeight="1">
      <c r="A162" s="11"/>
      <c r="B162" s="1"/>
      <c r="C162" s="34"/>
      <c r="D162" s="146"/>
      <c r="E162" s="147"/>
      <c r="F162" s="38" t="str">
        <f>VLOOKUP(C162,'[2]Acha Air Sales Price List'!$B$1:$D$65536,3,FALSE)</f>
        <v>Exchange rate :</v>
      </c>
      <c r="G162" s="19">
        <f>ROUND(IF(ISBLANK(C162),0,VLOOKUP(C162,'[2]Acha Air Sales Price List'!$B$1:$X$65536,12,FALSE)*$M$14),2)</f>
        <v>0</v>
      </c>
      <c r="H162" s="19"/>
      <c r="I162" s="20">
        <f t="shared" si="5"/>
        <v>0</v>
      </c>
      <c r="J162" s="12"/>
    </row>
    <row r="163" spans="1:10" ht="12.4" hidden="1" customHeight="1">
      <c r="A163" s="11"/>
      <c r="B163" s="1"/>
      <c r="C163" s="34"/>
      <c r="D163" s="146"/>
      <c r="E163" s="147"/>
      <c r="F163" s="38" t="str">
        <f>VLOOKUP(C163,'[2]Acha Air Sales Price List'!$B$1:$D$65536,3,FALSE)</f>
        <v>Exchange rate :</v>
      </c>
      <c r="G163" s="19">
        <f>ROUND(IF(ISBLANK(C163),0,VLOOKUP(C163,'[2]Acha Air Sales Price List'!$B$1:$X$65536,12,FALSE)*$M$14),2)</f>
        <v>0</v>
      </c>
      <c r="H163" s="19"/>
      <c r="I163" s="20">
        <f t="shared" si="5"/>
        <v>0</v>
      </c>
      <c r="J163" s="12"/>
    </row>
    <row r="164" spans="1:10" ht="12.4" hidden="1" customHeight="1">
      <c r="A164" s="11"/>
      <c r="B164" s="1"/>
      <c r="C164" s="34"/>
      <c r="D164" s="146"/>
      <c r="E164" s="147"/>
      <c r="F164" s="38" t="str">
        <f>VLOOKUP(C164,'[2]Acha Air Sales Price List'!$B$1:$D$65536,3,FALSE)</f>
        <v>Exchange rate :</v>
      </c>
      <c r="G164" s="19">
        <f>ROUND(IF(ISBLANK(C164),0,VLOOKUP(C164,'[2]Acha Air Sales Price List'!$B$1:$X$65536,12,FALSE)*$M$14),2)</f>
        <v>0</v>
      </c>
      <c r="H164" s="19"/>
      <c r="I164" s="20">
        <f t="shared" si="5"/>
        <v>0</v>
      </c>
      <c r="J164" s="12"/>
    </row>
    <row r="165" spans="1:10" ht="12.4" hidden="1" customHeight="1">
      <c r="A165" s="11"/>
      <c r="B165" s="1"/>
      <c r="C165" s="34"/>
      <c r="D165" s="146"/>
      <c r="E165" s="147"/>
      <c r="F165" s="38" t="str">
        <f>VLOOKUP(C165,'[2]Acha Air Sales Price List'!$B$1:$D$65536,3,FALSE)</f>
        <v>Exchange rate :</v>
      </c>
      <c r="G165" s="19">
        <f>ROUND(IF(ISBLANK(C165),0,VLOOKUP(C165,'[2]Acha Air Sales Price List'!$B$1:$X$65536,12,FALSE)*$M$14),2)</f>
        <v>0</v>
      </c>
      <c r="H165" s="19"/>
      <c r="I165" s="20">
        <f t="shared" si="5"/>
        <v>0</v>
      </c>
      <c r="J165" s="12"/>
    </row>
    <row r="166" spans="1:10" ht="12.4" hidden="1" customHeight="1">
      <c r="A166" s="11"/>
      <c r="B166" s="1"/>
      <c r="C166" s="34"/>
      <c r="D166" s="146"/>
      <c r="E166" s="147"/>
      <c r="F166" s="38" t="str">
        <f>VLOOKUP(C166,'[2]Acha Air Sales Price List'!$B$1:$D$65536,3,FALSE)</f>
        <v>Exchange rate :</v>
      </c>
      <c r="G166" s="19">
        <f>ROUND(IF(ISBLANK(C166),0,VLOOKUP(C166,'[2]Acha Air Sales Price List'!$B$1:$X$65536,12,FALSE)*$M$14),2)</f>
        <v>0</v>
      </c>
      <c r="H166" s="19"/>
      <c r="I166" s="20">
        <f t="shared" si="5"/>
        <v>0</v>
      </c>
      <c r="J166" s="12"/>
    </row>
    <row r="167" spans="1:10" ht="12.4" hidden="1" customHeight="1">
      <c r="A167" s="11"/>
      <c r="B167" s="1"/>
      <c r="C167" s="34"/>
      <c r="D167" s="146"/>
      <c r="E167" s="147"/>
      <c r="F167" s="38" t="str">
        <f>VLOOKUP(C167,'[2]Acha Air Sales Price List'!$B$1:$D$65536,3,FALSE)</f>
        <v>Exchange rate :</v>
      </c>
      <c r="G167" s="19">
        <f>ROUND(IF(ISBLANK(C167),0,VLOOKUP(C167,'[2]Acha Air Sales Price List'!$B$1:$X$65536,12,FALSE)*$M$14),2)</f>
        <v>0</v>
      </c>
      <c r="H167" s="19"/>
      <c r="I167" s="20">
        <f t="shared" si="5"/>
        <v>0</v>
      </c>
      <c r="J167" s="12"/>
    </row>
    <row r="168" spans="1:10" ht="12.4" hidden="1" customHeight="1">
      <c r="A168" s="11"/>
      <c r="B168" s="1"/>
      <c r="C168" s="34"/>
      <c r="D168" s="146"/>
      <c r="E168" s="147"/>
      <c r="F168" s="38" t="str">
        <f>VLOOKUP(C168,'[2]Acha Air Sales Price List'!$B$1:$D$65536,3,FALSE)</f>
        <v>Exchange rate :</v>
      </c>
      <c r="G168" s="19">
        <f>ROUND(IF(ISBLANK(C168),0,VLOOKUP(C168,'[2]Acha Air Sales Price List'!$B$1:$X$65536,12,FALSE)*$M$14),2)</f>
        <v>0</v>
      </c>
      <c r="H168" s="19"/>
      <c r="I168" s="20">
        <f t="shared" si="5"/>
        <v>0</v>
      </c>
      <c r="J168" s="12"/>
    </row>
    <row r="169" spans="1:10" ht="12.4" hidden="1" customHeight="1">
      <c r="A169" s="11"/>
      <c r="B169" s="1"/>
      <c r="C169" s="34"/>
      <c r="D169" s="146"/>
      <c r="E169" s="147"/>
      <c r="F169" s="38" t="str">
        <f>VLOOKUP(C169,'[2]Acha Air Sales Price List'!$B$1:$D$65536,3,FALSE)</f>
        <v>Exchange rate :</v>
      </c>
      <c r="G169" s="19">
        <f>ROUND(IF(ISBLANK(C169),0,VLOOKUP(C169,'[2]Acha Air Sales Price List'!$B$1:$X$65536,12,FALSE)*$M$14),2)</f>
        <v>0</v>
      </c>
      <c r="H169" s="19"/>
      <c r="I169" s="20">
        <f t="shared" si="5"/>
        <v>0</v>
      </c>
      <c r="J169" s="12"/>
    </row>
    <row r="170" spans="1:10" ht="12.4" hidden="1" customHeight="1">
      <c r="A170" s="11"/>
      <c r="B170" s="1"/>
      <c r="C170" s="34"/>
      <c r="D170" s="146"/>
      <c r="E170" s="147"/>
      <c r="F170" s="38" t="str">
        <f>VLOOKUP(C170,'[2]Acha Air Sales Price List'!$B$1:$D$65536,3,FALSE)</f>
        <v>Exchange rate :</v>
      </c>
      <c r="G170" s="19">
        <f>ROUND(IF(ISBLANK(C170),0,VLOOKUP(C170,'[2]Acha Air Sales Price List'!$B$1:$X$65536,12,FALSE)*$M$14),2)</f>
        <v>0</v>
      </c>
      <c r="H170" s="19"/>
      <c r="I170" s="20">
        <f t="shared" si="5"/>
        <v>0</v>
      </c>
      <c r="J170" s="12"/>
    </row>
    <row r="171" spans="1:10" ht="12.4" hidden="1" customHeight="1">
      <c r="A171" s="11"/>
      <c r="B171" s="1"/>
      <c r="C171" s="34"/>
      <c r="D171" s="146"/>
      <c r="E171" s="147"/>
      <c r="F171" s="38" t="str">
        <f>VLOOKUP(C171,'[2]Acha Air Sales Price List'!$B$1:$D$65536,3,FALSE)</f>
        <v>Exchange rate :</v>
      </c>
      <c r="G171" s="19">
        <f>ROUND(IF(ISBLANK(C171),0,VLOOKUP(C171,'[2]Acha Air Sales Price List'!$B$1:$X$65536,12,FALSE)*$M$14),2)</f>
        <v>0</v>
      </c>
      <c r="H171" s="19"/>
      <c r="I171" s="20">
        <f t="shared" si="5"/>
        <v>0</v>
      </c>
      <c r="J171" s="12"/>
    </row>
    <row r="172" spans="1:10" ht="12.4" hidden="1" customHeight="1">
      <c r="A172" s="11"/>
      <c r="B172" s="1"/>
      <c r="C172" s="34"/>
      <c r="D172" s="146"/>
      <c r="E172" s="147"/>
      <c r="F172" s="38" t="str">
        <f>VLOOKUP(C172,'[2]Acha Air Sales Price List'!$B$1:$D$65536,3,FALSE)</f>
        <v>Exchange rate :</v>
      </c>
      <c r="G172" s="19">
        <f>ROUND(IF(ISBLANK(C172),0,VLOOKUP(C172,'[2]Acha Air Sales Price List'!$B$1:$X$65536,12,FALSE)*$M$14),2)</f>
        <v>0</v>
      </c>
      <c r="H172" s="19"/>
      <c r="I172" s="20">
        <f t="shared" si="5"/>
        <v>0</v>
      </c>
      <c r="J172" s="12"/>
    </row>
    <row r="173" spans="1:10" ht="12.4" hidden="1" customHeight="1">
      <c r="A173" s="11"/>
      <c r="B173" s="1"/>
      <c r="C173" s="34"/>
      <c r="D173" s="146"/>
      <c r="E173" s="147"/>
      <c r="F173" s="38" t="str">
        <f>VLOOKUP(C173,'[2]Acha Air Sales Price List'!$B$1:$D$65536,3,FALSE)</f>
        <v>Exchange rate :</v>
      </c>
      <c r="G173" s="19">
        <f>ROUND(IF(ISBLANK(C173),0,VLOOKUP(C173,'[2]Acha Air Sales Price List'!$B$1:$X$65536,12,FALSE)*$M$14),2)</f>
        <v>0</v>
      </c>
      <c r="H173" s="19"/>
      <c r="I173" s="20">
        <f t="shared" si="5"/>
        <v>0</v>
      </c>
      <c r="J173" s="12"/>
    </row>
    <row r="174" spans="1:10" ht="12.4" hidden="1" customHeight="1">
      <c r="A174" s="11"/>
      <c r="B174" s="1"/>
      <c r="C174" s="34"/>
      <c r="D174" s="146"/>
      <c r="E174" s="147"/>
      <c r="F174" s="38" t="str">
        <f>VLOOKUP(C174,'[2]Acha Air Sales Price List'!$B$1:$D$65536,3,FALSE)</f>
        <v>Exchange rate :</v>
      </c>
      <c r="G174" s="19">
        <f>ROUND(IF(ISBLANK(C174),0,VLOOKUP(C174,'[2]Acha Air Sales Price List'!$B$1:$X$65536,12,FALSE)*$M$14),2)</f>
        <v>0</v>
      </c>
      <c r="H174" s="19"/>
      <c r="I174" s="20">
        <f t="shared" si="5"/>
        <v>0</v>
      </c>
      <c r="J174" s="12"/>
    </row>
    <row r="175" spans="1:10" ht="12.4" hidden="1" customHeight="1">
      <c r="A175" s="11"/>
      <c r="B175" s="1"/>
      <c r="C175" s="34"/>
      <c r="D175" s="146"/>
      <c r="E175" s="147"/>
      <c r="F175" s="38" t="str">
        <f>VLOOKUP(C175,'[2]Acha Air Sales Price List'!$B$1:$D$65536,3,FALSE)</f>
        <v>Exchange rate :</v>
      </c>
      <c r="G175" s="19">
        <f>ROUND(IF(ISBLANK(C175),0,VLOOKUP(C175,'[2]Acha Air Sales Price List'!$B$1:$X$65536,12,FALSE)*$M$14),2)</f>
        <v>0</v>
      </c>
      <c r="H175" s="19"/>
      <c r="I175" s="20">
        <f t="shared" si="5"/>
        <v>0</v>
      </c>
      <c r="J175" s="12"/>
    </row>
    <row r="176" spans="1:10" ht="12.4" hidden="1" customHeight="1">
      <c r="A176" s="11"/>
      <c r="B176" s="1"/>
      <c r="C176" s="34"/>
      <c r="D176" s="146"/>
      <c r="E176" s="147"/>
      <c r="F176" s="38" t="str">
        <f>VLOOKUP(C176,'[2]Acha Air Sales Price List'!$B$1:$D$65536,3,FALSE)</f>
        <v>Exchange rate :</v>
      </c>
      <c r="G176" s="19">
        <f>ROUND(IF(ISBLANK(C176),0,VLOOKUP(C176,'[2]Acha Air Sales Price List'!$B$1:$X$65536,12,FALSE)*$M$14),2)</f>
        <v>0</v>
      </c>
      <c r="H176" s="19"/>
      <c r="I176" s="20">
        <f t="shared" si="5"/>
        <v>0</v>
      </c>
      <c r="J176" s="12"/>
    </row>
    <row r="177" spans="1:10" ht="12.4" hidden="1" customHeight="1">
      <c r="A177" s="11"/>
      <c r="B177" s="1"/>
      <c r="C177" s="34"/>
      <c r="D177" s="146"/>
      <c r="E177" s="147"/>
      <c r="F177" s="38" t="str">
        <f>VLOOKUP(C177,'[2]Acha Air Sales Price List'!$B$1:$D$65536,3,FALSE)</f>
        <v>Exchange rate :</v>
      </c>
      <c r="G177" s="19">
        <f>ROUND(IF(ISBLANK(C177),0,VLOOKUP(C177,'[2]Acha Air Sales Price List'!$B$1:$X$65536,12,FALSE)*$M$14),2)</f>
        <v>0</v>
      </c>
      <c r="H177" s="19"/>
      <c r="I177" s="20">
        <f t="shared" si="5"/>
        <v>0</v>
      </c>
      <c r="J177" s="12"/>
    </row>
    <row r="178" spans="1:10" ht="12.4" hidden="1" customHeight="1">
      <c r="A178" s="11"/>
      <c r="B178" s="1"/>
      <c r="C178" s="35"/>
      <c r="D178" s="146"/>
      <c r="E178" s="147"/>
      <c r="F178" s="38" t="str">
        <f>VLOOKUP(C178,'[2]Acha Air Sales Price List'!$B$1:$D$65536,3,FALSE)</f>
        <v>Exchange rate :</v>
      </c>
      <c r="G178" s="19">
        <f>ROUND(IF(ISBLANK(C178),0,VLOOKUP(C178,'[2]Acha Air Sales Price List'!$B$1:$X$65536,12,FALSE)*$M$14),2)</f>
        <v>0</v>
      </c>
      <c r="H178" s="19"/>
      <c r="I178" s="20">
        <f>ROUND(IF(ISNUMBER(B178), G178*B178, 0),5)</f>
        <v>0</v>
      </c>
      <c r="J178" s="12"/>
    </row>
    <row r="179" spans="1:10" ht="12" hidden="1" customHeight="1">
      <c r="A179" s="11"/>
      <c r="B179" s="1"/>
      <c r="C179" s="34"/>
      <c r="D179" s="146"/>
      <c r="E179" s="147"/>
      <c r="F179" s="38" t="str">
        <f>VLOOKUP(C179,'[2]Acha Air Sales Price List'!$B$1:$D$65536,3,FALSE)</f>
        <v>Exchange rate :</v>
      </c>
      <c r="G179" s="19">
        <f>ROUND(IF(ISBLANK(C179),0,VLOOKUP(C179,'[2]Acha Air Sales Price List'!$B$1:$X$65536,12,FALSE)*$M$14),2)</f>
        <v>0</v>
      </c>
      <c r="H179" s="19"/>
      <c r="I179" s="20">
        <f t="shared" ref="I179:I233" si="6">ROUND(IF(ISNUMBER(B179), G179*B179, 0),5)</f>
        <v>0</v>
      </c>
      <c r="J179" s="12"/>
    </row>
    <row r="180" spans="1:10" ht="12.4" hidden="1" customHeight="1">
      <c r="A180" s="11"/>
      <c r="B180" s="1"/>
      <c r="C180" s="34"/>
      <c r="D180" s="146"/>
      <c r="E180" s="147"/>
      <c r="F180" s="38" t="str">
        <f>VLOOKUP(C180,'[2]Acha Air Sales Price List'!$B$1:$D$65536,3,FALSE)</f>
        <v>Exchange rate :</v>
      </c>
      <c r="G180" s="19">
        <f>ROUND(IF(ISBLANK(C180),0,VLOOKUP(C180,'[2]Acha Air Sales Price List'!$B$1:$X$65536,12,FALSE)*$M$14),2)</f>
        <v>0</v>
      </c>
      <c r="H180" s="19"/>
      <c r="I180" s="20">
        <f t="shared" si="6"/>
        <v>0</v>
      </c>
      <c r="J180" s="12"/>
    </row>
    <row r="181" spans="1:10" ht="12.4" hidden="1" customHeight="1">
      <c r="A181" s="11"/>
      <c r="B181" s="1"/>
      <c r="C181" s="34"/>
      <c r="D181" s="146"/>
      <c r="E181" s="147"/>
      <c r="F181" s="38" t="str">
        <f>VLOOKUP(C181,'[2]Acha Air Sales Price List'!$B$1:$D$65536,3,FALSE)</f>
        <v>Exchange rate :</v>
      </c>
      <c r="G181" s="19">
        <f>ROUND(IF(ISBLANK(C181),0,VLOOKUP(C181,'[2]Acha Air Sales Price List'!$B$1:$X$65536,12,FALSE)*$M$14),2)</f>
        <v>0</v>
      </c>
      <c r="H181" s="19"/>
      <c r="I181" s="20">
        <f t="shared" si="6"/>
        <v>0</v>
      </c>
      <c r="J181" s="12"/>
    </row>
    <row r="182" spans="1:10" ht="12.4" hidden="1" customHeight="1">
      <c r="A182" s="11"/>
      <c r="B182" s="1"/>
      <c r="C182" s="34"/>
      <c r="D182" s="146"/>
      <c r="E182" s="147"/>
      <c r="F182" s="38" t="str">
        <f>VLOOKUP(C182,'[2]Acha Air Sales Price List'!$B$1:$D$65536,3,FALSE)</f>
        <v>Exchange rate :</v>
      </c>
      <c r="G182" s="19">
        <f>ROUND(IF(ISBLANK(C182),0,VLOOKUP(C182,'[2]Acha Air Sales Price List'!$B$1:$X$65536,12,FALSE)*$M$14),2)</f>
        <v>0</v>
      </c>
      <c r="H182" s="19"/>
      <c r="I182" s="20">
        <f t="shared" si="6"/>
        <v>0</v>
      </c>
      <c r="J182" s="12"/>
    </row>
    <row r="183" spans="1:10" ht="12.4" hidden="1" customHeight="1">
      <c r="A183" s="11"/>
      <c r="B183" s="1"/>
      <c r="C183" s="34"/>
      <c r="D183" s="146"/>
      <c r="E183" s="147"/>
      <c r="F183" s="38" t="str">
        <f>VLOOKUP(C183,'[2]Acha Air Sales Price List'!$B$1:$D$65536,3,FALSE)</f>
        <v>Exchange rate :</v>
      </c>
      <c r="G183" s="19">
        <f>ROUND(IF(ISBLANK(C183),0,VLOOKUP(C183,'[2]Acha Air Sales Price List'!$B$1:$X$65536,12,FALSE)*$M$14),2)</f>
        <v>0</v>
      </c>
      <c r="H183" s="19"/>
      <c r="I183" s="20">
        <f t="shared" si="6"/>
        <v>0</v>
      </c>
      <c r="J183" s="12"/>
    </row>
    <row r="184" spans="1:10" ht="12.4" hidden="1" customHeight="1">
      <c r="A184" s="11"/>
      <c r="B184" s="1"/>
      <c r="C184" s="34"/>
      <c r="D184" s="146"/>
      <c r="E184" s="147"/>
      <c r="F184" s="38" t="str">
        <f>VLOOKUP(C184,'[2]Acha Air Sales Price List'!$B$1:$D$65536,3,FALSE)</f>
        <v>Exchange rate :</v>
      </c>
      <c r="G184" s="19">
        <f>ROUND(IF(ISBLANK(C184),0,VLOOKUP(C184,'[2]Acha Air Sales Price List'!$B$1:$X$65536,12,FALSE)*$M$14),2)</f>
        <v>0</v>
      </c>
      <c r="H184" s="19"/>
      <c r="I184" s="20">
        <f t="shared" si="6"/>
        <v>0</v>
      </c>
      <c r="J184" s="12"/>
    </row>
    <row r="185" spans="1:10" ht="12.4" hidden="1" customHeight="1">
      <c r="A185" s="11"/>
      <c r="B185" s="1"/>
      <c r="C185" s="34"/>
      <c r="D185" s="146"/>
      <c r="E185" s="147"/>
      <c r="F185" s="38" t="str">
        <f>VLOOKUP(C185,'[2]Acha Air Sales Price List'!$B$1:$D$65536,3,FALSE)</f>
        <v>Exchange rate :</v>
      </c>
      <c r="G185" s="19">
        <f>ROUND(IF(ISBLANK(C185),0,VLOOKUP(C185,'[2]Acha Air Sales Price List'!$B$1:$X$65536,12,FALSE)*$M$14),2)</f>
        <v>0</v>
      </c>
      <c r="H185" s="19"/>
      <c r="I185" s="20">
        <f t="shared" si="6"/>
        <v>0</v>
      </c>
      <c r="J185" s="12"/>
    </row>
    <row r="186" spans="1:10" ht="12.4" hidden="1" customHeight="1">
      <c r="A186" s="11"/>
      <c r="B186" s="1"/>
      <c r="C186" s="34"/>
      <c r="D186" s="146"/>
      <c r="E186" s="147"/>
      <c r="F186" s="38" t="str">
        <f>VLOOKUP(C186,'[2]Acha Air Sales Price List'!$B$1:$D$65536,3,FALSE)</f>
        <v>Exchange rate :</v>
      </c>
      <c r="G186" s="19">
        <f>ROUND(IF(ISBLANK(C186),0,VLOOKUP(C186,'[2]Acha Air Sales Price List'!$B$1:$X$65536,12,FALSE)*$M$14),2)</f>
        <v>0</v>
      </c>
      <c r="H186" s="19"/>
      <c r="I186" s="20">
        <f t="shared" si="6"/>
        <v>0</v>
      </c>
      <c r="J186" s="12"/>
    </row>
    <row r="187" spans="1:10" ht="12.4" hidden="1" customHeight="1">
      <c r="A187" s="11"/>
      <c r="B187" s="1"/>
      <c r="C187" s="34"/>
      <c r="D187" s="146"/>
      <c r="E187" s="147"/>
      <c r="F187" s="38" t="str">
        <f>VLOOKUP(C187,'[2]Acha Air Sales Price List'!$B$1:$D$65536,3,FALSE)</f>
        <v>Exchange rate :</v>
      </c>
      <c r="G187" s="19">
        <f>ROUND(IF(ISBLANK(C187),0,VLOOKUP(C187,'[2]Acha Air Sales Price List'!$B$1:$X$65536,12,FALSE)*$M$14),2)</f>
        <v>0</v>
      </c>
      <c r="H187" s="19"/>
      <c r="I187" s="20">
        <f t="shared" si="6"/>
        <v>0</v>
      </c>
      <c r="J187" s="12"/>
    </row>
    <row r="188" spans="1:10" ht="12.4" hidden="1" customHeight="1">
      <c r="A188" s="11"/>
      <c r="B188" s="1"/>
      <c r="C188" s="34"/>
      <c r="D188" s="146"/>
      <c r="E188" s="147"/>
      <c r="F188" s="38" t="str">
        <f>VLOOKUP(C188,'[2]Acha Air Sales Price List'!$B$1:$D$65536,3,FALSE)</f>
        <v>Exchange rate :</v>
      </c>
      <c r="G188" s="19">
        <f>ROUND(IF(ISBLANK(C188),0,VLOOKUP(C188,'[2]Acha Air Sales Price List'!$B$1:$X$65536,12,FALSE)*$M$14),2)</f>
        <v>0</v>
      </c>
      <c r="H188" s="19"/>
      <c r="I188" s="20">
        <f t="shared" si="6"/>
        <v>0</v>
      </c>
      <c r="J188" s="12"/>
    </row>
    <row r="189" spans="1:10" ht="12.4" hidden="1" customHeight="1">
      <c r="A189" s="11"/>
      <c r="B189" s="1"/>
      <c r="C189" s="34"/>
      <c r="D189" s="146"/>
      <c r="E189" s="147"/>
      <c r="F189" s="38" t="str">
        <f>VLOOKUP(C189,'[2]Acha Air Sales Price List'!$B$1:$D$65536,3,FALSE)</f>
        <v>Exchange rate :</v>
      </c>
      <c r="G189" s="19">
        <f>ROUND(IF(ISBLANK(C189),0,VLOOKUP(C189,'[2]Acha Air Sales Price List'!$B$1:$X$65536,12,FALSE)*$M$14),2)</f>
        <v>0</v>
      </c>
      <c r="H189" s="19"/>
      <c r="I189" s="20">
        <f t="shared" si="6"/>
        <v>0</v>
      </c>
      <c r="J189" s="12"/>
    </row>
    <row r="190" spans="1:10" ht="12.4" hidden="1" customHeight="1">
      <c r="A190" s="11"/>
      <c r="B190" s="1"/>
      <c r="C190" s="34"/>
      <c r="D190" s="146"/>
      <c r="E190" s="147"/>
      <c r="F190" s="38" t="str">
        <f>VLOOKUP(C190,'[2]Acha Air Sales Price List'!$B$1:$D$65536,3,FALSE)</f>
        <v>Exchange rate :</v>
      </c>
      <c r="G190" s="19">
        <f>ROUND(IF(ISBLANK(C190),0,VLOOKUP(C190,'[2]Acha Air Sales Price List'!$B$1:$X$65536,12,FALSE)*$M$14),2)</f>
        <v>0</v>
      </c>
      <c r="H190" s="19"/>
      <c r="I190" s="20">
        <f t="shared" si="6"/>
        <v>0</v>
      </c>
      <c r="J190" s="12"/>
    </row>
    <row r="191" spans="1:10" ht="12.4" hidden="1" customHeight="1">
      <c r="A191" s="11"/>
      <c r="B191" s="1"/>
      <c r="C191" s="34"/>
      <c r="D191" s="146"/>
      <c r="E191" s="147"/>
      <c r="F191" s="38" t="str">
        <f>VLOOKUP(C191,'[2]Acha Air Sales Price List'!$B$1:$D$65536,3,FALSE)</f>
        <v>Exchange rate :</v>
      </c>
      <c r="G191" s="19">
        <f>ROUND(IF(ISBLANK(C191),0,VLOOKUP(C191,'[2]Acha Air Sales Price List'!$B$1:$X$65536,12,FALSE)*$M$14),2)</f>
        <v>0</v>
      </c>
      <c r="H191" s="19"/>
      <c r="I191" s="20">
        <f t="shared" si="6"/>
        <v>0</v>
      </c>
      <c r="J191" s="12"/>
    </row>
    <row r="192" spans="1:10" ht="12.4" hidden="1" customHeight="1">
      <c r="A192" s="11"/>
      <c r="B192" s="1"/>
      <c r="C192" s="34"/>
      <c r="D192" s="146"/>
      <c r="E192" s="147"/>
      <c r="F192" s="38" t="str">
        <f>VLOOKUP(C192,'[2]Acha Air Sales Price List'!$B$1:$D$65536,3,FALSE)</f>
        <v>Exchange rate :</v>
      </c>
      <c r="G192" s="19">
        <f>ROUND(IF(ISBLANK(C192),0,VLOOKUP(C192,'[2]Acha Air Sales Price List'!$B$1:$X$65536,12,FALSE)*$M$14),2)</f>
        <v>0</v>
      </c>
      <c r="H192" s="19"/>
      <c r="I192" s="20">
        <f t="shared" si="6"/>
        <v>0</v>
      </c>
      <c r="J192" s="12"/>
    </row>
    <row r="193" spans="1:10" ht="12.4" hidden="1" customHeight="1">
      <c r="A193" s="11"/>
      <c r="B193" s="1"/>
      <c r="C193" s="34"/>
      <c r="D193" s="146"/>
      <c r="E193" s="147"/>
      <c r="F193" s="38" t="str">
        <f>VLOOKUP(C193,'[2]Acha Air Sales Price List'!$B$1:$D$65536,3,FALSE)</f>
        <v>Exchange rate :</v>
      </c>
      <c r="G193" s="19">
        <f>ROUND(IF(ISBLANK(C193),0,VLOOKUP(C193,'[2]Acha Air Sales Price List'!$B$1:$X$65536,12,FALSE)*$M$14),2)</f>
        <v>0</v>
      </c>
      <c r="H193" s="19"/>
      <c r="I193" s="20">
        <f t="shared" si="6"/>
        <v>0</v>
      </c>
      <c r="J193" s="12"/>
    </row>
    <row r="194" spans="1:10" ht="12.4" hidden="1" customHeight="1">
      <c r="A194" s="11"/>
      <c r="B194" s="1"/>
      <c r="C194" s="35"/>
      <c r="D194" s="146"/>
      <c r="E194" s="147"/>
      <c r="F194" s="38" t="str">
        <f>VLOOKUP(C194,'[2]Acha Air Sales Price List'!$B$1:$D$65536,3,FALSE)</f>
        <v>Exchange rate :</v>
      </c>
      <c r="G194" s="19">
        <f>ROUND(IF(ISBLANK(C194),0,VLOOKUP(C194,'[2]Acha Air Sales Price List'!$B$1:$X$65536,12,FALSE)*$M$14),2)</f>
        <v>0</v>
      </c>
      <c r="H194" s="19"/>
      <c r="I194" s="20">
        <f t="shared" si="6"/>
        <v>0</v>
      </c>
      <c r="J194" s="12"/>
    </row>
    <row r="195" spans="1:10" ht="12.4" hidden="1" customHeight="1">
      <c r="A195" s="11"/>
      <c r="B195" s="1"/>
      <c r="C195" s="35"/>
      <c r="D195" s="146"/>
      <c r="E195" s="147"/>
      <c r="F195" s="38" t="str">
        <f>VLOOKUP(C195,'[2]Acha Air Sales Price List'!$B$1:$D$65536,3,FALSE)</f>
        <v>Exchange rate :</v>
      </c>
      <c r="G195" s="19">
        <f>ROUND(IF(ISBLANK(C195),0,VLOOKUP(C195,'[2]Acha Air Sales Price List'!$B$1:$X$65536,12,FALSE)*$M$14),2)</f>
        <v>0</v>
      </c>
      <c r="H195" s="19"/>
      <c r="I195" s="20">
        <f t="shared" si="6"/>
        <v>0</v>
      </c>
      <c r="J195" s="12"/>
    </row>
    <row r="196" spans="1:10" ht="12.4" hidden="1" customHeight="1">
      <c r="A196" s="11"/>
      <c r="B196" s="1"/>
      <c r="C196" s="34"/>
      <c r="D196" s="146"/>
      <c r="E196" s="147"/>
      <c r="F196" s="38" t="str">
        <f>VLOOKUP(C196,'[2]Acha Air Sales Price List'!$B$1:$D$65536,3,FALSE)</f>
        <v>Exchange rate :</v>
      </c>
      <c r="G196" s="19">
        <f>ROUND(IF(ISBLANK(C196),0,VLOOKUP(C196,'[2]Acha Air Sales Price List'!$B$1:$X$65536,12,FALSE)*$M$14),2)</f>
        <v>0</v>
      </c>
      <c r="H196" s="19"/>
      <c r="I196" s="20">
        <f t="shared" si="6"/>
        <v>0</v>
      </c>
      <c r="J196" s="12"/>
    </row>
    <row r="197" spans="1:10" ht="12.4" hidden="1" customHeight="1">
      <c r="A197" s="11"/>
      <c r="B197" s="1"/>
      <c r="C197" s="34"/>
      <c r="D197" s="146"/>
      <c r="E197" s="147"/>
      <c r="F197" s="38" t="str">
        <f>VLOOKUP(C197,'[2]Acha Air Sales Price List'!$B$1:$D$65536,3,FALSE)</f>
        <v>Exchange rate :</v>
      </c>
      <c r="G197" s="19">
        <f>ROUND(IF(ISBLANK(C197),0,VLOOKUP(C197,'[2]Acha Air Sales Price List'!$B$1:$X$65536,12,FALSE)*$M$14),2)</f>
        <v>0</v>
      </c>
      <c r="H197" s="19"/>
      <c r="I197" s="20">
        <f t="shared" si="6"/>
        <v>0</v>
      </c>
      <c r="J197" s="12"/>
    </row>
    <row r="198" spans="1:10" ht="12.4" hidden="1" customHeight="1">
      <c r="A198" s="11"/>
      <c r="B198" s="1"/>
      <c r="C198" s="34"/>
      <c r="D198" s="146"/>
      <c r="E198" s="147"/>
      <c r="F198" s="38" t="str">
        <f>VLOOKUP(C198,'[2]Acha Air Sales Price List'!$B$1:$D$65536,3,FALSE)</f>
        <v>Exchange rate :</v>
      </c>
      <c r="G198" s="19">
        <f>ROUND(IF(ISBLANK(C198),0,VLOOKUP(C198,'[2]Acha Air Sales Price List'!$B$1:$X$65536,12,FALSE)*$M$14),2)</f>
        <v>0</v>
      </c>
      <c r="H198" s="19"/>
      <c r="I198" s="20">
        <f t="shared" si="6"/>
        <v>0</v>
      </c>
      <c r="J198" s="12"/>
    </row>
    <row r="199" spans="1:10" ht="12.4" hidden="1" customHeight="1">
      <c r="A199" s="11"/>
      <c r="B199" s="1"/>
      <c r="C199" s="34"/>
      <c r="D199" s="146"/>
      <c r="E199" s="147"/>
      <c r="F199" s="38" t="str">
        <f>VLOOKUP(C199,'[2]Acha Air Sales Price List'!$B$1:$D$65536,3,FALSE)</f>
        <v>Exchange rate :</v>
      </c>
      <c r="G199" s="19">
        <f>ROUND(IF(ISBLANK(C199),0,VLOOKUP(C199,'[2]Acha Air Sales Price List'!$B$1:$X$65536,12,FALSE)*$M$14),2)</f>
        <v>0</v>
      </c>
      <c r="H199" s="19"/>
      <c r="I199" s="20">
        <f t="shared" si="6"/>
        <v>0</v>
      </c>
      <c r="J199" s="12"/>
    </row>
    <row r="200" spans="1:10" ht="12.4" hidden="1" customHeight="1">
      <c r="A200" s="11"/>
      <c r="B200" s="1"/>
      <c r="C200" s="34"/>
      <c r="D200" s="146"/>
      <c r="E200" s="147"/>
      <c r="F200" s="38" t="str">
        <f>VLOOKUP(C200,'[2]Acha Air Sales Price List'!$B$1:$D$65536,3,FALSE)</f>
        <v>Exchange rate :</v>
      </c>
      <c r="G200" s="19">
        <f>ROUND(IF(ISBLANK(C200),0,VLOOKUP(C200,'[2]Acha Air Sales Price List'!$B$1:$X$65536,12,FALSE)*$M$14),2)</f>
        <v>0</v>
      </c>
      <c r="H200" s="19"/>
      <c r="I200" s="20">
        <f t="shared" si="6"/>
        <v>0</v>
      </c>
      <c r="J200" s="12"/>
    </row>
    <row r="201" spans="1:10" ht="12.4" hidden="1" customHeight="1">
      <c r="A201" s="11"/>
      <c r="B201" s="1"/>
      <c r="C201" s="34"/>
      <c r="D201" s="146"/>
      <c r="E201" s="147"/>
      <c r="F201" s="38" t="str">
        <f>VLOOKUP(C201,'[2]Acha Air Sales Price List'!$B$1:$D$65536,3,FALSE)</f>
        <v>Exchange rate :</v>
      </c>
      <c r="G201" s="19">
        <f>ROUND(IF(ISBLANK(C201),0,VLOOKUP(C201,'[2]Acha Air Sales Price List'!$B$1:$X$65536,12,FALSE)*$M$14),2)</f>
        <v>0</v>
      </c>
      <c r="H201" s="19"/>
      <c r="I201" s="20">
        <f t="shared" si="6"/>
        <v>0</v>
      </c>
      <c r="J201" s="12"/>
    </row>
    <row r="202" spans="1:10" ht="12.4" hidden="1" customHeight="1">
      <c r="A202" s="11"/>
      <c r="B202" s="1"/>
      <c r="C202" s="34"/>
      <c r="D202" s="146"/>
      <c r="E202" s="147"/>
      <c r="F202" s="38" t="str">
        <f>VLOOKUP(C202,'[2]Acha Air Sales Price List'!$B$1:$D$65536,3,FALSE)</f>
        <v>Exchange rate :</v>
      </c>
      <c r="G202" s="19">
        <f>ROUND(IF(ISBLANK(C202),0,VLOOKUP(C202,'[2]Acha Air Sales Price List'!$B$1:$X$65536,12,FALSE)*$M$14),2)</f>
        <v>0</v>
      </c>
      <c r="H202" s="19"/>
      <c r="I202" s="20">
        <f t="shared" si="6"/>
        <v>0</v>
      </c>
      <c r="J202" s="12"/>
    </row>
    <row r="203" spans="1:10" ht="12.4" hidden="1" customHeight="1">
      <c r="A203" s="11"/>
      <c r="B203" s="1"/>
      <c r="C203" s="34"/>
      <c r="D203" s="146"/>
      <c r="E203" s="147"/>
      <c r="F203" s="38" t="str">
        <f>VLOOKUP(C203,'[2]Acha Air Sales Price List'!$B$1:$D$65536,3,FALSE)</f>
        <v>Exchange rate :</v>
      </c>
      <c r="G203" s="19">
        <f>ROUND(IF(ISBLANK(C203),0,VLOOKUP(C203,'[2]Acha Air Sales Price List'!$B$1:$X$65536,12,FALSE)*$M$14),2)</f>
        <v>0</v>
      </c>
      <c r="H203" s="19"/>
      <c r="I203" s="20">
        <f t="shared" si="6"/>
        <v>0</v>
      </c>
      <c r="J203" s="12"/>
    </row>
    <row r="204" spans="1:10" ht="12.4" hidden="1" customHeight="1">
      <c r="A204" s="11"/>
      <c r="B204" s="1"/>
      <c r="C204" s="34"/>
      <c r="D204" s="146"/>
      <c r="E204" s="147"/>
      <c r="F204" s="38" t="str">
        <f>VLOOKUP(C204,'[2]Acha Air Sales Price List'!$B$1:$D$65536,3,FALSE)</f>
        <v>Exchange rate :</v>
      </c>
      <c r="G204" s="19">
        <f>ROUND(IF(ISBLANK(C204),0,VLOOKUP(C204,'[2]Acha Air Sales Price List'!$B$1:$X$65536,12,FALSE)*$M$14),2)</f>
        <v>0</v>
      </c>
      <c r="H204" s="19"/>
      <c r="I204" s="20">
        <f t="shared" si="6"/>
        <v>0</v>
      </c>
      <c r="J204" s="12"/>
    </row>
    <row r="205" spans="1:10" ht="12.4" hidden="1" customHeight="1">
      <c r="A205" s="11"/>
      <c r="B205" s="1"/>
      <c r="C205" s="34"/>
      <c r="D205" s="146"/>
      <c r="E205" s="147"/>
      <c r="F205" s="38" t="str">
        <f>VLOOKUP(C205,'[2]Acha Air Sales Price List'!$B$1:$D$65536,3,FALSE)</f>
        <v>Exchange rate :</v>
      </c>
      <c r="G205" s="19">
        <f>ROUND(IF(ISBLANK(C205),0,VLOOKUP(C205,'[2]Acha Air Sales Price List'!$B$1:$X$65536,12,FALSE)*$M$14),2)</f>
        <v>0</v>
      </c>
      <c r="H205" s="19"/>
      <c r="I205" s="20">
        <f t="shared" si="6"/>
        <v>0</v>
      </c>
      <c r="J205" s="12"/>
    </row>
    <row r="206" spans="1:10" ht="12.4" hidden="1" customHeight="1">
      <c r="A206" s="11"/>
      <c r="B206" s="1"/>
      <c r="C206" s="35"/>
      <c r="D206" s="146"/>
      <c r="E206" s="147"/>
      <c r="F206" s="38" t="str">
        <f>VLOOKUP(C206,'[2]Acha Air Sales Price List'!$B$1:$D$65536,3,FALSE)</f>
        <v>Exchange rate :</v>
      </c>
      <c r="G206" s="19">
        <f>ROUND(IF(ISBLANK(C206),0,VLOOKUP(C206,'[2]Acha Air Sales Price List'!$B$1:$X$65536,12,FALSE)*$M$14),2)</f>
        <v>0</v>
      </c>
      <c r="H206" s="19"/>
      <c r="I206" s="20">
        <f t="shared" si="6"/>
        <v>0</v>
      </c>
      <c r="J206" s="12"/>
    </row>
    <row r="207" spans="1:10" ht="12" hidden="1" customHeight="1">
      <c r="A207" s="11"/>
      <c r="B207" s="1"/>
      <c r="C207" s="34"/>
      <c r="D207" s="146"/>
      <c r="E207" s="147"/>
      <c r="F207" s="38" t="str">
        <f>VLOOKUP(C207,'[2]Acha Air Sales Price List'!$B$1:$D$65536,3,FALSE)</f>
        <v>Exchange rate :</v>
      </c>
      <c r="G207" s="19">
        <f>ROUND(IF(ISBLANK(C207),0,VLOOKUP(C207,'[2]Acha Air Sales Price List'!$B$1:$X$65536,12,FALSE)*$M$14),2)</f>
        <v>0</v>
      </c>
      <c r="H207" s="19"/>
      <c r="I207" s="20">
        <f t="shared" si="6"/>
        <v>0</v>
      </c>
      <c r="J207" s="12"/>
    </row>
    <row r="208" spans="1:10" ht="12.4" hidden="1" customHeight="1">
      <c r="A208" s="11"/>
      <c r="B208" s="1"/>
      <c r="C208" s="34"/>
      <c r="D208" s="146"/>
      <c r="E208" s="147"/>
      <c r="F208" s="38" t="str">
        <f>VLOOKUP(C208,'[2]Acha Air Sales Price List'!$B$1:$D$65536,3,FALSE)</f>
        <v>Exchange rate :</v>
      </c>
      <c r="G208" s="19">
        <f>ROUND(IF(ISBLANK(C208),0,VLOOKUP(C208,'[2]Acha Air Sales Price List'!$B$1:$X$65536,12,FALSE)*$M$14),2)</f>
        <v>0</v>
      </c>
      <c r="H208" s="19"/>
      <c r="I208" s="20">
        <f t="shared" si="6"/>
        <v>0</v>
      </c>
      <c r="J208" s="12"/>
    </row>
    <row r="209" spans="1:10" ht="12.4" hidden="1" customHeight="1">
      <c r="A209" s="11"/>
      <c r="B209" s="1"/>
      <c r="C209" s="34"/>
      <c r="D209" s="146"/>
      <c r="E209" s="147"/>
      <c r="F209" s="38" t="str">
        <f>VLOOKUP(C209,'[2]Acha Air Sales Price List'!$B$1:$D$65536,3,FALSE)</f>
        <v>Exchange rate :</v>
      </c>
      <c r="G209" s="19">
        <f>ROUND(IF(ISBLANK(C209),0,VLOOKUP(C209,'[2]Acha Air Sales Price List'!$B$1:$X$65536,12,FALSE)*$M$14),2)</f>
        <v>0</v>
      </c>
      <c r="H209" s="19"/>
      <c r="I209" s="20">
        <f t="shared" si="6"/>
        <v>0</v>
      </c>
      <c r="J209" s="12"/>
    </row>
    <row r="210" spans="1:10" ht="12.4" hidden="1" customHeight="1">
      <c r="A210" s="11"/>
      <c r="B210" s="1"/>
      <c r="C210" s="34"/>
      <c r="D210" s="146"/>
      <c r="E210" s="147"/>
      <c r="F210" s="38" t="str">
        <f>VLOOKUP(C210,'[2]Acha Air Sales Price List'!$B$1:$D$65536,3,FALSE)</f>
        <v>Exchange rate :</v>
      </c>
      <c r="G210" s="19">
        <f>ROUND(IF(ISBLANK(C210),0,VLOOKUP(C210,'[2]Acha Air Sales Price List'!$B$1:$X$65536,12,FALSE)*$M$14),2)</f>
        <v>0</v>
      </c>
      <c r="H210" s="19"/>
      <c r="I210" s="20">
        <f t="shared" si="6"/>
        <v>0</v>
      </c>
      <c r="J210" s="12"/>
    </row>
    <row r="211" spans="1:10" ht="12.4" hidden="1" customHeight="1">
      <c r="A211" s="11"/>
      <c r="B211" s="1"/>
      <c r="C211" s="34"/>
      <c r="D211" s="146"/>
      <c r="E211" s="147"/>
      <c r="F211" s="38" t="str">
        <f>VLOOKUP(C211,'[2]Acha Air Sales Price List'!$B$1:$D$65536,3,FALSE)</f>
        <v>Exchange rate :</v>
      </c>
      <c r="G211" s="19">
        <f>ROUND(IF(ISBLANK(C211),0,VLOOKUP(C211,'[2]Acha Air Sales Price List'!$B$1:$X$65536,12,FALSE)*$M$14),2)</f>
        <v>0</v>
      </c>
      <c r="H211" s="19"/>
      <c r="I211" s="20">
        <f t="shared" si="6"/>
        <v>0</v>
      </c>
      <c r="J211" s="12"/>
    </row>
    <row r="212" spans="1:10" ht="12.4" hidden="1" customHeight="1">
      <c r="A212" s="11"/>
      <c r="B212" s="1"/>
      <c r="C212" s="34"/>
      <c r="D212" s="146"/>
      <c r="E212" s="147"/>
      <c r="F212" s="38" t="str">
        <f>VLOOKUP(C212,'[2]Acha Air Sales Price List'!$B$1:$D$65536,3,FALSE)</f>
        <v>Exchange rate :</v>
      </c>
      <c r="G212" s="19">
        <f>ROUND(IF(ISBLANK(C212),0,VLOOKUP(C212,'[2]Acha Air Sales Price List'!$B$1:$X$65536,12,FALSE)*$M$14),2)</f>
        <v>0</v>
      </c>
      <c r="H212" s="19"/>
      <c r="I212" s="20">
        <f t="shared" si="6"/>
        <v>0</v>
      </c>
      <c r="J212" s="12"/>
    </row>
    <row r="213" spans="1:10" ht="12.4" hidden="1" customHeight="1">
      <c r="A213" s="11"/>
      <c r="B213" s="1"/>
      <c r="C213" s="34"/>
      <c r="D213" s="146"/>
      <c r="E213" s="147"/>
      <c r="F213" s="38" t="str">
        <f>VLOOKUP(C213,'[2]Acha Air Sales Price List'!$B$1:$D$65536,3,FALSE)</f>
        <v>Exchange rate :</v>
      </c>
      <c r="G213" s="19">
        <f>ROUND(IF(ISBLANK(C213),0,VLOOKUP(C213,'[2]Acha Air Sales Price List'!$B$1:$X$65536,12,FALSE)*$M$14),2)</f>
        <v>0</v>
      </c>
      <c r="H213" s="19"/>
      <c r="I213" s="20">
        <f t="shared" si="6"/>
        <v>0</v>
      </c>
      <c r="J213" s="12"/>
    </row>
    <row r="214" spans="1:10" ht="12.4" hidden="1" customHeight="1">
      <c r="A214" s="11"/>
      <c r="B214" s="1"/>
      <c r="C214" s="34"/>
      <c r="D214" s="146"/>
      <c r="E214" s="147"/>
      <c r="F214" s="38" t="str">
        <f>VLOOKUP(C214,'[2]Acha Air Sales Price List'!$B$1:$D$65536,3,FALSE)</f>
        <v>Exchange rate :</v>
      </c>
      <c r="G214" s="19">
        <f>ROUND(IF(ISBLANK(C214),0,VLOOKUP(C214,'[2]Acha Air Sales Price List'!$B$1:$X$65536,12,FALSE)*$M$14),2)</f>
        <v>0</v>
      </c>
      <c r="H214" s="19"/>
      <c r="I214" s="20">
        <f t="shared" si="6"/>
        <v>0</v>
      </c>
      <c r="J214" s="12"/>
    </row>
    <row r="215" spans="1:10" ht="12.4" hidden="1" customHeight="1">
      <c r="A215" s="11"/>
      <c r="B215" s="1"/>
      <c r="C215" s="34"/>
      <c r="D215" s="146"/>
      <c r="E215" s="147"/>
      <c r="F215" s="38" t="str">
        <f>VLOOKUP(C215,'[2]Acha Air Sales Price List'!$B$1:$D$65536,3,FALSE)</f>
        <v>Exchange rate :</v>
      </c>
      <c r="G215" s="19">
        <f>ROUND(IF(ISBLANK(C215),0,VLOOKUP(C215,'[2]Acha Air Sales Price List'!$B$1:$X$65536,12,FALSE)*$M$14),2)</f>
        <v>0</v>
      </c>
      <c r="H215" s="19"/>
      <c r="I215" s="20">
        <f t="shared" si="6"/>
        <v>0</v>
      </c>
      <c r="J215" s="12"/>
    </row>
    <row r="216" spans="1:10" ht="12.4" hidden="1" customHeight="1">
      <c r="A216" s="11"/>
      <c r="B216" s="1"/>
      <c r="C216" s="34"/>
      <c r="D216" s="146"/>
      <c r="E216" s="147"/>
      <c r="F216" s="38" t="str">
        <f>VLOOKUP(C216,'[2]Acha Air Sales Price List'!$B$1:$D$65536,3,FALSE)</f>
        <v>Exchange rate :</v>
      </c>
      <c r="G216" s="19">
        <f>ROUND(IF(ISBLANK(C216),0,VLOOKUP(C216,'[2]Acha Air Sales Price List'!$B$1:$X$65536,12,FALSE)*$M$14),2)</f>
        <v>0</v>
      </c>
      <c r="H216" s="19"/>
      <c r="I216" s="20">
        <f t="shared" si="6"/>
        <v>0</v>
      </c>
      <c r="J216" s="12"/>
    </row>
    <row r="217" spans="1:10" ht="12.4" hidden="1" customHeight="1">
      <c r="A217" s="11"/>
      <c r="B217" s="1"/>
      <c r="C217" s="34"/>
      <c r="D217" s="146"/>
      <c r="E217" s="147"/>
      <c r="F217" s="38" t="str">
        <f>VLOOKUP(C217,'[2]Acha Air Sales Price List'!$B$1:$D$65536,3,FALSE)</f>
        <v>Exchange rate :</v>
      </c>
      <c r="G217" s="19">
        <f>ROUND(IF(ISBLANK(C217),0,VLOOKUP(C217,'[2]Acha Air Sales Price List'!$B$1:$X$65536,12,FALSE)*$M$14),2)</f>
        <v>0</v>
      </c>
      <c r="H217" s="19"/>
      <c r="I217" s="20">
        <f t="shared" si="6"/>
        <v>0</v>
      </c>
      <c r="J217" s="12"/>
    </row>
    <row r="218" spans="1:10" ht="12.4" hidden="1" customHeight="1">
      <c r="A218" s="11"/>
      <c r="B218" s="1"/>
      <c r="C218" s="34"/>
      <c r="D218" s="146"/>
      <c r="E218" s="147"/>
      <c r="F218" s="38" t="str">
        <f>VLOOKUP(C218,'[2]Acha Air Sales Price List'!$B$1:$D$65536,3,FALSE)</f>
        <v>Exchange rate :</v>
      </c>
      <c r="G218" s="19">
        <f>ROUND(IF(ISBLANK(C218),0,VLOOKUP(C218,'[2]Acha Air Sales Price List'!$B$1:$X$65536,12,FALSE)*$M$14),2)</f>
        <v>0</v>
      </c>
      <c r="H218" s="19"/>
      <c r="I218" s="20">
        <f t="shared" si="6"/>
        <v>0</v>
      </c>
      <c r="J218" s="12"/>
    </row>
    <row r="219" spans="1:10" ht="12.4" hidden="1" customHeight="1">
      <c r="A219" s="11"/>
      <c r="B219" s="1"/>
      <c r="C219" s="34"/>
      <c r="D219" s="146"/>
      <c r="E219" s="147"/>
      <c r="F219" s="38" t="str">
        <f>VLOOKUP(C219,'[2]Acha Air Sales Price List'!$B$1:$D$65536,3,FALSE)</f>
        <v>Exchange rate :</v>
      </c>
      <c r="G219" s="19">
        <f>ROUND(IF(ISBLANK(C219),0,VLOOKUP(C219,'[2]Acha Air Sales Price List'!$B$1:$X$65536,12,FALSE)*$M$14),2)</f>
        <v>0</v>
      </c>
      <c r="H219" s="19"/>
      <c r="I219" s="20">
        <f t="shared" si="6"/>
        <v>0</v>
      </c>
      <c r="J219" s="12"/>
    </row>
    <row r="220" spans="1:10" ht="12.4" hidden="1" customHeight="1">
      <c r="A220" s="11"/>
      <c r="B220" s="1"/>
      <c r="C220" s="34"/>
      <c r="D220" s="146"/>
      <c r="E220" s="147"/>
      <c r="F220" s="38" t="str">
        <f>VLOOKUP(C220,'[2]Acha Air Sales Price List'!$B$1:$D$65536,3,FALSE)</f>
        <v>Exchange rate :</v>
      </c>
      <c r="G220" s="19">
        <f>ROUND(IF(ISBLANK(C220),0,VLOOKUP(C220,'[2]Acha Air Sales Price List'!$B$1:$X$65536,12,FALSE)*$M$14),2)</f>
        <v>0</v>
      </c>
      <c r="H220" s="19"/>
      <c r="I220" s="20">
        <f t="shared" si="6"/>
        <v>0</v>
      </c>
      <c r="J220" s="12"/>
    </row>
    <row r="221" spans="1:10" ht="12.4" hidden="1" customHeight="1">
      <c r="A221" s="11"/>
      <c r="B221" s="1"/>
      <c r="C221" s="34"/>
      <c r="D221" s="146"/>
      <c r="E221" s="147"/>
      <c r="F221" s="38" t="str">
        <f>VLOOKUP(C221,'[2]Acha Air Sales Price List'!$B$1:$D$65536,3,FALSE)</f>
        <v>Exchange rate :</v>
      </c>
      <c r="G221" s="19">
        <f>ROUND(IF(ISBLANK(C221),0,VLOOKUP(C221,'[2]Acha Air Sales Price List'!$B$1:$X$65536,12,FALSE)*$M$14),2)</f>
        <v>0</v>
      </c>
      <c r="H221" s="19"/>
      <c r="I221" s="20">
        <f t="shared" si="6"/>
        <v>0</v>
      </c>
      <c r="J221" s="12"/>
    </row>
    <row r="222" spans="1:10" ht="12.4" hidden="1" customHeight="1">
      <c r="A222" s="11"/>
      <c r="B222" s="1"/>
      <c r="C222" s="34"/>
      <c r="D222" s="146"/>
      <c r="E222" s="147"/>
      <c r="F222" s="38" t="str">
        <f>VLOOKUP(C222,'[2]Acha Air Sales Price List'!$B$1:$D$65536,3,FALSE)</f>
        <v>Exchange rate :</v>
      </c>
      <c r="G222" s="19">
        <f>ROUND(IF(ISBLANK(C222),0,VLOOKUP(C222,'[2]Acha Air Sales Price List'!$B$1:$X$65536,12,FALSE)*$M$14),2)</f>
        <v>0</v>
      </c>
      <c r="H222" s="19"/>
      <c r="I222" s="20">
        <f t="shared" si="6"/>
        <v>0</v>
      </c>
      <c r="J222" s="12"/>
    </row>
    <row r="223" spans="1:10" ht="12.4" hidden="1" customHeight="1">
      <c r="A223" s="11"/>
      <c r="B223" s="1"/>
      <c r="C223" s="34"/>
      <c r="D223" s="146"/>
      <c r="E223" s="147"/>
      <c r="F223" s="38" t="str">
        <f>VLOOKUP(C223,'[2]Acha Air Sales Price List'!$B$1:$D$65536,3,FALSE)</f>
        <v>Exchange rate :</v>
      </c>
      <c r="G223" s="19">
        <f>ROUND(IF(ISBLANK(C223),0,VLOOKUP(C223,'[2]Acha Air Sales Price List'!$B$1:$X$65536,12,FALSE)*$M$14),2)</f>
        <v>0</v>
      </c>
      <c r="H223" s="19"/>
      <c r="I223" s="20">
        <f t="shared" si="6"/>
        <v>0</v>
      </c>
      <c r="J223" s="12"/>
    </row>
    <row r="224" spans="1:10" ht="12.4" hidden="1" customHeight="1">
      <c r="A224" s="11"/>
      <c r="B224" s="1"/>
      <c r="C224" s="34"/>
      <c r="D224" s="146"/>
      <c r="E224" s="147"/>
      <c r="F224" s="38" t="str">
        <f>VLOOKUP(C224,'[2]Acha Air Sales Price List'!$B$1:$D$65536,3,FALSE)</f>
        <v>Exchange rate :</v>
      </c>
      <c r="G224" s="19">
        <f>ROUND(IF(ISBLANK(C224),0,VLOOKUP(C224,'[2]Acha Air Sales Price List'!$B$1:$X$65536,12,FALSE)*$M$14),2)</f>
        <v>0</v>
      </c>
      <c r="H224" s="19"/>
      <c r="I224" s="20">
        <f t="shared" si="6"/>
        <v>0</v>
      </c>
      <c r="J224" s="12"/>
    </row>
    <row r="225" spans="1:10" ht="12.4" hidden="1" customHeight="1">
      <c r="A225" s="11"/>
      <c r="B225" s="1"/>
      <c r="C225" s="34"/>
      <c r="D225" s="146"/>
      <c r="E225" s="147"/>
      <c r="F225" s="38" t="str">
        <f>VLOOKUP(C225,'[2]Acha Air Sales Price List'!$B$1:$D$65536,3,FALSE)</f>
        <v>Exchange rate :</v>
      </c>
      <c r="G225" s="19">
        <f>ROUND(IF(ISBLANK(C225),0,VLOOKUP(C225,'[2]Acha Air Sales Price List'!$B$1:$X$65536,12,FALSE)*$M$14),2)</f>
        <v>0</v>
      </c>
      <c r="H225" s="19"/>
      <c r="I225" s="20">
        <f t="shared" si="6"/>
        <v>0</v>
      </c>
      <c r="J225" s="12"/>
    </row>
    <row r="226" spans="1:10" ht="12.4" hidden="1" customHeight="1">
      <c r="A226" s="11"/>
      <c r="B226" s="1"/>
      <c r="C226" s="34"/>
      <c r="D226" s="146"/>
      <c r="E226" s="147"/>
      <c r="F226" s="38" t="str">
        <f>VLOOKUP(C226,'[2]Acha Air Sales Price List'!$B$1:$D$65536,3,FALSE)</f>
        <v>Exchange rate :</v>
      </c>
      <c r="G226" s="19">
        <f>ROUND(IF(ISBLANK(C226),0,VLOOKUP(C226,'[2]Acha Air Sales Price List'!$B$1:$X$65536,12,FALSE)*$M$14),2)</f>
        <v>0</v>
      </c>
      <c r="H226" s="19"/>
      <c r="I226" s="20">
        <f t="shared" si="6"/>
        <v>0</v>
      </c>
      <c r="J226" s="12"/>
    </row>
    <row r="227" spans="1:10" ht="12.4" hidden="1" customHeight="1">
      <c r="A227" s="11"/>
      <c r="B227" s="1"/>
      <c r="C227" s="34"/>
      <c r="D227" s="146"/>
      <c r="E227" s="147"/>
      <c r="F227" s="38" t="str">
        <f>VLOOKUP(C227,'[2]Acha Air Sales Price List'!$B$1:$D$65536,3,FALSE)</f>
        <v>Exchange rate :</v>
      </c>
      <c r="G227" s="19">
        <f>ROUND(IF(ISBLANK(C227),0,VLOOKUP(C227,'[2]Acha Air Sales Price List'!$B$1:$X$65536,12,FALSE)*$M$14),2)</f>
        <v>0</v>
      </c>
      <c r="H227" s="19"/>
      <c r="I227" s="20">
        <f t="shared" si="6"/>
        <v>0</v>
      </c>
      <c r="J227" s="12"/>
    </row>
    <row r="228" spans="1:10" ht="12.4" hidden="1" customHeight="1">
      <c r="A228" s="11"/>
      <c r="B228" s="1"/>
      <c r="C228" s="34"/>
      <c r="D228" s="146"/>
      <c r="E228" s="147"/>
      <c r="F228" s="38" t="str">
        <f>VLOOKUP(C228,'[2]Acha Air Sales Price List'!$B$1:$D$65536,3,FALSE)</f>
        <v>Exchange rate :</v>
      </c>
      <c r="G228" s="19">
        <f>ROUND(IF(ISBLANK(C228),0,VLOOKUP(C228,'[2]Acha Air Sales Price List'!$B$1:$X$65536,12,FALSE)*$M$14),2)</f>
        <v>0</v>
      </c>
      <c r="H228" s="19"/>
      <c r="I228" s="20">
        <f t="shared" si="6"/>
        <v>0</v>
      </c>
      <c r="J228" s="12"/>
    </row>
    <row r="229" spans="1:10" ht="12.4" hidden="1" customHeight="1">
      <c r="A229" s="11"/>
      <c r="B229" s="1"/>
      <c r="C229" s="34"/>
      <c r="D229" s="146"/>
      <c r="E229" s="147"/>
      <c r="F229" s="38" t="str">
        <f>VLOOKUP(C229,'[2]Acha Air Sales Price List'!$B$1:$D$65536,3,FALSE)</f>
        <v>Exchange rate :</v>
      </c>
      <c r="G229" s="19">
        <f>ROUND(IF(ISBLANK(C229),0,VLOOKUP(C229,'[2]Acha Air Sales Price List'!$B$1:$X$65536,12,FALSE)*$M$14),2)</f>
        <v>0</v>
      </c>
      <c r="H229" s="19"/>
      <c r="I229" s="20">
        <f t="shared" si="6"/>
        <v>0</v>
      </c>
      <c r="J229" s="12"/>
    </row>
    <row r="230" spans="1:10" ht="12.4" hidden="1" customHeight="1">
      <c r="A230" s="11"/>
      <c r="B230" s="1"/>
      <c r="C230" s="34"/>
      <c r="D230" s="146"/>
      <c r="E230" s="147"/>
      <c r="F230" s="38" t="str">
        <f>VLOOKUP(C230,'[2]Acha Air Sales Price List'!$B$1:$D$65536,3,FALSE)</f>
        <v>Exchange rate :</v>
      </c>
      <c r="G230" s="19">
        <f>ROUND(IF(ISBLANK(C230),0,VLOOKUP(C230,'[2]Acha Air Sales Price List'!$B$1:$X$65536,12,FALSE)*$M$14),2)</f>
        <v>0</v>
      </c>
      <c r="H230" s="19"/>
      <c r="I230" s="20">
        <f t="shared" si="6"/>
        <v>0</v>
      </c>
      <c r="J230" s="12"/>
    </row>
    <row r="231" spans="1:10" ht="12.4" hidden="1" customHeight="1">
      <c r="A231" s="11"/>
      <c r="B231" s="1"/>
      <c r="C231" s="34"/>
      <c r="D231" s="146"/>
      <c r="E231" s="147"/>
      <c r="F231" s="38" t="str">
        <f>VLOOKUP(C231,'[2]Acha Air Sales Price List'!$B$1:$D$65536,3,FALSE)</f>
        <v>Exchange rate :</v>
      </c>
      <c r="G231" s="19">
        <f>ROUND(IF(ISBLANK(C231),0,VLOOKUP(C231,'[2]Acha Air Sales Price List'!$B$1:$X$65536,12,FALSE)*$M$14),2)</f>
        <v>0</v>
      </c>
      <c r="H231" s="19"/>
      <c r="I231" s="20">
        <f t="shared" si="6"/>
        <v>0</v>
      </c>
      <c r="J231" s="12"/>
    </row>
    <row r="232" spans="1:10" ht="12.4" hidden="1" customHeight="1">
      <c r="A232" s="11"/>
      <c r="B232" s="1"/>
      <c r="C232" s="34"/>
      <c r="D232" s="146"/>
      <c r="E232" s="147"/>
      <c r="F232" s="38" t="str">
        <f>VLOOKUP(C232,'[2]Acha Air Sales Price List'!$B$1:$D$65536,3,FALSE)</f>
        <v>Exchange rate :</v>
      </c>
      <c r="G232" s="19">
        <f>ROUND(IF(ISBLANK(C232),0,VLOOKUP(C232,'[2]Acha Air Sales Price List'!$B$1:$X$65536,12,FALSE)*$M$14),2)</f>
        <v>0</v>
      </c>
      <c r="H232" s="19"/>
      <c r="I232" s="20">
        <f t="shared" si="6"/>
        <v>0</v>
      </c>
      <c r="J232" s="12"/>
    </row>
    <row r="233" spans="1:10" ht="12.4" hidden="1" customHeight="1">
      <c r="A233" s="11"/>
      <c r="B233" s="1"/>
      <c r="C233" s="34"/>
      <c r="D233" s="146"/>
      <c r="E233" s="147"/>
      <c r="F233" s="38" t="str">
        <f>VLOOKUP(C233,'[2]Acha Air Sales Price List'!$B$1:$D$65536,3,FALSE)</f>
        <v>Exchange rate :</v>
      </c>
      <c r="G233" s="19">
        <f>ROUND(IF(ISBLANK(C233),0,VLOOKUP(C233,'[2]Acha Air Sales Price List'!$B$1:$X$65536,12,FALSE)*$M$14),2)</f>
        <v>0</v>
      </c>
      <c r="H233" s="19"/>
      <c r="I233" s="20">
        <f t="shared" si="6"/>
        <v>0</v>
      </c>
      <c r="J233" s="12"/>
    </row>
    <row r="234" spans="1:10" ht="12.4" hidden="1" customHeight="1">
      <c r="A234" s="11"/>
      <c r="B234" s="1"/>
      <c r="C234" s="35"/>
      <c r="D234" s="146"/>
      <c r="E234" s="147"/>
      <c r="F234" s="38" t="str">
        <f>VLOOKUP(C234,'[2]Acha Air Sales Price List'!$B$1:$D$65536,3,FALSE)</f>
        <v>Exchange rate :</v>
      </c>
      <c r="G234" s="19">
        <f>ROUND(IF(ISBLANK(C234),0,VLOOKUP(C234,'[2]Acha Air Sales Price List'!$B$1:$X$65536,12,FALSE)*$M$14),2)</f>
        <v>0</v>
      </c>
      <c r="H234" s="19"/>
      <c r="I234" s="20">
        <f>ROUND(IF(ISNUMBER(B234), G234*B234, 0),5)</f>
        <v>0</v>
      </c>
      <c r="J234" s="12"/>
    </row>
    <row r="235" spans="1:10" ht="12" hidden="1" customHeight="1">
      <c r="A235" s="11"/>
      <c r="B235" s="1"/>
      <c r="C235" s="34"/>
      <c r="D235" s="146"/>
      <c r="E235" s="147"/>
      <c r="F235" s="38" t="str">
        <f>VLOOKUP(C235,'[2]Acha Air Sales Price List'!$B$1:$D$65536,3,FALSE)</f>
        <v>Exchange rate :</v>
      </c>
      <c r="G235" s="19">
        <f>ROUND(IF(ISBLANK(C235),0,VLOOKUP(C235,'[2]Acha Air Sales Price List'!$B$1:$X$65536,12,FALSE)*$M$14),2)</f>
        <v>0</v>
      </c>
      <c r="H235" s="19"/>
      <c r="I235" s="20">
        <f t="shared" ref="I235:I285" si="7">ROUND(IF(ISNUMBER(B235), G235*B235, 0),5)</f>
        <v>0</v>
      </c>
      <c r="J235" s="12"/>
    </row>
    <row r="236" spans="1:10" ht="12.4" hidden="1" customHeight="1">
      <c r="A236" s="11"/>
      <c r="B236" s="1"/>
      <c r="C236" s="34"/>
      <c r="D236" s="146"/>
      <c r="E236" s="147"/>
      <c r="F236" s="38" t="str">
        <f>VLOOKUP(C236,'[2]Acha Air Sales Price List'!$B$1:$D$65536,3,FALSE)</f>
        <v>Exchange rate :</v>
      </c>
      <c r="G236" s="19">
        <f>ROUND(IF(ISBLANK(C236),0,VLOOKUP(C236,'[2]Acha Air Sales Price List'!$B$1:$X$65536,12,FALSE)*$M$14),2)</f>
        <v>0</v>
      </c>
      <c r="H236" s="19"/>
      <c r="I236" s="20">
        <f t="shared" si="7"/>
        <v>0</v>
      </c>
      <c r="J236" s="12"/>
    </row>
    <row r="237" spans="1:10" ht="12.4" hidden="1" customHeight="1">
      <c r="A237" s="11"/>
      <c r="B237" s="1"/>
      <c r="C237" s="34"/>
      <c r="D237" s="146"/>
      <c r="E237" s="147"/>
      <c r="F237" s="38" t="str">
        <f>VLOOKUP(C237,'[2]Acha Air Sales Price List'!$B$1:$D$65536,3,FALSE)</f>
        <v>Exchange rate :</v>
      </c>
      <c r="G237" s="19">
        <f>ROUND(IF(ISBLANK(C237),0,VLOOKUP(C237,'[2]Acha Air Sales Price List'!$B$1:$X$65536,12,FALSE)*$M$14),2)</f>
        <v>0</v>
      </c>
      <c r="H237" s="19"/>
      <c r="I237" s="20">
        <f t="shared" si="7"/>
        <v>0</v>
      </c>
      <c r="J237" s="12"/>
    </row>
    <row r="238" spans="1:10" ht="12.4" hidden="1" customHeight="1">
      <c r="A238" s="11"/>
      <c r="B238" s="1"/>
      <c r="C238" s="34"/>
      <c r="D238" s="146"/>
      <c r="E238" s="147"/>
      <c r="F238" s="38" t="str">
        <f>VLOOKUP(C238,'[2]Acha Air Sales Price List'!$B$1:$D$65536,3,FALSE)</f>
        <v>Exchange rate :</v>
      </c>
      <c r="G238" s="19">
        <f>ROUND(IF(ISBLANK(C238),0,VLOOKUP(C238,'[2]Acha Air Sales Price List'!$B$1:$X$65536,12,FALSE)*$M$14),2)</f>
        <v>0</v>
      </c>
      <c r="H238" s="19"/>
      <c r="I238" s="20">
        <f t="shared" si="7"/>
        <v>0</v>
      </c>
      <c r="J238" s="12"/>
    </row>
    <row r="239" spans="1:10" ht="12.4" hidden="1" customHeight="1">
      <c r="A239" s="11"/>
      <c r="B239" s="1"/>
      <c r="C239" s="34"/>
      <c r="D239" s="146"/>
      <c r="E239" s="147"/>
      <c r="F239" s="38" t="str">
        <f>VLOOKUP(C239,'[2]Acha Air Sales Price List'!$B$1:$D$65536,3,FALSE)</f>
        <v>Exchange rate :</v>
      </c>
      <c r="G239" s="19">
        <f>ROUND(IF(ISBLANK(C239),0,VLOOKUP(C239,'[2]Acha Air Sales Price List'!$B$1:$X$65536,12,FALSE)*$M$14),2)</f>
        <v>0</v>
      </c>
      <c r="H239" s="19"/>
      <c r="I239" s="20">
        <f t="shared" si="7"/>
        <v>0</v>
      </c>
      <c r="J239" s="12"/>
    </row>
    <row r="240" spans="1:10" ht="12.4" hidden="1" customHeight="1">
      <c r="A240" s="11"/>
      <c r="B240" s="1"/>
      <c r="C240" s="34"/>
      <c r="D240" s="146"/>
      <c r="E240" s="147"/>
      <c r="F240" s="38" t="str">
        <f>VLOOKUP(C240,'[2]Acha Air Sales Price List'!$B$1:$D$65536,3,FALSE)</f>
        <v>Exchange rate :</v>
      </c>
      <c r="G240" s="19">
        <f>ROUND(IF(ISBLANK(C240),0,VLOOKUP(C240,'[2]Acha Air Sales Price List'!$B$1:$X$65536,12,FALSE)*$M$14),2)</f>
        <v>0</v>
      </c>
      <c r="H240" s="19"/>
      <c r="I240" s="20">
        <f t="shared" si="7"/>
        <v>0</v>
      </c>
      <c r="J240" s="12"/>
    </row>
    <row r="241" spans="1:10" ht="12.4" hidden="1" customHeight="1">
      <c r="A241" s="11"/>
      <c r="B241" s="1"/>
      <c r="C241" s="34"/>
      <c r="D241" s="146"/>
      <c r="E241" s="147"/>
      <c r="F241" s="38" t="str">
        <f>VLOOKUP(C241,'[2]Acha Air Sales Price List'!$B$1:$D$65536,3,FALSE)</f>
        <v>Exchange rate :</v>
      </c>
      <c r="G241" s="19">
        <f>ROUND(IF(ISBLANK(C241),0,VLOOKUP(C241,'[2]Acha Air Sales Price List'!$B$1:$X$65536,12,FALSE)*$M$14),2)</f>
        <v>0</v>
      </c>
      <c r="H241" s="19"/>
      <c r="I241" s="20">
        <f t="shared" si="7"/>
        <v>0</v>
      </c>
      <c r="J241" s="12"/>
    </row>
    <row r="242" spans="1:10" ht="12.4" hidden="1" customHeight="1">
      <c r="A242" s="11"/>
      <c r="B242" s="1"/>
      <c r="C242" s="34"/>
      <c r="D242" s="146"/>
      <c r="E242" s="147"/>
      <c r="F242" s="38" t="str">
        <f>VLOOKUP(C242,'[2]Acha Air Sales Price List'!$B$1:$D$65536,3,FALSE)</f>
        <v>Exchange rate :</v>
      </c>
      <c r="G242" s="19">
        <f>ROUND(IF(ISBLANK(C242),0,VLOOKUP(C242,'[2]Acha Air Sales Price List'!$B$1:$X$65536,12,FALSE)*$M$14),2)</f>
        <v>0</v>
      </c>
      <c r="H242" s="19"/>
      <c r="I242" s="20">
        <f t="shared" si="7"/>
        <v>0</v>
      </c>
      <c r="J242" s="12"/>
    </row>
    <row r="243" spans="1:10" ht="12.4" hidden="1" customHeight="1">
      <c r="A243" s="11"/>
      <c r="B243" s="1"/>
      <c r="C243" s="34"/>
      <c r="D243" s="146"/>
      <c r="E243" s="147"/>
      <c r="F243" s="38" t="str">
        <f>VLOOKUP(C243,'[2]Acha Air Sales Price List'!$B$1:$D$65536,3,FALSE)</f>
        <v>Exchange rate :</v>
      </c>
      <c r="G243" s="19">
        <f>ROUND(IF(ISBLANK(C243),0,VLOOKUP(C243,'[2]Acha Air Sales Price List'!$B$1:$X$65536,12,FALSE)*$M$14),2)</f>
        <v>0</v>
      </c>
      <c r="H243" s="19"/>
      <c r="I243" s="20">
        <f t="shared" si="7"/>
        <v>0</v>
      </c>
      <c r="J243" s="12"/>
    </row>
    <row r="244" spans="1:10" ht="12.4" hidden="1" customHeight="1">
      <c r="A244" s="11"/>
      <c r="B244" s="1"/>
      <c r="C244" s="34"/>
      <c r="D244" s="146"/>
      <c r="E244" s="147"/>
      <c r="F244" s="38" t="str">
        <f>VLOOKUP(C244,'[2]Acha Air Sales Price List'!$B$1:$D$65536,3,FALSE)</f>
        <v>Exchange rate :</v>
      </c>
      <c r="G244" s="19">
        <f>ROUND(IF(ISBLANK(C244),0,VLOOKUP(C244,'[2]Acha Air Sales Price List'!$B$1:$X$65536,12,FALSE)*$M$14),2)</f>
        <v>0</v>
      </c>
      <c r="H244" s="19"/>
      <c r="I244" s="20">
        <f t="shared" si="7"/>
        <v>0</v>
      </c>
      <c r="J244" s="12"/>
    </row>
    <row r="245" spans="1:10" ht="12.4" hidden="1" customHeight="1">
      <c r="A245" s="11"/>
      <c r="B245" s="1"/>
      <c r="C245" s="34"/>
      <c r="D245" s="146"/>
      <c r="E245" s="147"/>
      <c r="F245" s="38" t="str">
        <f>VLOOKUP(C245,'[2]Acha Air Sales Price List'!$B$1:$D$65536,3,FALSE)</f>
        <v>Exchange rate :</v>
      </c>
      <c r="G245" s="19">
        <f>ROUND(IF(ISBLANK(C245),0,VLOOKUP(C245,'[2]Acha Air Sales Price List'!$B$1:$X$65536,12,FALSE)*$M$14),2)</f>
        <v>0</v>
      </c>
      <c r="H245" s="19"/>
      <c r="I245" s="20">
        <f t="shared" si="7"/>
        <v>0</v>
      </c>
      <c r="J245" s="12"/>
    </row>
    <row r="246" spans="1:10" ht="12.4" hidden="1" customHeight="1">
      <c r="A246" s="11"/>
      <c r="B246" s="1"/>
      <c r="C246" s="34"/>
      <c r="D246" s="146"/>
      <c r="E246" s="147"/>
      <c r="F246" s="38" t="str">
        <f>VLOOKUP(C246,'[2]Acha Air Sales Price List'!$B$1:$D$65536,3,FALSE)</f>
        <v>Exchange rate :</v>
      </c>
      <c r="G246" s="19">
        <f>ROUND(IF(ISBLANK(C246),0,VLOOKUP(C246,'[2]Acha Air Sales Price List'!$B$1:$X$65536,12,FALSE)*$M$14),2)</f>
        <v>0</v>
      </c>
      <c r="H246" s="19"/>
      <c r="I246" s="20">
        <f t="shared" si="7"/>
        <v>0</v>
      </c>
      <c r="J246" s="12"/>
    </row>
    <row r="247" spans="1:10" ht="12.4" hidden="1" customHeight="1">
      <c r="A247" s="11"/>
      <c r="B247" s="1"/>
      <c r="C247" s="34"/>
      <c r="D247" s="146"/>
      <c r="E247" s="147"/>
      <c r="F247" s="38" t="str">
        <f>VLOOKUP(C247,'[2]Acha Air Sales Price List'!$B$1:$D$65536,3,FALSE)</f>
        <v>Exchange rate :</v>
      </c>
      <c r="G247" s="19">
        <f>ROUND(IF(ISBLANK(C247),0,VLOOKUP(C247,'[2]Acha Air Sales Price List'!$B$1:$X$65536,12,FALSE)*$M$14),2)</f>
        <v>0</v>
      </c>
      <c r="H247" s="19"/>
      <c r="I247" s="20">
        <f t="shared" si="7"/>
        <v>0</v>
      </c>
      <c r="J247" s="12"/>
    </row>
    <row r="248" spans="1:10" ht="12.4" hidden="1" customHeight="1">
      <c r="A248" s="11"/>
      <c r="B248" s="1"/>
      <c r="C248" s="34"/>
      <c r="D248" s="146"/>
      <c r="E248" s="147"/>
      <c r="F248" s="38" t="str">
        <f>VLOOKUP(C248,'[2]Acha Air Sales Price List'!$B$1:$D$65536,3,FALSE)</f>
        <v>Exchange rate :</v>
      </c>
      <c r="G248" s="19">
        <f>ROUND(IF(ISBLANK(C248),0,VLOOKUP(C248,'[2]Acha Air Sales Price List'!$B$1:$X$65536,12,FALSE)*$M$14),2)</f>
        <v>0</v>
      </c>
      <c r="H248" s="19"/>
      <c r="I248" s="20">
        <f t="shared" si="7"/>
        <v>0</v>
      </c>
      <c r="J248" s="12"/>
    </row>
    <row r="249" spans="1:10" ht="12.4" hidden="1" customHeight="1">
      <c r="A249" s="11"/>
      <c r="B249" s="1"/>
      <c r="C249" s="34"/>
      <c r="D249" s="146"/>
      <c r="E249" s="147"/>
      <c r="F249" s="38" t="str">
        <f>VLOOKUP(C249,'[2]Acha Air Sales Price List'!$B$1:$D$65536,3,FALSE)</f>
        <v>Exchange rate :</v>
      </c>
      <c r="G249" s="19">
        <f>ROUND(IF(ISBLANK(C249),0,VLOOKUP(C249,'[2]Acha Air Sales Price List'!$B$1:$X$65536,12,FALSE)*$M$14),2)</f>
        <v>0</v>
      </c>
      <c r="H249" s="19"/>
      <c r="I249" s="20">
        <f t="shared" si="7"/>
        <v>0</v>
      </c>
      <c r="J249" s="12"/>
    </row>
    <row r="250" spans="1:10" ht="12.4" hidden="1" customHeight="1">
      <c r="A250" s="11"/>
      <c r="B250" s="1"/>
      <c r="C250" s="34"/>
      <c r="D250" s="146"/>
      <c r="E250" s="147"/>
      <c r="F250" s="38" t="str">
        <f>VLOOKUP(C250,'[2]Acha Air Sales Price List'!$B$1:$D$65536,3,FALSE)</f>
        <v>Exchange rate :</v>
      </c>
      <c r="G250" s="19">
        <f>ROUND(IF(ISBLANK(C250),0,VLOOKUP(C250,'[2]Acha Air Sales Price List'!$B$1:$X$65536,12,FALSE)*$M$14),2)</f>
        <v>0</v>
      </c>
      <c r="H250" s="19"/>
      <c r="I250" s="20">
        <f t="shared" si="7"/>
        <v>0</v>
      </c>
      <c r="J250" s="12"/>
    </row>
    <row r="251" spans="1:10" ht="12.4" hidden="1" customHeight="1">
      <c r="A251" s="11"/>
      <c r="B251" s="1"/>
      <c r="C251" s="34"/>
      <c r="D251" s="146"/>
      <c r="E251" s="147"/>
      <c r="F251" s="38" t="str">
        <f>VLOOKUP(C251,'[2]Acha Air Sales Price List'!$B$1:$D$65536,3,FALSE)</f>
        <v>Exchange rate :</v>
      </c>
      <c r="G251" s="19">
        <f>ROUND(IF(ISBLANK(C251),0,VLOOKUP(C251,'[2]Acha Air Sales Price List'!$B$1:$X$65536,12,FALSE)*$M$14),2)</f>
        <v>0</v>
      </c>
      <c r="H251" s="19"/>
      <c r="I251" s="20">
        <f t="shared" si="7"/>
        <v>0</v>
      </c>
      <c r="J251" s="12"/>
    </row>
    <row r="252" spans="1:10" ht="12.4" hidden="1" customHeight="1">
      <c r="A252" s="11"/>
      <c r="B252" s="1"/>
      <c r="C252" s="34"/>
      <c r="D252" s="146"/>
      <c r="E252" s="147"/>
      <c r="F252" s="38" t="str">
        <f>VLOOKUP(C252,'[2]Acha Air Sales Price List'!$B$1:$D$65536,3,FALSE)</f>
        <v>Exchange rate :</v>
      </c>
      <c r="G252" s="19">
        <f>ROUND(IF(ISBLANK(C252),0,VLOOKUP(C252,'[2]Acha Air Sales Price List'!$B$1:$X$65536,12,FALSE)*$M$14),2)</f>
        <v>0</v>
      </c>
      <c r="H252" s="19"/>
      <c r="I252" s="20">
        <f t="shared" si="7"/>
        <v>0</v>
      </c>
      <c r="J252" s="12"/>
    </row>
    <row r="253" spans="1:10" ht="12.4" hidden="1" customHeight="1">
      <c r="A253" s="11"/>
      <c r="B253" s="1"/>
      <c r="C253" s="34"/>
      <c r="D253" s="146"/>
      <c r="E253" s="147"/>
      <c r="F253" s="38" t="str">
        <f>VLOOKUP(C253,'[2]Acha Air Sales Price List'!$B$1:$D$65536,3,FALSE)</f>
        <v>Exchange rate :</v>
      </c>
      <c r="G253" s="19">
        <f>ROUND(IF(ISBLANK(C253),0,VLOOKUP(C253,'[2]Acha Air Sales Price List'!$B$1:$X$65536,12,FALSE)*$M$14),2)</f>
        <v>0</v>
      </c>
      <c r="H253" s="19"/>
      <c r="I253" s="20">
        <f t="shared" si="7"/>
        <v>0</v>
      </c>
      <c r="J253" s="12"/>
    </row>
    <row r="254" spans="1:10" ht="12.4" hidden="1" customHeight="1">
      <c r="A254" s="11"/>
      <c r="B254" s="1"/>
      <c r="C254" s="34"/>
      <c r="D254" s="146"/>
      <c r="E254" s="147"/>
      <c r="F254" s="38" t="str">
        <f>VLOOKUP(C254,'[2]Acha Air Sales Price List'!$B$1:$D$65536,3,FALSE)</f>
        <v>Exchange rate :</v>
      </c>
      <c r="G254" s="19">
        <f>ROUND(IF(ISBLANK(C254),0,VLOOKUP(C254,'[2]Acha Air Sales Price List'!$B$1:$X$65536,12,FALSE)*$M$14),2)</f>
        <v>0</v>
      </c>
      <c r="H254" s="19"/>
      <c r="I254" s="20">
        <f t="shared" si="7"/>
        <v>0</v>
      </c>
      <c r="J254" s="12"/>
    </row>
    <row r="255" spans="1:10" ht="12.4" hidden="1" customHeight="1">
      <c r="A255" s="11"/>
      <c r="B255" s="1"/>
      <c r="C255" s="34"/>
      <c r="D255" s="146"/>
      <c r="E255" s="147"/>
      <c r="F255" s="38" t="str">
        <f>VLOOKUP(C255,'[2]Acha Air Sales Price List'!$B$1:$D$65536,3,FALSE)</f>
        <v>Exchange rate :</v>
      </c>
      <c r="G255" s="19">
        <f>ROUND(IF(ISBLANK(C255),0,VLOOKUP(C255,'[2]Acha Air Sales Price List'!$B$1:$X$65536,12,FALSE)*$M$14),2)</f>
        <v>0</v>
      </c>
      <c r="H255" s="19"/>
      <c r="I255" s="20">
        <f t="shared" si="7"/>
        <v>0</v>
      </c>
      <c r="J255" s="12"/>
    </row>
    <row r="256" spans="1:10" ht="12.4" hidden="1" customHeight="1">
      <c r="A256" s="11"/>
      <c r="B256" s="1"/>
      <c r="C256" s="34"/>
      <c r="D256" s="146"/>
      <c r="E256" s="147"/>
      <c r="F256" s="38" t="str">
        <f>VLOOKUP(C256,'[2]Acha Air Sales Price List'!$B$1:$D$65536,3,FALSE)</f>
        <v>Exchange rate :</v>
      </c>
      <c r="G256" s="19">
        <f>ROUND(IF(ISBLANK(C256),0,VLOOKUP(C256,'[2]Acha Air Sales Price List'!$B$1:$X$65536,12,FALSE)*$M$14),2)</f>
        <v>0</v>
      </c>
      <c r="H256" s="19"/>
      <c r="I256" s="20">
        <f t="shared" si="7"/>
        <v>0</v>
      </c>
      <c r="J256" s="12"/>
    </row>
    <row r="257" spans="1:10" ht="12.4" hidden="1" customHeight="1">
      <c r="A257" s="11"/>
      <c r="B257" s="1"/>
      <c r="C257" s="34"/>
      <c r="D257" s="146"/>
      <c r="E257" s="147"/>
      <c r="F257" s="38" t="str">
        <f>VLOOKUP(C257,'[2]Acha Air Sales Price List'!$B$1:$D$65536,3,FALSE)</f>
        <v>Exchange rate :</v>
      </c>
      <c r="G257" s="19">
        <f>ROUND(IF(ISBLANK(C257),0,VLOOKUP(C257,'[2]Acha Air Sales Price List'!$B$1:$X$65536,12,FALSE)*$M$14),2)</f>
        <v>0</v>
      </c>
      <c r="H257" s="19"/>
      <c r="I257" s="20">
        <f t="shared" si="7"/>
        <v>0</v>
      </c>
      <c r="J257" s="12"/>
    </row>
    <row r="258" spans="1:10" ht="12.4" hidden="1" customHeight="1">
      <c r="A258" s="11"/>
      <c r="B258" s="1"/>
      <c r="C258" s="35"/>
      <c r="D258" s="146"/>
      <c r="E258" s="147"/>
      <c r="F258" s="38" t="str">
        <f>VLOOKUP(C258,'[2]Acha Air Sales Price List'!$B$1:$D$65536,3,FALSE)</f>
        <v>Exchange rate :</v>
      </c>
      <c r="G258" s="19">
        <f>ROUND(IF(ISBLANK(C258),0,VLOOKUP(C258,'[2]Acha Air Sales Price List'!$B$1:$X$65536,12,FALSE)*$M$14),2)</f>
        <v>0</v>
      </c>
      <c r="H258" s="19"/>
      <c r="I258" s="20">
        <f t="shared" si="7"/>
        <v>0</v>
      </c>
      <c r="J258" s="12"/>
    </row>
    <row r="259" spans="1:10" ht="12" hidden="1" customHeight="1">
      <c r="A259" s="11"/>
      <c r="B259" s="1"/>
      <c r="C259" s="34"/>
      <c r="D259" s="146"/>
      <c r="E259" s="147"/>
      <c r="F259" s="38" t="str">
        <f>VLOOKUP(C259,'[2]Acha Air Sales Price List'!$B$1:$D$65536,3,FALSE)</f>
        <v>Exchange rate :</v>
      </c>
      <c r="G259" s="19">
        <f>ROUND(IF(ISBLANK(C259),0,VLOOKUP(C259,'[2]Acha Air Sales Price List'!$B$1:$X$65536,12,FALSE)*$M$14),2)</f>
        <v>0</v>
      </c>
      <c r="H259" s="19"/>
      <c r="I259" s="20">
        <f t="shared" si="7"/>
        <v>0</v>
      </c>
      <c r="J259" s="12"/>
    </row>
    <row r="260" spans="1:10" ht="12.4" hidden="1" customHeight="1">
      <c r="A260" s="11"/>
      <c r="B260" s="1"/>
      <c r="C260" s="34"/>
      <c r="D260" s="146"/>
      <c r="E260" s="147"/>
      <c r="F260" s="38" t="str">
        <f>VLOOKUP(C260,'[2]Acha Air Sales Price List'!$B$1:$D$65536,3,FALSE)</f>
        <v>Exchange rate :</v>
      </c>
      <c r="G260" s="19">
        <f>ROUND(IF(ISBLANK(C260),0,VLOOKUP(C260,'[2]Acha Air Sales Price List'!$B$1:$X$65536,12,FALSE)*$M$14),2)</f>
        <v>0</v>
      </c>
      <c r="H260" s="19"/>
      <c r="I260" s="20">
        <f t="shared" si="7"/>
        <v>0</v>
      </c>
      <c r="J260" s="12"/>
    </row>
    <row r="261" spans="1:10" ht="12.4" hidden="1" customHeight="1">
      <c r="A261" s="11"/>
      <c r="B261" s="1"/>
      <c r="C261" s="34"/>
      <c r="D261" s="146"/>
      <c r="E261" s="147"/>
      <c r="F261" s="38" t="str">
        <f>VLOOKUP(C261,'[2]Acha Air Sales Price List'!$B$1:$D$65536,3,FALSE)</f>
        <v>Exchange rate :</v>
      </c>
      <c r="G261" s="19">
        <f>ROUND(IF(ISBLANK(C261),0,VLOOKUP(C261,'[2]Acha Air Sales Price List'!$B$1:$X$65536,12,FALSE)*$M$14),2)</f>
        <v>0</v>
      </c>
      <c r="H261" s="19"/>
      <c r="I261" s="20">
        <f t="shared" si="7"/>
        <v>0</v>
      </c>
      <c r="J261" s="12"/>
    </row>
    <row r="262" spans="1:10" ht="12.4" hidden="1" customHeight="1">
      <c r="A262" s="11"/>
      <c r="B262" s="1"/>
      <c r="C262" s="34"/>
      <c r="D262" s="146"/>
      <c r="E262" s="147"/>
      <c r="F262" s="38" t="str">
        <f>VLOOKUP(C262,'[2]Acha Air Sales Price List'!$B$1:$D$65536,3,FALSE)</f>
        <v>Exchange rate :</v>
      </c>
      <c r="G262" s="19">
        <f>ROUND(IF(ISBLANK(C262),0,VLOOKUP(C262,'[2]Acha Air Sales Price List'!$B$1:$X$65536,12,FALSE)*$M$14),2)</f>
        <v>0</v>
      </c>
      <c r="H262" s="19"/>
      <c r="I262" s="20">
        <f t="shared" si="7"/>
        <v>0</v>
      </c>
      <c r="J262" s="12"/>
    </row>
    <row r="263" spans="1:10" ht="12.4" hidden="1" customHeight="1">
      <c r="A263" s="11"/>
      <c r="B263" s="1"/>
      <c r="C263" s="34"/>
      <c r="D263" s="146"/>
      <c r="E263" s="147"/>
      <c r="F263" s="38" t="str">
        <f>VLOOKUP(C263,'[2]Acha Air Sales Price List'!$B$1:$D$65536,3,FALSE)</f>
        <v>Exchange rate :</v>
      </c>
      <c r="G263" s="19">
        <f>ROUND(IF(ISBLANK(C263),0,VLOOKUP(C263,'[2]Acha Air Sales Price List'!$B$1:$X$65536,12,FALSE)*$M$14),2)</f>
        <v>0</v>
      </c>
      <c r="H263" s="19"/>
      <c r="I263" s="20">
        <f t="shared" si="7"/>
        <v>0</v>
      </c>
      <c r="J263" s="12"/>
    </row>
    <row r="264" spans="1:10" ht="12.4" hidden="1" customHeight="1">
      <c r="A264" s="11"/>
      <c r="B264" s="1"/>
      <c r="C264" s="34"/>
      <c r="D264" s="146"/>
      <c r="E264" s="147"/>
      <c r="F264" s="38" t="str">
        <f>VLOOKUP(C264,'[2]Acha Air Sales Price List'!$B$1:$D$65536,3,FALSE)</f>
        <v>Exchange rate :</v>
      </c>
      <c r="G264" s="19">
        <f>ROUND(IF(ISBLANK(C264),0,VLOOKUP(C264,'[2]Acha Air Sales Price List'!$B$1:$X$65536,12,FALSE)*$M$14),2)</f>
        <v>0</v>
      </c>
      <c r="H264" s="19"/>
      <c r="I264" s="20">
        <f t="shared" si="7"/>
        <v>0</v>
      </c>
      <c r="J264" s="12"/>
    </row>
    <row r="265" spans="1:10" ht="12.4" hidden="1" customHeight="1">
      <c r="A265" s="11"/>
      <c r="B265" s="1"/>
      <c r="C265" s="34"/>
      <c r="D265" s="146"/>
      <c r="E265" s="147"/>
      <c r="F265" s="38" t="str">
        <f>VLOOKUP(C265,'[2]Acha Air Sales Price List'!$B$1:$D$65536,3,FALSE)</f>
        <v>Exchange rate :</v>
      </c>
      <c r="G265" s="19">
        <f>ROUND(IF(ISBLANK(C265),0,VLOOKUP(C265,'[2]Acha Air Sales Price List'!$B$1:$X$65536,12,FALSE)*$M$14),2)</f>
        <v>0</v>
      </c>
      <c r="H265" s="19"/>
      <c r="I265" s="20">
        <f t="shared" si="7"/>
        <v>0</v>
      </c>
      <c r="J265" s="12"/>
    </row>
    <row r="266" spans="1:10" ht="12.4" hidden="1" customHeight="1">
      <c r="A266" s="11"/>
      <c r="B266" s="1"/>
      <c r="C266" s="34"/>
      <c r="D266" s="146"/>
      <c r="E266" s="147"/>
      <c r="F266" s="38" t="str">
        <f>VLOOKUP(C266,'[2]Acha Air Sales Price List'!$B$1:$D$65536,3,FALSE)</f>
        <v>Exchange rate :</v>
      </c>
      <c r="G266" s="19">
        <f>ROUND(IF(ISBLANK(C266),0,VLOOKUP(C266,'[2]Acha Air Sales Price List'!$B$1:$X$65536,12,FALSE)*$M$14),2)</f>
        <v>0</v>
      </c>
      <c r="H266" s="19"/>
      <c r="I266" s="20">
        <f t="shared" si="7"/>
        <v>0</v>
      </c>
      <c r="J266" s="12"/>
    </row>
    <row r="267" spans="1:10" ht="12.4" hidden="1" customHeight="1">
      <c r="A267" s="11"/>
      <c r="B267" s="1"/>
      <c r="C267" s="34"/>
      <c r="D267" s="146"/>
      <c r="E267" s="147"/>
      <c r="F267" s="38" t="str">
        <f>VLOOKUP(C267,'[2]Acha Air Sales Price List'!$B$1:$D$65536,3,FALSE)</f>
        <v>Exchange rate :</v>
      </c>
      <c r="G267" s="19">
        <f>ROUND(IF(ISBLANK(C267),0,VLOOKUP(C267,'[2]Acha Air Sales Price List'!$B$1:$X$65536,12,FALSE)*$M$14),2)</f>
        <v>0</v>
      </c>
      <c r="H267" s="19"/>
      <c r="I267" s="20">
        <f t="shared" si="7"/>
        <v>0</v>
      </c>
      <c r="J267" s="12"/>
    </row>
    <row r="268" spans="1:10" ht="12.4" hidden="1" customHeight="1">
      <c r="A268" s="11"/>
      <c r="B268" s="1"/>
      <c r="C268" s="34"/>
      <c r="D268" s="146"/>
      <c r="E268" s="147"/>
      <c r="F268" s="38" t="str">
        <f>VLOOKUP(C268,'[2]Acha Air Sales Price List'!$B$1:$D$65536,3,FALSE)</f>
        <v>Exchange rate :</v>
      </c>
      <c r="G268" s="19">
        <f>ROUND(IF(ISBLANK(C268),0,VLOOKUP(C268,'[2]Acha Air Sales Price List'!$B$1:$X$65536,12,FALSE)*$M$14),2)</f>
        <v>0</v>
      </c>
      <c r="H268" s="19"/>
      <c r="I268" s="20">
        <f t="shared" si="7"/>
        <v>0</v>
      </c>
      <c r="J268" s="12"/>
    </row>
    <row r="269" spans="1:10" ht="12.4" hidden="1" customHeight="1">
      <c r="A269" s="11"/>
      <c r="B269" s="1"/>
      <c r="C269" s="34"/>
      <c r="D269" s="146"/>
      <c r="E269" s="147"/>
      <c r="F269" s="38" t="str">
        <f>VLOOKUP(C269,'[2]Acha Air Sales Price List'!$B$1:$D$65536,3,FALSE)</f>
        <v>Exchange rate :</v>
      </c>
      <c r="G269" s="19">
        <f>ROUND(IF(ISBLANK(C269),0,VLOOKUP(C269,'[2]Acha Air Sales Price List'!$B$1:$X$65536,12,FALSE)*$M$14),2)</f>
        <v>0</v>
      </c>
      <c r="H269" s="19"/>
      <c r="I269" s="20">
        <f t="shared" si="7"/>
        <v>0</v>
      </c>
      <c r="J269" s="12"/>
    </row>
    <row r="270" spans="1:10" ht="12.4" hidden="1" customHeight="1">
      <c r="A270" s="11"/>
      <c r="B270" s="1"/>
      <c r="C270" s="34"/>
      <c r="D270" s="146"/>
      <c r="E270" s="147"/>
      <c r="F270" s="38" t="str">
        <f>VLOOKUP(C270,'[2]Acha Air Sales Price List'!$B$1:$D$65536,3,FALSE)</f>
        <v>Exchange rate :</v>
      </c>
      <c r="G270" s="19">
        <f>ROUND(IF(ISBLANK(C270),0,VLOOKUP(C270,'[2]Acha Air Sales Price List'!$B$1:$X$65536,12,FALSE)*$M$14),2)</f>
        <v>0</v>
      </c>
      <c r="H270" s="19"/>
      <c r="I270" s="20">
        <f t="shared" si="7"/>
        <v>0</v>
      </c>
      <c r="J270" s="12"/>
    </row>
    <row r="271" spans="1:10" ht="12.4" hidden="1" customHeight="1">
      <c r="A271" s="11"/>
      <c r="B271" s="1"/>
      <c r="C271" s="34"/>
      <c r="D271" s="146"/>
      <c r="E271" s="147"/>
      <c r="F271" s="38" t="str">
        <f>VLOOKUP(C271,'[2]Acha Air Sales Price List'!$B$1:$D$65536,3,FALSE)</f>
        <v>Exchange rate :</v>
      </c>
      <c r="G271" s="19">
        <f>ROUND(IF(ISBLANK(C271),0,VLOOKUP(C271,'[2]Acha Air Sales Price List'!$B$1:$X$65536,12,FALSE)*$M$14),2)</f>
        <v>0</v>
      </c>
      <c r="H271" s="19"/>
      <c r="I271" s="20">
        <f t="shared" si="7"/>
        <v>0</v>
      </c>
      <c r="J271" s="12"/>
    </row>
    <row r="272" spans="1:10" ht="12.4" hidden="1" customHeight="1">
      <c r="A272" s="11"/>
      <c r="B272" s="1"/>
      <c r="C272" s="34"/>
      <c r="D272" s="146"/>
      <c r="E272" s="147"/>
      <c r="F272" s="38" t="str">
        <f>VLOOKUP(C272,'[2]Acha Air Sales Price List'!$B$1:$D$65536,3,FALSE)</f>
        <v>Exchange rate :</v>
      </c>
      <c r="G272" s="19">
        <f>ROUND(IF(ISBLANK(C272),0,VLOOKUP(C272,'[2]Acha Air Sales Price List'!$B$1:$X$65536,12,FALSE)*$M$14),2)</f>
        <v>0</v>
      </c>
      <c r="H272" s="19"/>
      <c r="I272" s="20">
        <f t="shared" si="7"/>
        <v>0</v>
      </c>
      <c r="J272" s="12"/>
    </row>
    <row r="273" spans="1:10" ht="12.4" hidden="1" customHeight="1">
      <c r="A273" s="11"/>
      <c r="B273" s="1"/>
      <c r="C273" s="34"/>
      <c r="D273" s="146"/>
      <c r="E273" s="147"/>
      <c r="F273" s="38" t="str">
        <f>VLOOKUP(C273,'[2]Acha Air Sales Price List'!$B$1:$D$65536,3,FALSE)</f>
        <v>Exchange rate :</v>
      </c>
      <c r="G273" s="19">
        <f>ROUND(IF(ISBLANK(C273),0,VLOOKUP(C273,'[2]Acha Air Sales Price List'!$B$1:$X$65536,12,FALSE)*$M$14),2)</f>
        <v>0</v>
      </c>
      <c r="H273" s="19"/>
      <c r="I273" s="20">
        <f t="shared" si="7"/>
        <v>0</v>
      </c>
      <c r="J273" s="12"/>
    </row>
    <row r="274" spans="1:10" ht="12.4" hidden="1" customHeight="1">
      <c r="A274" s="11"/>
      <c r="B274" s="1"/>
      <c r="C274" s="34"/>
      <c r="D274" s="146"/>
      <c r="E274" s="147"/>
      <c r="F274" s="38" t="str">
        <f>VLOOKUP(C274,'[2]Acha Air Sales Price List'!$B$1:$D$65536,3,FALSE)</f>
        <v>Exchange rate :</v>
      </c>
      <c r="G274" s="19">
        <f>ROUND(IF(ISBLANK(C274),0,VLOOKUP(C274,'[2]Acha Air Sales Price List'!$B$1:$X$65536,12,FALSE)*$M$14),2)</f>
        <v>0</v>
      </c>
      <c r="H274" s="19"/>
      <c r="I274" s="20">
        <f t="shared" si="7"/>
        <v>0</v>
      </c>
      <c r="J274" s="12"/>
    </row>
    <row r="275" spans="1:10" ht="12.4" hidden="1" customHeight="1">
      <c r="A275" s="11"/>
      <c r="B275" s="1"/>
      <c r="C275" s="34"/>
      <c r="D275" s="146"/>
      <c r="E275" s="147"/>
      <c r="F275" s="38" t="str">
        <f>VLOOKUP(C275,'[2]Acha Air Sales Price List'!$B$1:$D$65536,3,FALSE)</f>
        <v>Exchange rate :</v>
      </c>
      <c r="G275" s="19">
        <f>ROUND(IF(ISBLANK(C275),0,VLOOKUP(C275,'[2]Acha Air Sales Price List'!$B$1:$X$65536,12,FALSE)*$M$14),2)</f>
        <v>0</v>
      </c>
      <c r="H275" s="19"/>
      <c r="I275" s="20">
        <f t="shared" si="7"/>
        <v>0</v>
      </c>
      <c r="J275" s="12"/>
    </row>
    <row r="276" spans="1:10" ht="12.4" hidden="1" customHeight="1">
      <c r="A276" s="11"/>
      <c r="B276" s="1"/>
      <c r="C276" s="34"/>
      <c r="D276" s="146"/>
      <c r="E276" s="147"/>
      <c r="F276" s="38" t="str">
        <f>VLOOKUP(C276,'[2]Acha Air Sales Price List'!$B$1:$D$65536,3,FALSE)</f>
        <v>Exchange rate :</v>
      </c>
      <c r="G276" s="19">
        <f>ROUND(IF(ISBLANK(C276),0,VLOOKUP(C276,'[2]Acha Air Sales Price List'!$B$1:$X$65536,12,FALSE)*$M$14),2)</f>
        <v>0</v>
      </c>
      <c r="H276" s="19"/>
      <c r="I276" s="20">
        <f t="shared" si="7"/>
        <v>0</v>
      </c>
      <c r="J276" s="12"/>
    </row>
    <row r="277" spans="1:10" ht="12.4" hidden="1" customHeight="1">
      <c r="A277" s="11"/>
      <c r="B277" s="1"/>
      <c r="C277" s="34"/>
      <c r="D277" s="146"/>
      <c r="E277" s="147"/>
      <c r="F277" s="38" t="str">
        <f>VLOOKUP(C277,'[2]Acha Air Sales Price List'!$B$1:$D$65536,3,FALSE)</f>
        <v>Exchange rate :</v>
      </c>
      <c r="G277" s="19">
        <f>ROUND(IF(ISBLANK(C277),0,VLOOKUP(C277,'[2]Acha Air Sales Price List'!$B$1:$X$65536,12,FALSE)*$M$14),2)</f>
        <v>0</v>
      </c>
      <c r="H277" s="19"/>
      <c r="I277" s="20">
        <f t="shared" si="7"/>
        <v>0</v>
      </c>
      <c r="J277" s="12"/>
    </row>
    <row r="278" spans="1:10" ht="12.4" hidden="1" customHeight="1">
      <c r="A278" s="11"/>
      <c r="B278" s="1"/>
      <c r="C278" s="34"/>
      <c r="D278" s="146"/>
      <c r="E278" s="147"/>
      <c r="F278" s="38" t="str">
        <f>VLOOKUP(C278,'[2]Acha Air Sales Price List'!$B$1:$D$65536,3,FALSE)</f>
        <v>Exchange rate :</v>
      </c>
      <c r="G278" s="19">
        <f>ROUND(IF(ISBLANK(C278),0,VLOOKUP(C278,'[2]Acha Air Sales Price List'!$B$1:$X$65536,12,FALSE)*$M$14),2)</f>
        <v>0</v>
      </c>
      <c r="H278" s="19"/>
      <c r="I278" s="20">
        <f t="shared" si="7"/>
        <v>0</v>
      </c>
      <c r="J278" s="12"/>
    </row>
    <row r="279" spans="1:10" ht="12.4" hidden="1" customHeight="1">
      <c r="A279" s="11"/>
      <c r="B279" s="1"/>
      <c r="C279" s="34"/>
      <c r="D279" s="146"/>
      <c r="E279" s="147"/>
      <c r="F279" s="38" t="str">
        <f>VLOOKUP(C279,'[2]Acha Air Sales Price List'!$B$1:$D$65536,3,FALSE)</f>
        <v>Exchange rate :</v>
      </c>
      <c r="G279" s="19">
        <f>ROUND(IF(ISBLANK(C279),0,VLOOKUP(C279,'[2]Acha Air Sales Price List'!$B$1:$X$65536,12,FALSE)*$M$14),2)</f>
        <v>0</v>
      </c>
      <c r="H279" s="19"/>
      <c r="I279" s="20">
        <f t="shared" si="7"/>
        <v>0</v>
      </c>
      <c r="J279" s="12"/>
    </row>
    <row r="280" spans="1:10" ht="12.4" hidden="1" customHeight="1">
      <c r="A280" s="11"/>
      <c r="B280" s="1"/>
      <c r="C280" s="34"/>
      <c r="D280" s="146"/>
      <c r="E280" s="147"/>
      <c r="F280" s="38" t="str">
        <f>VLOOKUP(C280,'[2]Acha Air Sales Price List'!$B$1:$D$65536,3,FALSE)</f>
        <v>Exchange rate :</v>
      </c>
      <c r="G280" s="19">
        <f>ROUND(IF(ISBLANK(C280),0,VLOOKUP(C280,'[2]Acha Air Sales Price List'!$B$1:$X$65536,12,FALSE)*$M$14),2)</f>
        <v>0</v>
      </c>
      <c r="H280" s="19"/>
      <c r="I280" s="20">
        <f t="shared" si="7"/>
        <v>0</v>
      </c>
      <c r="J280" s="12"/>
    </row>
    <row r="281" spans="1:10" ht="12.4" hidden="1" customHeight="1">
      <c r="A281" s="11"/>
      <c r="B281" s="1"/>
      <c r="C281" s="34"/>
      <c r="D281" s="146"/>
      <c r="E281" s="147"/>
      <c r="F281" s="38" t="str">
        <f>VLOOKUP(C281,'[2]Acha Air Sales Price List'!$B$1:$D$65536,3,FALSE)</f>
        <v>Exchange rate :</v>
      </c>
      <c r="G281" s="19">
        <f>ROUND(IF(ISBLANK(C281),0,VLOOKUP(C281,'[2]Acha Air Sales Price List'!$B$1:$X$65536,12,FALSE)*$M$14),2)</f>
        <v>0</v>
      </c>
      <c r="H281" s="19"/>
      <c r="I281" s="20">
        <f t="shared" si="7"/>
        <v>0</v>
      </c>
      <c r="J281" s="12"/>
    </row>
    <row r="282" spans="1:10" ht="12.4" hidden="1" customHeight="1">
      <c r="A282" s="11"/>
      <c r="B282" s="1"/>
      <c r="C282" s="34"/>
      <c r="D282" s="146"/>
      <c r="E282" s="147"/>
      <c r="F282" s="38" t="str">
        <f>VLOOKUP(C282,'[2]Acha Air Sales Price List'!$B$1:$D$65536,3,FALSE)</f>
        <v>Exchange rate :</v>
      </c>
      <c r="G282" s="19">
        <f>ROUND(IF(ISBLANK(C282),0,VLOOKUP(C282,'[2]Acha Air Sales Price List'!$B$1:$X$65536,12,FALSE)*$M$14),2)</f>
        <v>0</v>
      </c>
      <c r="H282" s="19"/>
      <c r="I282" s="20">
        <f t="shared" si="7"/>
        <v>0</v>
      </c>
      <c r="J282" s="12"/>
    </row>
    <row r="283" spans="1:10" ht="12.4" hidden="1" customHeight="1">
      <c r="A283" s="11"/>
      <c r="B283" s="1"/>
      <c r="C283" s="34"/>
      <c r="D283" s="146"/>
      <c r="E283" s="147"/>
      <c r="F283" s="38" t="str">
        <f>VLOOKUP(C283,'[2]Acha Air Sales Price List'!$B$1:$D$65536,3,FALSE)</f>
        <v>Exchange rate :</v>
      </c>
      <c r="G283" s="19">
        <f>ROUND(IF(ISBLANK(C283),0,VLOOKUP(C283,'[2]Acha Air Sales Price List'!$B$1:$X$65536,12,FALSE)*$M$14),2)</f>
        <v>0</v>
      </c>
      <c r="H283" s="19"/>
      <c r="I283" s="20">
        <f t="shared" si="7"/>
        <v>0</v>
      </c>
      <c r="J283" s="12"/>
    </row>
    <row r="284" spans="1:10" ht="12.4" hidden="1" customHeight="1">
      <c r="A284" s="11"/>
      <c r="B284" s="1"/>
      <c r="C284" s="34"/>
      <c r="D284" s="146"/>
      <c r="E284" s="147"/>
      <c r="F284" s="38" t="str">
        <f>VLOOKUP(C284,'[2]Acha Air Sales Price List'!$B$1:$D$65536,3,FALSE)</f>
        <v>Exchange rate :</v>
      </c>
      <c r="G284" s="19">
        <f>ROUND(IF(ISBLANK(C284),0,VLOOKUP(C284,'[2]Acha Air Sales Price List'!$B$1:$X$65536,12,FALSE)*$M$14),2)</f>
        <v>0</v>
      </c>
      <c r="H284" s="19"/>
      <c r="I284" s="20">
        <f t="shared" si="7"/>
        <v>0</v>
      </c>
      <c r="J284" s="12"/>
    </row>
    <row r="285" spans="1:10" ht="12.4" hidden="1" customHeight="1">
      <c r="A285" s="11"/>
      <c r="B285" s="1"/>
      <c r="C285" s="34"/>
      <c r="D285" s="146"/>
      <c r="E285" s="147"/>
      <c r="F285" s="38" t="str">
        <f>VLOOKUP(C285,'[2]Acha Air Sales Price List'!$B$1:$D$65536,3,FALSE)</f>
        <v>Exchange rate :</v>
      </c>
      <c r="G285" s="19">
        <f>ROUND(IF(ISBLANK(C285),0,VLOOKUP(C285,'[2]Acha Air Sales Price List'!$B$1:$X$65536,12,FALSE)*$M$14),2)</f>
        <v>0</v>
      </c>
      <c r="H285" s="19"/>
      <c r="I285" s="20">
        <f t="shared" si="7"/>
        <v>0</v>
      </c>
      <c r="J285" s="12"/>
    </row>
    <row r="286" spans="1:10" ht="12.4" hidden="1" customHeight="1">
      <c r="A286" s="11"/>
      <c r="B286" s="1"/>
      <c r="C286" s="35"/>
      <c r="D286" s="146"/>
      <c r="E286" s="147"/>
      <c r="F286" s="38" t="str">
        <f>VLOOKUP(C286,'[2]Acha Air Sales Price List'!$B$1:$D$65536,3,FALSE)</f>
        <v>Exchange rate :</v>
      </c>
      <c r="G286" s="19">
        <f>ROUND(IF(ISBLANK(C286),0,VLOOKUP(C286,'[2]Acha Air Sales Price List'!$B$1:$X$65536,12,FALSE)*$M$14),2)</f>
        <v>0</v>
      </c>
      <c r="H286" s="19"/>
      <c r="I286" s="20">
        <f>ROUND(IF(ISNUMBER(B286), G286*B286, 0),5)</f>
        <v>0</v>
      </c>
      <c r="J286" s="12"/>
    </row>
    <row r="287" spans="1:10" ht="12" hidden="1" customHeight="1">
      <c r="A287" s="11"/>
      <c r="B287" s="1"/>
      <c r="C287" s="34"/>
      <c r="D287" s="146"/>
      <c r="E287" s="147"/>
      <c r="F287" s="38" t="str">
        <f>VLOOKUP(C287,'[2]Acha Air Sales Price List'!$B$1:$D$65536,3,FALSE)</f>
        <v>Exchange rate :</v>
      </c>
      <c r="G287" s="19">
        <f>ROUND(IF(ISBLANK(C287),0,VLOOKUP(C287,'[2]Acha Air Sales Price List'!$B$1:$X$65536,12,FALSE)*$M$14),2)</f>
        <v>0</v>
      </c>
      <c r="H287" s="19"/>
      <c r="I287" s="20">
        <f t="shared" ref="I287:I303" si="8">ROUND(IF(ISNUMBER(B287), G287*B287, 0),5)</f>
        <v>0</v>
      </c>
      <c r="J287" s="12"/>
    </row>
    <row r="288" spans="1:10" ht="12.4" hidden="1" customHeight="1">
      <c r="A288" s="11"/>
      <c r="B288" s="1"/>
      <c r="C288" s="34"/>
      <c r="D288" s="146"/>
      <c r="E288" s="147"/>
      <c r="F288" s="38" t="str">
        <f>VLOOKUP(C288,'[2]Acha Air Sales Price List'!$B$1:$D$65536,3,FALSE)</f>
        <v>Exchange rate :</v>
      </c>
      <c r="G288" s="19">
        <f>ROUND(IF(ISBLANK(C288),0,VLOOKUP(C288,'[2]Acha Air Sales Price List'!$B$1:$X$65536,12,FALSE)*$M$14),2)</f>
        <v>0</v>
      </c>
      <c r="H288" s="19"/>
      <c r="I288" s="20">
        <f t="shared" si="8"/>
        <v>0</v>
      </c>
      <c r="J288" s="12"/>
    </row>
    <row r="289" spans="1:10" ht="12.4" hidden="1" customHeight="1">
      <c r="A289" s="11"/>
      <c r="B289" s="1"/>
      <c r="C289" s="34"/>
      <c r="D289" s="146"/>
      <c r="E289" s="147"/>
      <c r="F289" s="38" t="str">
        <f>VLOOKUP(C289,'[2]Acha Air Sales Price List'!$B$1:$D$65536,3,FALSE)</f>
        <v>Exchange rate :</v>
      </c>
      <c r="G289" s="19">
        <f>ROUND(IF(ISBLANK(C289),0,VLOOKUP(C289,'[2]Acha Air Sales Price List'!$B$1:$X$65536,12,FALSE)*$M$14),2)</f>
        <v>0</v>
      </c>
      <c r="H289" s="19"/>
      <c r="I289" s="20">
        <f t="shared" si="8"/>
        <v>0</v>
      </c>
      <c r="J289" s="12"/>
    </row>
    <row r="290" spans="1:10" ht="12.4" hidden="1" customHeight="1">
      <c r="A290" s="11"/>
      <c r="B290" s="1"/>
      <c r="C290" s="34"/>
      <c r="D290" s="146"/>
      <c r="E290" s="147"/>
      <c r="F290" s="38" t="str">
        <f>VLOOKUP(C290,'[2]Acha Air Sales Price List'!$B$1:$D$65536,3,FALSE)</f>
        <v>Exchange rate :</v>
      </c>
      <c r="G290" s="19">
        <f>ROUND(IF(ISBLANK(C290),0,VLOOKUP(C290,'[2]Acha Air Sales Price List'!$B$1:$X$65536,12,FALSE)*$M$14),2)</f>
        <v>0</v>
      </c>
      <c r="H290" s="19"/>
      <c r="I290" s="20">
        <f t="shared" si="8"/>
        <v>0</v>
      </c>
      <c r="J290" s="12"/>
    </row>
    <row r="291" spans="1:10" ht="12.4" hidden="1" customHeight="1">
      <c r="A291" s="11"/>
      <c r="B291" s="1"/>
      <c r="C291" s="34"/>
      <c r="D291" s="146"/>
      <c r="E291" s="147"/>
      <c r="F291" s="38" t="str">
        <f>VLOOKUP(C291,'[2]Acha Air Sales Price List'!$B$1:$D$65536,3,FALSE)</f>
        <v>Exchange rate :</v>
      </c>
      <c r="G291" s="19">
        <f>ROUND(IF(ISBLANK(C291),0,VLOOKUP(C291,'[2]Acha Air Sales Price List'!$B$1:$X$65536,12,FALSE)*$M$14),2)</f>
        <v>0</v>
      </c>
      <c r="H291" s="19"/>
      <c r="I291" s="20">
        <f t="shared" si="8"/>
        <v>0</v>
      </c>
      <c r="J291" s="12"/>
    </row>
    <row r="292" spans="1:10" ht="12.4" hidden="1" customHeight="1">
      <c r="A292" s="11"/>
      <c r="B292" s="1"/>
      <c r="C292" s="34"/>
      <c r="D292" s="146"/>
      <c r="E292" s="147"/>
      <c r="F292" s="38" t="str">
        <f>VLOOKUP(C292,'[2]Acha Air Sales Price List'!$B$1:$D$65536,3,FALSE)</f>
        <v>Exchange rate :</v>
      </c>
      <c r="G292" s="19">
        <f>ROUND(IF(ISBLANK(C292),0,VLOOKUP(C292,'[2]Acha Air Sales Price List'!$B$1:$X$65536,12,FALSE)*$M$14),2)</f>
        <v>0</v>
      </c>
      <c r="H292" s="19"/>
      <c r="I292" s="20">
        <f t="shared" si="8"/>
        <v>0</v>
      </c>
      <c r="J292" s="12"/>
    </row>
    <row r="293" spans="1:10" ht="12.4" hidden="1" customHeight="1">
      <c r="A293" s="11"/>
      <c r="B293" s="1"/>
      <c r="C293" s="34"/>
      <c r="D293" s="146"/>
      <c r="E293" s="147"/>
      <c r="F293" s="38" t="str">
        <f>VLOOKUP(C293,'[2]Acha Air Sales Price List'!$B$1:$D$65536,3,FALSE)</f>
        <v>Exchange rate :</v>
      </c>
      <c r="G293" s="19">
        <f>ROUND(IF(ISBLANK(C293),0,VLOOKUP(C293,'[2]Acha Air Sales Price List'!$B$1:$X$65536,12,FALSE)*$M$14),2)</f>
        <v>0</v>
      </c>
      <c r="H293" s="19"/>
      <c r="I293" s="20">
        <f t="shared" si="8"/>
        <v>0</v>
      </c>
      <c r="J293" s="12"/>
    </row>
    <row r="294" spans="1:10" ht="12.4" hidden="1" customHeight="1">
      <c r="A294" s="11"/>
      <c r="B294" s="1"/>
      <c r="C294" s="34"/>
      <c r="D294" s="146"/>
      <c r="E294" s="147"/>
      <c r="F294" s="38" t="str">
        <f>VLOOKUP(C294,'[2]Acha Air Sales Price List'!$B$1:$D$65536,3,FALSE)</f>
        <v>Exchange rate :</v>
      </c>
      <c r="G294" s="19">
        <f>ROUND(IF(ISBLANK(C294),0,VLOOKUP(C294,'[2]Acha Air Sales Price List'!$B$1:$X$65536,12,FALSE)*$M$14),2)</f>
        <v>0</v>
      </c>
      <c r="H294" s="19"/>
      <c r="I294" s="20">
        <f t="shared" si="8"/>
        <v>0</v>
      </c>
      <c r="J294" s="12"/>
    </row>
    <row r="295" spans="1:10" ht="12.4" hidden="1" customHeight="1">
      <c r="A295" s="11"/>
      <c r="B295" s="1"/>
      <c r="C295" s="34"/>
      <c r="D295" s="146"/>
      <c r="E295" s="147"/>
      <c r="F295" s="38" t="str">
        <f>VLOOKUP(C295,'[2]Acha Air Sales Price List'!$B$1:$D$65536,3,FALSE)</f>
        <v>Exchange rate :</v>
      </c>
      <c r="G295" s="19">
        <f>ROUND(IF(ISBLANK(C295),0,VLOOKUP(C295,'[2]Acha Air Sales Price List'!$B$1:$X$65536,12,FALSE)*$M$14),2)</f>
        <v>0</v>
      </c>
      <c r="H295" s="19"/>
      <c r="I295" s="20">
        <f t="shared" si="8"/>
        <v>0</v>
      </c>
      <c r="J295" s="12"/>
    </row>
    <row r="296" spans="1:10" ht="12.4" hidden="1" customHeight="1">
      <c r="A296" s="11"/>
      <c r="B296" s="1"/>
      <c r="C296" s="34"/>
      <c r="D296" s="146"/>
      <c r="E296" s="147"/>
      <c r="F296" s="38" t="str">
        <f>VLOOKUP(C296,'[2]Acha Air Sales Price List'!$B$1:$D$65536,3,FALSE)</f>
        <v>Exchange rate :</v>
      </c>
      <c r="G296" s="19">
        <f>ROUND(IF(ISBLANK(C296),0,VLOOKUP(C296,'[2]Acha Air Sales Price List'!$B$1:$X$65536,12,FALSE)*$M$14),2)</f>
        <v>0</v>
      </c>
      <c r="H296" s="19"/>
      <c r="I296" s="20">
        <f t="shared" si="8"/>
        <v>0</v>
      </c>
      <c r="J296" s="12"/>
    </row>
    <row r="297" spans="1:10" ht="12.4" hidden="1" customHeight="1">
      <c r="A297" s="11"/>
      <c r="B297" s="1"/>
      <c r="C297" s="34"/>
      <c r="D297" s="146"/>
      <c r="E297" s="147"/>
      <c r="F297" s="38" t="str">
        <f>VLOOKUP(C297,'[2]Acha Air Sales Price List'!$B$1:$D$65536,3,FALSE)</f>
        <v>Exchange rate :</v>
      </c>
      <c r="G297" s="19">
        <f>ROUND(IF(ISBLANK(C297),0,VLOOKUP(C297,'[2]Acha Air Sales Price List'!$B$1:$X$65536,12,FALSE)*$M$14),2)</f>
        <v>0</v>
      </c>
      <c r="H297" s="19"/>
      <c r="I297" s="20">
        <f t="shared" si="8"/>
        <v>0</v>
      </c>
      <c r="J297" s="12"/>
    </row>
    <row r="298" spans="1:10" ht="12.4" hidden="1" customHeight="1">
      <c r="A298" s="11"/>
      <c r="B298" s="1"/>
      <c r="C298" s="34"/>
      <c r="D298" s="146"/>
      <c r="E298" s="147"/>
      <c r="F298" s="38" t="str">
        <f>VLOOKUP(C298,'[2]Acha Air Sales Price List'!$B$1:$D$65536,3,FALSE)</f>
        <v>Exchange rate :</v>
      </c>
      <c r="G298" s="19">
        <f>ROUND(IF(ISBLANK(C298),0,VLOOKUP(C298,'[2]Acha Air Sales Price List'!$B$1:$X$65536,12,FALSE)*$M$14),2)</f>
        <v>0</v>
      </c>
      <c r="H298" s="19"/>
      <c r="I298" s="20">
        <f t="shared" si="8"/>
        <v>0</v>
      </c>
      <c r="J298" s="12"/>
    </row>
    <row r="299" spans="1:10" ht="12.4" hidden="1" customHeight="1">
      <c r="A299" s="11"/>
      <c r="B299" s="1"/>
      <c r="C299" s="34"/>
      <c r="D299" s="146"/>
      <c r="E299" s="147"/>
      <c r="F299" s="38" t="str">
        <f>VLOOKUP(C299,'[2]Acha Air Sales Price List'!$B$1:$D$65536,3,FALSE)</f>
        <v>Exchange rate :</v>
      </c>
      <c r="G299" s="19">
        <f>ROUND(IF(ISBLANK(C299),0,VLOOKUP(C299,'[2]Acha Air Sales Price List'!$B$1:$X$65536,12,FALSE)*$M$14),2)</f>
        <v>0</v>
      </c>
      <c r="H299" s="19"/>
      <c r="I299" s="20">
        <f t="shared" si="8"/>
        <v>0</v>
      </c>
      <c r="J299" s="12"/>
    </row>
    <row r="300" spans="1:10" ht="12.4" hidden="1" customHeight="1">
      <c r="A300" s="11"/>
      <c r="B300" s="1"/>
      <c r="C300" s="34"/>
      <c r="D300" s="146"/>
      <c r="E300" s="147"/>
      <c r="F300" s="38" t="str">
        <f>VLOOKUP(C300,'[2]Acha Air Sales Price List'!$B$1:$D$65536,3,FALSE)</f>
        <v>Exchange rate :</v>
      </c>
      <c r="G300" s="19">
        <f>ROUND(IF(ISBLANK(C300),0,VLOOKUP(C300,'[2]Acha Air Sales Price List'!$B$1:$X$65536,12,FALSE)*$M$14),2)</f>
        <v>0</v>
      </c>
      <c r="H300" s="19"/>
      <c r="I300" s="20">
        <f t="shared" si="8"/>
        <v>0</v>
      </c>
      <c r="J300" s="12"/>
    </row>
    <row r="301" spans="1:10" ht="12.4" hidden="1" customHeight="1">
      <c r="A301" s="11"/>
      <c r="B301" s="1"/>
      <c r="C301" s="34"/>
      <c r="D301" s="146"/>
      <c r="E301" s="147"/>
      <c r="F301" s="38" t="str">
        <f>VLOOKUP(C301,'[2]Acha Air Sales Price List'!$B$1:$D$65536,3,FALSE)</f>
        <v>Exchange rate :</v>
      </c>
      <c r="G301" s="19">
        <f>ROUND(IF(ISBLANK(C301),0,VLOOKUP(C301,'[2]Acha Air Sales Price List'!$B$1:$X$65536,12,FALSE)*$M$14),2)</f>
        <v>0</v>
      </c>
      <c r="H301" s="19"/>
      <c r="I301" s="20">
        <f t="shared" si="8"/>
        <v>0</v>
      </c>
      <c r="J301" s="12"/>
    </row>
    <row r="302" spans="1:10" ht="12.4" hidden="1" customHeight="1">
      <c r="A302" s="11"/>
      <c r="B302" s="1"/>
      <c r="C302" s="35"/>
      <c r="D302" s="146"/>
      <c r="E302" s="147"/>
      <c r="F302" s="38" t="str">
        <f>VLOOKUP(C302,'[2]Acha Air Sales Price List'!$B$1:$D$65536,3,FALSE)</f>
        <v>Exchange rate :</v>
      </c>
      <c r="G302" s="19">
        <f>ROUND(IF(ISBLANK(C302),0,VLOOKUP(C302,'[2]Acha Air Sales Price List'!$B$1:$X$65536,12,FALSE)*$M$14),2)</f>
        <v>0</v>
      </c>
      <c r="H302" s="19"/>
      <c r="I302" s="20">
        <f t="shared" si="8"/>
        <v>0</v>
      </c>
      <c r="J302" s="12"/>
    </row>
    <row r="303" spans="1:10" ht="12.4" hidden="1" customHeight="1">
      <c r="A303" s="11"/>
      <c r="B303" s="1"/>
      <c r="C303" s="35"/>
      <c r="D303" s="146"/>
      <c r="E303" s="147"/>
      <c r="F303" s="38" t="str">
        <f>VLOOKUP(C303,'[2]Acha Air Sales Price List'!$B$1:$D$65536,3,FALSE)</f>
        <v>Exchange rate :</v>
      </c>
      <c r="G303" s="19">
        <f>ROUND(IF(ISBLANK(C303),0,VLOOKUP(C303,'[2]Acha Air Sales Price List'!$B$1:$X$65536,12,FALSE)*$M$14),2)</f>
        <v>0</v>
      </c>
      <c r="H303" s="19"/>
      <c r="I303" s="20">
        <f t="shared" si="8"/>
        <v>0</v>
      </c>
      <c r="J303" s="12"/>
    </row>
    <row r="304" spans="1:10" ht="12.4" hidden="1" customHeight="1">
      <c r="A304" s="11"/>
      <c r="B304" s="1"/>
      <c r="C304" s="34"/>
      <c r="D304" s="146"/>
      <c r="E304" s="147"/>
      <c r="F304" s="38" t="str">
        <f>VLOOKUP(C304,'[2]Acha Air Sales Price List'!$B$1:$D$65536,3,FALSE)</f>
        <v>Exchange rate :</v>
      </c>
      <c r="G304" s="19">
        <f>ROUND(IF(ISBLANK(C304),0,VLOOKUP(C304,'[2]Acha Air Sales Price List'!$B$1:$X$65536,12,FALSE)*$M$14),2)</f>
        <v>0</v>
      </c>
      <c r="H304" s="19"/>
      <c r="I304" s="20">
        <f>ROUND(IF(ISNUMBER(B304), G304*B304, 0),5)</f>
        <v>0</v>
      </c>
      <c r="J304" s="12"/>
    </row>
    <row r="305" spans="1:10" ht="12.4" hidden="1" customHeight="1">
      <c r="A305" s="11"/>
      <c r="B305" s="1"/>
      <c r="C305" s="34"/>
      <c r="D305" s="146"/>
      <c r="E305" s="147"/>
      <c r="F305" s="38" t="str">
        <f>VLOOKUP(C305,'[2]Acha Air Sales Price List'!$B$1:$D$65536,3,FALSE)</f>
        <v>Exchange rate :</v>
      </c>
      <c r="G305" s="19">
        <f>ROUND(IF(ISBLANK(C305),0,VLOOKUP(C305,'[2]Acha Air Sales Price List'!$B$1:$X$65536,12,FALSE)*$M$14),2)</f>
        <v>0</v>
      </c>
      <c r="H305" s="19"/>
      <c r="I305" s="20">
        <f t="shared" ref="I305:I342" si="9">ROUND(IF(ISNUMBER(B305), G305*B305, 0),5)</f>
        <v>0</v>
      </c>
      <c r="J305" s="12"/>
    </row>
    <row r="306" spans="1:10" ht="12.4" hidden="1" customHeight="1">
      <c r="A306" s="11"/>
      <c r="B306" s="1"/>
      <c r="C306" s="34"/>
      <c r="D306" s="146"/>
      <c r="E306" s="147"/>
      <c r="F306" s="38" t="str">
        <f>VLOOKUP(C306,'[2]Acha Air Sales Price List'!$B$1:$D$65536,3,FALSE)</f>
        <v>Exchange rate :</v>
      </c>
      <c r="G306" s="19">
        <f>ROUND(IF(ISBLANK(C306),0,VLOOKUP(C306,'[2]Acha Air Sales Price List'!$B$1:$X$65536,12,FALSE)*$M$14),2)</f>
        <v>0</v>
      </c>
      <c r="H306" s="19"/>
      <c r="I306" s="20">
        <f t="shared" si="9"/>
        <v>0</v>
      </c>
      <c r="J306" s="12"/>
    </row>
    <row r="307" spans="1:10" ht="12.4" hidden="1" customHeight="1">
      <c r="A307" s="11"/>
      <c r="B307" s="1"/>
      <c r="C307" s="34"/>
      <c r="D307" s="146"/>
      <c r="E307" s="147"/>
      <c r="F307" s="38" t="str">
        <f>VLOOKUP(C307,'[2]Acha Air Sales Price List'!$B$1:$D$65536,3,FALSE)</f>
        <v>Exchange rate :</v>
      </c>
      <c r="G307" s="19">
        <f>ROUND(IF(ISBLANK(C307),0,VLOOKUP(C307,'[2]Acha Air Sales Price List'!$B$1:$X$65536,12,FALSE)*$M$14),2)</f>
        <v>0</v>
      </c>
      <c r="H307" s="19"/>
      <c r="I307" s="20">
        <f t="shared" si="9"/>
        <v>0</v>
      </c>
      <c r="J307" s="12"/>
    </row>
    <row r="308" spans="1:10" ht="12.4" hidden="1" customHeight="1">
      <c r="A308" s="11"/>
      <c r="B308" s="1"/>
      <c r="C308" s="34"/>
      <c r="D308" s="146"/>
      <c r="E308" s="147"/>
      <c r="F308" s="38" t="str">
        <f>VLOOKUP(C308,'[2]Acha Air Sales Price List'!$B$1:$D$65536,3,FALSE)</f>
        <v>Exchange rate :</v>
      </c>
      <c r="G308" s="19">
        <f>ROUND(IF(ISBLANK(C308),0,VLOOKUP(C308,'[2]Acha Air Sales Price List'!$B$1:$X$65536,12,FALSE)*$M$14),2)</f>
        <v>0</v>
      </c>
      <c r="H308" s="19"/>
      <c r="I308" s="20">
        <f t="shared" si="9"/>
        <v>0</v>
      </c>
      <c r="J308" s="12"/>
    </row>
    <row r="309" spans="1:10" ht="12.4" hidden="1" customHeight="1">
      <c r="A309" s="11"/>
      <c r="B309" s="1"/>
      <c r="C309" s="34"/>
      <c r="D309" s="146"/>
      <c r="E309" s="147"/>
      <c r="F309" s="38" t="str">
        <f>VLOOKUP(C309,'[2]Acha Air Sales Price List'!$B$1:$D$65536,3,FALSE)</f>
        <v>Exchange rate :</v>
      </c>
      <c r="G309" s="19">
        <f>ROUND(IF(ISBLANK(C309),0,VLOOKUP(C309,'[2]Acha Air Sales Price List'!$B$1:$X$65536,12,FALSE)*$M$14),2)</f>
        <v>0</v>
      </c>
      <c r="H309" s="19"/>
      <c r="I309" s="20">
        <f t="shared" si="9"/>
        <v>0</v>
      </c>
      <c r="J309" s="12"/>
    </row>
    <row r="310" spans="1:10" ht="12.4" hidden="1" customHeight="1">
      <c r="A310" s="11"/>
      <c r="B310" s="1"/>
      <c r="C310" s="34"/>
      <c r="D310" s="146"/>
      <c r="E310" s="147"/>
      <c r="F310" s="38" t="str">
        <f>VLOOKUP(C310,'[2]Acha Air Sales Price List'!$B$1:$D$65536,3,FALSE)</f>
        <v>Exchange rate :</v>
      </c>
      <c r="G310" s="19">
        <f>ROUND(IF(ISBLANK(C310),0,VLOOKUP(C310,'[2]Acha Air Sales Price List'!$B$1:$X$65536,12,FALSE)*$M$14),2)</f>
        <v>0</v>
      </c>
      <c r="H310" s="19"/>
      <c r="I310" s="20">
        <f t="shared" si="9"/>
        <v>0</v>
      </c>
      <c r="J310" s="12"/>
    </row>
    <row r="311" spans="1:10" ht="12.4" hidden="1" customHeight="1">
      <c r="A311" s="11"/>
      <c r="B311" s="1"/>
      <c r="C311" s="34"/>
      <c r="D311" s="146"/>
      <c r="E311" s="147"/>
      <c r="F311" s="38" t="str">
        <f>VLOOKUP(C311,'[2]Acha Air Sales Price List'!$B$1:$D$65536,3,FALSE)</f>
        <v>Exchange rate :</v>
      </c>
      <c r="G311" s="19">
        <f>ROUND(IF(ISBLANK(C311),0,VLOOKUP(C311,'[2]Acha Air Sales Price List'!$B$1:$X$65536,12,FALSE)*$M$14),2)</f>
        <v>0</v>
      </c>
      <c r="H311" s="19"/>
      <c r="I311" s="20">
        <f t="shared" si="9"/>
        <v>0</v>
      </c>
      <c r="J311" s="12"/>
    </row>
    <row r="312" spans="1:10" ht="12.4" hidden="1" customHeight="1">
      <c r="A312" s="11"/>
      <c r="B312" s="1"/>
      <c r="C312" s="34"/>
      <c r="D312" s="146"/>
      <c r="E312" s="147"/>
      <c r="F312" s="38" t="str">
        <f>VLOOKUP(C312,'[2]Acha Air Sales Price List'!$B$1:$D$65536,3,FALSE)</f>
        <v>Exchange rate :</v>
      </c>
      <c r="G312" s="19">
        <f>ROUND(IF(ISBLANK(C312),0,VLOOKUP(C312,'[2]Acha Air Sales Price List'!$B$1:$X$65536,12,FALSE)*$M$14),2)</f>
        <v>0</v>
      </c>
      <c r="H312" s="19"/>
      <c r="I312" s="20">
        <f t="shared" si="9"/>
        <v>0</v>
      </c>
      <c r="J312" s="12"/>
    </row>
    <row r="313" spans="1:10" ht="12.4" hidden="1" customHeight="1">
      <c r="A313" s="11"/>
      <c r="B313" s="1"/>
      <c r="C313" s="34"/>
      <c r="D313" s="146"/>
      <c r="E313" s="147"/>
      <c r="F313" s="38" t="str">
        <f>VLOOKUP(C313,'[2]Acha Air Sales Price List'!$B$1:$D$65536,3,FALSE)</f>
        <v>Exchange rate :</v>
      </c>
      <c r="G313" s="19">
        <f>ROUND(IF(ISBLANK(C313),0,VLOOKUP(C313,'[2]Acha Air Sales Price List'!$B$1:$X$65536,12,FALSE)*$M$14),2)</f>
        <v>0</v>
      </c>
      <c r="H313" s="19"/>
      <c r="I313" s="20">
        <f t="shared" si="9"/>
        <v>0</v>
      </c>
      <c r="J313" s="12"/>
    </row>
    <row r="314" spans="1:10" ht="12.4" hidden="1" customHeight="1">
      <c r="A314" s="11"/>
      <c r="B314" s="1"/>
      <c r="C314" s="34"/>
      <c r="D314" s="146"/>
      <c r="E314" s="147"/>
      <c r="F314" s="38" t="str">
        <f>VLOOKUP(C314,'[2]Acha Air Sales Price List'!$B$1:$D$65536,3,FALSE)</f>
        <v>Exchange rate :</v>
      </c>
      <c r="G314" s="19">
        <f>ROUND(IF(ISBLANK(C314),0,VLOOKUP(C314,'[2]Acha Air Sales Price List'!$B$1:$X$65536,12,FALSE)*$M$14),2)</f>
        <v>0</v>
      </c>
      <c r="H314" s="19"/>
      <c r="I314" s="20">
        <f t="shared" si="9"/>
        <v>0</v>
      </c>
      <c r="J314" s="12"/>
    </row>
    <row r="315" spans="1:10" ht="12.4" hidden="1" customHeight="1">
      <c r="A315" s="11"/>
      <c r="B315" s="1"/>
      <c r="C315" s="35"/>
      <c r="D315" s="146"/>
      <c r="E315" s="147"/>
      <c r="F315" s="38" t="str">
        <f>VLOOKUP(C315,'[2]Acha Air Sales Price List'!$B$1:$D$65536,3,FALSE)</f>
        <v>Exchange rate :</v>
      </c>
      <c r="G315" s="19">
        <f>ROUND(IF(ISBLANK(C315),0,VLOOKUP(C315,'[2]Acha Air Sales Price List'!$B$1:$X$65536,12,FALSE)*$M$14),2)</f>
        <v>0</v>
      </c>
      <c r="H315" s="19"/>
      <c r="I315" s="20">
        <f t="shared" si="9"/>
        <v>0</v>
      </c>
      <c r="J315" s="12"/>
    </row>
    <row r="316" spans="1:10" ht="12" hidden="1" customHeight="1">
      <c r="A316" s="11"/>
      <c r="B316" s="1"/>
      <c r="C316" s="34"/>
      <c r="D316" s="146"/>
      <c r="E316" s="147"/>
      <c r="F316" s="38" t="str">
        <f>VLOOKUP(C316,'[2]Acha Air Sales Price List'!$B$1:$D$65536,3,FALSE)</f>
        <v>Exchange rate :</v>
      </c>
      <c r="G316" s="19">
        <f>ROUND(IF(ISBLANK(C316),0,VLOOKUP(C316,'[2]Acha Air Sales Price List'!$B$1:$X$65536,12,FALSE)*$M$14),2)</f>
        <v>0</v>
      </c>
      <c r="H316" s="19"/>
      <c r="I316" s="20">
        <f t="shared" si="9"/>
        <v>0</v>
      </c>
      <c r="J316" s="12"/>
    </row>
    <row r="317" spans="1:10" ht="12.4" hidden="1" customHeight="1">
      <c r="A317" s="11"/>
      <c r="B317" s="1"/>
      <c r="C317" s="34"/>
      <c r="D317" s="146"/>
      <c r="E317" s="147"/>
      <c r="F317" s="38" t="str">
        <f>VLOOKUP(C317,'[2]Acha Air Sales Price List'!$B$1:$D$65536,3,FALSE)</f>
        <v>Exchange rate :</v>
      </c>
      <c r="G317" s="19">
        <f>ROUND(IF(ISBLANK(C317),0,VLOOKUP(C317,'[2]Acha Air Sales Price List'!$B$1:$X$65536,12,FALSE)*$M$14),2)</f>
        <v>0</v>
      </c>
      <c r="H317" s="19"/>
      <c r="I317" s="20">
        <f t="shared" si="9"/>
        <v>0</v>
      </c>
      <c r="J317" s="12"/>
    </row>
    <row r="318" spans="1:10" ht="12.4" hidden="1" customHeight="1">
      <c r="A318" s="11"/>
      <c r="B318" s="1"/>
      <c r="C318" s="34"/>
      <c r="D318" s="146"/>
      <c r="E318" s="147"/>
      <c r="F318" s="38" t="str">
        <f>VLOOKUP(C318,'[2]Acha Air Sales Price List'!$B$1:$D$65536,3,FALSE)</f>
        <v>Exchange rate :</v>
      </c>
      <c r="G318" s="19">
        <f>ROUND(IF(ISBLANK(C318),0,VLOOKUP(C318,'[2]Acha Air Sales Price List'!$B$1:$X$65536,12,FALSE)*$M$14),2)</f>
        <v>0</v>
      </c>
      <c r="H318" s="19"/>
      <c r="I318" s="20">
        <f t="shared" si="9"/>
        <v>0</v>
      </c>
      <c r="J318" s="12"/>
    </row>
    <row r="319" spans="1:10" ht="12.4" hidden="1" customHeight="1">
      <c r="A319" s="11"/>
      <c r="B319" s="1"/>
      <c r="C319" s="34"/>
      <c r="D319" s="146"/>
      <c r="E319" s="147"/>
      <c r="F319" s="38" t="str">
        <f>VLOOKUP(C319,'[2]Acha Air Sales Price List'!$B$1:$D$65536,3,FALSE)</f>
        <v>Exchange rate :</v>
      </c>
      <c r="G319" s="19">
        <f>ROUND(IF(ISBLANK(C319),0,VLOOKUP(C319,'[2]Acha Air Sales Price List'!$B$1:$X$65536,12,FALSE)*$M$14),2)</f>
        <v>0</v>
      </c>
      <c r="H319" s="19"/>
      <c r="I319" s="20">
        <f t="shared" si="9"/>
        <v>0</v>
      </c>
      <c r="J319" s="12"/>
    </row>
    <row r="320" spans="1:10" ht="12.4" hidden="1" customHeight="1">
      <c r="A320" s="11"/>
      <c r="B320" s="1"/>
      <c r="C320" s="34"/>
      <c r="D320" s="146"/>
      <c r="E320" s="147"/>
      <c r="F320" s="38" t="str">
        <f>VLOOKUP(C320,'[2]Acha Air Sales Price List'!$B$1:$D$65536,3,FALSE)</f>
        <v>Exchange rate :</v>
      </c>
      <c r="G320" s="19">
        <f>ROUND(IF(ISBLANK(C320),0,VLOOKUP(C320,'[2]Acha Air Sales Price List'!$B$1:$X$65536,12,FALSE)*$M$14),2)</f>
        <v>0</v>
      </c>
      <c r="H320" s="19"/>
      <c r="I320" s="20">
        <f t="shared" si="9"/>
        <v>0</v>
      </c>
      <c r="J320" s="12"/>
    </row>
    <row r="321" spans="1:10" ht="12.4" hidden="1" customHeight="1">
      <c r="A321" s="11"/>
      <c r="B321" s="1"/>
      <c r="C321" s="34"/>
      <c r="D321" s="146"/>
      <c r="E321" s="147"/>
      <c r="F321" s="38" t="str">
        <f>VLOOKUP(C321,'[2]Acha Air Sales Price List'!$B$1:$D$65536,3,FALSE)</f>
        <v>Exchange rate :</v>
      </c>
      <c r="G321" s="19">
        <f>ROUND(IF(ISBLANK(C321),0,VLOOKUP(C321,'[2]Acha Air Sales Price List'!$B$1:$X$65536,12,FALSE)*$M$14),2)</f>
        <v>0</v>
      </c>
      <c r="H321" s="19"/>
      <c r="I321" s="20">
        <f t="shared" si="9"/>
        <v>0</v>
      </c>
      <c r="J321" s="12"/>
    </row>
    <row r="322" spans="1:10" ht="12.4" hidden="1" customHeight="1">
      <c r="A322" s="11"/>
      <c r="B322" s="1"/>
      <c r="C322" s="34"/>
      <c r="D322" s="146"/>
      <c r="E322" s="147"/>
      <c r="F322" s="38" t="str">
        <f>VLOOKUP(C322,'[2]Acha Air Sales Price List'!$B$1:$D$65536,3,FALSE)</f>
        <v>Exchange rate :</v>
      </c>
      <c r="G322" s="19">
        <f>ROUND(IF(ISBLANK(C322),0,VLOOKUP(C322,'[2]Acha Air Sales Price List'!$B$1:$X$65536,12,FALSE)*$M$14),2)</f>
        <v>0</v>
      </c>
      <c r="H322" s="19"/>
      <c r="I322" s="20">
        <f t="shared" si="9"/>
        <v>0</v>
      </c>
      <c r="J322" s="12"/>
    </row>
    <row r="323" spans="1:10" ht="12.4" hidden="1" customHeight="1">
      <c r="A323" s="11"/>
      <c r="B323" s="1"/>
      <c r="C323" s="34"/>
      <c r="D323" s="146"/>
      <c r="E323" s="147"/>
      <c r="F323" s="38" t="str">
        <f>VLOOKUP(C323,'[2]Acha Air Sales Price List'!$B$1:$D$65536,3,FALSE)</f>
        <v>Exchange rate :</v>
      </c>
      <c r="G323" s="19">
        <f>ROUND(IF(ISBLANK(C323),0,VLOOKUP(C323,'[2]Acha Air Sales Price List'!$B$1:$X$65536,12,FALSE)*$M$14),2)</f>
        <v>0</v>
      </c>
      <c r="H323" s="19"/>
      <c r="I323" s="20">
        <f t="shared" si="9"/>
        <v>0</v>
      </c>
      <c r="J323" s="12"/>
    </row>
    <row r="324" spans="1:10" ht="12.4" hidden="1" customHeight="1">
      <c r="A324" s="11"/>
      <c r="B324" s="1"/>
      <c r="C324" s="34"/>
      <c r="D324" s="146"/>
      <c r="E324" s="147"/>
      <c r="F324" s="38" t="str">
        <f>VLOOKUP(C324,'[2]Acha Air Sales Price List'!$B$1:$D$65536,3,FALSE)</f>
        <v>Exchange rate :</v>
      </c>
      <c r="G324" s="19">
        <f>ROUND(IF(ISBLANK(C324),0,VLOOKUP(C324,'[2]Acha Air Sales Price List'!$B$1:$X$65536,12,FALSE)*$M$14),2)</f>
        <v>0</v>
      </c>
      <c r="H324" s="19"/>
      <c r="I324" s="20">
        <f t="shared" si="9"/>
        <v>0</v>
      </c>
      <c r="J324" s="12"/>
    </row>
    <row r="325" spans="1:10" ht="12.4" hidden="1" customHeight="1">
      <c r="A325" s="11"/>
      <c r="B325" s="1"/>
      <c r="C325" s="34"/>
      <c r="D325" s="146"/>
      <c r="E325" s="147"/>
      <c r="F325" s="38" t="str">
        <f>VLOOKUP(C325,'[2]Acha Air Sales Price List'!$B$1:$D$65536,3,FALSE)</f>
        <v>Exchange rate :</v>
      </c>
      <c r="G325" s="19">
        <f>ROUND(IF(ISBLANK(C325),0,VLOOKUP(C325,'[2]Acha Air Sales Price List'!$B$1:$X$65536,12,FALSE)*$M$14),2)</f>
        <v>0</v>
      </c>
      <c r="H325" s="19"/>
      <c r="I325" s="20">
        <f t="shared" si="9"/>
        <v>0</v>
      </c>
      <c r="J325" s="12"/>
    </row>
    <row r="326" spans="1:10" ht="12.4" hidden="1" customHeight="1">
      <c r="A326" s="11"/>
      <c r="B326" s="1"/>
      <c r="C326" s="34"/>
      <c r="D326" s="146"/>
      <c r="E326" s="147"/>
      <c r="F326" s="38" t="str">
        <f>VLOOKUP(C326,'[2]Acha Air Sales Price List'!$B$1:$D$65536,3,FALSE)</f>
        <v>Exchange rate :</v>
      </c>
      <c r="G326" s="19">
        <f>ROUND(IF(ISBLANK(C326),0,VLOOKUP(C326,'[2]Acha Air Sales Price List'!$B$1:$X$65536,12,FALSE)*$M$14),2)</f>
        <v>0</v>
      </c>
      <c r="H326" s="19"/>
      <c r="I326" s="20">
        <f t="shared" si="9"/>
        <v>0</v>
      </c>
      <c r="J326" s="12"/>
    </row>
    <row r="327" spans="1:10" ht="12.4" hidden="1" customHeight="1">
      <c r="A327" s="11"/>
      <c r="B327" s="1"/>
      <c r="C327" s="34"/>
      <c r="D327" s="146"/>
      <c r="E327" s="147"/>
      <c r="F327" s="38" t="str">
        <f>VLOOKUP(C327,'[2]Acha Air Sales Price List'!$B$1:$D$65536,3,FALSE)</f>
        <v>Exchange rate :</v>
      </c>
      <c r="G327" s="19">
        <f>ROUND(IF(ISBLANK(C327),0,VLOOKUP(C327,'[2]Acha Air Sales Price List'!$B$1:$X$65536,12,FALSE)*$M$14),2)</f>
        <v>0</v>
      </c>
      <c r="H327" s="19"/>
      <c r="I327" s="20">
        <f t="shared" si="9"/>
        <v>0</v>
      </c>
      <c r="J327" s="12"/>
    </row>
    <row r="328" spans="1:10" ht="12.4" hidden="1" customHeight="1">
      <c r="A328" s="11"/>
      <c r="B328" s="1"/>
      <c r="C328" s="34"/>
      <c r="D328" s="146"/>
      <c r="E328" s="147"/>
      <c r="F328" s="38" t="str">
        <f>VLOOKUP(C328,'[2]Acha Air Sales Price List'!$B$1:$D$65536,3,FALSE)</f>
        <v>Exchange rate :</v>
      </c>
      <c r="G328" s="19">
        <f>ROUND(IF(ISBLANK(C328),0,VLOOKUP(C328,'[2]Acha Air Sales Price List'!$B$1:$X$65536,12,FALSE)*$M$14),2)</f>
        <v>0</v>
      </c>
      <c r="H328" s="19"/>
      <c r="I328" s="20">
        <f t="shared" si="9"/>
        <v>0</v>
      </c>
      <c r="J328" s="12"/>
    </row>
    <row r="329" spans="1:10" ht="12.4" hidden="1" customHeight="1">
      <c r="A329" s="11"/>
      <c r="B329" s="1"/>
      <c r="C329" s="34"/>
      <c r="D329" s="146"/>
      <c r="E329" s="147"/>
      <c r="F329" s="38" t="str">
        <f>VLOOKUP(C329,'[2]Acha Air Sales Price List'!$B$1:$D$65536,3,FALSE)</f>
        <v>Exchange rate :</v>
      </c>
      <c r="G329" s="19">
        <f>ROUND(IF(ISBLANK(C329),0,VLOOKUP(C329,'[2]Acha Air Sales Price List'!$B$1:$X$65536,12,FALSE)*$M$14),2)</f>
        <v>0</v>
      </c>
      <c r="H329" s="19"/>
      <c r="I329" s="20">
        <f t="shared" si="9"/>
        <v>0</v>
      </c>
      <c r="J329" s="12"/>
    </row>
    <row r="330" spans="1:10" ht="12.4" hidden="1" customHeight="1">
      <c r="A330" s="11"/>
      <c r="B330" s="1"/>
      <c r="C330" s="34"/>
      <c r="D330" s="146"/>
      <c r="E330" s="147"/>
      <c r="F330" s="38" t="str">
        <f>VLOOKUP(C330,'[2]Acha Air Sales Price List'!$B$1:$D$65536,3,FALSE)</f>
        <v>Exchange rate :</v>
      </c>
      <c r="G330" s="19">
        <f>ROUND(IF(ISBLANK(C330),0,VLOOKUP(C330,'[2]Acha Air Sales Price List'!$B$1:$X$65536,12,FALSE)*$M$14),2)</f>
        <v>0</v>
      </c>
      <c r="H330" s="19"/>
      <c r="I330" s="20">
        <f t="shared" si="9"/>
        <v>0</v>
      </c>
      <c r="J330" s="12"/>
    </row>
    <row r="331" spans="1:10" ht="12.4" hidden="1" customHeight="1">
      <c r="A331" s="11"/>
      <c r="B331" s="1"/>
      <c r="C331" s="34"/>
      <c r="D331" s="146"/>
      <c r="E331" s="147"/>
      <c r="F331" s="38" t="str">
        <f>VLOOKUP(C331,'[2]Acha Air Sales Price List'!$B$1:$D$65536,3,FALSE)</f>
        <v>Exchange rate :</v>
      </c>
      <c r="G331" s="19">
        <f>ROUND(IF(ISBLANK(C331),0,VLOOKUP(C331,'[2]Acha Air Sales Price List'!$B$1:$X$65536,12,FALSE)*$M$14),2)</f>
        <v>0</v>
      </c>
      <c r="H331" s="19"/>
      <c r="I331" s="20">
        <f t="shared" si="9"/>
        <v>0</v>
      </c>
      <c r="J331" s="12"/>
    </row>
    <row r="332" spans="1:10" ht="12.4" hidden="1" customHeight="1">
      <c r="A332" s="11"/>
      <c r="B332" s="1"/>
      <c r="C332" s="34"/>
      <c r="D332" s="146"/>
      <c r="E332" s="147"/>
      <c r="F332" s="38" t="str">
        <f>VLOOKUP(C332,'[2]Acha Air Sales Price List'!$B$1:$D$65536,3,FALSE)</f>
        <v>Exchange rate :</v>
      </c>
      <c r="G332" s="19">
        <f>ROUND(IF(ISBLANK(C332),0,VLOOKUP(C332,'[2]Acha Air Sales Price List'!$B$1:$X$65536,12,FALSE)*$M$14),2)</f>
        <v>0</v>
      </c>
      <c r="H332" s="19"/>
      <c r="I332" s="20">
        <f t="shared" si="9"/>
        <v>0</v>
      </c>
      <c r="J332" s="12"/>
    </row>
    <row r="333" spans="1:10" ht="12.4" hidden="1" customHeight="1">
      <c r="A333" s="11"/>
      <c r="B333" s="1"/>
      <c r="C333" s="34"/>
      <c r="D333" s="146"/>
      <c r="E333" s="147"/>
      <c r="F333" s="38" t="str">
        <f>VLOOKUP(C333,'[2]Acha Air Sales Price List'!$B$1:$D$65536,3,FALSE)</f>
        <v>Exchange rate :</v>
      </c>
      <c r="G333" s="19">
        <f>ROUND(IF(ISBLANK(C333),0,VLOOKUP(C333,'[2]Acha Air Sales Price List'!$B$1:$X$65536,12,FALSE)*$M$14),2)</f>
        <v>0</v>
      </c>
      <c r="H333" s="19"/>
      <c r="I333" s="20">
        <f t="shared" si="9"/>
        <v>0</v>
      </c>
      <c r="J333" s="12"/>
    </row>
    <row r="334" spans="1:10" ht="12.4" hidden="1" customHeight="1">
      <c r="A334" s="11"/>
      <c r="B334" s="1"/>
      <c r="C334" s="34"/>
      <c r="D334" s="146"/>
      <c r="E334" s="147"/>
      <c r="F334" s="38" t="str">
        <f>VLOOKUP(C334,'[2]Acha Air Sales Price List'!$B$1:$D$65536,3,FALSE)</f>
        <v>Exchange rate :</v>
      </c>
      <c r="G334" s="19">
        <f>ROUND(IF(ISBLANK(C334),0,VLOOKUP(C334,'[2]Acha Air Sales Price List'!$B$1:$X$65536,12,FALSE)*$M$14),2)</f>
        <v>0</v>
      </c>
      <c r="H334" s="19"/>
      <c r="I334" s="20">
        <f t="shared" si="9"/>
        <v>0</v>
      </c>
      <c r="J334" s="12"/>
    </row>
    <row r="335" spans="1:10" ht="12.4" hidden="1" customHeight="1">
      <c r="A335" s="11"/>
      <c r="B335" s="1"/>
      <c r="C335" s="34"/>
      <c r="D335" s="146"/>
      <c r="E335" s="147"/>
      <c r="F335" s="38" t="str">
        <f>VLOOKUP(C335,'[2]Acha Air Sales Price List'!$B$1:$D$65536,3,FALSE)</f>
        <v>Exchange rate :</v>
      </c>
      <c r="G335" s="19">
        <f>ROUND(IF(ISBLANK(C335),0,VLOOKUP(C335,'[2]Acha Air Sales Price List'!$B$1:$X$65536,12,FALSE)*$M$14),2)</f>
        <v>0</v>
      </c>
      <c r="H335" s="19"/>
      <c r="I335" s="20">
        <f t="shared" si="9"/>
        <v>0</v>
      </c>
      <c r="J335" s="12"/>
    </row>
    <row r="336" spans="1:10" ht="12.4" hidden="1" customHeight="1">
      <c r="A336" s="11"/>
      <c r="B336" s="1"/>
      <c r="C336" s="34"/>
      <c r="D336" s="146"/>
      <c r="E336" s="147"/>
      <c r="F336" s="38" t="str">
        <f>VLOOKUP(C336,'[2]Acha Air Sales Price List'!$B$1:$D$65536,3,FALSE)</f>
        <v>Exchange rate :</v>
      </c>
      <c r="G336" s="19">
        <f>ROUND(IF(ISBLANK(C336),0,VLOOKUP(C336,'[2]Acha Air Sales Price List'!$B$1:$X$65536,12,FALSE)*$M$14),2)</f>
        <v>0</v>
      </c>
      <c r="H336" s="19"/>
      <c r="I336" s="20">
        <f t="shared" si="9"/>
        <v>0</v>
      </c>
      <c r="J336" s="12"/>
    </row>
    <row r="337" spans="1:10" ht="12.4" hidden="1" customHeight="1">
      <c r="A337" s="11"/>
      <c r="B337" s="1"/>
      <c r="C337" s="34"/>
      <c r="D337" s="146"/>
      <c r="E337" s="147"/>
      <c r="F337" s="38" t="str">
        <f>VLOOKUP(C337,'[2]Acha Air Sales Price List'!$B$1:$D$65536,3,FALSE)</f>
        <v>Exchange rate :</v>
      </c>
      <c r="G337" s="19">
        <f>ROUND(IF(ISBLANK(C337),0,VLOOKUP(C337,'[2]Acha Air Sales Price List'!$B$1:$X$65536,12,FALSE)*$M$14),2)</f>
        <v>0</v>
      </c>
      <c r="H337" s="19"/>
      <c r="I337" s="20">
        <f t="shared" si="9"/>
        <v>0</v>
      </c>
      <c r="J337" s="12"/>
    </row>
    <row r="338" spans="1:10" ht="12.4" hidden="1" customHeight="1">
      <c r="A338" s="11"/>
      <c r="B338" s="1"/>
      <c r="C338" s="34"/>
      <c r="D338" s="146"/>
      <c r="E338" s="147"/>
      <c r="F338" s="38" t="str">
        <f>VLOOKUP(C338,'[2]Acha Air Sales Price List'!$B$1:$D$65536,3,FALSE)</f>
        <v>Exchange rate :</v>
      </c>
      <c r="G338" s="19">
        <f>ROUND(IF(ISBLANK(C338),0,VLOOKUP(C338,'[2]Acha Air Sales Price List'!$B$1:$X$65536,12,FALSE)*$M$14),2)</f>
        <v>0</v>
      </c>
      <c r="H338" s="19"/>
      <c r="I338" s="20">
        <f t="shared" si="9"/>
        <v>0</v>
      </c>
      <c r="J338" s="12"/>
    </row>
    <row r="339" spans="1:10" ht="12.4" hidden="1" customHeight="1">
      <c r="A339" s="11"/>
      <c r="B339" s="1"/>
      <c r="C339" s="34"/>
      <c r="D339" s="146"/>
      <c r="E339" s="147"/>
      <c r="F339" s="38" t="str">
        <f>VLOOKUP(C339,'[2]Acha Air Sales Price List'!$B$1:$D$65536,3,FALSE)</f>
        <v>Exchange rate :</v>
      </c>
      <c r="G339" s="19">
        <f>ROUND(IF(ISBLANK(C339),0,VLOOKUP(C339,'[2]Acha Air Sales Price List'!$B$1:$X$65536,12,FALSE)*$M$14),2)</f>
        <v>0</v>
      </c>
      <c r="H339" s="19"/>
      <c r="I339" s="20">
        <f t="shared" si="9"/>
        <v>0</v>
      </c>
      <c r="J339" s="12"/>
    </row>
    <row r="340" spans="1:10" ht="12.4" hidden="1" customHeight="1">
      <c r="A340" s="11"/>
      <c r="B340" s="1"/>
      <c r="C340" s="34"/>
      <c r="D340" s="146"/>
      <c r="E340" s="147"/>
      <c r="F340" s="38" t="str">
        <f>VLOOKUP(C340,'[2]Acha Air Sales Price List'!$B$1:$D$65536,3,FALSE)</f>
        <v>Exchange rate :</v>
      </c>
      <c r="G340" s="19">
        <f>ROUND(IF(ISBLANK(C340),0,VLOOKUP(C340,'[2]Acha Air Sales Price List'!$B$1:$X$65536,12,FALSE)*$M$14),2)</f>
        <v>0</v>
      </c>
      <c r="H340" s="19"/>
      <c r="I340" s="20">
        <f t="shared" si="9"/>
        <v>0</v>
      </c>
      <c r="J340" s="12"/>
    </row>
    <row r="341" spans="1:10" ht="12.4" hidden="1" customHeight="1">
      <c r="A341" s="11"/>
      <c r="B341" s="1"/>
      <c r="C341" s="34"/>
      <c r="D341" s="146"/>
      <c r="E341" s="147"/>
      <c r="F341" s="38" t="str">
        <f>VLOOKUP(C341,'[2]Acha Air Sales Price List'!$B$1:$D$65536,3,FALSE)</f>
        <v>Exchange rate :</v>
      </c>
      <c r="G341" s="19">
        <f>ROUND(IF(ISBLANK(C341),0,VLOOKUP(C341,'[2]Acha Air Sales Price List'!$B$1:$X$65536,12,FALSE)*$M$14),2)</f>
        <v>0</v>
      </c>
      <c r="H341" s="19"/>
      <c r="I341" s="20">
        <f t="shared" si="9"/>
        <v>0</v>
      </c>
      <c r="J341" s="12"/>
    </row>
    <row r="342" spans="1:10" ht="12.4" hidden="1" customHeight="1">
      <c r="A342" s="11"/>
      <c r="B342" s="1"/>
      <c r="C342" s="34"/>
      <c r="D342" s="146"/>
      <c r="E342" s="147"/>
      <c r="F342" s="38" t="str">
        <f>VLOOKUP(C342,'[2]Acha Air Sales Price List'!$B$1:$D$65536,3,FALSE)</f>
        <v>Exchange rate :</v>
      </c>
      <c r="G342" s="19">
        <f>ROUND(IF(ISBLANK(C342),0,VLOOKUP(C342,'[2]Acha Air Sales Price List'!$B$1:$X$65536,12,FALSE)*$M$14),2)</f>
        <v>0</v>
      </c>
      <c r="H342" s="19"/>
      <c r="I342" s="20">
        <f t="shared" si="9"/>
        <v>0</v>
      </c>
      <c r="J342" s="12"/>
    </row>
    <row r="343" spans="1:10" ht="12.4" hidden="1" customHeight="1">
      <c r="A343" s="11"/>
      <c r="B343" s="1"/>
      <c r="C343" s="35"/>
      <c r="D343" s="146"/>
      <c r="E343" s="147"/>
      <c r="F343" s="38" t="str">
        <f>VLOOKUP(C343,'[2]Acha Air Sales Price List'!$B$1:$D$65536,3,FALSE)</f>
        <v>Exchange rate :</v>
      </c>
      <c r="G343" s="19">
        <f>ROUND(IF(ISBLANK(C343),0,VLOOKUP(C343,'[2]Acha Air Sales Price List'!$B$1:$X$65536,12,FALSE)*$M$14),2)</f>
        <v>0</v>
      </c>
      <c r="H343" s="19"/>
      <c r="I343" s="20">
        <f>ROUND(IF(ISNUMBER(B343), G343*B343, 0),5)</f>
        <v>0</v>
      </c>
      <c r="J343" s="12"/>
    </row>
    <row r="344" spans="1:10" ht="12" hidden="1" customHeight="1">
      <c r="A344" s="11"/>
      <c r="B344" s="1"/>
      <c r="C344" s="34"/>
      <c r="D344" s="146"/>
      <c r="E344" s="147"/>
      <c r="F344" s="38" t="str">
        <f>VLOOKUP(C344,'[2]Acha Air Sales Price List'!$B$1:$D$65536,3,FALSE)</f>
        <v>Exchange rate :</v>
      </c>
      <c r="G344" s="19">
        <f>ROUND(IF(ISBLANK(C344),0,VLOOKUP(C344,'[2]Acha Air Sales Price List'!$B$1:$X$65536,12,FALSE)*$M$14),2)</f>
        <v>0</v>
      </c>
      <c r="H344" s="19"/>
      <c r="I344" s="20">
        <f t="shared" ref="I344:I394" si="10">ROUND(IF(ISNUMBER(B344), G344*B344, 0),5)</f>
        <v>0</v>
      </c>
      <c r="J344" s="12"/>
    </row>
    <row r="345" spans="1:10" ht="12.4" hidden="1" customHeight="1">
      <c r="A345" s="11"/>
      <c r="B345" s="1"/>
      <c r="C345" s="34"/>
      <c r="D345" s="146"/>
      <c r="E345" s="147"/>
      <c r="F345" s="38" t="str">
        <f>VLOOKUP(C345,'[2]Acha Air Sales Price List'!$B$1:$D$65536,3,FALSE)</f>
        <v>Exchange rate :</v>
      </c>
      <c r="G345" s="19">
        <f>ROUND(IF(ISBLANK(C345),0,VLOOKUP(C345,'[2]Acha Air Sales Price List'!$B$1:$X$65536,12,FALSE)*$M$14),2)</f>
        <v>0</v>
      </c>
      <c r="H345" s="19"/>
      <c r="I345" s="20">
        <f t="shared" si="10"/>
        <v>0</v>
      </c>
      <c r="J345" s="12"/>
    </row>
    <row r="346" spans="1:10" ht="12.4" hidden="1" customHeight="1">
      <c r="A346" s="11"/>
      <c r="B346" s="1"/>
      <c r="C346" s="34"/>
      <c r="D346" s="146"/>
      <c r="E346" s="147"/>
      <c r="F346" s="38" t="str">
        <f>VLOOKUP(C346,'[2]Acha Air Sales Price List'!$B$1:$D$65536,3,FALSE)</f>
        <v>Exchange rate :</v>
      </c>
      <c r="G346" s="19">
        <f>ROUND(IF(ISBLANK(C346),0,VLOOKUP(C346,'[2]Acha Air Sales Price List'!$B$1:$X$65536,12,FALSE)*$M$14),2)</f>
        <v>0</v>
      </c>
      <c r="H346" s="19"/>
      <c r="I346" s="20">
        <f t="shared" si="10"/>
        <v>0</v>
      </c>
      <c r="J346" s="12"/>
    </row>
    <row r="347" spans="1:10" ht="12.4" hidden="1" customHeight="1">
      <c r="A347" s="11"/>
      <c r="B347" s="1"/>
      <c r="C347" s="34"/>
      <c r="D347" s="146"/>
      <c r="E347" s="147"/>
      <c r="F347" s="38" t="str">
        <f>VLOOKUP(C347,'[2]Acha Air Sales Price List'!$B$1:$D$65536,3,FALSE)</f>
        <v>Exchange rate :</v>
      </c>
      <c r="G347" s="19">
        <f>ROUND(IF(ISBLANK(C347),0,VLOOKUP(C347,'[2]Acha Air Sales Price List'!$B$1:$X$65536,12,FALSE)*$M$14),2)</f>
        <v>0</v>
      </c>
      <c r="H347" s="19"/>
      <c r="I347" s="20">
        <f t="shared" si="10"/>
        <v>0</v>
      </c>
      <c r="J347" s="12"/>
    </row>
    <row r="348" spans="1:10" ht="12.4" hidden="1" customHeight="1">
      <c r="A348" s="11"/>
      <c r="B348" s="1"/>
      <c r="C348" s="34"/>
      <c r="D348" s="146"/>
      <c r="E348" s="147"/>
      <c r="F348" s="38" t="str">
        <f>VLOOKUP(C348,'[2]Acha Air Sales Price List'!$B$1:$D$65536,3,FALSE)</f>
        <v>Exchange rate :</v>
      </c>
      <c r="G348" s="19">
        <f>ROUND(IF(ISBLANK(C348),0,VLOOKUP(C348,'[2]Acha Air Sales Price List'!$B$1:$X$65536,12,FALSE)*$M$14),2)</f>
        <v>0</v>
      </c>
      <c r="H348" s="19"/>
      <c r="I348" s="20">
        <f t="shared" si="10"/>
        <v>0</v>
      </c>
      <c r="J348" s="12"/>
    </row>
    <row r="349" spans="1:10" ht="12.4" hidden="1" customHeight="1">
      <c r="A349" s="11"/>
      <c r="B349" s="1"/>
      <c r="C349" s="34"/>
      <c r="D349" s="146"/>
      <c r="E349" s="147"/>
      <c r="F349" s="38" t="str">
        <f>VLOOKUP(C349,'[2]Acha Air Sales Price List'!$B$1:$D$65536,3,FALSE)</f>
        <v>Exchange rate :</v>
      </c>
      <c r="G349" s="19">
        <f>ROUND(IF(ISBLANK(C349),0,VLOOKUP(C349,'[2]Acha Air Sales Price List'!$B$1:$X$65536,12,FALSE)*$M$14),2)</f>
        <v>0</v>
      </c>
      <c r="H349" s="19"/>
      <c r="I349" s="20">
        <f t="shared" si="10"/>
        <v>0</v>
      </c>
      <c r="J349" s="12"/>
    </row>
    <row r="350" spans="1:10" ht="12.4" hidden="1" customHeight="1">
      <c r="A350" s="11"/>
      <c r="B350" s="1"/>
      <c r="C350" s="34"/>
      <c r="D350" s="146"/>
      <c r="E350" s="147"/>
      <c r="F350" s="38" t="str">
        <f>VLOOKUP(C350,'[2]Acha Air Sales Price List'!$B$1:$D$65536,3,FALSE)</f>
        <v>Exchange rate :</v>
      </c>
      <c r="G350" s="19">
        <f>ROUND(IF(ISBLANK(C350),0,VLOOKUP(C350,'[2]Acha Air Sales Price List'!$B$1:$X$65536,12,FALSE)*$M$14),2)</f>
        <v>0</v>
      </c>
      <c r="H350" s="19"/>
      <c r="I350" s="20">
        <f t="shared" si="10"/>
        <v>0</v>
      </c>
      <c r="J350" s="12"/>
    </row>
    <row r="351" spans="1:10" ht="12.4" hidden="1" customHeight="1">
      <c r="A351" s="11"/>
      <c r="B351" s="1"/>
      <c r="C351" s="34"/>
      <c r="D351" s="146"/>
      <c r="E351" s="147"/>
      <c r="F351" s="38" t="str">
        <f>VLOOKUP(C351,'[2]Acha Air Sales Price List'!$B$1:$D$65536,3,FALSE)</f>
        <v>Exchange rate :</v>
      </c>
      <c r="G351" s="19">
        <f>ROUND(IF(ISBLANK(C351),0,VLOOKUP(C351,'[2]Acha Air Sales Price List'!$B$1:$X$65536,12,FALSE)*$M$14),2)</f>
        <v>0</v>
      </c>
      <c r="H351" s="19"/>
      <c r="I351" s="20">
        <f t="shared" si="10"/>
        <v>0</v>
      </c>
      <c r="J351" s="12"/>
    </row>
    <row r="352" spans="1:10" ht="12.4" hidden="1" customHeight="1">
      <c r="A352" s="11"/>
      <c r="B352" s="1"/>
      <c r="C352" s="34"/>
      <c r="D352" s="146"/>
      <c r="E352" s="147"/>
      <c r="F352" s="38" t="str">
        <f>VLOOKUP(C352,'[2]Acha Air Sales Price List'!$B$1:$D$65536,3,FALSE)</f>
        <v>Exchange rate :</v>
      </c>
      <c r="G352" s="19">
        <f>ROUND(IF(ISBLANK(C352),0,VLOOKUP(C352,'[2]Acha Air Sales Price List'!$B$1:$X$65536,12,FALSE)*$M$14),2)</f>
        <v>0</v>
      </c>
      <c r="H352" s="19"/>
      <c r="I352" s="20">
        <f t="shared" si="10"/>
        <v>0</v>
      </c>
      <c r="J352" s="12"/>
    </row>
    <row r="353" spans="1:10" ht="12.4" hidden="1" customHeight="1">
      <c r="A353" s="11"/>
      <c r="B353" s="1"/>
      <c r="C353" s="34"/>
      <c r="D353" s="146"/>
      <c r="E353" s="147"/>
      <c r="F353" s="38" t="str">
        <f>VLOOKUP(C353,'[2]Acha Air Sales Price List'!$B$1:$D$65536,3,FALSE)</f>
        <v>Exchange rate :</v>
      </c>
      <c r="G353" s="19">
        <f>ROUND(IF(ISBLANK(C353),0,VLOOKUP(C353,'[2]Acha Air Sales Price List'!$B$1:$X$65536,12,FALSE)*$M$14),2)</f>
        <v>0</v>
      </c>
      <c r="H353" s="19"/>
      <c r="I353" s="20">
        <f t="shared" si="10"/>
        <v>0</v>
      </c>
      <c r="J353" s="12"/>
    </row>
    <row r="354" spans="1:10" ht="12.4" hidden="1" customHeight="1">
      <c r="A354" s="11"/>
      <c r="B354" s="1"/>
      <c r="C354" s="34"/>
      <c r="D354" s="146"/>
      <c r="E354" s="147"/>
      <c r="F354" s="38" t="str">
        <f>VLOOKUP(C354,'[2]Acha Air Sales Price List'!$B$1:$D$65536,3,FALSE)</f>
        <v>Exchange rate :</v>
      </c>
      <c r="G354" s="19">
        <f>ROUND(IF(ISBLANK(C354),0,VLOOKUP(C354,'[2]Acha Air Sales Price List'!$B$1:$X$65536,12,FALSE)*$M$14),2)</f>
        <v>0</v>
      </c>
      <c r="H354" s="19"/>
      <c r="I354" s="20">
        <f t="shared" si="10"/>
        <v>0</v>
      </c>
      <c r="J354" s="12"/>
    </row>
    <row r="355" spans="1:10" ht="12.4" hidden="1" customHeight="1">
      <c r="A355" s="11"/>
      <c r="B355" s="1"/>
      <c r="C355" s="34"/>
      <c r="D355" s="146"/>
      <c r="E355" s="147"/>
      <c r="F355" s="38" t="str">
        <f>VLOOKUP(C355,'[2]Acha Air Sales Price List'!$B$1:$D$65536,3,FALSE)</f>
        <v>Exchange rate :</v>
      </c>
      <c r="G355" s="19">
        <f>ROUND(IF(ISBLANK(C355),0,VLOOKUP(C355,'[2]Acha Air Sales Price List'!$B$1:$X$65536,12,FALSE)*$M$14),2)</f>
        <v>0</v>
      </c>
      <c r="H355" s="19"/>
      <c r="I355" s="20">
        <f t="shared" si="10"/>
        <v>0</v>
      </c>
      <c r="J355" s="12"/>
    </row>
    <row r="356" spans="1:10" ht="12.4" hidden="1" customHeight="1">
      <c r="A356" s="11"/>
      <c r="B356" s="1"/>
      <c r="C356" s="34"/>
      <c r="D356" s="146"/>
      <c r="E356" s="147"/>
      <c r="F356" s="38" t="str">
        <f>VLOOKUP(C356,'[2]Acha Air Sales Price List'!$B$1:$D$65536,3,FALSE)</f>
        <v>Exchange rate :</v>
      </c>
      <c r="G356" s="19">
        <f>ROUND(IF(ISBLANK(C356),0,VLOOKUP(C356,'[2]Acha Air Sales Price List'!$B$1:$X$65536,12,FALSE)*$M$14),2)</f>
        <v>0</v>
      </c>
      <c r="H356" s="19"/>
      <c r="I356" s="20">
        <f t="shared" si="10"/>
        <v>0</v>
      </c>
      <c r="J356" s="12"/>
    </row>
    <row r="357" spans="1:10" ht="12.4" hidden="1" customHeight="1">
      <c r="A357" s="11"/>
      <c r="B357" s="1"/>
      <c r="C357" s="34"/>
      <c r="D357" s="146"/>
      <c r="E357" s="147"/>
      <c r="F357" s="38" t="str">
        <f>VLOOKUP(C357,'[2]Acha Air Sales Price List'!$B$1:$D$65536,3,FALSE)</f>
        <v>Exchange rate :</v>
      </c>
      <c r="G357" s="19">
        <f>ROUND(IF(ISBLANK(C357),0,VLOOKUP(C357,'[2]Acha Air Sales Price List'!$B$1:$X$65536,12,FALSE)*$M$14),2)</f>
        <v>0</v>
      </c>
      <c r="H357" s="19"/>
      <c r="I357" s="20">
        <f t="shared" si="10"/>
        <v>0</v>
      </c>
      <c r="J357" s="12"/>
    </row>
    <row r="358" spans="1:10" ht="12.4" hidden="1" customHeight="1">
      <c r="A358" s="11"/>
      <c r="B358" s="1"/>
      <c r="C358" s="34"/>
      <c r="D358" s="146"/>
      <c r="E358" s="147"/>
      <c r="F358" s="38" t="str">
        <f>VLOOKUP(C358,'[2]Acha Air Sales Price List'!$B$1:$D$65536,3,FALSE)</f>
        <v>Exchange rate :</v>
      </c>
      <c r="G358" s="19">
        <f>ROUND(IF(ISBLANK(C358),0,VLOOKUP(C358,'[2]Acha Air Sales Price List'!$B$1:$X$65536,12,FALSE)*$M$14),2)</f>
        <v>0</v>
      </c>
      <c r="H358" s="19"/>
      <c r="I358" s="20">
        <f t="shared" si="10"/>
        <v>0</v>
      </c>
      <c r="J358" s="12"/>
    </row>
    <row r="359" spans="1:10" ht="12.4" hidden="1" customHeight="1">
      <c r="A359" s="11"/>
      <c r="B359" s="1"/>
      <c r="C359" s="34"/>
      <c r="D359" s="146"/>
      <c r="E359" s="147"/>
      <c r="F359" s="38" t="str">
        <f>VLOOKUP(C359,'[2]Acha Air Sales Price List'!$B$1:$D$65536,3,FALSE)</f>
        <v>Exchange rate :</v>
      </c>
      <c r="G359" s="19">
        <f>ROUND(IF(ISBLANK(C359),0,VLOOKUP(C359,'[2]Acha Air Sales Price List'!$B$1:$X$65536,12,FALSE)*$M$14),2)</f>
        <v>0</v>
      </c>
      <c r="H359" s="19"/>
      <c r="I359" s="20">
        <f t="shared" si="10"/>
        <v>0</v>
      </c>
      <c r="J359" s="12"/>
    </row>
    <row r="360" spans="1:10" ht="12.4" hidden="1" customHeight="1">
      <c r="A360" s="11"/>
      <c r="B360" s="1"/>
      <c r="C360" s="34"/>
      <c r="D360" s="146"/>
      <c r="E360" s="147"/>
      <c r="F360" s="38" t="str">
        <f>VLOOKUP(C360,'[2]Acha Air Sales Price List'!$B$1:$D$65536,3,FALSE)</f>
        <v>Exchange rate :</v>
      </c>
      <c r="G360" s="19">
        <f>ROUND(IF(ISBLANK(C360),0,VLOOKUP(C360,'[2]Acha Air Sales Price List'!$B$1:$X$65536,12,FALSE)*$M$14),2)</f>
        <v>0</v>
      </c>
      <c r="H360" s="19"/>
      <c r="I360" s="20">
        <f t="shared" si="10"/>
        <v>0</v>
      </c>
      <c r="J360" s="12"/>
    </row>
    <row r="361" spans="1:10" ht="12.4" hidden="1" customHeight="1">
      <c r="A361" s="11"/>
      <c r="B361" s="1"/>
      <c r="C361" s="34"/>
      <c r="D361" s="146"/>
      <c r="E361" s="147"/>
      <c r="F361" s="38" t="str">
        <f>VLOOKUP(C361,'[2]Acha Air Sales Price List'!$B$1:$D$65536,3,FALSE)</f>
        <v>Exchange rate :</v>
      </c>
      <c r="G361" s="19">
        <f>ROUND(IF(ISBLANK(C361),0,VLOOKUP(C361,'[2]Acha Air Sales Price List'!$B$1:$X$65536,12,FALSE)*$M$14),2)</f>
        <v>0</v>
      </c>
      <c r="H361" s="19"/>
      <c r="I361" s="20">
        <f t="shared" si="10"/>
        <v>0</v>
      </c>
      <c r="J361" s="12"/>
    </row>
    <row r="362" spans="1:10" ht="12.4" hidden="1" customHeight="1">
      <c r="A362" s="11"/>
      <c r="B362" s="1"/>
      <c r="C362" s="34"/>
      <c r="D362" s="146"/>
      <c r="E362" s="147"/>
      <c r="F362" s="38" t="str">
        <f>VLOOKUP(C362,'[2]Acha Air Sales Price List'!$B$1:$D$65536,3,FALSE)</f>
        <v>Exchange rate :</v>
      </c>
      <c r="G362" s="19">
        <f>ROUND(IF(ISBLANK(C362),0,VLOOKUP(C362,'[2]Acha Air Sales Price List'!$B$1:$X$65536,12,FALSE)*$M$14),2)</f>
        <v>0</v>
      </c>
      <c r="H362" s="19"/>
      <c r="I362" s="20">
        <f t="shared" si="10"/>
        <v>0</v>
      </c>
      <c r="J362" s="12"/>
    </row>
    <row r="363" spans="1:10" ht="12.4" hidden="1" customHeight="1">
      <c r="A363" s="11"/>
      <c r="B363" s="1"/>
      <c r="C363" s="34"/>
      <c r="D363" s="146"/>
      <c r="E363" s="147"/>
      <c r="F363" s="38" t="str">
        <f>VLOOKUP(C363,'[2]Acha Air Sales Price List'!$B$1:$D$65536,3,FALSE)</f>
        <v>Exchange rate :</v>
      </c>
      <c r="G363" s="19">
        <f>ROUND(IF(ISBLANK(C363),0,VLOOKUP(C363,'[2]Acha Air Sales Price List'!$B$1:$X$65536,12,FALSE)*$M$14),2)</f>
        <v>0</v>
      </c>
      <c r="H363" s="19"/>
      <c r="I363" s="20">
        <f t="shared" si="10"/>
        <v>0</v>
      </c>
      <c r="J363" s="12"/>
    </row>
    <row r="364" spans="1:10" ht="12.4" hidden="1" customHeight="1">
      <c r="A364" s="11"/>
      <c r="B364" s="1"/>
      <c r="C364" s="34"/>
      <c r="D364" s="146"/>
      <c r="E364" s="147"/>
      <c r="F364" s="38" t="str">
        <f>VLOOKUP(C364,'[2]Acha Air Sales Price List'!$B$1:$D$65536,3,FALSE)</f>
        <v>Exchange rate :</v>
      </c>
      <c r="G364" s="19">
        <f>ROUND(IF(ISBLANK(C364),0,VLOOKUP(C364,'[2]Acha Air Sales Price List'!$B$1:$X$65536,12,FALSE)*$M$14),2)</f>
        <v>0</v>
      </c>
      <c r="H364" s="19"/>
      <c r="I364" s="20">
        <f t="shared" si="10"/>
        <v>0</v>
      </c>
      <c r="J364" s="12"/>
    </row>
    <row r="365" spans="1:10" ht="12.4" hidden="1" customHeight="1">
      <c r="A365" s="11"/>
      <c r="B365" s="1"/>
      <c r="C365" s="34"/>
      <c r="D365" s="146"/>
      <c r="E365" s="147"/>
      <c r="F365" s="38" t="str">
        <f>VLOOKUP(C365,'[2]Acha Air Sales Price List'!$B$1:$D$65536,3,FALSE)</f>
        <v>Exchange rate :</v>
      </c>
      <c r="G365" s="19">
        <f>ROUND(IF(ISBLANK(C365),0,VLOOKUP(C365,'[2]Acha Air Sales Price List'!$B$1:$X$65536,12,FALSE)*$M$14),2)</f>
        <v>0</v>
      </c>
      <c r="H365" s="19"/>
      <c r="I365" s="20">
        <f t="shared" si="10"/>
        <v>0</v>
      </c>
      <c r="J365" s="12"/>
    </row>
    <row r="366" spans="1:10" ht="12.4" hidden="1" customHeight="1">
      <c r="A366" s="11"/>
      <c r="B366" s="1"/>
      <c r="C366" s="34"/>
      <c r="D366" s="146"/>
      <c r="E366" s="147"/>
      <c r="F366" s="38" t="str">
        <f>VLOOKUP(C366,'[2]Acha Air Sales Price List'!$B$1:$D$65536,3,FALSE)</f>
        <v>Exchange rate :</v>
      </c>
      <c r="G366" s="19">
        <f>ROUND(IF(ISBLANK(C366),0,VLOOKUP(C366,'[2]Acha Air Sales Price List'!$B$1:$X$65536,12,FALSE)*$M$14),2)</f>
        <v>0</v>
      </c>
      <c r="H366" s="19"/>
      <c r="I366" s="20">
        <f t="shared" si="10"/>
        <v>0</v>
      </c>
      <c r="J366" s="12"/>
    </row>
    <row r="367" spans="1:10" ht="12.4" hidden="1" customHeight="1">
      <c r="A367" s="11"/>
      <c r="B367" s="1"/>
      <c r="C367" s="35"/>
      <c r="D367" s="146"/>
      <c r="E367" s="147"/>
      <c r="F367" s="38" t="str">
        <f>VLOOKUP(C367,'[2]Acha Air Sales Price List'!$B$1:$D$65536,3,FALSE)</f>
        <v>Exchange rate :</v>
      </c>
      <c r="G367" s="19">
        <f>ROUND(IF(ISBLANK(C367),0,VLOOKUP(C367,'[2]Acha Air Sales Price List'!$B$1:$X$65536,12,FALSE)*$M$14),2)</f>
        <v>0</v>
      </c>
      <c r="H367" s="19"/>
      <c r="I367" s="20">
        <f t="shared" si="10"/>
        <v>0</v>
      </c>
      <c r="J367" s="12"/>
    </row>
    <row r="368" spans="1:10" ht="12" hidden="1" customHeight="1">
      <c r="A368" s="11"/>
      <c r="B368" s="1"/>
      <c r="C368" s="34"/>
      <c r="D368" s="146"/>
      <c r="E368" s="147"/>
      <c r="F368" s="38" t="str">
        <f>VLOOKUP(C368,'[2]Acha Air Sales Price List'!$B$1:$D$65536,3,FALSE)</f>
        <v>Exchange rate :</v>
      </c>
      <c r="G368" s="19">
        <f>ROUND(IF(ISBLANK(C368),0,VLOOKUP(C368,'[2]Acha Air Sales Price List'!$B$1:$X$65536,12,FALSE)*$M$14),2)</f>
        <v>0</v>
      </c>
      <c r="H368" s="19"/>
      <c r="I368" s="20">
        <f t="shared" si="10"/>
        <v>0</v>
      </c>
      <c r="J368" s="12"/>
    </row>
    <row r="369" spans="1:10" ht="12.4" hidden="1" customHeight="1">
      <c r="A369" s="11"/>
      <c r="B369" s="1"/>
      <c r="C369" s="34"/>
      <c r="D369" s="146"/>
      <c r="E369" s="147"/>
      <c r="F369" s="38" t="str">
        <f>VLOOKUP(C369,'[2]Acha Air Sales Price List'!$B$1:$D$65536,3,FALSE)</f>
        <v>Exchange rate :</v>
      </c>
      <c r="G369" s="19">
        <f>ROUND(IF(ISBLANK(C369),0,VLOOKUP(C369,'[2]Acha Air Sales Price List'!$B$1:$X$65536,12,FALSE)*$M$14),2)</f>
        <v>0</v>
      </c>
      <c r="H369" s="19"/>
      <c r="I369" s="20">
        <f t="shared" si="10"/>
        <v>0</v>
      </c>
      <c r="J369" s="12"/>
    </row>
    <row r="370" spans="1:10" ht="12.4" hidden="1" customHeight="1">
      <c r="A370" s="11"/>
      <c r="B370" s="1"/>
      <c r="C370" s="34"/>
      <c r="D370" s="146"/>
      <c r="E370" s="147"/>
      <c r="F370" s="38" t="str">
        <f>VLOOKUP(C370,'[2]Acha Air Sales Price List'!$B$1:$D$65536,3,FALSE)</f>
        <v>Exchange rate :</v>
      </c>
      <c r="G370" s="19">
        <f>ROUND(IF(ISBLANK(C370),0,VLOOKUP(C370,'[2]Acha Air Sales Price List'!$B$1:$X$65536,12,FALSE)*$M$14),2)</f>
        <v>0</v>
      </c>
      <c r="H370" s="19"/>
      <c r="I370" s="20">
        <f t="shared" si="10"/>
        <v>0</v>
      </c>
      <c r="J370" s="12"/>
    </row>
    <row r="371" spans="1:10" ht="12.4" hidden="1" customHeight="1">
      <c r="A371" s="11"/>
      <c r="B371" s="1"/>
      <c r="C371" s="34"/>
      <c r="D371" s="146"/>
      <c r="E371" s="147"/>
      <c r="F371" s="38" t="str">
        <f>VLOOKUP(C371,'[2]Acha Air Sales Price List'!$B$1:$D$65536,3,FALSE)</f>
        <v>Exchange rate :</v>
      </c>
      <c r="G371" s="19">
        <f>ROUND(IF(ISBLANK(C371),0,VLOOKUP(C371,'[2]Acha Air Sales Price List'!$B$1:$X$65536,12,FALSE)*$M$14),2)</f>
        <v>0</v>
      </c>
      <c r="H371" s="19"/>
      <c r="I371" s="20">
        <f t="shared" si="10"/>
        <v>0</v>
      </c>
      <c r="J371" s="12"/>
    </row>
    <row r="372" spans="1:10" ht="12.4" hidden="1" customHeight="1">
      <c r="A372" s="11"/>
      <c r="B372" s="1"/>
      <c r="C372" s="34"/>
      <c r="D372" s="146"/>
      <c r="E372" s="147"/>
      <c r="F372" s="38" t="str">
        <f>VLOOKUP(C372,'[2]Acha Air Sales Price List'!$B$1:$D$65536,3,FALSE)</f>
        <v>Exchange rate :</v>
      </c>
      <c r="G372" s="19">
        <f>ROUND(IF(ISBLANK(C372),0,VLOOKUP(C372,'[2]Acha Air Sales Price List'!$B$1:$X$65536,12,FALSE)*$M$14),2)</f>
        <v>0</v>
      </c>
      <c r="H372" s="19"/>
      <c r="I372" s="20">
        <f t="shared" si="10"/>
        <v>0</v>
      </c>
      <c r="J372" s="12"/>
    </row>
    <row r="373" spans="1:10" ht="12.4" hidden="1" customHeight="1">
      <c r="A373" s="11"/>
      <c r="B373" s="1"/>
      <c r="C373" s="34"/>
      <c r="D373" s="146"/>
      <c r="E373" s="147"/>
      <c r="F373" s="38" t="str">
        <f>VLOOKUP(C373,'[2]Acha Air Sales Price List'!$B$1:$D$65536,3,FALSE)</f>
        <v>Exchange rate :</v>
      </c>
      <c r="G373" s="19">
        <f>ROUND(IF(ISBLANK(C373),0,VLOOKUP(C373,'[2]Acha Air Sales Price List'!$B$1:$X$65536,12,FALSE)*$M$14),2)</f>
        <v>0</v>
      </c>
      <c r="H373" s="19"/>
      <c r="I373" s="20">
        <f t="shared" si="10"/>
        <v>0</v>
      </c>
      <c r="J373" s="12"/>
    </row>
    <row r="374" spans="1:10" ht="12.4" hidden="1" customHeight="1">
      <c r="A374" s="11"/>
      <c r="B374" s="1"/>
      <c r="C374" s="34"/>
      <c r="D374" s="146"/>
      <c r="E374" s="147"/>
      <c r="F374" s="38" t="str">
        <f>VLOOKUP(C374,'[2]Acha Air Sales Price List'!$B$1:$D$65536,3,FALSE)</f>
        <v>Exchange rate :</v>
      </c>
      <c r="G374" s="19">
        <f>ROUND(IF(ISBLANK(C374),0,VLOOKUP(C374,'[2]Acha Air Sales Price List'!$B$1:$X$65536,12,FALSE)*$M$14),2)</f>
        <v>0</v>
      </c>
      <c r="H374" s="19"/>
      <c r="I374" s="20">
        <f t="shared" si="10"/>
        <v>0</v>
      </c>
      <c r="J374" s="12"/>
    </row>
    <row r="375" spans="1:10" ht="12.4" hidden="1" customHeight="1">
      <c r="A375" s="11"/>
      <c r="B375" s="1"/>
      <c r="C375" s="34"/>
      <c r="D375" s="146"/>
      <c r="E375" s="147"/>
      <c r="F375" s="38" t="str">
        <f>VLOOKUP(C375,'[2]Acha Air Sales Price List'!$B$1:$D$65536,3,FALSE)</f>
        <v>Exchange rate :</v>
      </c>
      <c r="G375" s="19">
        <f>ROUND(IF(ISBLANK(C375),0,VLOOKUP(C375,'[2]Acha Air Sales Price List'!$B$1:$X$65536,12,FALSE)*$M$14),2)</f>
        <v>0</v>
      </c>
      <c r="H375" s="19"/>
      <c r="I375" s="20">
        <f t="shared" si="10"/>
        <v>0</v>
      </c>
      <c r="J375" s="12"/>
    </row>
    <row r="376" spans="1:10" ht="12.4" hidden="1" customHeight="1">
      <c r="A376" s="11"/>
      <c r="B376" s="1"/>
      <c r="C376" s="34"/>
      <c r="D376" s="146"/>
      <c r="E376" s="147"/>
      <c r="F376" s="38" t="str">
        <f>VLOOKUP(C376,'[2]Acha Air Sales Price List'!$B$1:$D$65536,3,FALSE)</f>
        <v>Exchange rate :</v>
      </c>
      <c r="G376" s="19">
        <f>ROUND(IF(ISBLANK(C376),0,VLOOKUP(C376,'[2]Acha Air Sales Price List'!$B$1:$X$65536,12,FALSE)*$M$14),2)</f>
        <v>0</v>
      </c>
      <c r="H376" s="19"/>
      <c r="I376" s="20">
        <f t="shared" si="10"/>
        <v>0</v>
      </c>
      <c r="J376" s="12"/>
    </row>
    <row r="377" spans="1:10" ht="12.4" hidden="1" customHeight="1">
      <c r="A377" s="11"/>
      <c r="B377" s="1"/>
      <c r="C377" s="34"/>
      <c r="D377" s="146"/>
      <c r="E377" s="147"/>
      <c r="F377" s="38" t="str">
        <f>VLOOKUP(C377,'[2]Acha Air Sales Price List'!$B$1:$D$65536,3,FALSE)</f>
        <v>Exchange rate :</v>
      </c>
      <c r="G377" s="19">
        <f>ROUND(IF(ISBLANK(C377),0,VLOOKUP(C377,'[2]Acha Air Sales Price List'!$B$1:$X$65536,12,FALSE)*$M$14),2)</f>
        <v>0</v>
      </c>
      <c r="H377" s="19"/>
      <c r="I377" s="20">
        <f t="shared" si="10"/>
        <v>0</v>
      </c>
      <c r="J377" s="12"/>
    </row>
    <row r="378" spans="1:10" ht="12.4" hidden="1" customHeight="1">
      <c r="A378" s="11"/>
      <c r="B378" s="1"/>
      <c r="C378" s="34"/>
      <c r="D378" s="146"/>
      <c r="E378" s="147"/>
      <c r="F378" s="38" t="str">
        <f>VLOOKUP(C378,'[2]Acha Air Sales Price List'!$B$1:$D$65536,3,FALSE)</f>
        <v>Exchange rate :</v>
      </c>
      <c r="G378" s="19">
        <f>ROUND(IF(ISBLANK(C378),0,VLOOKUP(C378,'[2]Acha Air Sales Price List'!$B$1:$X$65536,12,FALSE)*$M$14),2)</f>
        <v>0</v>
      </c>
      <c r="H378" s="19"/>
      <c r="I378" s="20">
        <f t="shared" si="10"/>
        <v>0</v>
      </c>
      <c r="J378" s="12"/>
    </row>
    <row r="379" spans="1:10" ht="12.4" hidden="1" customHeight="1">
      <c r="A379" s="11"/>
      <c r="B379" s="1"/>
      <c r="C379" s="34"/>
      <c r="D379" s="146"/>
      <c r="E379" s="147"/>
      <c r="F379" s="38" t="str">
        <f>VLOOKUP(C379,'[2]Acha Air Sales Price List'!$B$1:$D$65536,3,FALSE)</f>
        <v>Exchange rate :</v>
      </c>
      <c r="G379" s="19">
        <f>ROUND(IF(ISBLANK(C379),0,VLOOKUP(C379,'[2]Acha Air Sales Price List'!$B$1:$X$65536,12,FALSE)*$M$14),2)</f>
        <v>0</v>
      </c>
      <c r="H379" s="19"/>
      <c r="I379" s="20">
        <f t="shared" si="10"/>
        <v>0</v>
      </c>
      <c r="J379" s="12"/>
    </row>
    <row r="380" spans="1:10" ht="12.4" hidden="1" customHeight="1">
      <c r="A380" s="11"/>
      <c r="B380" s="1"/>
      <c r="C380" s="34"/>
      <c r="D380" s="146"/>
      <c r="E380" s="147"/>
      <c r="F380" s="38" t="str">
        <f>VLOOKUP(C380,'[2]Acha Air Sales Price List'!$B$1:$D$65536,3,FALSE)</f>
        <v>Exchange rate :</v>
      </c>
      <c r="G380" s="19">
        <f>ROUND(IF(ISBLANK(C380),0,VLOOKUP(C380,'[2]Acha Air Sales Price List'!$B$1:$X$65536,12,FALSE)*$M$14),2)</f>
        <v>0</v>
      </c>
      <c r="H380" s="19"/>
      <c r="I380" s="20">
        <f t="shared" si="10"/>
        <v>0</v>
      </c>
      <c r="J380" s="12"/>
    </row>
    <row r="381" spans="1:10" ht="12.4" hidden="1" customHeight="1">
      <c r="A381" s="11"/>
      <c r="B381" s="1"/>
      <c r="C381" s="34"/>
      <c r="D381" s="146"/>
      <c r="E381" s="147"/>
      <c r="F381" s="38" t="str">
        <f>VLOOKUP(C381,'[2]Acha Air Sales Price List'!$B$1:$D$65536,3,FALSE)</f>
        <v>Exchange rate :</v>
      </c>
      <c r="G381" s="19">
        <f>ROUND(IF(ISBLANK(C381),0,VLOOKUP(C381,'[2]Acha Air Sales Price List'!$B$1:$X$65536,12,FALSE)*$M$14),2)</f>
        <v>0</v>
      </c>
      <c r="H381" s="19"/>
      <c r="I381" s="20">
        <f t="shared" si="10"/>
        <v>0</v>
      </c>
      <c r="J381" s="12"/>
    </row>
    <row r="382" spans="1:10" ht="12.4" hidden="1" customHeight="1">
      <c r="A382" s="11"/>
      <c r="B382" s="1"/>
      <c r="C382" s="34"/>
      <c r="D382" s="146"/>
      <c r="E382" s="147"/>
      <c r="F382" s="38" t="str">
        <f>VLOOKUP(C382,'[2]Acha Air Sales Price List'!$B$1:$D$65536,3,FALSE)</f>
        <v>Exchange rate :</v>
      </c>
      <c r="G382" s="19">
        <f>ROUND(IF(ISBLANK(C382),0,VLOOKUP(C382,'[2]Acha Air Sales Price List'!$B$1:$X$65536,12,FALSE)*$M$14),2)</f>
        <v>0</v>
      </c>
      <c r="H382" s="19"/>
      <c r="I382" s="20">
        <f t="shared" si="10"/>
        <v>0</v>
      </c>
      <c r="J382" s="12"/>
    </row>
    <row r="383" spans="1:10" ht="12.4" hidden="1" customHeight="1">
      <c r="A383" s="11"/>
      <c r="B383" s="1"/>
      <c r="C383" s="34"/>
      <c r="D383" s="146"/>
      <c r="E383" s="147"/>
      <c r="F383" s="38" t="str">
        <f>VLOOKUP(C383,'[2]Acha Air Sales Price List'!$B$1:$D$65536,3,FALSE)</f>
        <v>Exchange rate :</v>
      </c>
      <c r="G383" s="19">
        <f>ROUND(IF(ISBLANK(C383),0,VLOOKUP(C383,'[2]Acha Air Sales Price List'!$B$1:$X$65536,12,FALSE)*$M$14),2)</f>
        <v>0</v>
      </c>
      <c r="H383" s="19"/>
      <c r="I383" s="20">
        <f t="shared" si="10"/>
        <v>0</v>
      </c>
      <c r="J383" s="12"/>
    </row>
    <row r="384" spans="1:10" ht="12.4" hidden="1" customHeight="1">
      <c r="A384" s="11"/>
      <c r="B384" s="1"/>
      <c r="C384" s="34"/>
      <c r="D384" s="146"/>
      <c r="E384" s="147"/>
      <c r="F384" s="38" t="str">
        <f>VLOOKUP(C384,'[2]Acha Air Sales Price List'!$B$1:$D$65536,3,FALSE)</f>
        <v>Exchange rate :</v>
      </c>
      <c r="G384" s="19">
        <f>ROUND(IF(ISBLANK(C384),0,VLOOKUP(C384,'[2]Acha Air Sales Price List'!$B$1:$X$65536,12,FALSE)*$M$14),2)</f>
        <v>0</v>
      </c>
      <c r="H384" s="19"/>
      <c r="I384" s="20">
        <f t="shared" si="10"/>
        <v>0</v>
      </c>
      <c r="J384" s="12"/>
    </row>
    <row r="385" spans="1:10" ht="12.4" hidden="1" customHeight="1">
      <c r="A385" s="11"/>
      <c r="B385" s="1"/>
      <c r="C385" s="34"/>
      <c r="D385" s="146"/>
      <c r="E385" s="147"/>
      <c r="F385" s="38" t="str">
        <f>VLOOKUP(C385,'[2]Acha Air Sales Price List'!$B$1:$D$65536,3,FALSE)</f>
        <v>Exchange rate :</v>
      </c>
      <c r="G385" s="19">
        <f>ROUND(IF(ISBLANK(C385),0,VLOOKUP(C385,'[2]Acha Air Sales Price List'!$B$1:$X$65536,12,FALSE)*$M$14),2)</f>
        <v>0</v>
      </c>
      <c r="H385" s="19"/>
      <c r="I385" s="20">
        <f t="shared" si="10"/>
        <v>0</v>
      </c>
      <c r="J385" s="12"/>
    </row>
    <row r="386" spans="1:10" ht="12.4" hidden="1" customHeight="1">
      <c r="A386" s="11"/>
      <c r="B386" s="1"/>
      <c r="C386" s="34"/>
      <c r="D386" s="146"/>
      <c r="E386" s="147"/>
      <c r="F386" s="38" t="str">
        <f>VLOOKUP(C386,'[2]Acha Air Sales Price List'!$B$1:$D$65536,3,FALSE)</f>
        <v>Exchange rate :</v>
      </c>
      <c r="G386" s="19">
        <f>ROUND(IF(ISBLANK(C386),0,VLOOKUP(C386,'[2]Acha Air Sales Price List'!$B$1:$X$65536,12,FALSE)*$M$14),2)</f>
        <v>0</v>
      </c>
      <c r="H386" s="19"/>
      <c r="I386" s="20">
        <f t="shared" si="10"/>
        <v>0</v>
      </c>
      <c r="J386" s="12"/>
    </row>
    <row r="387" spans="1:10" ht="12.4" hidden="1" customHeight="1">
      <c r="A387" s="11"/>
      <c r="B387" s="1"/>
      <c r="C387" s="34"/>
      <c r="D387" s="146"/>
      <c r="E387" s="147"/>
      <c r="F387" s="38" t="str">
        <f>VLOOKUP(C387,'[2]Acha Air Sales Price List'!$B$1:$D$65536,3,FALSE)</f>
        <v>Exchange rate :</v>
      </c>
      <c r="G387" s="19">
        <f>ROUND(IF(ISBLANK(C387),0,VLOOKUP(C387,'[2]Acha Air Sales Price List'!$B$1:$X$65536,12,FALSE)*$M$14),2)</f>
        <v>0</v>
      </c>
      <c r="H387" s="19"/>
      <c r="I387" s="20">
        <f t="shared" si="10"/>
        <v>0</v>
      </c>
      <c r="J387" s="12"/>
    </row>
    <row r="388" spans="1:10" ht="12.4" hidden="1" customHeight="1">
      <c r="A388" s="11"/>
      <c r="B388" s="1"/>
      <c r="C388" s="34"/>
      <c r="D388" s="146"/>
      <c r="E388" s="147"/>
      <c r="F388" s="38" t="str">
        <f>VLOOKUP(C388,'[2]Acha Air Sales Price List'!$B$1:$D$65536,3,FALSE)</f>
        <v>Exchange rate :</v>
      </c>
      <c r="G388" s="19">
        <f>ROUND(IF(ISBLANK(C388),0,VLOOKUP(C388,'[2]Acha Air Sales Price List'!$B$1:$X$65536,12,FALSE)*$M$14),2)</f>
        <v>0</v>
      </c>
      <c r="H388" s="19"/>
      <c r="I388" s="20">
        <f t="shared" si="10"/>
        <v>0</v>
      </c>
      <c r="J388" s="12"/>
    </row>
    <row r="389" spans="1:10" ht="12.4" hidden="1" customHeight="1">
      <c r="A389" s="11"/>
      <c r="B389" s="1"/>
      <c r="C389" s="34"/>
      <c r="D389" s="146"/>
      <c r="E389" s="147"/>
      <c r="F389" s="38" t="str">
        <f>VLOOKUP(C389,'[2]Acha Air Sales Price List'!$B$1:$D$65536,3,FALSE)</f>
        <v>Exchange rate :</v>
      </c>
      <c r="G389" s="19">
        <f>ROUND(IF(ISBLANK(C389),0,VLOOKUP(C389,'[2]Acha Air Sales Price List'!$B$1:$X$65536,12,FALSE)*$M$14),2)</f>
        <v>0</v>
      </c>
      <c r="H389" s="19"/>
      <c r="I389" s="20">
        <f t="shared" si="10"/>
        <v>0</v>
      </c>
      <c r="J389" s="12"/>
    </row>
    <row r="390" spans="1:10" ht="12.4" hidden="1" customHeight="1">
      <c r="A390" s="11"/>
      <c r="B390" s="1"/>
      <c r="C390" s="34"/>
      <c r="D390" s="146"/>
      <c r="E390" s="147"/>
      <c r="F390" s="38" t="str">
        <f>VLOOKUP(C390,'[2]Acha Air Sales Price List'!$B$1:$D$65536,3,FALSE)</f>
        <v>Exchange rate :</v>
      </c>
      <c r="G390" s="19">
        <f>ROUND(IF(ISBLANK(C390),0,VLOOKUP(C390,'[2]Acha Air Sales Price List'!$B$1:$X$65536,12,FALSE)*$M$14),2)</f>
        <v>0</v>
      </c>
      <c r="H390" s="19"/>
      <c r="I390" s="20">
        <f t="shared" si="10"/>
        <v>0</v>
      </c>
      <c r="J390" s="12"/>
    </row>
    <row r="391" spans="1:10" ht="12.4" hidden="1" customHeight="1">
      <c r="A391" s="11"/>
      <c r="B391" s="1"/>
      <c r="C391" s="34"/>
      <c r="D391" s="146"/>
      <c r="E391" s="147"/>
      <c r="F391" s="38" t="str">
        <f>VLOOKUP(C391,'[2]Acha Air Sales Price List'!$B$1:$D$65536,3,FALSE)</f>
        <v>Exchange rate :</v>
      </c>
      <c r="G391" s="19">
        <f>ROUND(IF(ISBLANK(C391),0,VLOOKUP(C391,'[2]Acha Air Sales Price List'!$B$1:$X$65536,12,FALSE)*$M$14),2)</f>
        <v>0</v>
      </c>
      <c r="H391" s="19"/>
      <c r="I391" s="20">
        <f t="shared" si="10"/>
        <v>0</v>
      </c>
      <c r="J391" s="12"/>
    </row>
    <row r="392" spans="1:10" ht="12.4" hidden="1" customHeight="1">
      <c r="A392" s="11"/>
      <c r="B392" s="1"/>
      <c r="C392" s="34"/>
      <c r="D392" s="146"/>
      <c r="E392" s="147"/>
      <c r="F392" s="38" t="str">
        <f>VLOOKUP(C392,'[2]Acha Air Sales Price List'!$B$1:$D$65536,3,FALSE)</f>
        <v>Exchange rate :</v>
      </c>
      <c r="G392" s="19">
        <f>ROUND(IF(ISBLANK(C392),0,VLOOKUP(C392,'[2]Acha Air Sales Price List'!$B$1:$X$65536,12,FALSE)*$M$14),2)</f>
        <v>0</v>
      </c>
      <c r="H392" s="19"/>
      <c r="I392" s="20">
        <f t="shared" si="10"/>
        <v>0</v>
      </c>
      <c r="J392" s="12"/>
    </row>
    <row r="393" spans="1:10" ht="12.4" hidden="1" customHeight="1">
      <c r="A393" s="11"/>
      <c r="B393" s="1"/>
      <c r="C393" s="34"/>
      <c r="D393" s="146"/>
      <c r="E393" s="147"/>
      <c r="F393" s="38" t="str">
        <f>VLOOKUP(C393,'[2]Acha Air Sales Price List'!$B$1:$D$65536,3,FALSE)</f>
        <v>Exchange rate :</v>
      </c>
      <c r="G393" s="19">
        <f>ROUND(IF(ISBLANK(C393),0,VLOOKUP(C393,'[2]Acha Air Sales Price List'!$B$1:$X$65536,12,FALSE)*$M$14),2)</f>
        <v>0</v>
      </c>
      <c r="H393" s="19"/>
      <c r="I393" s="20">
        <f t="shared" si="10"/>
        <v>0</v>
      </c>
      <c r="J393" s="12"/>
    </row>
    <row r="394" spans="1:10" ht="12.4" hidden="1" customHeight="1">
      <c r="A394" s="11"/>
      <c r="B394" s="1"/>
      <c r="C394" s="34"/>
      <c r="D394" s="146"/>
      <c r="E394" s="147"/>
      <c r="F394" s="38" t="str">
        <f>VLOOKUP(C394,'[2]Acha Air Sales Price List'!$B$1:$D$65536,3,FALSE)</f>
        <v>Exchange rate :</v>
      </c>
      <c r="G394" s="19">
        <f>ROUND(IF(ISBLANK(C394),0,VLOOKUP(C394,'[2]Acha Air Sales Price List'!$B$1:$X$65536,12,FALSE)*$M$14),2)</f>
        <v>0</v>
      </c>
      <c r="H394" s="19"/>
      <c r="I394" s="20">
        <f t="shared" si="10"/>
        <v>0</v>
      </c>
      <c r="J394" s="12"/>
    </row>
    <row r="395" spans="1:10" ht="12.4" hidden="1" customHeight="1">
      <c r="A395" s="11"/>
      <c r="B395" s="1"/>
      <c r="C395" s="35"/>
      <c r="D395" s="146"/>
      <c r="E395" s="147"/>
      <c r="F395" s="38" t="str">
        <f>VLOOKUP(C395,'[2]Acha Air Sales Price List'!$B$1:$D$65536,3,FALSE)</f>
        <v>Exchange rate :</v>
      </c>
      <c r="G395" s="19">
        <f>ROUND(IF(ISBLANK(C395),0,VLOOKUP(C395,'[2]Acha Air Sales Price List'!$B$1:$X$65536,12,FALSE)*$M$14),2)</f>
        <v>0</v>
      </c>
      <c r="H395" s="19"/>
      <c r="I395" s="20">
        <f>ROUND(IF(ISNUMBER(B395), G395*B395, 0),5)</f>
        <v>0</v>
      </c>
      <c r="J395" s="12"/>
    </row>
    <row r="396" spans="1:10" ht="12" hidden="1" customHeight="1">
      <c r="A396" s="11"/>
      <c r="B396" s="1"/>
      <c r="C396" s="34"/>
      <c r="D396" s="146"/>
      <c r="E396" s="147"/>
      <c r="F396" s="38" t="str">
        <f>VLOOKUP(C396,'[2]Acha Air Sales Price List'!$B$1:$D$65536,3,FALSE)</f>
        <v>Exchange rate :</v>
      </c>
      <c r="G396" s="19">
        <f>ROUND(IF(ISBLANK(C396),0,VLOOKUP(C396,'[2]Acha Air Sales Price List'!$B$1:$X$65536,12,FALSE)*$M$14),2)</f>
        <v>0</v>
      </c>
      <c r="H396" s="19"/>
      <c r="I396" s="20">
        <f t="shared" ref="I396:I450" si="11">ROUND(IF(ISNUMBER(B396), G396*B396, 0),5)</f>
        <v>0</v>
      </c>
      <c r="J396" s="12"/>
    </row>
    <row r="397" spans="1:10" ht="12.4" hidden="1" customHeight="1">
      <c r="A397" s="11"/>
      <c r="B397" s="1"/>
      <c r="C397" s="34"/>
      <c r="D397" s="146"/>
      <c r="E397" s="147"/>
      <c r="F397" s="38" t="str">
        <f>VLOOKUP(C397,'[2]Acha Air Sales Price List'!$B$1:$D$65536,3,FALSE)</f>
        <v>Exchange rate :</v>
      </c>
      <c r="G397" s="19">
        <f>ROUND(IF(ISBLANK(C397),0,VLOOKUP(C397,'[2]Acha Air Sales Price List'!$B$1:$X$65536,12,FALSE)*$M$14),2)</f>
        <v>0</v>
      </c>
      <c r="H397" s="19"/>
      <c r="I397" s="20">
        <f t="shared" si="11"/>
        <v>0</v>
      </c>
      <c r="J397" s="12"/>
    </row>
    <row r="398" spans="1:10" ht="12.4" hidden="1" customHeight="1">
      <c r="A398" s="11"/>
      <c r="B398" s="1"/>
      <c r="C398" s="34"/>
      <c r="D398" s="146"/>
      <c r="E398" s="147"/>
      <c r="F398" s="38" t="str">
        <f>VLOOKUP(C398,'[2]Acha Air Sales Price List'!$B$1:$D$65536,3,FALSE)</f>
        <v>Exchange rate :</v>
      </c>
      <c r="G398" s="19">
        <f>ROUND(IF(ISBLANK(C398),0,VLOOKUP(C398,'[2]Acha Air Sales Price List'!$B$1:$X$65536,12,FALSE)*$M$14),2)</f>
        <v>0</v>
      </c>
      <c r="H398" s="19"/>
      <c r="I398" s="20">
        <f t="shared" si="11"/>
        <v>0</v>
      </c>
      <c r="J398" s="12"/>
    </row>
    <row r="399" spans="1:10" ht="12.4" hidden="1" customHeight="1">
      <c r="A399" s="11"/>
      <c r="B399" s="1"/>
      <c r="C399" s="34"/>
      <c r="D399" s="146"/>
      <c r="E399" s="147"/>
      <c r="F399" s="38" t="str">
        <f>VLOOKUP(C399,'[2]Acha Air Sales Price List'!$B$1:$D$65536,3,FALSE)</f>
        <v>Exchange rate :</v>
      </c>
      <c r="G399" s="19">
        <f>ROUND(IF(ISBLANK(C399),0,VLOOKUP(C399,'[2]Acha Air Sales Price List'!$B$1:$X$65536,12,FALSE)*$M$14),2)</f>
        <v>0</v>
      </c>
      <c r="H399" s="19"/>
      <c r="I399" s="20">
        <f t="shared" si="11"/>
        <v>0</v>
      </c>
      <c r="J399" s="12"/>
    </row>
    <row r="400" spans="1:10" ht="12.4" hidden="1" customHeight="1">
      <c r="A400" s="11"/>
      <c r="B400" s="1"/>
      <c r="C400" s="34"/>
      <c r="D400" s="146"/>
      <c r="E400" s="147"/>
      <c r="F400" s="38" t="str">
        <f>VLOOKUP(C400,'[2]Acha Air Sales Price List'!$B$1:$D$65536,3,FALSE)</f>
        <v>Exchange rate :</v>
      </c>
      <c r="G400" s="19">
        <f>ROUND(IF(ISBLANK(C400),0,VLOOKUP(C400,'[2]Acha Air Sales Price List'!$B$1:$X$65536,12,FALSE)*$M$14),2)</f>
        <v>0</v>
      </c>
      <c r="H400" s="19"/>
      <c r="I400" s="20">
        <f t="shared" si="11"/>
        <v>0</v>
      </c>
      <c r="J400" s="12"/>
    </row>
    <row r="401" spans="1:10" ht="12.4" hidden="1" customHeight="1">
      <c r="A401" s="11"/>
      <c r="B401" s="1"/>
      <c r="C401" s="34"/>
      <c r="D401" s="146"/>
      <c r="E401" s="147"/>
      <c r="F401" s="38" t="str">
        <f>VLOOKUP(C401,'[2]Acha Air Sales Price List'!$B$1:$D$65536,3,FALSE)</f>
        <v>Exchange rate :</v>
      </c>
      <c r="G401" s="19">
        <f>ROUND(IF(ISBLANK(C401),0,VLOOKUP(C401,'[2]Acha Air Sales Price List'!$B$1:$X$65536,12,FALSE)*$M$14),2)</f>
        <v>0</v>
      </c>
      <c r="H401" s="19"/>
      <c r="I401" s="20">
        <f t="shared" si="11"/>
        <v>0</v>
      </c>
      <c r="J401" s="12"/>
    </row>
    <row r="402" spans="1:10" ht="12.4" hidden="1" customHeight="1">
      <c r="A402" s="11"/>
      <c r="B402" s="1"/>
      <c r="C402" s="34"/>
      <c r="D402" s="146"/>
      <c r="E402" s="147"/>
      <c r="F402" s="38" t="str">
        <f>VLOOKUP(C402,'[2]Acha Air Sales Price List'!$B$1:$D$65536,3,FALSE)</f>
        <v>Exchange rate :</v>
      </c>
      <c r="G402" s="19">
        <f>ROUND(IF(ISBLANK(C402),0,VLOOKUP(C402,'[2]Acha Air Sales Price List'!$B$1:$X$65536,12,FALSE)*$M$14),2)</f>
        <v>0</v>
      </c>
      <c r="H402" s="19"/>
      <c r="I402" s="20">
        <f t="shared" si="11"/>
        <v>0</v>
      </c>
      <c r="J402" s="12"/>
    </row>
    <row r="403" spans="1:10" ht="12.4" hidden="1" customHeight="1">
      <c r="A403" s="11"/>
      <c r="B403" s="1"/>
      <c r="C403" s="34"/>
      <c r="D403" s="146"/>
      <c r="E403" s="147"/>
      <c r="F403" s="38" t="str">
        <f>VLOOKUP(C403,'[2]Acha Air Sales Price List'!$B$1:$D$65536,3,FALSE)</f>
        <v>Exchange rate :</v>
      </c>
      <c r="G403" s="19">
        <f>ROUND(IF(ISBLANK(C403),0,VLOOKUP(C403,'[2]Acha Air Sales Price List'!$B$1:$X$65536,12,FALSE)*$M$14),2)</f>
        <v>0</v>
      </c>
      <c r="H403" s="19"/>
      <c r="I403" s="20">
        <f t="shared" si="11"/>
        <v>0</v>
      </c>
      <c r="J403" s="12"/>
    </row>
    <row r="404" spans="1:10" ht="12.4" hidden="1" customHeight="1">
      <c r="A404" s="11"/>
      <c r="B404" s="1"/>
      <c r="C404" s="34"/>
      <c r="D404" s="146"/>
      <c r="E404" s="147"/>
      <c r="F404" s="38" t="str">
        <f>VLOOKUP(C404,'[2]Acha Air Sales Price List'!$B$1:$D$65536,3,FALSE)</f>
        <v>Exchange rate :</v>
      </c>
      <c r="G404" s="19">
        <f>ROUND(IF(ISBLANK(C404),0,VLOOKUP(C404,'[2]Acha Air Sales Price List'!$B$1:$X$65536,12,FALSE)*$M$14),2)</f>
        <v>0</v>
      </c>
      <c r="H404" s="19"/>
      <c r="I404" s="20">
        <f t="shared" si="11"/>
        <v>0</v>
      </c>
      <c r="J404" s="12"/>
    </row>
    <row r="405" spans="1:10" ht="12.4" hidden="1" customHeight="1">
      <c r="A405" s="11"/>
      <c r="B405" s="1"/>
      <c r="C405" s="34"/>
      <c r="D405" s="146"/>
      <c r="E405" s="147"/>
      <c r="F405" s="38" t="str">
        <f>VLOOKUP(C405,'[2]Acha Air Sales Price List'!$B$1:$D$65536,3,FALSE)</f>
        <v>Exchange rate :</v>
      </c>
      <c r="G405" s="19">
        <f>ROUND(IF(ISBLANK(C405),0,VLOOKUP(C405,'[2]Acha Air Sales Price List'!$B$1:$X$65536,12,FALSE)*$M$14),2)</f>
        <v>0</v>
      </c>
      <c r="H405" s="19"/>
      <c r="I405" s="20">
        <f t="shared" si="11"/>
        <v>0</v>
      </c>
      <c r="J405" s="12"/>
    </row>
    <row r="406" spans="1:10" ht="12.4" hidden="1" customHeight="1">
      <c r="A406" s="11"/>
      <c r="B406" s="1"/>
      <c r="C406" s="34"/>
      <c r="D406" s="146"/>
      <c r="E406" s="147"/>
      <c r="F406" s="38" t="str">
        <f>VLOOKUP(C406,'[2]Acha Air Sales Price List'!$B$1:$D$65536,3,FALSE)</f>
        <v>Exchange rate :</v>
      </c>
      <c r="G406" s="19">
        <f>ROUND(IF(ISBLANK(C406),0,VLOOKUP(C406,'[2]Acha Air Sales Price List'!$B$1:$X$65536,12,FALSE)*$M$14),2)</f>
        <v>0</v>
      </c>
      <c r="H406" s="19"/>
      <c r="I406" s="20">
        <f t="shared" si="11"/>
        <v>0</v>
      </c>
      <c r="J406" s="12"/>
    </row>
    <row r="407" spans="1:10" ht="12.4" hidden="1" customHeight="1">
      <c r="A407" s="11"/>
      <c r="B407" s="1"/>
      <c r="C407" s="34"/>
      <c r="D407" s="146"/>
      <c r="E407" s="147"/>
      <c r="F407" s="38" t="str">
        <f>VLOOKUP(C407,'[2]Acha Air Sales Price List'!$B$1:$D$65536,3,FALSE)</f>
        <v>Exchange rate :</v>
      </c>
      <c r="G407" s="19">
        <f>ROUND(IF(ISBLANK(C407),0,VLOOKUP(C407,'[2]Acha Air Sales Price List'!$B$1:$X$65536,12,FALSE)*$M$14),2)</f>
        <v>0</v>
      </c>
      <c r="H407" s="19"/>
      <c r="I407" s="20">
        <f t="shared" si="11"/>
        <v>0</v>
      </c>
      <c r="J407" s="12"/>
    </row>
    <row r="408" spans="1:10" ht="12.4" hidden="1" customHeight="1">
      <c r="A408" s="11"/>
      <c r="B408" s="1"/>
      <c r="C408" s="34"/>
      <c r="D408" s="146"/>
      <c r="E408" s="147"/>
      <c r="F408" s="38" t="str">
        <f>VLOOKUP(C408,'[2]Acha Air Sales Price List'!$B$1:$D$65536,3,FALSE)</f>
        <v>Exchange rate :</v>
      </c>
      <c r="G408" s="19">
        <f>ROUND(IF(ISBLANK(C408),0,VLOOKUP(C408,'[2]Acha Air Sales Price List'!$B$1:$X$65536,12,FALSE)*$M$14),2)</f>
        <v>0</v>
      </c>
      <c r="H408" s="19"/>
      <c r="I408" s="20">
        <f t="shared" si="11"/>
        <v>0</v>
      </c>
      <c r="J408" s="12"/>
    </row>
    <row r="409" spans="1:10" ht="12.4" hidden="1" customHeight="1">
      <c r="A409" s="11"/>
      <c r="B409" s="1"/>
      <c r="C409" s="34"/>
      <c r="D409" s="146"/>
      <c r="E409" s="147"/>
      <c r="F409" s="38" t="str">
        <f>VLOOKUP(C409,'[2]Acha Air Sales Price List'!$B$1:$D$65536,3,FALSE)</f>
        <v>Exchange rate :</v>
      </c>
      <c r="G409" s="19">
        <f>ROUND(IF(ISBLANK(C409),0,VLOOKUP(C409,'[2]Acha Air Sales Price List'!$B$1:$X$65536,12,FALSE)*$M$14),2)</f>
        <v>0</v>
      </c>
      <c r="H409" s="19"/>
      <c r="I409" s="20">
        <f t="shared" si="11"/>
        <v>0</v>
      </c>
      <c r="J409" s="12"/>
    </row>
    <row r="410" spans="1:10" ht="12.4" hidden="1" customHeight="1">
      <c r="A410" s="11"/>
      <c r="B410" s="1"/>
      <c r="C410" s="34"/>
      <c r="D410" s="146"/>
      <c r="E410" s="147"/>
      <c r="F410" s="38" t="str">
        <f>VLOOKUP(C410,'[2]Acha Air Sales Price List'!$B$1:$D$65536,3,FALSE)</f>
        <v>Exchange rate :</v>
      </c>
      <c r="G410" s="19">
        <f>ROUND(IF(ISBLANK(C410),0,VLOOKUP(C410,'[2]Acha Air Sales Price List'!$B$1:$X$65536,12,FALSE)*$M$14),2)</f>
        <v>0</v>
      </c>
      <c r="H410" s="19"/>
      <c r="I410" s="20">
        <f t="shared" si="11"/>
        <v>0</v>
      </c>
      <c r="J410" s="12"/>
    </row>
    <row r="411" spans="1:10" ht="12.4" hidden="1" customHeight="1">
      <c r="A411" s="11"/>
      <c r="B411" s="1"/>
      <c r="C411" s="35"/>
      <c r="D411" s="146"/>
      <c r="E411" s="147"/>
      <c r="F411" s="38" t="str">
        <f>VLOOKUP(C411,'[2]Acha Air Sales Price List'!$B$1:$D$65536,3,FALSE)</f>
        <v>Exchange rate :</v>
      </c>
      <c r="G411" s="19">
        <f>ROUND(IF(ISBLANK(C411),0,VLOOKUP(C411,'[2]Acha Air Sales Price List'!$B$1:$X$65536,12,FALSE)*$M$14),2)</f>
        <v>0</v>
      </c>
      <c r="H411" s="19"/>
      <c r="I411" s="20">
        <f t="shared" si="11"/>
        <v>0</v>
      </c>
      <c r="J411" s="12"/>
    </row>
    <row r="412" spans="1:10" ht="12.4" hidden="1" customHeight="1">
      <c r="A412" s="11"/>
      <c r="B412" s="1"/>
      <c r="C412" s="35"/>
      <c r="D412" s="146"/>
      <c r="E412" s="147"/>
      <c r="F412" s="38" t="str">
        <f>VLOOKUP(C412,'[2]Acha Air Sales Price List'!$B$1:$D$65536,3,FALSE)</f>
        <v>Exchange rate :</v>
      </c>
      <c r="G412" s="19">
        <f>ROUND(IF(ISBLANK(C412),0,VLOOKUP(C412,'[2]Acha Air Sales Price List'!$B$1:$X$65536,12,FALSE)*$M$14),2)</f>
        <v>0</v>
      </c>
      <c r="H412" s="19"/>
      <c r="I412" s="20">
        <f t="shared" si="11"/>
        <v>0</v>
      </c>
      <c r="J412" s="12"/>
    </row>
    <row r="413" spans="1:10" ht="12.4" hidden="1" customHeight="1">
      <c r="A413" s="11"/>
      <c r="B413" s="1"/>
      <c r="C413" s="34"/>
      <c r="D413" s="146"/>
      <c r="E413" s="147"/>
      <c r="F413" s="38" t="str">
        <f>VLOOKUP(C413,'[2]Acha Air Sales Price List'!$B$1:$D$65536,3,FALSE)</f>
        <v>Exchange rate :</v>
      </c>
      <c r="G413" s="19">
        <f>ROUND(IF(ISBLANK(C413),0,VLOOKUP(C413,'[2]Acha Air Sales Price List'!$B$1:$X$65536,12,FALSE)*$M$14),2)</f>
        <v>0</v>
      </c>
      <c r="H413" s="19"/>
      <c r="I413" s="20">
        <f t="shared" si="11"/>
        <v>0</v>
      </c>
      <c r="J413" s="12"/>
    </row>
    <row r="414" spans="1:10" ht="12.4" hidden="1" customHeight="1">
      <c r="A414" s="11"/>
      <c r="B414" s="1"/>
      <c r="C414" s="34"/>
      <c r="D414" s="146"/>
      <c r="E414" s="147"/>
      <c r="F414" s="38" t="str">
        <f>VLOOKUP(C414,'[2]Acha Air Sales Price List'!$B$1:$D$65536,3,FALSE)</f>
        <v>Exchange rate :</v>
      </c>
      <c r="G414" s="19">
        <f>ROUND(IF(ISBLANK(C414),0,VLOOKUP(C414,'[2]Acha Air Sales Price List'!$B$1:$X$65536,12,FALSE)*$M$14),2)</f>
        <v>0</v>
      </c>
      <c r="H414" s="19"/>
      <c r="I414" s="20">
        <f t="shared" si="11"/>
        <v>0</v>
      </c>
      <c r="J414" s="12"/>
    </row>
    <row r="415" spans="1:10" ht="12.4" hidden="1" customHeight="1">
      <c r="A415" s="11"/>
      <c r="B415" s="1"/>
      <c r="C415" s="34"/>
      <c r="D415" s="146"/>
      <c r="E415" s="147"/>
      <c r="F415" s="38" t="str">
        <f>VLOOKUP(C415,'[2]Acha Air Sales Price List'!$B$1:$D$65536,3,FALSE)</f>
        <v>Exchange rate :</v>
      </c>
      <c r="G415" s="19">
        <f>ROUND(IF(ISBLANK(C415),0,VLOOKUP(C415,'[2]Acha Air Sales Price List'!$B$1:$X$65536,12,FALSE)*$M$14),2)</f>
        <v>0</v>
      </c>
      <c r="H415" s="19"/>
      <c r="I415" s="20">
        <f t="shared" si="11"/>
        <v>0</v>
      </c>
      <c r="J415" s="12"/>
    </row>
    <row r="416" spans="1:10" ht="12.4" hidden="1" customHeight="1">
      <c r="A416" s="11"/>
      <c r="B416" s="1"/>
      <c r="C416" s="34"/>
      <c r="D416" s="146"/>
      <c r="E416" s="147"/>
      <c r="F416" s="38" t="str">
        <f>VLOOKUP(C416,'[2]Acha Air Sales Price List'!$B$1:$D$65536,3,FALSE)</f>
        <v>Exchange rate :</v>
      </c>
      <c r="G416" s="19">
        <f>ROUND(IF(ISBLANK(C416),0,VLOOKUP(C416,'[2]Acha Air Sales Price List'!$B$1:$X$65536,12,FALSE)*$M$14),2)</f>
        <v>0</v>
      </c>
      <c r="H416" s="19"/>
      <c r="I416" s="20">
        <f t="shared" si="11"/>
        <v>0</v>
      </c>
      <c r="J416" s="12"/>
    </row>
    <row r="417" spans="1:10" ht="12.4" hidden="1" customHeight="1">
      <c r="A417" s="11"/>
      <c r="B417" s="1"/>
      <c r="C417" s="34"/>
      <c r="D417" s="146"/>
      <c r="E417" s="147"/>
      <c r="F417" s="38" t="str">
        <f>VLOOKUP(C417,'[2]Acha Air Sales Price List'!$B$1:$D$65536,3,FALSE)</f>
        <v>Exchange rate :</v>
      </c>
      <c r="G417" s="19">
        <f>ROUND(IF(ISBLANK(C417),0,VLOOKUP(C417,'[2]Acha Air Sales Price List'!$B$1:$X$65536,12,FALSE)*$M$14),2)</f>
        <v>0</v>
      </c>
      <c r="H417" s="19"/>
      <c r="I417" s="20">
        <f t="shared" si="11"/>
        <v>0</v>
      </c>
      <c r="J417" s="12"/>
    </row>
    <row r="418" spans="1:10" ht="12.4" hidden="1" customHeight="1">
      <c r="A418" s="11"/>
      <c r="B418" s="1"/>
      <c r="C418" s="34"/>
      <c r="D418" s="146"/>
      <c r="E418" s="147"/>
      <c r="F418" s="38" t="str">
        <f>VLOOKUP(C418,'[2]Acha Air Sales Price List'!$B$1:$D$65536,3,FALSE)</f>
        <v>Exchange rate :</v>
      </c>
      <c r="G418" s="19">
        <f>ROUND(IF(ISBLANK(C418),0,VLOOKUP(C418,'[2]Acha Air Sales Price List'!$B$1:$X$65536,12,FALSE)*$M$14),2)</f>
        <v>0</v>
      </c>
      <c r="H418" s="19"/>
      <c r="I418" s="20">
        <f t="shared" si="11"/>
        <v>0</v>
      </c>
      <c r="J418" s="12"/>
    </row>
    <row r="419" spans="1:10" ht="12.4" hidden="1" customHeight="1">
      <c r="A419" s="11"/>
      <c r="B419" s="1"/>
      <c r="C419" s="34"/>
      <c r="D419" s="146"/>
      <c r="E419" s="147"/>
      <c r="F419" s="38" t="str">
        <f>VLOOKUP(C419,'[2]Acha Air Sales Price List'!$B$1:$D$65536,3,FALSE)</f>
        <v>Exchange rate :</v>
      </c>
      <c r="G419" s="19">
        <f>ROUND(IF(ISBLANK(C419),0,VLOOKUP(C419,'[2]Acha Air Sales Price List'!$B$1:$X$65536,12,FALSE)*$M$14),2)</f>
        <v>0</v>
      </c>
      <c r="H419" s="19"/>
      <c r="I419" s="20">
        <f t="shared" si="11"/>
        <v>0</v>
      </c>
      <c r="J419" s="12"/>
    </row>
    <row r="420" spans="1:10" ht="12.4" hidden="1" customHeight="1">
      <c r="A420" s="11"/>
      <c r="B420" s="1"/>
      <c r="C420" s="34"/>
      <c r="D420" s="146"/>
      <c r="E420" s="147"/>
      <c r="F420" s="38" t="str">
        <f>VLOOKUP(C420,'[2]Acha Air Sales Price List'!$B$1:$D$65536,3,FALSE)</f>
        <v>Exchange rate :</v>
      </c>
      <c r="G420" s="19">
        <f>ROUND(IF(ISBLANK(C420),0,VLOOKUP(C420,'[2]Acha Air Sales Price List'!$B$1:$X$65536,12,FALSE)*$M$14),2)</f>
        <v>0</v>
      </c>
      <c r="H420" s="19"/>
      <c r="I420" s="20">
        <f t="shared" si="11"/>
        <v>0</v>
      </c>
      <c r="J420" s="12"/>
    </row>
    <row r="421" spans="1:10" ht="12.4" hidden="1" customHeight="1">
      <c r="A421" s="11"/>
      <c r="B421" s="1"/>
      <c r="C421" s="34"/>
      <c r="D421" s="146"/>
      <c r="E421" s="147"/>
      <c r="F421" s="38" t="str">
        <f>VLOOKUP(C421,'[2]Acha Air Sales Price List'!$B$1:$D$65536,3,FALSE)</f>
        <v>Exchange rate :</v>
      </c>
      <c r="G421" s="19">
        <f>ROUND(IF(ISBLANK(C421),0,VLOOKUP(C421,'[2]Acha Air Sales Price List'!$B$1:$X$65536,12,FALSE)*$M$14),2)</f>
        <v>0</v>
      </c>
      <c r="H421" s="19"/>
      <c r="I421" s="20">
        <f t="shared" si="11"/>
        <v>0</v>
      </c>
      <c r="J421" s="12"/>
    </row>
    <row r="422" spans="1:10" ht="12.4" hidden="1" customHeight="1">
      <c r="A422" s="11"/>
      <c r="B422" s="1"/>
      <c r="C422" s="34"/>
      <c r="D422" s="146"/>
      <c r="E422" s="147"/>
      <c r="F422" s="38" t="str">
        <f>VLOOKUP(C422,'[2]Acha Air Sales Price List'!$B$1:$D$65536,3,FALSE)</f>
        <v>Exchange rate :</v>
      </c>
      <c r="G422" s="19">
        <f>ROUND(IF(ISBLANK(C422),0,VLOOKUP(C422,'[2]Acha Air Sales Price List'!$B$1:$X$65536,12,FALSE)*$M$14),2)</f>
        <v>0</v>
      </c>
      <c r="H422" s="19"/>
      <c r="I422" s="20">
        <f t="shared" si="11"/>
        <v>0</v>
      </c>
      <c r="J422" s="12"/>
    </row>
    <row r="423" spans="1:10" ht="12.4" hidden="1" customHeight="1">
      <c r="A423" s="11"/>
      <c r="B423" s="1"/>
      <c r="C423" s="35"/>
      <c r="D423" s="146"/>
      <c r="E423" s="147"/>
      <c r="F423" s="38" t="str">
        <f>VLOOKUP(C423,'[2]Acha Air Sales Price List'!$B$1:$D$65536,3,FALSE)</f>
        <v>Exchange rate :</v>
      </c>
      <c r="G423" s="19">
        <f>ROUND(IF(ISBLANK(C423),0,VLOOKUP(C423,'[2]Acha Air Sales Price List'!$B$1:$X$65536,12,FALSE)*$M$14),2)</f>
        <v>0</v>
      </c>
      <c r="H423" s="19"/>
      <c r="I423" s="20">
        <f t="shared" si="11"/>
        <v>0</v>
      </c>
      <c r="J423" s="12"/>
    </row>
    <row r="424" spans="1:10" ht="12" hidden="1" customHeight="1">
      <c r="A424" s="11"/>
      <c r="B424" s="1"/>
      <c r="C424" s="34"/>
      <c r="D424" s="146"/>
      <c r="E424" s="147"/>
      <c r="F424" s="38" t="str">
        <f>VLOOKUP(C424,'[2]Acha Air Sales Price List'!$B$1:$D$65536,3,FALSE)</f>
        <v>Exchange rate :</v>
      </c>
      <c r="G424" s="19">
        <f>ROUND(IF(ISBLANK(C424),0,VLOOKUP(C424,'[2]Acha Air Sales Price List'!$B$1:$X$65536,12,FALSE)*$M$14),2)</f>
        <v>0</v>
      </c>
      <c r="H424" s="19"/>
      <c r="I424" s="20">
        <f t="shared" si="11"/>
        <v>0</v>
      </c>
      <c r="J424" s="12"/>
    </row>
    <row r="425" spans="1:10" ht="12.4" hidden="1" customHeight="1">
      <c r="A425" s="11"/>
      <c r="B425" s="1"/>
      <c r="C425" s="34"/>
      <c r="D425" s="146"/>
      <c r="E425" s="147"/>
      <c r="F425" s="38" t="str">
        <f>VLOOKUP(C425,'[2]Acha Air Sales Price List'!$B$1:$D$65536,3,FALSE)</f>
        <v>Exchange rate :</v>
      </c>
      <c r="G425" s="19">
        <f>ROUND(IF(ISBLANK(C425),0,VLOOKUP(C425,'[2]Acha Air Sales Price List'!$B$1:$X$65536,12,FALSE)*$M$14),2)</f>
        <v>0</v>
      </c>
      <c r="H425" s="19"/>
      <c r="I425" s="20">
        <f t="shared" si="11"/>
        <v>0</v>
      </c>
      <c r="J425" s="12"/>
    </row>
    <row r="426" spans="1:10" ht="12.4" hidden="1" customHeight="1">
      <c r="A426" s="11"/>
      <c r="B426" s="1"/>
      <c r="C426" s="34"/>
      <c r="D426" s="146"/>
      <c r="E426" s="147"/>
      <c r="F426" s="38" t="str">
        <f>VLOOKUP(C426,'[2]Acha Air Sales Price List'!$B$1:$D$65536,3,FALSE)</f>
        <v>Exchange rate :</v>
      </c>
      <c r="G426" s="19">
        <f>ROUND(IF(ISBLANK(C426),0,VLOOKUP(C426,'[2]Acha Air Sales Price List'!$B$1:$X$65536,12,FALSE)*$M$14),2)</f>
        <v>0</v>
      </c>
      <c r="H426" s="19"/>
      <c r="I426" s="20">
        <f t="shared" si="11"/>
        <v>0</v>
      </c>
      <c r="J426" s="12"/>
    </row>
    <row r="427" spans="1:10" ht="12.4" hidden="1" customHeight="1">
      <c r="A427" s="11"/>
      <c r="B427" s="1"/>
      <c r="C427" s="34"/>
      <c r="D427" s="146"/>
      <c r="E427" s="147"/>
      <c r="F427" s="38" t="str">
        <f>VLOOKUP(C427,'[2]Acha Air Sales Price List'!$B$1:$D$65536,3,FALSE)</f>
        <v>Exchange rate :</v>
      </c>
      <c r="G427" s="19">
        <f>ROUND(IF(ISBLANK(C427),0,VLOOKUP(C427,'[2]Acha Air Sales Price List'!$B$1:$X$65536,12,FALSE)*$M$14),2)</f>
        <v>0</v>
      </c>
      <c r="H427" s="19"/>
      <c r="I427" s="20">
        <f t="shared" si="11"/>
        <v>0</v>
      </c>
      <c r="J427" s="12"/>
    </row>
    <row r="428" spans="1:10" ht="12.4" hidden="1" customHeight="1">
      <c r="A428" s="11"/>
      <c r="B428" s="1"/>
      <c r="C428" s="34"/>
      <c r="D428" s="146"/>
      <c r="E428" s="147"/>
      <c r="F428" s="38" t="str">
        <f>VLOOKUP(C428,'[2]Acha Air Sales Price List'!$B$1:$D$65536,3,FALSE)</f>
        <v>Exchange rate :</v>
      </c>
      <c r="G428" s="19">
        <f>ROUND(IF(ISBLANK(C428),0,VLOOKUP(C428,'[2]Acha Air Sales Price List'!$B$1:$X$65536,12,FALSE)*$M$14),2)</f>
        <v>0</v>
      </c>
      <c r="H428" s="19"/>
      <c r="I428" s="20">
        <f t="shared" si="11"/>
        <v>0</v>
      </c>
      <c r="J428" s="12"/>
    </row>
    <row r="429" spans="1:10" ht="12.4" hidden="1" customHeight="1">
      <c r="A429" s="11"/>
      <c r="B429" s="1"/>
      <c r="C429" s="34"/>
      <c r="D429" s="146"/>
      <c r="E429" s="147"/>
      <c r="F429" s="38" t="str">
        <f>VLOOKUP(C429,'[2]Acha Air Sales Price List'!$B$1:$D$65536,3,FALSE)</f>
        <v>Exchange rate :</v>
      </c>
      <c r="G429" s="19">
        <f>ROUND(IF(ISBLANK(C429),0,VLOOKUP(C429,'[2]Acha Air Sales Price List'!$B$1:$X$65536,12,FALSE)*$M$14),2)</f>
        <v>0</v>
      </c>
      <c r="H429" s="19"/>
      <c r="I429" s="20">
        <f t="shared" si="11"/>
        <v>0</v>
      </c>
      <c r="J429" s="12"/>
    </row>
    <row r="430" spans="1:10" ht="12.4" hidden="1" customHeight="1">
      <c r="A430" s="11"/>
      <c r="B430" s="1"/>
      <c r="C430" s="34"/>
      <c r="D430" s="146"/>
      <c r="E430" s="147"/>
      <c r="F430" s="38" t="str">
        <f>VLOOKUP(C430,'[2]Acha Air Sales Price List'!$B$1:$D$65536,3,FALSE)</f>
        <v>Exchange rate :</v>
      </c>
      <c r="G430" s="19">
        <f>ROUND(IF(ISBLANK(C430),0,VLOOKUP(C430,'[2]Acha Air Sales Price List'!$B$1:$X$65536,12,FALSE)*$M$14),2)</f>
        <v>0</v>
      </c>
      <c r="H430" s="19"/>
      <c r="I430" s="20">
        <f t="shared" si="11"/>
        <v>0</v>
      </c>
      <c r="J430" s="12"/>
    </row>
    <row r="431" spans="1:10" ht="12.4" hidden="1" customHeight="1">
      <c r="A431" s="11"/>
      <c r="B431" s="1"/>
      <c r="C431" s="34"/>
      <c r="D431" s="146"/>
      <c r="E431" s="147"/>
      <c r="F431" s="38" t="str">
        <f>VLOOKUP(C431,'[2]Acha Air Sales Price List'!$B$1:$D$65536,3,FALSE)</f>
        <v>Exchange rate :</v>
      </c>
      <c r="G431" s="19">
        <f>ROUND(IF(ISBLANK(C431),0,VLOOKUP(C431,'[2]Acha Air Sales Price List'!$B$1:$X$65536,12,FALSE)*$M$14),2)</f>
        <v>0</v>
      </c>
      <c r="H431" s="19"/>
      <c r="I431" s="20">
        <f t="shared" si="11"/>
        <v>0</v>
      </c>
      <c r="J431" s="12"/>
    </row>
    <row r="432" spans="1:10" ht="12.4" hidden="1" customHeight="1">
      <c r="A432" s="11"/>
      <c r="B432" s="1"/>
      <c r="C432" s="34"/>
      <c r="D432" s="146"/>
      <c r="E432" s="147"/>
      <c r="F432" s="38" t="str">
        <f>VLOOKUP(C432,'[2]Acha Air Sales Price List'!$B$1:$D$65536,3,FALSE)</f>
        <v>Exchange rate :</v>
      </c>
      <c r="G432" s="19">
        <f>ROUND(IF(ISBLANK(C432),0,VLOOKUP(C432,'[2]Acha Air Sales Price List'!$B$1:$X$65536,12,FALSE)*$M$14),2)</f>
        <v>0</v>
      </c>
      <c r="H432" s="19"/>
      <c r="I432" s="20">
        <f t="shared" si="11"/>
        <v>0</v>
      </c>
      <c r="J432" s="12"/>
    </row>
    <row r="433" spans="1:10" ht="12.4" hidden="1" customHeight="1">
      <c r="A433" s="11"/>
      <c r="B433" s="1"/>
      <c r="C433" s="34"/>
      <c r="D433" s="146"/>
      <c r="E433" s="147"/>
      <c r="F433" s="38" t="str">
        <f>VLOOKUP(C433,'[2]Acha Air Sales Price List'!$B$1:$D$65536,3,FALSE)</f>
        <v>Exchange rate :</v>
      </c>
      <c r="G433" s="19">
        <f>ROUND(IF(ISBLANK(C433),0,VLOOKUP(C433,'[2]Acha Air Sales Price List'!$B$1:$X$65536,12,FALSE)*$M$14),2)</f>
        <v>0</v>
      </c>
      <c r="H433" s="19"/>
      <c r="I433" s="20">
        <f t="shared" si="11"/>
        <v>0</v>
      </c>
      <c r="J433" s="12"/>
    </row>
    <row r="434" spans="1:10" ht="12.4" hidden="1" customHeight="1">
      <c r="A434" s="11"/>
      <c r="B434" s="1"/>
      <c r="C434" s="34"/>
      <c r="D434" s="146"/>
      <c r="E434" s="147"/>
      <c r="F434" s="38" t="str">
        <f>VLOOKUP(C434,'[2]Acha Air Sales Price List'!$B$1:$D$65536,3,FALSE)</f>
        <v>Exchange rate :</v>
      </c>
      <c r="G434" s="19">
        <f>ROUND(IF(ISBLANK(C434),0,VLOOKUP(C434,'[2]Acha Air Sales Price List'!$B$1:$X$65536,12,FALSE)*$M$14),2)</f>
        <v>0</v>
      </c>
      <c r="H434" s="19"/>
      <c r="I434" s="20">
        <f t="shared" si="11"/>
        <v>0</v>
      </c>
      <c r="J434" s="12"/>
    </row>
    <row r="435" spans="1:10" ht="12.4" hidden="1" customHeight="1">
      <c r="A435" s="11"/>
      <c r="B435" s="1"/>
      <c r="C435" s="34"/>
      <c r="D435" s="146"/>
      <c r="E435" s="147"/>
      <c r="F435" s="38" t="str">
        <f>VLOOKUP(C435,'[2]Acha Air Sales Price List'!$B$1:$D$65536,3,FALSE)</f>
        <v>Exchange rate :</v>
      </c>
      <c r="G435" s="19">
        <f>ROUND(IF(ISBLANK(C435),0,VLOOKUP(C435,'[2]Acha Air Sales Price List'!$B$1:$X$65536,12,FALSE)*$M$14),2)</f>
        <v>0</v>
      </c>
      <c r="H435" s="19"/>
      <c r="I435" s="20">
        <f t="shared" si="11"/>
        <v>0</v>
      </c>
      <c r="J435" s="12"/>
    </row>
    <row r="436" spans="1:10" ht="12.4" hidden="1" customHeight="1">
      <c r="A436" s="11"/>
      <c r="B436" s="1"/>
      <c r="C436" s="34"/>
      <c r="D436" s="146"/>
      <c r="E436" s="147"/>
      <c r="F436" s="38" t="str">
        <f>VLOOKUP(C436,'[2]Acha Air Sales Price List'!$B$1:$D$65536,3,FALSE)</f>
        <v>Exchange rate :</v>
      </c>
      <c r="G436" s="19">
        <f>ROUND(IF(ISBLANK(C436),0,VLOOKUP(C436,'[2]Acha Air Sales Price List'!$B$1:$X$65536,12,FALSE)*$M$14),2)</f>
        <v>0</v>
      </c>
      <c r="H436" s="19"/>
      <c r="I436" s="20">
        <f t="shared" si="11"/>
        <v>0</v>
      </c>
      <c r="J436" s="12"/>
    </row>
    <row r="437" spans="1:10" ht="12.4" hidden="1" customHeight="1">
      <c r="A437" s="11"/>
      <c r="B437" s="1"/>
      <c r="C437" s="34"/>
      <c r="D437" s="146"/>
      <c r="E437" s="147"/>
      <c r="F437" s="38" t="str">
        <f>VLOOKUP(C437,'[2]Acha Air Sales Price List'!$B$1:$D$65536,3,FALSE)</f>
        <v>Exchange rate :</v>
      </c>
      <c r="G437" s="19">
        <f>ROUND(IF(ISBLANK(C437),0,VLOOKUP(C437,'[2]Acha Air Sales Price List'!$B$1:$X$65536,12,FALSE)*$M$14),2)</f>
        <v>0</v>
      </c>
      <c r="H437" s="19"/>
      <c r="I437" s="20">
        <f t="shared" si="11"/>
        <v>0</v>
      </c>
      <c r="J437" s="12"/>
    </row>
    <row r="438" spans="1:10" ht="12.4" hidden="1" customHeight="1">
      <c r="A438" s="11"/>
      <c r="B438" s="1"/>
      <c r="C438" s="34"/>
      <c r="D438" s="146"/>
      <c r="E438" s="147"/>
      <c r="F438" s="38" t="str">
        <f>VLOOKUP(C438,'[2]Acha Air Sales Price List'!$B$1:$D$65536,3,FALSE)</f>
        <v>Exchange rate :</v>
      </c>
      <c r="G438" s="19">
        <f>ROUND(IF(ISBLANK(C438),0,VLOOKUP(C438,'[2]Acha Air Sales Price List'!$B$1:$X$65536,12,FALSE)*$M$14),2)</f>
        <v>0</v>
      </c>
      <c r="H438" s="19"/>
      <c r="I438" s="20">
        <f t="shared" si="11"/>
        <v>0</v>
      </c>
      <c r="J438" s="12"/>
    </row>
    <row r="439" spans="1:10" ht="12.4" hidden="1" customHeight="1">
      <c r="A439" s="11"/>
      <c r="B439" s="1"/>
      <c r="C439" s="34"/>
      <c r="D439" s="146"/>
      <c r="E439" s="147"/>
      <c r="F439" s="38" t="str">
        <f>VLOOKUP(C439,'[2]Acha Air Sales Price List'!$B$1:$D$65536,3,FALSE)</f>
        <v>Exchange rate :</v>
      </c>
      <c r="G439" s="19">
        <f>ROUND(IF(ISBLANK(C439),0,VLOOKUP(C439,'[2]Acha Air Sales Price List'!$B$1:$X$65536,12,FALSE)*$M$14),2)</f>
        <v>0</v>
      </c>
      <c r="H439" s="19"/>
      <c r="I439" s="20">
        <f t="shared" si="11"/>
        <v>0</v>
      </c>
      <c r="J439" s="12"/>
    </row>
    <row r="440" spans="1:10" ht="12.4" hidden="1" customHeight="1">
      <c r="A440" s="11"/>
      <c r="B440" s="1"/>
      <c r="C440" s="34"/>
      <c r="D440" s="146"/>
      <c r="E440" s="147"/>
      <c r="F440" s="38" t="str">
        <f>VLOOKUP(C440,'[2]Acha Air Sales Price List'!$B$1:$D$65536,3,FALSE)</f>
        <v>Exchange rate :</v>
      </c>
      <c r="G440" s="19">
        <f>ROUND(IF(ISBLANK(C440),0,VLOOKUP(C440,'[2]Acha Air Sales Price List'!$B$1:$X$65536,12,FALSE)*$M$14),2)</f>
        <v>0</v>
      </c>
      <c r="H440" s="19"/>
      <c r="I440" s="20">
        <f t="shared" si="11"/>
        <v>0</v>
      </c>
      <c r="J440" s="12"/>
    </row>
    <row r="441" spans="1:10" ht="12.4" hidden="1" customHeight="1">
      <c r="A441" s="11"/>
      <c r="B441" s="1"/>
      <c r="C441" s="34"/>
      <c r="D441" s="146"/>
      <c r="E441" s="147"/>
      <c r="F441" s="38" t="str">
        <f>VLOOKUP(C441,'[2]Acha Air Sales Price List'!$B$1:$D$65536,3,FALSE)</f>
        <v>Exchange rate :</v>
      </c>
      <c r="G441" s="19">
        <f>ROUND(IF(ISBLANK(C441),0,VLOOKUP(C441,'[2]Acha Air Sales Price List'!$B$1:$X$65536,12,FALSE)*$M$14),2)</f>
        <v>0</v>
      </c>
      <c r="H441" s="19"/>
      <c r="I441" s="20">
        <f t="shared" si="11"/>
        <v>0</v>
      </c>
      <c r="J441" s="12"/>
    </row>
    <row r="442" spans="1:10" ht="12.4" hidden="1" customHeight="1">
      <c r="A442" s="11"/>
      <c r="B442" s="1"/>
      <c r="C442" s="34"/>
      <c r="D442" s="146"/>
      <c r="E442" s="147"/>
      <c r="F442" s="38" t="str">
        <f>VLOOKUP(C442,'[2]Acha Air Sales Price List'!$B$1:$D$65536,3,FALSE)</f>
        <v>Exchange rate :</v>
      </c>
      <c r="G442" s="19">
        <f>ROUND(IF(ISBLANK(C442),0,VLOOKUP(C442,'[2]Acha Air Sales Price List'!$B$1:$X$65536,12,FALSE)*$M$14),2)</f>
        <v>0</v>
      </c>
      <c r="H442" s="19"/>
      <c r="I442" s="20">
        <f t="shared" si="11"/>
        <v>0</v>
      </c>
      <c r="J442" s="12"/>
    </row>
    <row r="443" spans="1:10" ht="12.4" hidden="1" customHeight="1">
      <c r="A443" s="11"/>
      <c r="B443" s="1"/>
      <c r="C443" s="34"/>
      <c r="D443" s="146"/>
      <c r="E443" s="147"/>
      <c r="F443" s="38" t="str">
        <f>VLOOKUP(C443,'[2]Acha Air Sales Price List'!$B$1:$D$65536,3,FALSE)</f>
        <v>Exchange rate :</v>
      </c>
      <c r="G443" s="19">
        <f>ROUND(IF(ISBLANK(C443),0,VLOOKUP(C443,'[2]Acha Air Sales Price List'!$B$1:$X$65536,12,FALSE)*$M$14),2)</f>
        <v>0</v>
      </c>
      <c r="H443" s="19"/>
      <c r="I443" s="20">
        <f t="shared" si="11"/>
        <v>0</v>
      </c>
      <c r="J443" s="12"/>
    </row>
    <row r="444" spans="1:10" ht="12.4" hidden="1" customHeight="1">
      <c r="A444" s="11"/>
      <c r="B444" s="1"/>
      <c r="C444" s="34"/>
      <c r="D444" s="146"/>
      <c r="E444" s="147"/>
      <c r="F444" s="38" t="str">
        <f>VLOOKUP(C444,'[2]Acha Air Sales Price List'!$B$1:$D$65536,3,FALSE)</f>
        <v>Exchange rate :</v>
      </c>
      <c r="G444" s="19">
        <f>ROUND(IF(ISBLANK(C444),0,VLOOKUP(C444,'[2]Acha Air Sales Price List'!$B$1:$X$65536,12,FALSE)*$M$14),2)</f>
        <v>0</v>
      </c>
      <c r="H444" s="19"/>
      <c r="I444" s="20">
        <f t="shared" si="11"/>
        <v>0</v>
      </c>
      <c r="J444" s="12"/>
    </row>
    <row r="445" spans="1:10" ht="12.4" hidden="1" customHeight="1">
      <c r="A445" s="11"/>
      <c r="B445" s="1"/>
      <c r="C445" s="34"/>
      <c r="D445" s="146"/>
      <c r="E445" s="147"/>
      <c r="F445" s="38" t="str">
        <f>VLOOKUP(C445,'[2]Acha Air Sales Price List'!$B$1:$D$65536,3,FALSE)</f>
        <v>Exchange rate :</v>
      </c>
      <c r="G445" s="19">
        <f>ROUND(IF(ISBLANK(C445),0,VLOOKUP(C445,'[2]Acha Air Sales Price List'!$B$1:$X$65536,12,FALSE)*$M$14),2)</f>
        <v>0</v>
      </c>
      <c r="H445" s="19"/>
      <c r="I445" s="20">
        <f t="shared" si="11"/>
        <v>0</v>
      </c>
      <c r="J445" s="12"/>
    </row>
    <row r="446" spans="1:10" ht="12.4" hidden="1" customHeight="1">
      <c r="A446" s="11"/>
      <c r="B446" s="1"/>
      <c r="C446" s="34"/>
      <c r="D446" s="146"/>
      <c r="E446" s="147"/>
      <c r="F446" s="38" t="str">
        <f>VLOOKUP(C446,'[2]Acha Air Sales Price List'!$B$1:$D$65536,3,FALSE)</f>
        <v>Exchange rate :</v>
      </c>
      <c r="G446" s="19">
        <f>ROUND(IF(ISBLANK(C446),0,VLOOKUP(C446,'[2]Acha Air Sales Price List'!$B$1:$X$65536,12,FALSE)*$M$14),2)</f>
        <v>0</v>
      </c>
      <c r="H446" s="19"/>
      <c r="I446" s="20">
        <f t="shared" si="11"/>
        <v>0</v>
      </c>
      <c r="J446" s="12"/>
    </row>
    <row r="447" spans="1:10" ht="12.4" hidden="1" customHeight="1">
      <c r="A447" s="11"/>
      <c r="B447" s="1"/>
      <c r="C447" s="34"/>
      <c r="D447" s="146"/>
      <c r="E447" s="147"/>
      <c r="F447" s="38" t="str">
        <f>VLOOKUP(C447,'[2]Acha Air Sales Price List'!$B$1:$D$65536,3,FALSE)</f>
        <v>Exchange rate :</v>
      </c>
      <c r="G447" s="19">
        <f>ROUND(IF(ISBLANK(C447),0,VLOOKUP(C447,'[2]Acha Air Sales Price List'!$B$1:$X$65536,12,FALSE)*$M$14),2)</f>
        <v>0</v>
      </c>
      <c r="H447" s="19"/>
      <c r="I447" s="20">
        <f t="shared" si="11"/>
        <v>0</v>
      </c>
      <c r="J447" s="12"/>
    </row>
    <row r="448" spans="1:10" ht="12.4" hidden="1" customHeight="1">
      <c r="A448" s="11"/>
      <c r="B448" s="1"/>
      <c r="C448" s="34"/>
      <c r="D448" s="146"/>
      <c r="E448" s="147"/>
      <c r="F448" s="38" t="str">
        <f>VLOOKUP(C448,'[2]Acha Air Sales Price List'!$B$1:$D$65536,3,FALSE)</f>
        <v>Exchange rate :</v>
      </c>
      <c r="G448" s="19">
        <f>ROUND(IF(ISBLANK(C448),0,VLOOKUP(C448,'[2]Acha Air Sales Price List'!$B$1:$X$65536,12,FALSE)*$M$14),2)</f>
        <v>0</v>
      </c>
      <c r="H448" s="19"/>
      <c r="I448" s="20">
        <f t="shared" si="11"/>
        <v>0</v>
      </c>
      <c r="J448" s="12"/>
    </row>
    <row r="449" spans="1:10" ht="12.4" hidden="1" customHeight="1">
      <c r="A449" s="11"/>
      <c r="B449" s="1"/>
      <c r="C449" s="34"/>
      <c r="D449" s="146"/>
      <c r="E449" s="147"/>
      <c r="F449" s="38" t="str">
        <f>VLOOKUP(C449,'[2]Acha Air Sales Price List'!$B$1:$D$65536,3,FALSE)</f>
        <v>Exchange rate :</v>
      </c>
      <c r="G449" s="19">
        <f>ROUND(IF(ISBLANK(C449),0,VLOOKUP(C449,'[2]Acha Air Sales Price List'!$B$1:$X$65536,12,FALSE)*$M$14),2)</f>
        <v>0</v>
      </c>
      <c r="H449" s="19"/>
      <c r="I449" s="20">
        <f t="shared" si="11"/>
        <v>0</v>
      </c>
      <c r="J449" s="12"/>
    </row>
    <row r="450" spans="1:10" ht="12.4" hidden="1" customHeight="1">
      <c r="A450" s="11"/>
      <c r="B450" s="1"/>
      <c r="C450" s="34"/>
      <c r="D450" s="146"/>
      <c r="E450" s="147"/>
      <c r="F450" s="38" t="str">
        <f>VLOOKUP(C450,'[2]Acha Air Sales Price List'!$B$1:$D$65536,3,FALSE)</f>
        <v>Exchange rate :</v>
      </c>
      <c r="G450" s="19">
        <f>ROUND(IF(ISBLANK(C450),0,VLOOKUP(C450,'[2]Acha Air Sales Price List'!$B$1:$X$65536,12,FALSE)*$M$14),2)</f>
        <v>0</v>
      </c>
      <c r="H450" s="19"/>
      <c r="I450" s="20">
        <f t="shared" si="11"/>
        <v>0</v>
      </c>
      <c r="J450" s="12"/>
    </row>
    <row r="451" spans="1:10" ht="12.4" hidden="1" customHeight="1">
      <c r="A451" s="11"/>
      <c r="B451" s="1"/>
      <c r="C451" s="35"/>
      <c r="D451" s="146"/>
      <c r="E451" s="147"/>
      <c r="F451" s="38" t="str">
        <f>VLOOKUP(C451,'[2]Acha Air Sales Price List'!$B$1:$D$65536,3,FALSE)</f>
        <v>Exchange rate :</v>
      </c>
      <c r="G451" s="19">
        <f>ROUND(IF(ISBLANK(C451),0,VLOOKUP(C451,'[2]Acha Air Sales Price List'!$B$1:$X$65536,12,FALSE)*$M$14),2)</f>
        <v>0</v>
      </c>
      <c r="H451" s="19"/>
      <c r="I451" s="20">
        <f>ROUND(IF(ISNUMBER(B451), G451*B451, 0),5)</f>
        <v>0</v>
      </c>
      <c r="J451" s="12"/>
    </row>
    <row r="452" spans="1:10" ht="12" hidden="1" customHeight="1">
      <c r="A452" s="11"/>
      <c r="B452" s="1"/>
      <c r="C452" s="34"/>
      <c r="D452" s="146"/>
      <c r="E452" s="147"/>
      <c r="F452" s="38" t="str">
        <f>VLOOKUP(C452,'[2]Acha Air Sales Price List'!$B$1:$D$65536,3,FALSE)</f>
        <v>Exchange rate :</v>
      </c>
      <c r="G452" s="19">
        <f>ROUND(IF(ISBLANK(C452),0,VLOOKUP(C452,'[2]Acha Air Sales Price List'!$B$1:$X$65536,12,FALSE)*$M$14),2)</f>
        <v>0</v>
      </c>
      <c r="H452" s="19"/>
      <c r="I452" s="20">
        <f t="shared" ref="I452:I502" si="12">ROUND(IF(ISNUMBER(B452), G452*B452, 0),5)</f>
        <v>0</v>
      </c>
      <c r="J452" s="12"/>
    </row>
    <row r="453" spans="1:10" ht="12.4" hidden="1" customHeight="1">
      <c r="A453" s="11"/>
      <c r="B453" s="1"/>
      <c r="C453" s="34"/>
      <c r="D453" s="146"/>
      <c r="E453" s="147"/>
      <c r="F453" s="38" t="str">
        <f>VLOOKUP(C453,'[2]Acha Air Sales Price List'!$B$1:$D$65536,3,FALSE)</f>
        <v>Exchange rate :</v>
      </c>
      <c r="G453" s="19">
        <f>ROUND(IF(ISBLANK(C453),0,VLOOKUP(C453,'[2]Acha Air Sales Price List'!$B$1:$X$65536,12,FALSE)*$M$14),2)</f>
        <v>0</v>
      </c>
      <c r="H453" s="19"/>
      <c r="I453" s="20">
        <f t="shared" si="12"/>
        <v>0</v>
      </c>
      <c r="J453" s="12"/>
    </row>
    <row r="454" spans="1:10" ht="12.4" hidden="1" customHeight="1">
      <c r="A454" s="11"/>
      <c r="B454" s="1"/>
      <c r="C454" s="34"/>
      <c r="D454" s="146"/>
      <c r="E454" s="147"/>
      <c r="F454" s="38" t="str">
        <f>VLOOKUP(C454,'[2]Acha Air Sales Price List'!$B$1:$D$65536,3,FALSE)</f>
        <v>Exchange rate :</v>
      </c>
      <c r="G454" s="19">
        <f>ROUND(IF(ISBLANK(C454),0,VLOOKUP(C454,'[2]Acha Air Sales Price List'!$B$1:$X$65536,12,FALSE)*$M$14),2)</f>
        <v>0</v>
      </c>
      <c r="H454" s="19"/>
      <c r="I454" s="20">
        <f t="shared" si="12"/>
        <v>0</v>
      </c>
      <c r="J454" s="12"/>
    </row>
    <row r="455" spans="1:10" ht="12.4" hidden="1" customHeight="1">
      <c r="A455" s="11"/>
      <c r="B455" s="1"/>
      <c r="C455" s="34"/>
      <c r="D455" s="146"/>
      <c r="E455" s="147"/>
      <c r="F455" s="38" t="str">
        <f>VLOOKUP(C455,'[2]Acha Air Sales Price List'!$B$1:$D$65536,3,FALSE)</f>
        <v>Exchange rate :</v>
      </c>
      <c r="G455" s="19">
        <f>ROUND(IF(ISBLANK(C455),0,VLOOKUP(C455,'[2]Acha Air Sales Price List'!$B$1:$X$65536,12,FALSE)*$M$14),2)</f>
        <v>0</v>
      </c>
      <c r="H455" s="19"/>
      <c r="I455" s="20">
        <f t="shared" si="12"/>
        <v>0</v>
      </c>
      <c r="J455" s="12"/>
    </row>
    <row r="456" spans="1:10" ht="12.4" hidden="1" customHeight="1">
      <c r="A456" s="11"/>
      <c r="B456" s="1"/>
      <c r="C456" s="34"/>
      <c r="D456" s="146"/>
      <c r="E456" s="147"/>
      <c r="F456" s="38" t="str">
        <f>VLOOKUP(C456,'[2]Acha Air Sales Price List'!$B$1:$D$65536,3,FALSE)</f>
        <v>Exchange rate :</v>
      </c>
      <c r="G456" s="19">
        <f>ROUND(IF(ISBLANK(C456),0,VLOOKUP(C456,'[2]Acha Air Sales Price List'!$B$1:$X$65536,12,FALSE)*$M$14),2)</f>
        <v>0</v>
      </c>
      <c r="H456" s="19"/>
      <c r="I456" s="20">
        <f t="shared" si="12"/>
        <v>0</v>
      </c>
      <c r="J456" s="12"/>
    </row>
    <row r="457" spans="1:10" ht="12.4" hidden="1" customHeight="1">
      <c r="A457" s="11"/>
      <c r="B457" s="1"/>
      <c r="C457" s="34"/>
      <c r="D457" s="146"/>
      <c r="E457" s="147"/>
      <c r="F457" s="38" t="str">
        <f>VLOOKUP(C457,'[2]Acha Air Sales Price List'!$B$1:$D$65536,3,FALSE)</f>
        <v>Exchange rate :</v>
      </c>
      <c r="G457" s="19">
        <f>ROUND(IF(ISBLANK(C457),0,VLOOKUP(C457,'[2]Acha Air Sales Price List'!$B$1:$X$65536,12,FALSE)*$M$14),2)</f>
        <v>0</v>
      </c>
      <c r="H457" s="19"/>
      <c r="I457" s="20">
        <f t="shared" si="12"/>
        <v>0</v>
      </c>
      <c r="J457" s="12"/>
    </row>
    <row r="458" spans="1:10" ht="12.4" hidden="1" customHeight="1">
      <c r="A458" s="11"/>
      <c r="B458" s="1"/>
      <c r="C458" s="34"/>
      <c r="D458" s="146"/>
      <c r="E458" s="147"/>
      <c r="F458" s="38" t="str">
        <f>VLOOKUP(C458,'[2]Acha Air Sales Price List'!$B$1:$D$65536,3,FALSE)</f>
        <v>Exchange rate :</v>
      </c>
      <c r="G458" s="19">
        <f>ROUND(IF(ISBLANK(C458),0,VLOOKUP(C458,'[2]Acha Air Sales Price List'!$B$1:$X$65536,12,FALSE)*$M$14),2)</f>
        <v>0</v>
      </c>
      <c r="H458" s="19"/>
      <c r="I458" s="20">
        <f t="shared" si="12"/>
        <v>0</v>
      </c>
      <c r="J458" s="12"/>
    </row>
    <row r="459" spans="1:10" ht="12.4" hidden="1" customHeight="1">
      <c r="A459" s="11"/>
      <c r="B459" s="1"/>
      <c r="C459" s="34"/>
      <c r="D459" s="146"/>
      <c r="E459" s="147"/>
      <c r="F459" s="38" t="str">
        <f>VLOOKUP(C459,'[2]Acha Air Sales Price List'!$B$1:$D$65536,3,FALSE)</f>
        <v>Exchange rate :</v>
      </c>
      <c r="G459" s="19">
        <f>ROUND(IF(ISBLANK(C459),0,VLOOKUP(C459,'[2]Acha Air Sales Price List'!$B$1:$X$65536,12,FALSE)*$M$14),2)</f>
        <v>0</v>
      </c>
      <c r="H459" s="19"/>
      <c r="I459" s="20">
        <f t="shared" si="12"/>
        <v>0</v>
      </c>
      <c r="J459" s="12"/>
    </row>
    <row r="460" spans="1:10" ht="12.4" hidden="1" customHeight="1">
      <c r="A460" s="11"/>
      <c r="B460" s="1"/>
      <c r="C460" s="34"/>
      <c r="D460" s="146"/>
      <c r="E460" s="147"/>
      <c r="F460" s="38" t="str">
        <f>VLOOKUP(C460,'[2]Acha Air Sales Price List'!$B$1:$D$65536,3,FALSE)</f>
        <v>Exchange rate :</v>
      </c>
      <c r="G460" s="19">
        <f>ROUND(IF(ISBLANK(C460),0,VLOOKUP(C460,'[2]Acha Air Sales Price List'!$B$1:$X$65536,12,FALSE)*$M$14),2)</f>
        <v>0</v>
      </c>
      <c r="H460" s="19"/>
      <c r="I460" s="20">
        <f t="shared" si="12"/>
        <v>0</v>
      </c>
      <c r="J460" s="12"/>
    </row>
    <row r="461" spans="1:10" ht="12.4" hidden="1" customHeight="1">
      <c r="A461" s="11"/>
      <c r="B461" s="1"/>
      <c r="C461" s="34"/>
      <c r="D461" s="146"/>
      <c r="E461" s="147"/>
      <c r="F461" s="38" t="str">
        <f>VLOOKUP(C461,'[2]Acha Air Sales Price List'!$B$1:$D$65536,3,FALSE)</f>
        <v>Exchange rate :</v>
      </c>
      <c r="G461" s="19">
        <f>ROUND(IF(ISBLANK(C461),0,VLOOKUP(C461,'[2]Acha Air Sales Price List'!$B$1:$X$65536,12,FALSE)*$M$14),2)</f>
        <v>0</v>
      </c>
      <c r="H461" s="19"/>
      <c r="I461" s="20">
        <f t="shared" si="12"/>
        <v>0</v>
      </c>
      <c r="J461" s="12"/>
    </row>
    <row r="462" spans="1:10" ht="12.4" hidden="1" customHeight="1">
      <c r="A462" s="11"/>
      <c r="B462" s="1"/>
      <c r="C462" s="34"/>
      <c r="D462" s="146"/>
      <c r="E462" s="147"/>
      <c r="F462" s="38" t="str">
        <f>VLOOKUP(C462,'[2]Acha Air Sales Price List'!$B$1:$D$65536,3,FALSE)</f>
        <v>Exchange rate :</v>
      </c>
      <c r="G462" s="19">
        <f>ROUND(IF(ISBLANK(C462),0,VLOOKUP(C462,'[2]Acha Air Sales Price List'!$B$1:$X$65536,12,FALSE)*$M$14),2)</f>
        <v>0</v>
      </c>
      <c r="H462" s="19"/>
      <c r="I462" s="20">
        <f t="shared" si="12"/>
        <v>0</v>
      </c>
      <c r="J462" s="12"/>
    </row>
    <row r="463" spans="1:10" ht="12.4" hidden="1" customHeight="1">
      <c r="A463" s="11"/>
      <c r="B463" s="1"/>
      <c r="C463" s="34"/>
      <c r="D463" s="146"/>
      <c r="E463" s="147"/>
      <c r="F463" s="38" t="str">
        <f>VLOOKUP(C463,'[2]Acha Air Sales Price List'!$B$1:$D$65536,3,FALSE)</f>
        <v>Exchange rate :</v>
      </c>
      <c r="G463" s="19">
        <f>ROUND(IF(ISBLANK(C463),0,VLOOKUP(C463,'[2]Acha Air Sales Price List'!$B$1:$X$65536,12,FALSE)*$M$14),2)</f>
        <v>0</v>
      </c>
      <c r="H463" s="19"/>
      <c r="I463" s="20">
        <f t="shared" si="12"/>
        <v>0</v>
      </c>
      <c r="J463" s="12"/>
    </row>
    <row r="464" spans="1:10" ht="12.4" hidden="1" customHeight="1">
      <c r="A464" s="11"/>
      <c r="B464" s="1"/>
      <c r="C464" s="34"/>
      <c r="D464" s="146"/>
      <c r="E464" s="147"/>
      <c r="F464" s="38" t="str">
        <f>VLOOKUP(C464,'[2]Acha Air Sales Price List'!$B$1:$D$65536,3,FALSE)</f>
        <v>Exchange rate :</v>
      </c>
      <c r="G464" s="19">
        <f>ROUND(IF(ISBLANK(C464),0,VLOOKUP(C464,'[2]Acha Air Sales Price List'!$B$1:$X$65536,12,FALSE)*$M$14),2)</f>
        <v>0</v>
      </c>
      <c r="H464" s="19"/>
      <c r="I464" s="20">
        <f t="shared" si="12"/>
        <v>0</v>
      </c>
      <c r="J464" s="12"/>
    </row>
    <row r="465" spans="1:10" ht="12.4" hidden="1" customHeight="1">
      <c r="A465" s="11"/>
      <c r="B465" s="1"/>
      <c r="C465" s="34"/>
      <c r="D465" s="146"/>
      <c r="E465" s="147"/>
      <c r="F465" s="38" t="str">
        <f>VLOOKUP(C465,'[2]Acha Air Sales Price List'!$B$1:$D$65536,3,FALSE)</f>
        <v>Exchange rate :</v>
      </c>
      <c r="G465" s="19">
        <f>ROUND(IF(ISBLANK(C465),0,VLOOKUP(C465,'[2]Acha Air Sales Price List'!$B$1:$X$65536,12,FALSE)*$M$14),2)</f>
        <v>0</v>
      </c>
      <c r="H465" s="19"/>
      <c r="I465" s="20">
        <f t="shared" si="12"/>
        <v>0</v>
      </c>
      <c r="J465" s="12"/>
    </row>
    <row r="466" spans="1:10" ht="12.4" hidden="1" customHeight="1">
      <c r="A466" s="11"/>
      <c r="B466" s="1"/>
      <c r="C466" s="34"/>
      <c r="D466" s="146"/>
      <c r="E466" s="147"/>
      <c r="F466" s="38" t="str">
        <f>VLOOKUP(C466,'[2]Acha Air Sales Price List'!$B$1:$D$65536,3,FALSE)</f>
        <v>Exchange rate :</v>
      </c>
      <c r="G466" s="19">
        <f>ROUND(IF(ISBLANK(C466),0,VLOOKUP(C466,'[2]Acha Air Sales Price List'!$B$1:$X$65536,12,FALSE)*$M$14),2)</f>
        <v>0</v>
      </c>
      <c r="H466" s="19"/>
      <c r="I466" s="20">
        <f t="shared" si="12"/>
        <v>0</v>
      </c>
      <c r="J466" s="12"/>
    </row>
    <row r="467" spans="1:10" ht="12.4" hidden="1" customHeight="1">
      <c r="A467" s="11"/>
      <c r="B467" s="1"/>
      <c r="C467" s="34"/>
      <c r="D467" s="146"/>
      <c r="E467" s="147"/>
      <c r="F467" s="38" t="str">
        <f>VLOOKUP(C467,'[2]Acha Air Sales Price List'!$B$1:$D$65536,3,FALSE)</f>
        <v>Exchange rate :</v>
      </c>
      <c r="G467" s="19">
        <f>ROUND(IF(ISBLANK(C467),0,VLOOKUP(C467,'[2]Acha Air Sales Price List'!$B$1:$X$65536,12,FALSE)*$M$14),2)</f>
        <v>0</v>
      </c>
      <c r="H467" s="19"/>
      <c r="I467" s="20">
        <f t="shared" si="12"/>
        <v>0</v>
      </c>
      <c r="J467" s="12"/>
    </row>
    <row r="468" spans="1:10" ht="12.4" hidden="1" customHeight="1">
      <c r="A468" s="11"/>
      <c r="B468" s="1"/>
      <c r="C468" s="34"/>
      <c r="D468" s="146"/>
      <c r="E468" s="147"/>
      <c r="F468" s="38" t="str">
        <f>VLOOKUP(C468,'[2]Acha Air Sales Price List'!$B$1:$D$65536,3,FALSE)</f>
        <v>Exchange rate :</v>
      </c>
      <c r="G468" s="19">
        <f>ROUND(IF(ISBLANK(C468),0,VLOOKUP(C468,'[2]Acha Air Sales Price List'!$B$1:$X$65536,12,FALSE)*$M$14),2)</f>
        <v>0</v>
      </c>
      <c r="H468" s="19"/>
      <c r="I468" s="20">
        <f t="shared" si="12"/>
        <v>0</v>
      </c>
      <c r="J468" s="12"/>
    </row>
    <row r="469" spans="1:10" ht="12.4" hidden="1" customHeight="1">
      <c r="A469" s="11"/>
      <c r="B469" s="1"/>
      <c r="C469" s="34"/>
      <c r="D469" s="146"/>
      <c r="E469" s="147"/>
      <c r="F469" s="38" t="str">
        <f>VLOOKUP(C469,'[2]Acha Air Sales Price List'!$B$1:$D$65536,3,FALSE)</f>
        <v>Exchange rate :</v>
      </c>
      <c r="G469" s="19">
        <f>ROUND(IF(ISBLANK(C469),0,VLOOKUP(C469,'[2]Acha Air Sales Price List'!$B$1:$X$65536,12,FALSE)*$M$14),2)</f>
        <v>0</v>
      </c>
      <c r="H469" s="19"/>
      <c r="I469" s="20">
        <f t="shared" si="12"/>
        <v>0</v>
      </c>
      <c r="J469" s="12"/>
    </row>
    <row r="470" spans="1:10" ht="12.4" hidden="1" customHeight="1">
      <c r="A470" s="11"/>
      <c r="B470" s="1"/>
      <c r="C470" s="34"/>
      <c r="D470" s="146"/>
      <c r="E470" s="147"/>
      <c r="F470" s="38" t="str">
        <f>VLOOKUP(C470,'[2]Acha Air Sales Price List'!$B$1:$D$65536,3,FALSE)</f>
        <v>Exchange rate :</v>
      </c>
      <c r="G470" s="19">
        <f>ROUND(IF(ISBLANK(C470),0,VLOOKUP(C470,'[2]Acha Air Sales Price List'!$B$1:$X$65536,12,FALSE)*$M$14),2)</f>
        <v>0</v>
      </c>
      <c r="H470" s="19"/>
      <c r="I470" s="20">
        <f t="shared" si="12"/>
        <v>0</v>
      </c>
      <c r="J470" s="12"/>
    </row>
    <row r="471" spans="1:10" ht="12.4" hidden="1" customHeight="1">
      <c r="A471" s="11"/>
      <c r="B471" s="1"/>
      <c r="C471" s="34"/>
      <c r="D471" s="146"/>
      <c r="E471" s="147"/>
      <c r="F471" s="38" t="str">
        <f>VLOOKUP(C471,'[2]Acha Air Sales Price List'!$B$1:$D$65536,3,FALSE)</f>
        <v>Exchange rate :</v>
      </c>
      <c r="G471" s="19">
        <f>ROUND(IF(ISBLANK(C471),0,VLOOKUP(C471,'[2]Acha Air Sales Price List'!$B$1:$X$65536,12,FALSE)*$M$14),2)</f>
        <v>0</v>
      </c>
      <c r="H471" s="19"/>
      <c r="I471" s="20">
        <f t="shared" si="12"/>
        <v>0</v>
      </c>
      <c r="J471" s="12"/>
    </row>
    <row r="472" spans="1:10" ht="12.4" hidden="1" customHeight="1">
      <c r="A472" s="11"/>
      <c r="B472" s="1"/>
      <c r="C472" s="34"/>
      <c r="D472" s="146"/>
      <c r="E472" s="147"/>
      <c r="F472" s="38" t="str">
        <f>VLOOKUP(C472,'[2]Acha Air Sales Price List'!$B$1:$D$65536,3,FALSE)</f>
        <v>Exchange rate :</v>
      </c>
      <c r="G472" s="19">
        <f>ROUND(IF(ISBLANK(C472),0,VLOOKUP(C472,'[2]Acha Air Sales Price List'!$B$1:$X$65536,12,FALSE)*$M$14),2)</f>
        <v>0</v>
      </c>
      <c r="H472" s="19"/>
      <c r="I472" s="20">
        <f t="shared" si="12"/>
        <v>0</v>
      </c>
      <c r="J472" s="12"/>
    </row>
    <row r="473" spans="1:10" ht="12.4" hidden="1" customHeight="1">
      <c r="A473" s="11"/>
      <c r="B473" s="1"/>
      <c r="C473" s="34"/>
      <c r="D473" s="146"/>
      <c r="E473" s="147"/>
      <c r="F473" s="38" t="str">
        <f>VLOOKUP(C473,'[2]Acha Air Sales Price List'!$B$1:$D$65536,3,FALSE)</f>
        <v>Exchange rate :</v>
      </c>
      <c r="G473" s="19">
        <f>ROUND(IF(ISBLANK(C473),0,VLOOKUP(C473,'[2]Acha Air Sales Price List'!$B$1:$X$65536,12,FALSE)*$M$14),2)</f>
        <v>0</v>
      </c>
      <c r="H473" s="19"/>
      <c r="I473" s="20">
        <f t="shared" si="12"/>
        <v>0</v>
      </c>
      <c r="J473" s="12"/>
    </row>
    <row r="474" spans="1:10" ht="12.4" hidden="1" customHeight="1">
      <c r="A474" s="11"/>
      <c r="B474" s="1"/>
      <c r="C474" s="34"/>
      <c r="D474" s="146"/>
      <c r="E474" s="147"/>
      <c r="F474" s="38" t="str">
        <f>VLOOKUP(C474,'[2]Acha Air Sales Price List'!$B$1:$D$65536,3,FALSE)</f>
        <v>Exchange rate :</v>
      </c>
      <c r="G474" s="19">
        <f>ROUND(IF(ISBLANK(C474),0,VLOOKUP(C474,'[2]Acha Air Sales Price List'!$B$1:$X$65536,12,FALSE)*$M$14),2)</f>
        <v>0</v>
      </c>
      <c r="H474" s="19"/>
      <c r="I474" s="20">
        <f t="shared" si="12"/>
        <v>0</v>
      </c>
      <c r="J474" s="12"/>
    </row>
    <row r="475" spans="1:10" ht="12.4" hidden="1" customHeight="1">
      <c r="A475" s="11"/>
      <c r="B475" s="1"/>
      <c r="C475" s="35"/>
      <c r="D475" s="146"/>
      <c r="E475" s="147"/>
      <c r="F475" s="38" t="str">
        <f>VLOOKUP(C475,'[2]Acha Air Sales Price List'!$B$1:$D$65536,3,FALSE)</f>
        <v>Exchange rate :</v>
      </c>
      <c r="G475" s="19">
        <f>ROUND(IF(ISBLANK(C475),0,VLOOKUP(C475,'[2]Acha Air Sales Price List'!$B$1:$X$65536,12,FALSE)*$M$14),2)</f>
        <v>0</v>
      </c>
      <c r="H475" s="19"/>
      <c r="I475" s="20">
        <f t="shared" si="12"/>
        <v>0</v>
      </c>
      <c r="J475" s="12"/>
    </row>
    <row r="476" spans="1:10" ht="12" hidden="1" customHeight="1">
      <c r="A476" s="11"/>
      <c r="B476" s="1"/>
      <c r="C476" s="34"/>
      <c r="D476" s="146"/>
      <c r="E476" s="147"/>
      <c r="F476" s="38" t="str">
        <f>VLOOKUP(C476,'[2]Acha Air Sales Price List'!$B$1:$D$65536,3,FALSE)</f>
        <v>Exchange rate :</v>
      </c>
      <c r="G476" s="19">
        <f>ROUND(IF(ISBLANK(C476),0,VLOOKUP(C476,'[2]Acha Air Sales Price List'!$B$1:$X$65536,12,FALSE)*$M$14),2)</f>
        <v>0</v>
      </c>
      <c r="H476" s="19"/>
      <c r="I476" s="20">
        <f t="shared" si="12"/>
        <v>0</v>
      </c>
      <c r="J476" s="12"/>
    </row>
    <row r="477" spans="1:10" ht="12.4" hidden="1" customHeight="1">
      <c r="A477" s="11"/>
      <c r="B477" s="1"/>
      <c r="C477" s="34"/>
      <c r="D477" s="146"/>
      <c r="E477" s="147"/>
      <c r="F477" s="38" t="str">
        <f>VLOOKUP(C477,'[2]Acha Air Sales Price List'!$B$1:$D$65536,3,FALSE)</f>
        <v>Exchange rate :</v>
      </c>
      <c r="G477" s="19">
        <f>ROUND(IF(ISBLANK(C477),0,VLOOKUP(C477,'[2]Acha Air Sales Price List'!$B$1:$X$65536,12,FALSE)*$M$14),2)</f>
        <v>0</v>
      </c>
      <c r="H477" s="19"/>
      <c r="I477" s="20">
        <f t="shared" si="12"/>
        <v>0</v>
      </c>
      <c r="J477" s="12"/>
    </row>
    <row r="478" spans="1:10" ht="12.4" hidden="1" customHeight="1">
      <c r="A478" s="11"/>
      <c r="B478" s="1"/>
      <c r="C478" s="34"/>
      <c r="D478" s="146"/>
      <c r="E478" s="147"/>
      <c r="F478" s="38" t="str">
        <f>VLOOKUP(C478,'[2]Acha Air Sales Price List'!$B$1:$D$65536,3,FALSE)</f>
        <v>Exchange rate :</v>
      </c>
      <c r="G478" s="19">
        <f>ROUND(IF(ISBLANK(C478),0,VLOOKUP(C478,'[2]Acha Air Sales Price List'!$B$1:$X$65536,12,FALSE)*$M$14),2)</f>
        <v>0</v>
      </c>
      <c r="H478" s="19"/>
      <c r="I478" s="20">
        <f t="shared" si="12"/>
        <v>0</v>
      </c>
      <c r="J478" s="12"/>
    </row>
    <row r="479" spans="1:10" ht="12.4" hidden="1" customHeight="1">
      <c r="A479" s="11"/>
      <c r="B479" s="1"/>
      <c r="C479" s="34"/>
      <c r="D479" s="146"/>
      <c r="E479" s="147"/>
      <c r="F479" s="38" t="str">
        <f>VLOOKUP(C479,'[2]Acha Air Sales Price List'!$B$1:$D$65536,3,FALSE)</f>
        <v>Exchange rate :</v>
      </c>
      <c r="G479" s="19">
        <f>ROUND(IF(ISBLANK(C479),0,VLOOKUP(C479,'[2]Acha Air Sales Price List'!$B$1:$X$65536,12,FALSE)*$M$14),2)</f>
        <v>0</v>
      </c>
      <c r="H479" s="19"/>
      <c r="I479" s="20">
        <f t="shared" si="12"/>
        <v>0</v>
      </c>
      <c r="J479" s="12"/>
    </row>
    <row r="480" spans="1:10" ht="12.4" hidden="1" customHeight="1">
      <c r="A480" s="11"/>
      <c r="B480" s="1"/>
      <c r="C480" s="34"/>
      <c r="D480" s="146"/>
      <c r="E480" s="147"/>
      <c r="F480" s="38" t="str">
        <f>VLOOKUP(C480,'[2]Acha Air Sales Price List'!$B$1:$D$65536,3,FALSE)</f>
        <v>Exchange rate :</v>
      </c>
      <c r="G480" s="19">
        <f>ROUND(IF(ISBLANK(C480),0,VLOOKUP(C480,'[2]Acha Air Sales Price List'!$B$1:$X$65536,12,FALSE)*$M$14),2)</f>
        <v>0</v>
      </c>
      <c r="H480" s="19"/>
      <c r="I480" s="20">
        <f t="shared" si="12"/>
        <v>0</v>
      </c>
      <c r="J480" s="12"/>
    </row>
    <row r="481" spans="1:10" ht="12.4" hidden="1" customHeight="1">
      <c r="A481" s="11"/>
      <c r="B481" s="1"/>
      <c r="C481" s="34"/>
      <c r="D481" s="146"/>
      <c r="E481" s="147"/>
      <c r="F481" s="38" t="str">
        <f>VLOOKUP(C481,'[2]Acha Air Sales Price List'!$B$1:$D$65536,3,FALSE)</f>
        <v>Exchange rate :</v>
      </c>
      <c r="G481" s="19">
        <f>ROUND(IF(ISBLANK(C481),0,VLOOKUP(C481,'[2]Acha Air Sales Price List'!$B$1:$X$65536,12,FALSE)*$M$14),2)</f>
        <v>0</v>
      </c>
      <c r="H481" s="19"/>
      <c r="I481" s="20">
        <f t="shared" si="12"/>
        <v>0</v>
      </c>
      <c r="J481" s="12"/>
    </row>
    <row r="482" spans="1:10" ht="12.4" hidden="1" customHeight="1">
      <c r="A482" s="11"/>
      <c r="B482" s="1"/>
      <c r="C482" s="34"/>
      <c r="D482" s="146"/>
      <c r="E482" s="147"/>
      <c r="F482" s="38" t="str">
        <f>VLOOKUP(C482,'[2]Acha Air Sales Price List'!$B$1:$D$65536,3,FALSE)</f>
        <v>Exchange rate :</v>
      </c>
      <c r="G482" s="19">
        <f>ROUND(IF(ISBLANK(C482),0,VLOOKUP(C482,'[2]Acha Air Sales Price List'!$B$1:$X$65536,12,FALSE)*$M$14),2)</f>
        <v>0</v>
      </c>
      <c r="H482" s="19"/>
      <c r="I482" s="20">
        <f t="shared" si="12"/>
        <v>0</v>
      </c>
      <c r="J482" s="12"/>
    </row>
    <row r="483" spans="1:10" ht="12.4" hidden="1" customHeight="1">
      <c r="A483" s="11"/>
      <c r="B483" s="1"/>
      <c r="C483" s="34"/>
      <c r="D483" s="146"/>
      <c r="E483" s="147"/>
      <c r="F483" s="38" t="str">
        <f>VLOOKUP(C483,'[2]Acha Air Sales Price List'!$B$1:$D$65536,3,FALSE)</f>
        <v>Exchange rate :</v>
      </c>
      <c r="G483" s="19">
        <f>ROUND(IF(ISBLANK(C483),0,VLOOKUP(C483,'[2]Acha Air Sales Price List'!$B$1:$X$65536,12,FALSE)*$M$14),2)</f>
        <v>0</v>
      </c>
      <c r="H483" s="19"/>
      <c r="I483" s="20">
        <f t="shared" si="12"/>
        <v>0</v>
      </c>
      <c r="J483" s="12"/>
    </row>
    <row r="484" spans="1:10" ht="12.4" hidden="1" customHeight="1">
      <c r="A484" s="11"/>
      <c r="B484" s="1"/>
      <c r="C484" s="34"/>
      <c r="D484" s="146"/>
      <c r="E484" s="147"/>
      <c r="F484" s="38" t="str">
        <f>VLOOKUP(C484,'[2]Acha Air Sales Price List'!$B$1:$D$65536,3,FALSE)</f>
        <v>Exchange rate :</v>
      </c>
      <c r="G484" s="19">
        <f>ROUND(IF(ISBLANK(C484),0,VLOOKUP(C484,'[2]Acha Air Sales Price List'!$B$1:$X$65536,12,FALSE)*$M$14),2)</f>
        <v>0</v>
      </c>
      <c r="H484" s="19"/>
      <c r="I484" s="20">
        <f t="shared" si="12"/>
        <v>0</v>
      </c>
      <c r="J484" s="12"/>
    </row>
    <row r="485" spans="1:10" ht="12.4" hidden="1" customHeight="1">
      <c r="A485" s="11"/>
      <c r="B485" s="1"/>
      <c r="C485" s="34"/>
      <c r="D485" s="146"/>
      <c r="E485" s="147"/>
      <c r="F485" s="38" t="str">
        <f>VLOOKUP(C485,'[2]Acha Air Sales Price List'!$B$1:$D$65536,3,FALSE)</f>
        <v>Exchange rate :</v>
      </c>
      <c r="G485" s="19">
        <f>ROUND(IF(ISBLANK(C485),0,VLOOKUP(C485,'[2]Acha Air Sales Price List'!$B$1:$X$65536,12,FALSE)*$M$14),2)</f>
        <v>0</v>
      </c>
      <c r="H485" s="19"/>
      <c r="I485" s="20">
        <f t="shared" si="12"/>
        <v>0</v>
      </c>
      <c r="J485" s="12"/>
    </row>
    <row r="486" spans="1:10" ht="12.4" hidden="1" customHeight="1">
      <c r="A486" s="11"/>
      <c r="B486" s="1"/>
      <c r="C486" s="34"/>
      <c r="D486" s="146"/>
      <c r="E486" s="147"/>
      <c r="F486" s="38" t="str">
        <f>VLOOKUP(C486,'[2]Acha Air Sales Price List'!$B$1:$D$65536,3,FALSE)</f>
        <v>Exchange rate :</v>
      </c>
      <c r="G486" s="19">
        <f>ROUND(IF(ISBLANK(C486),0,VLOOKUP(C486,'[2]Acha Air Sales Price List'!$B$1:$X$65536,12,FALSE)*$M$14),2)</f>
        <v>0</v>
      </c>
      <c r="H486" s="19"/>
      <c r="I486" s="20">
        <f t="shared" si="12"/>
        <v>0</v>
      </c>
      <c r="J486" s="12"/>
    </row>
    <row r="487" spans="1:10" ht="12.4" hidden="1" customHeight="1">
      <c r="A487" s="11"/>
      <c r="B487" s="1"/>
      <c r="C487" s="34"/>
      <c r="D487" s="146"/>
      <c r="E487" s="147"/>
      <c r="F487" s="38" t="str">
        <f>VLOOKUP(C487,'[2]Acha Air Sales Price List'!$B$1:$D$65536,3,FALSE)</f>
        <v>Exchange rate :</v>
      </c>
      <c r="G487" s="19">
        <f>ROUND(IF(ISBLANK(C487),0,VLOOKUP(C487,'[2]Acha Air Sales Price List'!$B$1:$X$65536,12,FALSE)*$M$14),2)</f>
        <v>0</v>
      </c>
      <c r="H487" s="19"/>
      <c r="I487" s="20">
        <f t="shared" si="12"/>
        <v>0</v>
      </c>
      <c r="J487" s="12"/>
    </row>
    <row r="488" spans="1:10" ht="12.4" hidden="1" customHeight="1">
      <c r="A488" s="11"/>
      <c r="B488" s="1"/>
      <c r="C488" s="34"/>
      <c r="D488" s="146"/>
      <c r="E488" s="147"/>
      <c r="F488" s="38" t="str">
        <f>VLOOKUP(C488,'[2]Acha Air Sales Price List'!$B$1:$D$65536,3,FALSE)</f>
        <v>Exchange rate :</v>
      </c>
      <c r="G488" s="19">
        <f>ROUND(IF(ISBLANK(C488),0,VLOOKUP(C488,'[2]Acha Air Sales Price List'!$B$1:$X$65536,12,FALSE)*$M$14),2)</f>
        <v>0</v>
      </c>
      <c r="H488" s="19"/>
      <c r="I488" s="20">
        <f t="shared" si="12"/>
        <v>0</v>
      </c>
      <c r="J488" s="12"/>
    </row>
    <row r="489" spans="1:10" ht="12.4" hidden="1" customHeight="1">
      <c r="A489" s="11"/>
      <c r="B489" s="1"/>
      <c r="C489" s="34"/>
      <c r="D489" s="146"/>
      <c r="E489" s="147"/>
      <c r="F489" s="38" t="str">
        <f>VLOOKUP(C489,'[2]Acha Air Sales Price List'!$B$1:$D$65536,3,FALSE)</f>
        <v>Exchange rate :</v>
      </c>
      <c r="G489" s="19">
        <f>ROUND(IF(ISBLANK(C489),0,VLOOKUP(C489,'[2]Acha Air Sales Price List'!$B$1:$X$65536,12,FALSE)*$M$14),2)</f>
        <v>0</v>
      </c>
      <c r="H489" s="19"/>
      <c r="I489" s="20">
        <f t="shared" si="12"/>
        <v>0</v>
      </c>
      <c r="J489" s="12"/>
    </row>
    <row r="490" spans="1:10" ht="12.4" hidden="1" customHeight="1">
      <c r="A490" s="11"/>
      <c r="B490" s="1"/>
      <c r="C490" s="34"/>
      <c r="D490" s="146"/>
      <c r="E490" s="147"/>
      <c r="F490" s="38" t="str">
        <f>VLOOKUP(C490,'[2]Acha Air Sales Price List'!$B$1:$D$65536,3,FALSE)</f>
        <v>Exchange rate :</v>
      </c>
      <c r="G490" s="19">
        <f>ROUND(IF(ISBLANK(C490),0,VLOOKUP(C490,'[2]Acha Air Sales Price List'!$B$1:$X$65536,12,FALSE)*$M$14),2)</f>
        <v>0</v>
      </c>
      <c r="H490" s="19"/>
      <c r="I490" s="20">
        <f t="shared" si="12"/>
        <v>0</v>
      </c>
      <c r="J490" s="12"/>
    </row>
    <row r="491" spans="1:10" ht="12.4" hidden="1" customHeight="1">
      <c r="A491" s="11"/>
      <c r="B491" s="1"/>
      <c r="C491" s="34"/>
      <c r="D491" s="146"/>
      <c r="E491" s="147"/>
      <c r="F491" s="38" t="str">
        <f>VLOOKUP(C491,'[2]Acha Air Sales Price List'!$B$1:$D$65536,3,FALSE)</f>
        <v>Exchange rate :</v>
      </c>
      <c r="G491" s="19">
        <f>ROUND(IF(ISBLANK(C491),0,VLOOKUP(C491,'[2]Acha Air Sales Price List'!$B$1:$X$65536,12,FALSE)*$M$14),2)</f>
        <v>0</v>
      </c>
      <c r="H491" s="19"/>
      <c r="I491" s="20">
        <f t="shared" si="12"/>
        <v>0</v>
      </c>
      <c r="J491" s="12"/>
    </row>
    <row r="492" spans="1:10" ht="12.4" hidden="1" customHeight="1">
      <c r="A492" s="11"/>
      <c r="B492" s="1"/>
      <c r="C492" s="34"/>
      <c r="D492" s="146"/>
      <c r="E492" s="147"/>
      <c r="F492" s="38" t="str">
        <f>VLOOKUP(C492,'[2]Acha Air Sales Price List'!$B$1:$D$65536,3,FALSE)</f>
        <v>Exchange rate :</v>
      </c>
      <c r="G492" s="19">
        <f>ROUND(IF(ISBLANK(C492),0,VLOOKUP(C492,'[2]Acha Air Sales Price List'!$B$1:$X$65536,12,FALSE)*$M$14),2)</f>
        <v>0</v>
      </c>
      <c r="H492" s="19"/>
      <c r="I492" s="20">
        <f t="shared" si="12"/>
        <v>0</v>
      </c>
      <c r="J492" s="12"/>
    </row>
    <row r="493" spans="1:10" ht="12.4" hidden="1" customHeight="1">
      <c r="A493" s="11"/>
      <c r="B493" s="1"/>
      <c r="C493" s="34"/>
      <c r="D493" s="146"/>
      <c r="E493" s="147"/>
      <c r="F493" s="38" t="str">
        <f>VLOOKUP(C493,'[2]Acha Air Sales Price List'!$B$1:$D$65536,3,FALSE)</f>
        <v>Exchange rate :</v>
      </c>
      <c r="G493" s="19">
        <f>ROUND(IF(ISBLANK(C493),0,VLOOKUP(C493,'[2]Acha Air Sales Price List'!$B$1:$X$65536,12,FALSE)*$M$14),2)</f>
        <v>0</v>
      </c>
      <c r="H493" s="19"/>
      <c r="I493" s="20">
        <f t="shared" si="12"/>
        <v>0</v>
      </c>
      <c r="J493" s="12"/>
    </row>
    <row r="494" spans="1:10" ht="12.4" hidden="1" customHeight="1">
      <c r="A494" s="11"/>
      <c r="B494" s="1"/>
      <c r="C494" s="34"/>
      <c r="D494" s="146"/>
      <c r="E494" s="147"/>
      <c r="F494" s="38" t="str">
        <f>VLOOKUP(C494,'[2]Acha Air Sales Price List'!$B$1:$D$65536,3,FALSE)</f>
        <v>Exchange rate :</v>
      </c>
      <c r="G494" s="19">
        <f>ROUND(IF(ISBLANK(C494),0,VLOOKUP(C494,'[2]Acha Air Sales Price List'!$B$1:$X$65536,12,FALSE)*$M$14),2)</f>
        <v>0</v>
      </c>
      <c r="H494" s="19"/>
      <c r="I494" s="20">
        <f t="shared" si="12"/>
        <v>0</v>
      </c>
      <c r="J494" s="12"/>
    </row>
    <row r="495" spans="1:10" ht="12.4" hidden="1" customHeight="1">
      <c r="A495" s="11"/>
      <c r="B495" s="1"/>
      <c r="C495" s="34"/>
      <c r="D495" s="146"/>
      <c r="E495" s="147"/>
      <c r="F495" s="38" t="str">
        <f>VLOOKUP(C495,'[2]Acha Air Sales Price List'!$B$1:$D$65536,3,FALSE)</f>
        <v>Exchange rate :</v>
      </c>
      <c r="G495" s="19">
        <f>ROUND(IF(ISBLANK(C495),0,VLOOKUP(C495,'[2]Acha Air Sales Price List'!$B$1:$X$65536,12,FALSE)*$M$14),2)</f>
        <v>0</v>
      </c>
      <c r="H495" s="19"/>
      <c r="I495" s="20">
        <f t="shared" si="12"/>
        <v>0</v>
      </c>
      <c r="J495" s="12"/>
    </row>
    <row r="496" spans="1:10" ht="12.4" hidden="1" customHeight="1">
      <c r="A496" s="11"/>
      <c r="B496" s="1"/>
      <c r="C496" s="34"/>
      <c r="D496" s="146"/>
      <c r="E496" s="147"/>
      <c r="F496" s="38" t="str">
        <f>VLOOKUP(C496,'[2]Acha Air Sales Price List'!$B$1:$D$65536,3,FALSE)</f>
        <v>Exchange rate :</v>
      </c>
      <c r="G496" s="19">
        <f>ROUND(IF(ISBLANK(C496),0,VLOOKUP(C496,'[2]Acha Air Sales Price List'!$B$1:$X$65536,12,FALSE)*$M$14),2)</f>
        <v>0</v>
      </c>
      <c r="H496" s="19"/>
      <c r="I496" s="20">
        <f t="shared" si="12"/>
        <v>0</v>
      </c>
      <c r="J496" s="12"/>
    </row>
    <row r="497" spans="1:10" ht="12.4" hidden="1" customHeight="1">
      <c r="A497" s="11"/>
      <c r="B497" s="1"/>
      <c r="C497" s="34"/>
      <c r="D497" s="146"/>
      <c r="E497" s="147"/>
      <c r="F497" s="38" t="str">
        <f>VLOOKUP(C497,'[2]Acha Air Sales Price List'!$B$1:$D$65536,3,FALSE)</f>
        <v>Exchange rate :</v>
      </c>
      <c r="G497" s="19">
        <f>ROUND(IF(ISBLANK(C497),0,VLOOKUP(C497,'[2]Acha Air Sales Price List'!$B$1:$X$65536,12,FALSE)*$M$14),2)</f>
        <v>0</v>
      </c>
      <c r="H497" s="19"/>
      <c r="I497" s="20">
        <f t="shared" si="12"/>
        <v>0</v>
      </c>
      <c r="J497" s="12"/>
    </row>
    <row r="498" spans="1:10" ht="12.4" hidden="1" customHeight="1">
      <c r="A498" s="11"/>
      <c r="B498" s="1"/>
      <c r="C498" s="34"/>
      <c r="D498" s="146"/>
      <c r="E498" s="147"/>
      <c r="F498" s="38" t="str">
        <f>VLOOKUP(C498,'[2]Acha Air Sales Price List'!$B$1:$D$65536,3,FALSE)</f>
        <v>Exchange rate :</v>
      </c>
      <c r="G498" s="19">
        <f>ROUND(IF(ISBLANK(C498),0,VLOOKUP(C498,'[2]Acha Air Sales Price List'!$B$1:$X$65536,12,FALSE)*$M$14),2)</f>
        <v>0</v>
      </c>
      <c r="H498" s="19"/>
      <c r="I498" s="20">
        <f t="shared" si="12"/>
        <v>0</v>
      </c>
      <c r="J498" s="12"/>
    </row>
    <row r="499" spans="1:10" ht="12.4" hidden="1" customHeight="1">
      <c r="A499" s="11"/>
      <c r="B499" s="1"/>
      <c r="C499" s="34"/>
      <c r="D499" s="146"/>
      <c r="E499" s="147"/>
      <c r="F499" s="38" t="str">
        <f>VLOOKUP(C499,'[2]Acha Air Sales Price List'!$B$1:$D$65536,3,FALSE)</f>
        <v>Exchange rate :</v>
      </c>
      <c r="G499" s="19">
        <f>ROUND(IF(ISBLANK(C499),0,VLOOKUP(C499,'[2]Acha Air Sales Price List'!$B$1:$X$65536,12,FALSE)*$M$14),2)</f>
        <v>0</v>
      </c>
      <c r="H499" s="19"/>
      <c r="I499" s="20">
        <f t="shared" si="12"/>
        <v>0</v>
      </c>
      <c r="J499" s="12"/>
    </row>
    <row r="500" spans="1:10" ht="12.4" hidden="1" customHeight="1">
      <c r="A500" s="11"/>
      <c r="B500" s="1"/>
      <c r="C500" s="34"/>
      <c r="D500" s="146"/>
      <c r="E500" s="147"/>
      <c r="F500" s="38" t="str">
        <f>VLOOKUP(C500,'[2]Acha Air Sales Price List'!$B$1:$D$65536,3,FALSE)</f>
        <v>Exchange rate :</v>
      </c>
      <c r="G500" s="19">
        <f>ROUND(IF(ISBLANK(C500),0,VLOOKUP(C500,'[2]Acha Air Sales Price List'!$B$1:$X$65536,12,FALSE)*$M$14),2)</f>
        <v>0</v>
      </c>
      <c r="H500" s="19"/>
      <c r="I500" s="20">
        <f t="shared" si="12"/>
        <v>0</v>
      </c>
      <c r="J500" s="12"/>
    </row>
    <row r="501" spans="1:10" ht="12.4" hidden="1" customHeight="1">
      <c r="A501" s="11"/>
      <c r="B501" s="1"/>
      <c r="C501" s="34"/>
      <c r="D501" s="146"/>
      <c r="E501" s="147"/>
      <c r="F501" s="38" t="str">
        <f>VLOOKUP(C501,'[2]Acha Air Sales Price List'!$B$1:$D$65536,3,FALSE)</f>
        <v>Exchange rate :</v>
      </c>
      <c r="G501" s="19">
        <f>ROUND(IF(ISBLANK(C501),0,VLOOKUP(C501,'[2]Acha Air Sales Price List'!$B$1:$X$65536,12,FALSE)*$M$14),2)</f>
        <v>0</v>
      </c>
      <c r="H501" s="19"/>
      <c r="I501" s="20">
        <f t="shared" si="12"/>
        <v>0</v>
      </c>
      <c r="J501" s="12"/>
    </row>
    <row r="502" spans="1:10" ht="12.4" hidden="1" customHeight="1">
      <c r="A502" s="11"/>
      <c r="B502" s="1"/>
      <c r="C502" s="34"/>
      <c r="D502" s="146"/>
      <c r="E502" s="147"/>
      <c r="F502" s="38" t="str">
        <f>VLOOKUP(C502,'[2]Acha Air Sales Price List'!$B$1:$D$65536,3,FALSE)</f>
        <v>Exchange rate :</v>
      </c>
      <c r="G502" s="19">
        <f>ROUND(IF(ISBLANK(C502),0,VLOOKUP(C502,'[2]Acha Air Sales Price List'!$B$1:$X$65536,12,FALSE)*$M$14),2)</f>
        <v>0</v>
      </c>
      <c r="H502" s="19"/>
      <c r="I502" s="20">
        <f t="shared" si="12"/>
        <v>0</v>
      </c>
      <c r="J502" s="12"/>
    </row>
    <row r="503" spans="1:10" ht="12.4" hidden="1" customHeight="1">
      <c r="A503" s="11"/>
      <c r="B503" s="1"/>
      <c r="C503" s="35"/>
      <c r="D503" s="146"/>
      <c r="E503" s="147"/>
      <c r="F503" s="38" t="str">
        <f>VLOOKUP(C503,'[2]Acha Air Sales Price List'!$B$1:$D$65536,3,FALSE)</f>
        <v>Exchange rate :</v>
      </c>
      <c r="G503" s="19">
        <f>ROUND(IF(ISBLANK(C503),0,VLOOKUP(C503,'[2]Acha Air Sales Price List'!$B$1:$X$65536,12,FALSE)*$M$14),2)</f>
        <v>0</v>
      </c>
      <c r="H503" s="19"/>
      <c r="I503" s="20">
        <f>ROUND(IF(ISNUMBER(B503), G503*B503, 0),5)</f>
        <v>0</v>
      </c>
      <c r="J503" s="12"/>
    </row>
    <row r="504" spans="1:10" ht="12" hidden="1" customHeight="1">
      <c r="A504" s="11"/>
      <c r="B504" s="1"/>
      <c r="C504" s="34"/>
      <c r="D504" s="146"/>
      <c r="E504" s="147"/>
      <c r="F504" s="38" t="str">
        <f>VLOOKUP(C504,'[2]Acha Air Sales Price List'!$B$1:$D$65536,3,FALSE)</f>
        <v>Exchange rate :</v>
      </c>
      <c r="G504" s="19">
        <f>ROUND(IF(ISBLANK(C504),0,VLOOKUP(C504,'[2]Acha Air Sales Price List'!$B$1:$X$65536,12,FALSE)*$M$14),2)</f>
        <v>0</v>
      </c>
      <c r="H504" s="19"/>
      <c r="I504" s="20">
        <f t="shared" ref="I504:I520" si="13">ROUND(IF(ISNUMBER(B504), G504*B504, 0),5)</f>
        <v>0</v>
      </c>
      <c r="J504" s="12"/>
    </row>
    <row r="505" spans="1:10" ht="12.4" hidden="1" customHeight="1">
      <c r="A505" s="11"/>
      <c r="B505" s="1"/>
      <c r="C505" s="34"/>
      <c r="D505" s="146"/>
      <c r="E505" s="147"/>
      <c r="F505" s="38" t="str">
        <f>VLOOKUP(C505,'[2]Acha Air Sales Price List'!$B$1:$D$65536,3,FALSE)</f>
        <v>Exchange rate :</v>
      </c>
      <c r="G505" s="19">
        <f>ROUND(IF(ISBLANK(C505),0,VLOOKUP(C505,'[2]Acha Air Sales Price List'!$B$1:$X$65536,12,FALSE)*$M$14),2)</f>
        <v>0</v>
      </c>
      <c r="H505" s="19"/>
      <c r="I505" s="20">
        <f t="shared" si="13"/>
        <v>0</v>
      </c>
      <c r="J505" s="12"/>
    </row>
    <row r="506" spans="1:10" ht="12.4" hidden="1" customHeight="1">
      <c r="A506" s="11"/>
      <c r="B506" s="1"/>
      <c r="C506" s="34"/>
      <c r="D506" s="146"/>
      <c r="E506" s="147"/>
      <c r="F506" s="38" t="str">
        <f>VLOOKUP(C506,'[2]Acha Air Sales Price List'!$B$1:$D$65536,3,FALSE)</f>
        <v>Exchange rate :</v>
      </c>
      <c r="G506" s="19">
        <f>ROUND(IF(ISBLANK(C506),0,VLOOKUP(C506,'[2]Acha Air Sales Price List'!$B$1:$X$65536,12,FALSE)*$M$14),2)</f>
        <v>0</v>
      </c>
      <c r="H506" s="19"/>
      <c r="I506" s="20">
        <f t="shared" si="13"/>
        <v>0</v>
      </c>
      <c r="J506" s="12"/>
    </row>
    <row r="507" spans="1:10" ht="12.4" hidden="1" customHeight="1">
      <c r="A507" s="11"/>
      <c r="B507" s="1"/>
      <c r="C507" s="34"/>
      <c r="D507" s="146"/>
      <c r="E507" s="147"/>
      <c r="F507" s="38" t="str">
        <f>VLOOKUP(C507,'[2]Acha Air Sales Price List'!$B$1:$D$65536,3,FALSE)</f>
        <v>Exchange rate :</v>
      </c>
      <c r="G507" s="19">
        <f>ROUND(IF(ISBLANK(C507),0,VLOOKUP(C507,'[2]Acha Air Sales Price List'!$B$1:$X$65536,12,FALSE)*$M$14),2)</f>
        <v>0</v>
      </c>
      <c r="H507" s="19"/>
      <c r="I507" s="20">
        <f t="shared" si="13"/>
        <v>0</v>
      </c>
      <c r="J507" s="12"/>
    </row>
    <row r="508" spans="1:10" ht="12.4" hidden="1" customHeight="1">
      <c r="A508" s="11"/>
      <c r="B508" s="1"/>
      <c r="C508" s="34"/>
      <c r="D508" s="146"/>
      <c r="E508" s="147"/>
      <c r="F508" s="38" t="str">
        <f>VLOOKUP(C508,'[2]Acha Air Sales Price List'!$B$1:$D$65536,3,FALSE)</f>
        <v>Exchange rate :</v>
      </c>
      <c r="G508" s="19">
        <f>ROUND(IF(ISBLANK(C508),0,VLOOKUP(C508,'[2]Acha Air Sales Price List'!$B$1:$X$65536,12,FALSE)*$M$14),2)</f>
        <v>0</v>
      </c>
      <c r="H508" s="19"/>
      <c r="I508" s="20">
        <f t="shared" si="13"/>
        <v>0</v>
      </c>
      <c r="J508" s="12"/>
    </row>
    <row r="509" spans="1:10" ht="12.4" hidden="1" customHeight="1">
      <c r="A509" s="11"/>
      <c r="B509" s="1"/>
      <c r="C509" s="34"/>
      <c r="D509" s="146"/>
      <c r="E509" s="147"/>
      <c r="F509" s="38" t="str">
        <f>VLOOKUP(C509,'[2]Acha Air Sales Price List'!$B$1:$D$65536,3,FALSE)</f>
        <v>Exchange rate :</v>
      </c>
      <c r="G509" s="19">
        <f>ROUND(IF(ISBLANK(C509),0,VLOOKUP(C509,'[2]Acha Air Sales Price List'!$B$1:$X$65536,12,FALSE)*$M$14),2)</f>
        <v>0</v>
      </c>
      <c r="H509" s="19"/>
      <c r="I509" s="20">
        <f t="shared" si="13"/>
        <v>0</v>
      </c>
      <c r="J509" s="12"/>
    </row>
    <row r="510" spans="1:10" ht="12.4" hidden="1" customHeight="1">
      <c r="A510" s="11"/>
      <c r="B510" s="1"/>
      <c r="C510" s="34"/>
      <c r="D510" s="146"/>
      <c r="E510" s="147"/>
      <c r="F510" s="38" t="str">
        <f>VLOOKUP(C510,'[2]Acha Air Sales Price List'!$B$1:$D$65536,3,FALSE)</f>
        <v>Exchange rate :</v>
      </c>
      <c r="G510" s="19">
        <f>ROUND(IF(ISBLANK(C510),0,VLOOKUP(C510,'[2]Acha Air Sales Price List'!$B$1:$X$65536,12,FALSE)*$M$14),2)</f>
        <v>0</v>
      </c>
      <c r="H510" s="19"/>
      <c r="I510" s="20">
        <f t="shared" si="13"/>
        <v>0</v>
      </c>
      <c r="J510" s="12"/>
    </row>
    <row r="511" spans="1:10" ht="12.4" hidden="1" customHeight="1">
      <c r="A511" s="11"/>
      <c r="B511" s="1"/>
      <c r="C511" s="34"/>
      <c r="D511" s="146"/>
      <c r="E511" s="147"/>
      <c r="F511" s="38" t="str">
        <f>VLOOKUP(C511,'[2]Acha Air Sales Price List'!$B$1:$D$65536,3,FALSE)</f>
        <v>Exchange rate :</v>
      </c>
      <c r="G511" s="19">
        <f>ROUND(IF(ISBLANK(C511),0,VLOOKUP(C511,'[2]Acha Air Sales Price List'!$B$1:$X$65536,12,FALSE)*$M$14),2)</f>
        <v>0</v>
      </c>
      <c r="H511" s="19"/>
      <c r="I511" s="20">
        <f t="shared" si="13"/>
        <v>0</v>
      </c>
      <c r="J511" s="12"/>
    </row>
    <row r="512" spans="1:10" ht="12.4" hidden="1" customHeight="1">
      <c r="A512" s="11"/>
      <c r="B512" s="1"/>
      <c r="C512" s="34"/>
      <c r="D512" s="146"/>
      <c r="E512" s="147"/>
      <c r="F512" s="38" t="str">
        <f>VLOOKUP(C512,'[2]Acha Air Sales Price List'!$B$1:$D$65536,3,FALSE)</f>
        <v>Exchange rate :</v>
      </c>
      <c r="G512" s="19">
        <f>ROUND(IF(ISBLANK(C512),0,VLOOKUP(C512,'[2]Acha Air Sales Price List'!$B$1:$X$65536,12,FALSE)*$M$14),2)</f>
        <v>0</v>
      </c>
      <c r="H512" s="19"/>
      <c r="I512" s="20">
        <f t="shared" si="13"/>
        <v>0</v>
      </c>
      <c r="J512" s="12"/>
    </row>
    <row r="513" spans="1:10" ht="12.4" hidden="1" customHeight="1">
      <c r="A513" s="11"/>
      <c r="B513" s="1"/>
      <c r="C513" s="34"/>
      <c r="D513" s="146"/>
      <c r="E513" s="147"/>
      <c r="F513" s="38" t="str">
        <f>VLOOKUP(C513,'[2]Acha Air Sales Price List'!$B$1:$D$65536,3,FALSE)</f>
        <v>Exchange rate :</v>
      </c>
      <c r="G513" s="19">
        <f>ROUND(IF(ISBLANK(C513),0,VLOOKUP(C513,'[2]Acha Air Sales Price List'!$B$1:$X$65536,12,FALSE)*$M$14),2)</f>
        <v>0</v>
      </c>
      <c r="H513" s="19"/>
      <c r="I513" s="20">
        <f t="shared" si="13"/>
        <v>0</v>
      </c>
      <c r="J513" s="12"/>
    </row>
    <row r="514" spans="1:10" ht="12.4" hidden="1" customHeight="1">
      <c r="A514" s="11"/>
      <c r="B514" s="1"/>
      <c r="C514" s="34"/>
      <c r="D514" s="146"/>
      <c r="E514" s="147"/>
      <c r="F514" s="38" t="str">
        <f>VLOOKUP(C514,'[2]Acha Air Sales Price List'!$B$1:$D$65536,3,FALSE)</f>
        <v>Exchange rate :</v>
      </c>
      <c r="G514" s="19">
        <f>ROUND(IF(ISBLANK(C514),0,VLOOKUP(C514,'[2]Acha Air Sales Price List'!$B$1:$X$65536,12,FALSE)*$M$14),2)</f>
        <v>0</v>
      </c>
      <c r="H514" s="19"/>
      <c r="I514" s="20">
        <f t="shared" si="13"/>
        <v>0</v>
      </c>
      <c r="J514" s="12"/>
    </row>
    <row r="515" spans="1:10" ht="12.4" hidden="1" customHeight="1">
      <c r="A515" s="11"/>
      <c r="B515" s="1"/>
      <c r="C515" s="34"/>
      <c r="D515" s="146"/>
      <c r="E515" s="147"/>
      <c r="F515" s="38" t="str">
        <f>VLOOKUP(C515,'[2]Acha Air Sales Price List'!$B$1:$D$65536,3,FALSE)</f>
        <v>Exchange rate :</v>
      </c>
      <c r="G515" s="19">
        <f>ROUND(IF(ISBLANK(C515),0,VLOOKUP(C515,'[2]Acha Air Sales Price List'!$B$1:$X$65536,12,FALSE)*$M$14),2)</f>
        <v>0</v>
      </c>
      <c r="H515" s="19"/>
      <c r="I515" s="20">
        <f t="shared" si="13"/>
        <v>0</v>
      </c>
      <c r="J515" s="12"/>
    </row>
    <row r="516" spans="1:10" ht="12.4" hidden="1" customHeight="1">
      <c r="A516" s="11"/>
      <c r="B516" s="1"/>
      <c r="C516" s="34"/>
      <c r="D516" s="146"/>
      <c r="E516" s="147"/>
      <c r="F516" s="38" t="str">
        <f>VLOOKUP(C516,'[2]Acha Air Sales Price List'!$B$1:$D$65536,3,FALSE)</f>
        <v>Exchange rate :</v>
      </c>
      <c r="G516" s="19">
        <f>ROUND(IF(ISBLANK(C516),0,VLOOKUP(C516,'[2]Acha Air Sales Price List'!$B$1:$X$65536,12,FALSE)*$M$14),2)</f>
        <v>0</v>
      </c>
      <c r="H516" s="19"/>
      <c r="I516" s="20">
        <f t="shared" si="13"/>
        <v>0</v>
      </c>
      <c r="J516" s="12"/>
    </row>
    <row r="517" spans="1:10" ht="12.4" hidden="1" customHeight="1">
      <c r="A517" s="11"/>
      <c r="B517" s="1"/>
      <c r="C517" s="34"/>
      <c r="D517" s="146"/>
      <c r="E517" s="147"/>
      <c r="F517" s="38" t="str">
        <f>VLOOKUP(C517,'[2]Acha Air Sales Price List'!$B$1:$D$65536,3,FALSE)</f>
        <v>Exchange rate :</v>
      </c>
      <c r="G517" s="19">
        <f>ROUND(IF(ISBLANK(C517),0,VLOOKUP(C517,'[2]Acha Air Sales Price List'!$B$1:$X$65536,12,FALSE)*$M$14),2)</f>
        <v>0</v>
      </c>
      <c r="H517" s="19"/>
      <c r="I517" s="20">
        <f t="shared" si="13"/>
        <v>0</v>
      </c>
      <c r="J517" s="12"/>
    </row>
    <row r="518" spans="1:10" ht="12.4" hidden="1" customHeight="1">
      <c r="A518" s="11"/>
      <c r="B518" s="1"/>
      <c r="C518" s="34"/>
      <c r="D518" s="146"/>
      <c r="E518" s="147"/>
      <c r="F518" s="38" t="str">
        <f>VLOOKUP(C518,'[2]Acha Air Sales Price List'!$B$1:$D$65536,3,FALSE)</f>
        <v>Exchange rate :</v>
      </c>
      <c r="G518" s="19">
        <f>ROUND(IF(ISBLANK(C518),0,VLOOKUP(C518,'[2]Acha Air Sales Price List'!$B$1:$X$65536,12,FALSE)*$M$14),2)</f>
        <v>0</v>
      </c>
      <c r="H518" s="19"/>
      <c r="I518" s="20">
        <f t="shared" si="13"/>
        <v>0</v>
      </c>
      <c r="J518" s="12"/>
    </row>
    <row r="519" spans="1:10" ht="12.4" hidden="1" customHeight="1">
      <c r="A519" s="11"/>
      <c r="B519" s="1"/>
      <c r="C519" s="35"/>
      <c r="D519" s="146"/>
      <c r="E519" s="147"/>
      <c r="F519" s="38" t="str">
        <f>VLOOKUP(C519,'[2]Acha Air Sales Price List'!$B$1:$D$65536,3,FALSE)</f>
        <v>Exchange rate :</v>
      </c>
      <c r="G519" s="19">
        <f>ROUND(IF(ISBLANK(C519),0,VLOOKUP(C519,'[2]Acha Air Sales Price List'!$B$1:$X$65536,12,FALSE)*$M$14),2)</f>
        <v>0</v>
      </c>
      <c r="H519" s="19"/>
      <c r="I519" s="20">
        <f t="shared" si="13"/>
        <v>0</v>
      </c>
      <c r="J519" s="12"/>
    </row>
    <row r="520" spans="1:10" ht="12.4" hidden="1" customHeight="1">
      <c r="A520" s="11"/>
      <c r="B520" s="1"/>
      <c r="C520" s="35"/>
      <c r="D520" s="146"/>
      <c r="E520" s="147"/>
      <c r="F520" s="38" t="str">
        <f>VLOOKUP(C520,'[2]Acha Air Sales Price List'!$B$1:$D$65536,3,FALSE)</f>
        <v>Exchange rate :</v>
      </c>
      <c r="G520" s="19">
        <f>ROUND(IF(ISBLANK(C520),0,VLOOKUP(C520,'[2]Acha Air Sales Price List'!$B$1:$X$65536,12,FALSE)*$M$14),2)</f>
        <v>0</v>
      </c>
      <c r="H520" s="19"/>
      <c r="I520" s="20">
        <f t="shared" si="13"/>
        <v>0</v>
      </c>
      <c r="J520" s="12"/>
    </row>
    <row r="521" spans="1:10" ht="12.4" hidden="1" customHeight="1">
      <c r="A521" s="11"/>
      <c r="B521" s="1"/>
      <c r="C521" s="34"/>
      <c r="D521" s="146"/>
      <c r="E521" s="147"/>
      <c r="F521" s="38" t="str">
        <f>VLOOKUP(C521,'[2]Acha Air Sales Price List'!$B$1:$D$65536,3,FALSE)</f>
        <v>Exchange rate :</v>
      </c>
      <c r="G521" s="19">
        <f>ROUND(IF(ISBLANK(C521),0,VLOOKUP(C521,'[2]Acha Air Sales Price List'!$B$1:$X$65536,12,FALSE)*$M$14),2)</f>
        <v>0</v>
      </c>
      <c r="H521" s="19"/>
      <c r="I521" s="20">
        <f>ROUND(IF(ISNUMBER(B521), G521*B521, 0),5)</f>
        <v>0</v>
      </c>
      <c r="J521" s="12"/>
    </row>
    <row r="522" spans="1:10" ht="12.4" hidden="1" customHeight="1">
      <c r="A522" s="11"/>
      <c r="B522" s="1"/>
      <c r="C522" s="34"/>
      <c r="D522" s="146"/>
      <c r="E522" s="147"/>
      <c r="F522" s="38" t="str">
        <f>VLOOKUP(C522,'[2]Acha Air Sales Price List'!$B$1:$D$65536,3,FALSE)</f>
        <v>Exchange rate :</v>
      </c>
      <c r="G522" s="19">
        <f>ROUND(IF(ISBLANK(C522),0,VLOOKUP(C522,'[2]Acha Air Sales Price List'!$B$1:$X$65536,12,FALSE)*$M$14),2)</f>
        <v>0</v>
      </c>
      <c r="H522" s="19"/>
      <c r="I522" s="20">
        <f t="shared" ref="I522:I559" si="14">ROUND(IF(ISNUMBER(B522), G522*B522, 0),5)</f>
        <v>0</v>
      </c>
      <c r="J522" s="12"/>
    </row>
    <row r="523" spans="1:10" ht="12.4" hidden="1" customHeight="1">
      <c r="A523" s="11"/>
      <c r="B523" s="1"/>
      <c r="C523" s="34"/>
      <c r="D523" s="146"/>
      <c r="E523" s="147"/>
      <c r="F523" s="38" t="str">
        <f>VLOOKUP(C523,'[2]Acha Air Sales Price List'!$B$1:$D$65536,3,FALSE)</f>
        <v>Exchange rate :</v>
      </c>
      <c r="G523" s="19">
        <f>ROUND(IF(ISBLANK(C523),0,VLOOKUP(C523,'[2]Acha Air Sales Price List'!$B$1:$X$65536,12,FALSE)*$M$14),2)</f>
        <v>0</v>
      </c>
      <c r="H523" s="19"/>
      <c r="I523" s="20">
        <f t="shared" si="14"/>
        <v>0</v>
      </c>
      <c r="J523" s="12"/>
    </row>
    <row r="524" spans="1:10" ht="12.4" hidden="1" customHeight="1">
      <c r="A524" s="11"/>
      <c r="B524" s="1"/>
      <c r="C524" s="34"/>
      <c r="D524" s="146"/>
      <c r="E524" s="147"/>
      <c r="F524" s="38" t="str">
        <f>VLOOKUP(C524,'[2]Acha Air Sales Price List'!$B$1:$D$65536,3,FALSE)</f>
        <v>Exchange rate :</v>
      </c>
      <c r="G524" s="19">
        <f>ROUND(IF(ISBLANK(C524),0,VLOOKUP(C524,'[2]Acha Air Sales Price List'!$B$1:$X$65536,12,FALSE)*$M$14),2)</f>
        <v>0</v>
      </c>
      <c r="H524" s="19"/>
      <c r="I524" s="20">
        <f t="shared" si="14"/>
        <v>0</v>
      </c>
      <c r="J524" s="12"/>
    </row>
    <row r="525" spans="1:10" ht="12.4" hidden="1" customHeight="1">
      <c r="A525" s="11"/>
      <c r="B525" s="1"/>
      <c r="C525" s="34"/>
      <c r="D525" s="146"/>
      <c r="E525" s="147"/>
      <c r="F525" s="38" t="str">
        <f>VLOOKUP(C525,'[2]Acha Air Sales Price List'!$B$1:$D$65536,3,FALSE)</f>
        <v>Exchange rate :</v>
      </c>
      <c r="G525" s="19">
        <f>ROUND(IF(ISBLANK(C525),0,VLOOKUP(C525,'[2]Acha Air Sales Price List'!$B$1:$X$65536,12,FALSE)*$M$14),2)</f>
        <v>0</v>
      </c>
      <c r="H525" s="19"/>
      <c r="I525" s="20">
        <f t="shared" si="14"/>
        <v>0</v>
      </c>
      <c r="J525" s="12"/>
    </row>
    <row r="526" spans="1:10" ht="12.4" hidden="1" customHeight="1">
      <c r="A526" s="11"/>
      <c r="B526" s="1"/>
      <c r="C526" s="34"/>
      <c r="D526" s="146"/>
      <c r="E526" s="147"/>
      <c r="F526" s="38" t="str">
        <f>VLOOKUP(C526,'[2]Acha Air Sales Price List'!$B$1:$D$65536,3,FALSE)</f>
        <v>Exchange rate :</v>
      </c>
      <c r="G526" s="19">
        <f>ROUND(IF(ISBLANK(C526),0,VLOOKUP(C526,'[2]Acha Air Sales Price List'!$B$1:$X$65536,12,FALSE)*$M$14),2)</f>
        <v>0</v>
      </c>
      <c r="H526" s="19"/>
      <c r="I526" s="20">
        <f t="shared" si="14"/>
        <v>0</v>
      </c>
      <c r="J526" s="12"/>
    </row>
    <row r="527" spans="1:10" ht="12.4" hidden="1" customHeight="1">
      <c r="A527" s="11"/>
      <c r="B527" s="1"/>
      <c r="C527" s="34"/>
      <c r="D527" s="146"/>
      <c r="E527" s="147"/>
      <c r="F527" s="38" t="str">
        <f>VLOOKUP(C527,'[2]Acha Air Sales Price List'!$B$1:$D$65536,3,FALSE)</f>
        <v>Exchange rate :</v>
      </c>
      <c r="G527" s="19">
        <f>ROUND(IF(ISBLANK(C527),0,VLOOKUP(C527,'[2]Acha Air Sales Price List'!$B$1:$X$65536,12,FALSE)*$M$14),2)</f>
        <v>0</v>
      </c>
      <c r="H527" s="19"/>
      <c r="I527" s="20">
        <f t="shared" si="14"/>
        <v>0</v>
      </c>
      <c r="J527" s="12"/>
    </row>
    <row r="528" spans="1:10" ht="12.4" hidden="1" customHeight="1">
      <c r="A528" s="11"/>
      <c r="B528" s="1"/>
      <c r="C528" s="34"/>
      <c r="D528" s="146"/>
      <c r="E528" s="147"/>
      <c r="F528" s="38" t="str">
        <f>VLOOKUP(C528,'[2]Acha Air Sales Price List'!$B$1:$D$65536,3,FALSE)</f>
        <v>Exchange rate :</v>
      </c>
      <c r="G528" s="19">
        <f>ROUND(IF(ISBLANK(C528),0,VLOOKUP(C528,'[2]Acha Air Sales Price List'!$B$1:$X$65536,12,FALSE)*$M$14),2)</f>
        <v>0</v>
      </c>
      <c r="H528" s="19"/>
      <c r="I528" s="20">
        <f t="shared" si="14"/>
        <v>0</v>
      </c>
      <c r="J528" s="12"/>
    </row>
    <row r="529" spans="1:10" ht="12.4" hidden="1" customHeight="1">
      <c r="A529" s="11"/>
      <c r="B529" s="1"/>
      <c r="C529" s="34"/>
      <c r="D529" s="146"/>
      <c r="E529" s="147"/>
      <c r="F529" s="38" t="str">
        <f>VLOOKUP(C529,'[2]Acha Air Sales Price List'!$B$1:$D$65536,3,FALSE)</f>
        <v>Exchange rate :</v>
      </c>
      <c r="G529" s="19">
        <f>ROUND(IF(ISBLANK(C529),0,VLOOKUP(C529,'[2]Acha Air Sales Price List'!$B$1:$X$65536,12,FALSE)*$M$14),2)</f>
        <v>0</v>
      </c>
      <c r="H529" s="19"/>
      <c r="I529" s="20">
        <f t="shared" si="14"/>
        <v>0</v>
      </c>
      <c r="J529" s="12"/>
    </row>
    <row r="530" spans="1:10" ht="12.4" hidden="1" customHeight="1">
      <c r="A530" s="11"/>
      <c r="B530" s="1"/>
      <c r="C530" s="34"/>
      <c r="D530" s="146"/>
      <c r="E530" s="147"/>
      <c r="F530" s="38" t="str">
        <f>VLOOKUP(C530,'[2]Acha Air Sales Price List'!$B$1:$D$65536,3,FALSE)</f>
        <v>Exchange rate :</v>
      </c>
      <c r="G530" s="19">
        <f>ROUND(IF(ISBLANK(C530),0,VLOOKUP(C530,'[2]Acha Air Sales Price List'!$B$1:$X$65536,12,FALSE)*$M$14),2)</f>
        <v>0</v>
      </c>
      <c r="H530" s="19"/>
      <c r="I530" s="20">
        <f t="shared" si="14"/>
        <v>0</v>
      </c>
      <c r="J530" s="12"/>
    </row>
    <row r="531" spans="1:10" ht="12.4" hidden="1" customHeight="1">
      <c r="A531" s="11"/>
      <c r="B531" s="1"/>
      <c r="C531" s="34"/>
      <c r="D531" s="146"/>
      <c r="E531" s="147"/>
      <c r="F531" s="38" t="str">
        <f>VLOOKUP(C531,'[2]Acha Air Sales Price List'!$B$1:$D$65536,3,FALSE)</f>
        <v>Exchange rate :</v>
      </c>
      <c r="G531" s="19">
        <f>ROUND(IF(ISBLANK(C531),0,VLOOKUP(C531,'[2]Acha Air Sales Price List'!$B$1:$X$65536,12,FALSE)*$M$14),2)</f>
        <v>0</v>
      </c>
      <c r="H531" s="19"/>
      <c r="I531" s="20">
        <f t="shared" si="14"/>
        <v>0</v>
      </c>
      <c r="J531" s="12"/>
    </row>
    <row r="532" spans="1:10" ht="12.4" hidden="1" customHeight="1">
      <c r="A532" s="11"/>
      <c r="B532" s="1"/>
      <c r="C532" s="35"/>
      <c r="D532" s="146"/>
      <c r="E532" s="147"/>
      <c r="F532" s="38" t="str">
        <f>VLOOKUP(C532,'[2]Acha Air Sales Price List'!$B$1:$D$65536,3,FALSE)</f>
        <v>Exchange rate :</v>
      </c>
      <c r="G532" s="19">
        <f>ROUND(IF(ISBLANK(C532),0,VLOOKUP(C532,'[2]Acha Air Sales Price List'!$B$1:$X$65536,12,FALSE)*$M$14),2)</f>
        <v>0</v>
      </c>
      <c r="H532" s="19"/>
      <c r="I532" s="20">
        <f t="shared" si="14"/>
        <v>0</v>
      </c>
      <c r="J532" s="12"/>
    </row>
    <row r="533" spans="1:10" ht="12" hidden="1" customHeight="1">
      <c r="A533" s="11"/>
      <c r="B533" s="1"/>
      <c r="C533" s="34"/>
      <c r="D533" s="146"/>
      <c r="E533" s="147"/>
      <c r="F533" s="38" t="str">
        <f>VLOOKUP(C533,'[2]Acha Air Sales Price List'!$B$1:$D$65536,3,FALSE)</f>
        <v>Exchange rate :</v>
      </c>
      <c r="G533" s="19">
        <f>ROUND(IF(ISBLANK(C533),0,VLOOKUP(C533,'[2]Acha Air Sales Price List'!$B$1:$X$65536,12,FALSE)*$M$14),2)</f>
        <v>0</v>
      </c>
      <c r="H533" s="19"/>
      <c r="I533" s="20">
        <f t="shared" si="14"/>
        <v>0</v>
      </c>
      <c r="J533" s="12"/>
    </row>
    <row r="534" spans="1:10" ht="12.4" hidden="1" customHeight="1">
      <c r="A534" s="11"/>
      <c r="B534" s="1"/>
      <c r="C534" s="34"/>
      <c r="D534" s="146"/>
      <c r="E534" s="147"/>
      <c r="F534" s="38" t="str">
        <f>VLOOKUP(C534,'[2]Acha Air Sales Price List'!$B$1:$D$65536,3,FALSE)</f>
        <v>Exchange rate :</v>
      </c>
      <c r="G534" s="19">
        <f>ROUND(IF(ISBLANK(C534),0,VLOOKUP(C534,'[2]Acha Air Sales Price List'!$B$1:$X$65536,12,FALSE)*$M$14),2)</f>
        <v>0</v>
      </c>
      <c r="H534" s="19"/>
      <c r="I534" s="20">
        <f t="shared" si="14"/>
        <v>0</v>
      </c>
      <c r="J534" s="12"/>
    </row>
    <row r="535" spans="1:10" ht="12.4" hidden="1" customHeight="1">
      <c r="A535" s="11"/>
      <c r="B535" s="1"/>
      <c r="C535" s="34"/>
      <c r="D535" s="146"/>
      <c r="E535" s="147"/>
      <c r="F535" s="38" t="str">
        <f>VLOOKUP(C535,'[2]Acha Air Sales Price List'!$B$1:$D$65536,3,FALSE)</f>
        <v>Exchange rate :</v>
      </c>
      <c r="G535" s="19">
        <f>ROUND(IF(ISBLANK(C535),0,VLOOKUP(C535,'[2]Acha Air Sales Price List'!$B$1:$X$65536,12,FALSE)*$M$14),2)</f>
        <v>0</v>
      </c>
      <c r="H535" s="19"/>
      <c r="I535" s="20">
        <f t="shared" si="14"/>
        <v>0</v>
      </c>
      <c r="J535" s="12"/>
    </row>
    <row r="536" spans="1:10" ht="12.4" hidden="1" customHeight="1">
      <c r="A536" s="11"/>
      <c r="B536" s="1"/>
      <c r="C536" s="34"/>
      <c r="D536" s="146"/>
      <c r="E536" s="147"/>
      <c r="F536" s="38" t="str">
        <f>VLOOKUP(C536,'[2]Acha Air Sales Price List'!$B$1:$D$65536,3,FALSE)</f>
        <v>Exchange rate :</v>
      </c>
      <c r="G536" s="19">
        <f>ROUND(IF(ISBLANK(C536),0,VLOOKUP(C536,'[2]Acha Air Sales Price List'!$B$1:$X$65536,12,FALSE)*$M$14),2)</f>
        <v>0</v>
      </c>
      <c r="H536" s="19"/>
      <c r="I536" s="20">
        <f t="shared" si="14"/>
        <v>0</v>
      </c>
      <c r="J536" s="12"/>
    </row>
    <row r="537" spans="1:10" ht="12.4" hidden="1" customHeight="1">
      <c r="A537" s="11"/>
      <c r="B537" s="1"/>
      <c r="C537" s="34"/>
      <c r="D537" s="146"/>
      <c r="E537" s="147"/>
      <c r="F537" s="38" t="str">
        <f>VLOOKUP(C537,'[2]Acha Air Sales Price List'!$B$1:$D$65536,3,FALSE)</f>
        <v>Exchange rate :</v>
      </c>
      <c r="G537" s="19">
        <f>ROUND(IF(ISBLANK(C537),0,VLOOKUP(C537,'[2]Acha Air Sales Price List'!$B$1:$X$65536,12,FALSE)*$M$14),2)</f>
        <v>0</v>
      </c>
      <c r="H537" s="19"/>
      <c r="I537" s="20">
        <f t="shared" si="14"/>
        <v>0</v>
      </c>
      <c r="J537" s="12"/>
    </row>
    <row r="538" spans="1:10" ht="12.4" hidden="1" customHeight="1">
      <c r="A538" s="11"/>
      <c r="B538" s="1"/>
      <c r="C538" s="34"/>
      <c r="D538" s="146"/>
      <c r="E538" s="147"/>
      <c r="F538" s="38" t="str">
        <f>VLOOKUP(C538,'[2]Acha Air Sales Price List'!$B$1:$D$65536,3,FALSE)</f>
        <v>Exchange rate :</v>
      </c>
      <c r="G538" s="19">
        <f>ROUND(IF(ISBLANK(C538),0,VLOOKUP(C538,'[2]Acha Air Sales Price List'!$B$1:$X$65536,12,FALSE)*$M$14),2)</f>
        <v>0</v>
      </c>
      <c r="H538" s="19"/>
      <c r="I538" s="20">
        <f t="shared" si="14"/>
        <v>0</v>
      </c>
      <c r="J538" s="12"/>
    </row>
    <row r="539" spans="1:10" ht="12.4" hidden="1" customHeight="1">
      <c r="A539" s="11"/>
      <c r="B539" s="1"/>
      <c r="C539" s="34"/>
      <c r="D539" s="146"/>
      <c r="E539" s="147"/>
      <c r="F539" s="38" t="str">
        <f>VLOOKUP(C539,'[2]Acha Air Sales Price List'!$B$1:$D$65536,3,FALSE)</f>
        <v>Exchange rate :</v>
      </c>
      <c r="G539" s="19">
        <f>ROUND(IF(ISBLANK(C539),0,VLOOKUP(C539,'[2]Acha Air Sales Price List'!$B$1:$X$65536,12,FALSE)*$M$14),2)</f>
        <v>0</v>
      </c>
      <c r="H539" s="19"/>
      <c r="I539" s="20">
        <f t="shared" si="14"/>
        <v>0</v>
      </c>
      <c r="J539" s="12"/>
    </row>
    <row r="540" spans="1:10" ht="12.4" hidden="1" customHeight="1">
      <c r="A540" s="11"/>
      <c r="B540" s="1"/>
      <c r="C540" s="34"/>
      <c r="D540" s="146"/>
      <c r="E540" s="147"/>
      <c r="F540" s="38" t="str">
        <f>VLOOKUP(C540,'[2]Acha Air Sales Price List'!$B$1:$D$65536,3,FALSE)</f>
        <v>Exchange rate :</v>
      </c>
      <c r="G540" s="19">
        <f>ROUND(IF(ISBLANK(C540),0,VLOOKUP(C540,'[2]Acha Air Sales Price List'!$B$1:$X$65536,12,FALSE)*$M$14),2)</f>
        <v>0</v>
      </c>
      <c r="H540" s="19"/>
      <c r="I540" s="20">
        <f t="shared" si="14"/>
        <v>0</v>
      </c>
      <c r="J540" s="12"/>
    </row>
    <row r="541" spans="1:10" ht="12.4" hidden="1" customHeight="1">
      <c r="A541" s="11"/>
      <c r="B541" s="1"/>
      <c r="C541" s="34"/>
      <c r="D541" s="146"/>
      <c r="E541" s="147"/>
      <c r="F541" s="38" t="str">
        <f>VLOOKUP(C541,'[2]Acha Air Sales Price List'!$B$1:$D$65536,3,FALSE)</f>
        <v>Exchange rate :</v>
      </c>
      <c r="G541" s="19">
        <f>ROUND(IF(ISBLANK(C541),0,VLOOKUP(C541,'[2]Acha Air Sales Price List'!$B$1:$X$65536,12,FALSE)*$M$14),2)</f>
        <v>0</v>
      </c>
      <c r="H541" s="19"/>
      <c r="I541" s="20">
        <f t="shared" si="14"/>
        <v>0</v>
      </c>
      <c r="J541" s="12"/>
    </row>
    <row r="542" spans="1:10" ht="12.4" hidden="1" customHeight="1">
      <c r="A542" s="11"/>
      <c r="B542" s="1"/>
      <c r="C542" s="34"/>
      <c r="D542" s="146"/>
      <c r="E542" s="147"/>
      <c r="F542" s="38" t="str">
        <f>VLOOKUP(C542,'[2]Acha Air Sales Price List'!$B$1:$D$65536,3,FALSE)</f>
        <v>Exchange rate :</v>
      </c>
      <c r="G542" s="19">
        <f>ROUND(IF(ISBLANK(C542),0,VLOOKUP(C542,'[2]Acha Air Sales Price List'!$B$1:$X$65536,12,FALSE)*$M$14),2)</f>
        <v>0</v>
      </c>
      <c r="H542" s="19"/>
      <c r="I542" s="20">
        <f t="shared" si="14"/>
        <v>0</v>
      </c>
      <c r="J542" s="12"/>
    </row>
    <row r="543" spans="1:10" ht="12.4" hidden="1" customHeight="1">
      <c r="A543" s="11"/>
      <c r="B543" s="1"/>
      <c r="C543" s="34"/>
      <c r="D543" s="146"/>
      <c r="E543" s="147"/>
      <c r="F543" s="38" t="str">
        <f>VLOOKUP(C543,'[2]Acha Air Sales Price List'!$B$1:$D$65536,3,FALSE)</f>
        <v>Exchange rate :</v>
      </c>
      <c r="G543" s="19">
        <f>ROUND(IF(ISBLANK(C543),0,VLOOKUP(C543,'[2]Acha Air Sales Price List'!$B$1:$X$65536,12,FALSE)*$M$14),2)</f>
        <v>0</v>
      </c>
      <c r="H543" s="19"/>
      <c r="I543" s="20">
        <f t="shared" si="14"/>
        <v>0</v>
      </c>
      <c r="J543" s="12"/>
    </row>
    <row r="544" spans="1:10" ht="12.4" hidden="1" customHeight="1">
      <c r="A544" s="11"/>
      <c r="B544" s="1"/>
      <c r="C544" s="34"/>
      <c r="D544" s="146"/>
      <c r="E544" s="147"/>
      <c r="F544" s="38" t="str">
        <f>VLOOKUP(C544,'[2]Acha Air Sales Price List'!$B$1:$D$65536,3,FALSE)</f>
        <v>Exchange rate :</v>
      </c>
      <c r="G544" s="19">
        <f>ROUND(IF(ISBLANK(C544),0,VLOOKUP(C544,'[2]Acha Air Sales Price List'!$B$1:$X$65536,12,FALSE)*$M$14),2)</f>
        <v>0</v>
      </c>
      <c r="H544" s="19"/>
      <c r="I544" s="20">
        <f t="shared" si="14"/>
        <v>0</v>
      </c>
      <c r="J544" s="12"/>
    </row>
    <row r="545" spans="1:10" ht="12.4" hidden="1" customHeight="1">
      <c r="A545" s="11"/>
      <c r="B545" s="1"/>
      <c r="C545" s="34"/>
      <c r="D545" s="146"/>
      <c r="E545" s="147"/>
      <c r="F545" s="38" t="str">
        <f>VLOOKUP(C545,'[2]Acha Air Sales Price List'!$B$1:$D$65536,3,FALSE)</f>
        <v>Exchange rate :</v>
      </c>
      <c r="G545" s="19">
        <f>ROUND(IF(ISBLANK(C545),0,VLOOKUP(C545,'[2]Acha Air Sales Price List'!$B$1:$X$65536,12,FALSE)*$M$14),2)</f>
        <v>0</v>
      </c>
      <c r="H545" s="19"/>
      <c r="I545" s="20">
        <f t="shared" si="14"/>
        <v>0</v>
      </c>
      <c r="J545" s="12"/>
    </row>
    <row r="546" spans="1:10" ht="12.4" hidden="1" customHeight="1">
      <c r="A546" s="11"/>
      <c r="B546" s="1"/>
      <c r="C546" s="34"/>
      <c r="D546" s="146"/>
      <c r="E546" s="147"/>
      <c r="F546" s="38" t="str">
        <f>VLOOKUP(C546,'[2]Acha Air Sales Price List'!$B$1:$D$65536,3,FALSE)</f>
        <v>Exchange rate :</v>
      </c>
      <c r="G546" s="19">
        <f>ROUND(IF(ISBLANK(C546),0,VLOOKUP(C546,'[2]Acha Air Sales Price List'!$B$1:$X$65536,12,FALSE)*$M$14),2)</f>
        <v>0</v>
      </c>
      <c r="H546" s="19"/>
      <c r="I546" s="20">
        <f t="shared" si="14"/>
        <v>0</v>
      </c>
      <c r="J546" s="12"/>
    </row>
    <row r="547" spans="1:10" ht="12.4" hidden="1" customHeight="1">
      <c r="A547" s="11"/>
      <c r="B547" s="1"/>
      <c r="C547" s="34"/>
      <c r="D547" s="146"/>
      <c r="E547" s="147"/>
      <c r="F547" s="38" t="str">
        <f>VLOOKUP(C547,'[2]Acha Air Sales Price List'!$B$1:$D$65536,3,FALSE)</f>
        <v>Exchange rate :</v>
      </c>
      <c r="G547" s="19">
        <f>ROUND(IF(ISBLANK(C547),0,VLOOKUP(C547,'[2]Acha Air Sales Price List'!$B$1:$X$65536,12,FALSE)*$M$14),2)</f>
        <v>0</v>
      </c>
      <c r="H547" s="19"/>
      <c r="I547" s="20">
        <f t="shared" si="14"/>
        <v>0</v>
      </c>
      <c r="J547" s="12"/>
    </row>
    <row r="548" spans="1:10" ht="12.4" hidden="1" customHeight="1">
      <c r="A548" s="11"/>
      <c r="B548" s="1"/>
      <c r="C548" s="34"/>
      <c r="D548" s="146"/>
      <c r="E548" s="147"/>
      <c r="F548" s="38" t="str">
        <f>VLOOKUP(C548,'[2]Acha Air Sales Price List'!$B$1:$D$65536,3,FALSE)</f>
        <v>Exchange rate :</v>
      </c>
      <c r="G548" s="19">
        <f>ROUND(IF(ISBLANK(C548),0,VLOOKUP(C548,'[2]Acha Air Sales Price List'!$B$1:$X$65536,12,FALSE)*$M$14),2)</f>
        <v>0</v>
      </c>
      <c r="H548" s="19"/>
      <c r="I548" s="20">
        <f t="shared" si="14"/>
        <v>0</v>
      </c>
      <c r="J548" s="12"/>
    </row>
    <row r="549" spans="1:10" ht="12.4" hidden="1" customHeight="1">
      <c r="A549" s="11"/>
      <c r="B549" s="1"/>
      <c r="C549" s="34"/>
      <c r="D549" s="146"/>
      <c r="E549" s="147"/>
      <c r="F549" s="38" t="str">
        <f>VLOOKUP(C549,'[2]Acha Air Sales Price List'!$B$1:$D$65536,3,FALSE)</f>
        <v>Exchange rate :</v>
      </c>
      <c r="G549" s="19">
        <f>ROUND(IF(ISBLANK(C549),0,VLOOKUP(C549,'[2]Acha Air Sales Price List'!$B$1:$X$65536,12,FALSE)*$M$14),2)</f>
        <v>0</v>
      </c>
      <c r="H549" s="19"/>
      <c r="I549" s="20">
        <f t="shared" si="14"/>
        <v>0</v>
      </c>
      <c r="J549" s="12"/>
    </row>
    <row r="550" spans="1:10" ht="12.4" hidden="1" customHeight="1">
      <c r="A550" s="11"/>
      <c r="B550" s="1"/>
      <c r="C550" s="34"/>
      <c r="D550" s="146"/>
      <c r="E550" s="147"/>
      <c r="F550" s="38" t="str">
        <f>VLOOKUP(C550,'[2]Acha Air Sales Price List'!$B$1:$D$65536,3,FALSE)</f>
        <v>Exchange rate :</v>
      </c>
      <c r="G550" s="19">
        <f>ROUND(IF(ISBLANK(C550),0,VLOOKUP(C550,'[2]Acha Air Sales Price List'!$B$1:$X$65536,12,FALSE)*$M$14),2)</f>
        <v>0</v>
      </c>
      <c r="H550" s="19"/>
      <c r="I550" s="20">
        <f t="shared" si="14"/>
        <v>0</v>
      </c>
      <c r="J550" s="12"/>
    </row>
    <row r="551" spans="1:10" ht="12.4" hidden="1" customHeight="1">
      <c r="A551" s="11"/>
      <c r="B551" s="1"/>
      <c r="C551" s="34"/>
      <c r="D551" s="146"/>
      <c r="E551" s="147"/>
      <c r="F551" s="38" t="str">
        <f>VLOOKUP(C551,'[2]Acha Air Sales Price List'!$B$1:$D$65536,3,FALSE)</f>
        <v>Exchange rate :</v>
      </c>
      <c r="G551" s="19">
        <f>ROUND(IF(ISBLANK(C551),0,VLOOKUP(C551,'[2]Acha Air Sales Price List'!$B$1:$X$65536,12,FALSE)*$M$14),2)</f>
        <v>0</v>
      </c>
      <c r="H551" s="19"/>
      <c r="I551" s="20">
        <f t="shared" si="14"/>
        <v>0</v>
      </c>
      <c r="J551" s="12"/>
    </row>
    <row r="552" spans="1:10" ht="12.4" hidden="1" customHeight="1">
      <c r="A552" s="11"/>
      <c r="B552" s="1"/>
      <c r="C552" s="34"/>
      <c r="D552" s="146"/>
      <c r="E552" s="147"/>
      <c r="F552" s="38" t="str">
        <f>VLOOKUP(C552,'[2]Acha Air Sales Price List'!$B$1:$D$65536,3,FALSE)</f>
        <v>Exchange rate :</v>
      </c>
      <c r="G552" s="19">
        <f>ROUND(IF(ISBLANK(C552),0,VLOOKUP(C552,'[2]Acha Air Sales Price List'!$B$1:$X$65536,12,FALSE)*$M$14),2)</f>
        <v>0</v>
      </c>
      <c r="H552" s="19"/>
      <c r="I552" s="20">
        <f t="shared" si="14"/>
        <v>0</v>
      </c>
      <c r="J552" s="12"/>
    </row>
    <row r="553" spans="1:10" ht="12.4" hidden="1" customHeight="1">
      <c r="A553" s="11"/>
      <c r="B553" s="1"/>
      <c r="C553" s="34"/>
      <c r="D553" s="146"/>
      <c r="E553" s="147"/>
      <c r="F553" s="38" t="str">
        <f>VLOOKUP(C553,'[2]Acha Air Sales Price List'!$B$1:$D$65536,3,FALSE)</f>
        <v>Exchange rate :</v>
      </c>
      <c r="G553" s="19">
        <f>ROUND(IF(ISBLANK(C553),0,VLOOKUP(C553,'[2]Acha Air Sales Price List'!$B$1:$X$65536,12,FALSE)*$M$14),2)</f>
        <v>0</v>
      </c>
      <c r="H553" s="19"/>
      <c r="I553" s="20">
        <f t="shared" si="14"/>
        <v>0</v>
      </c>
      <c r="J553" s="12"/>
    </row>
    <row r="554" spans="1:10" ht="12.4" hidden="1" customHeight="1">
      <c r="A554" s="11"/>
      <c r="B554" s="1"/>
      <c r="C554" s="34"/>
      <c r="D554" s="146"/>
      <c r="E554" s="147"/>
      <c r="F554" s="38" t="str">
        <f>VLOOKUP(C554,'[2]Acha Air Sales Price List'!$B$1:$D$65536,3,FALSE)</f>
        <v>Exchange rate :</v>
      </c>
      <c r="G554" s="19">
        <f>ROUND(IF(ISBLANK(C554),0,VLOOKUP(C554,'[2]Acha Air Sales Price List'!$B$1:$X$65536,12,FALSE)*$M$14),2)</f>
        <v>0</v>
      </c>
      <c r="H554" s="19"/>
      <c r="I554" s="20">
        <f t="shared" si="14"/>
        <v>0</v>
      </c>
      <c r="J554" s="12"/>
    </row>
    <row r="555" spans="1:10" ht="12.4" hidden="1" customHeight="1">
      <c r="A555" s="11"/>
      <c r="B555" s="1"/>
      <c r="C555" s="34"/>
      <c r="D555" s="146"/>
      <c r="E555" s="147"/>
      <c r="F555" s="38" t="str">
        <f>VLOOKUP(C555,'[2]Acha Air Sales Price List'!$B$1:$D$65536,3,FALSE)</f>
        <v>Exchange rate :</v>
      </c>
      <c r="G555" s="19">
        <f>ROUND(IF(ISBLANK(C555),0,VLOOKUP(C555,'[2]Acha Air Sales Price List'!$B$1:$X$65536,12,FALSE)*$M$14),2)</f>
        <v>0</v>
      </c>
      <c r="H555" s="19"/>
      <c r="I555" s="20">
        <f t="shared" si="14"/>
        <v>0</v>
      </c>
      <c r="J555" s="12"/>
    </row>
    <row r="556" spans="1:10" ht="12.4" hidden="1" customHeight="1">
      <c r="A556" s="11"/>
      <c r="B556" s="1"/>
      <c r="C556" s="34"/>
      <c r="D556" s="146"/>
      <c r="E556" s="147"/>
      <c r="F556" s="38" t="str">
        <f>VLOOKUP(C556,'[2]Acha Air Sales Price List'!$B$1:$D$65536,3,FALSE)</f>
        <v>Exchange rate :</v>
      </c>
      <c r="G556" s="19">
        <f>ROUND(IF(ISBLANK(C556),0,VLOOKUP(C556,'[2]Acha Air Sales Price List'!$B$1:$X$65536,12,FALSE)*$M$14),2)</f>
        <v>0</v>
      </c>
      <c r="H556" s="19"/>
      <c r="I556" s="20">
        <f t="shared" si="14"/>
        <v>0</v>
      </c>
      <c r="J556" s="12"/>
    </row>
    <row r="557" spans="1:10" ht="12.4" hidden="1" customHeight="1">
      <c r="A557" s="11"/>
      <c r="B557" s="1"/>
      <c r="C557" s="34"/>
      <c r="D557" s="146"/>
      <c r="E557" s="147"/>
      <c r="F557" s="38" t="str">
        <f>VLOOKUP(C557,'[2]Acha Air Sales Price List'!$B$1:$D$65536,3,FALSE)</f>
        <v>Exchange rate :</v>
      </c>
      <c r="G557" s="19">
        <f>ROUND(IF(ISBLANK(C557),0,VLOOKUP(C557,'[2]Acha Air Sales Price List'!$B$1:$X$65536,12,FALSE)*$M$14),2)</f>
        <v>0</v>
      </c>
      <c r="H557" s="19"/>
      <c r="I557" s="20">
        <f t="shared" si="14"/>
        <v>0</v>
      </c>
      <c r="J557" s="12"/>
    </row>
    <row r="558" spans="1:10" ht="12.4" hidden="1" customHeight="1">
      <c r="A558" s="11"/>
      <c r="B558" s="1"/>
      <c r="C558" s="34"/>
      <c r="D558" s="146"/>
      <c r="E558" s="147"/>
      <c r="F558" s="38" t="str">
        <f>VLOOKUP(C558,'[2]Acha Air Sales Price List'!$B$1:$D$65536,3,FALSE)</f>
        <v>Exchange rate :</v>
      </c>
      <c r="G558" s="19">
        <f>ROUND(IF(ISBLANK(C558),0,VLOOKUP(C558,'[2]Acha Air Sales Price List'!$B$1:$X$65536,12,FALSE)*$M$14),2)</f>
        <v>0</v>
      </c>
      <c r="H558" s="19"/>
      <c r="I558" s="20">
        <f t="shared" si="14"/>
        <v>0</v>
      </c>
      <c r="J558" s="12"/>
    </row>
    <row r="559" spans="1:10" ht="12.4" hidden="1" customHeight="1">
      <c r="A559" s="11"/>
      <c r="B559" s="1"/>
      <c r="C559" s="34"/>
      <c r="D559" s="146"/>
      <c r="E559" s="147"/>
      <c r="F559" s="38" t="str">
        <f>VLOOKUP(C559,'[2]Acha Air Sales Price List'!$B$1:$D$65536,3,FALSE)</f>
        <v>Exchange rate :</v>
      </c>
      <c r="G559" s="19">
        <f>ROUND(IF(ISBLANK(C559),0,VLOOKUP(C559,'[2]Acha Air Sales Price List'!$B$1:$X$65536,12,FALSE)*$M$14),2)</f>
        <v>0</v>
      </c>
      <c r="H559" s="19"/>
      <c r="I559" s="20">
        <f t="shared" si="14"/>
        <v>0</v>
      </c>
      <c r="J559" s="12"/>
    </row>
    <row r="560" spans="1:10" ht="12.4" hidden="1" customHeight="1">
      <c r="A560" s="11"/>
      <c r="B560" s="1"/>
      <c r="C560" s="35"/>
      <c r="D560" s="146"/>
      <c r="E560" s="147"/>
      <c r="F560" s="38" t="str">
        <f>VLOOKUP(C560,'[2]Acha Air Sales Price List'!$B$1:$D$65536,3,FALSE)</f>
        <v>Exchange rate :</v>
      </c>
      <c r="G560" s="19">
        <f>ROUND(IF(ISBLANK(C560),0,VLOOKUP(C560,'[2]Acha Air Sales Price List'!$B$1:$X$65536,12,FALSE)*$M$14),2)</f>
        <v>0</v>
      </c>
      <c r="H560" s="19"/>
      <c r="I560" s="20">
        <f>ROUND(IF(ISNUMBER(B560), G560*B560, 0),5)</f>
        <v>0</v>
      </c>
      <c r="J560" s="12"/>
    </row>
    <row r="561" spans="1:10" ht="12" hidden="1" customHeight="1">
      <c r="A561" s="11"/>
      <c r="B561" s="1"/>
      <c r="C561" s="34"/>
      <c r="D561" s="146"/>
      <c r="E561" s="147"/>
      <c r="F561" s="38" t="str">
        <f>VLOOKUP(C561,'[2]Acha Air Sales Price List'!$B$1:$D$65536,3,FALSE)</f>
        <v>Exchange rate :</v>
      </c>
      <c r="G561" s="19">
        <f>ROUND(IF(ISBLANK(C561),0,VLOOKUP(C561,'[2]Acha Air Sales Price List'!$B$1:$X$65536,12,FALSE)*$M$14),2)</f>
        <v>0</v>
      </c>
      <c r="H561" s="19"/>
      <c r="I561" s="20">
        <f t="shared" ref="I561:I611" si="15">ROUND(IF(ISNUMBER(B561), G561*B561, 0),5)</f>
        <v>0</v>
      </c>
      <c r="J561" s="12"/>
    </row>
    <row r="562" spans="1:10" ht="12.4" hidden="1" customHeight="1">
      <c r="A562" s="11"/>
      <c r="B562" s="1"/>
      <c r="C562" s="34"/>
      <c r="D562" s="146"/>
      <c r="E562" s="147"/>
      <c r="F562" s="38" t="str">
        <f>VLOOKUP(C562,'[2]Acha Air Sales Price List'!$B$1:$D$65536,3,FALSE)</f>
        <v>Exchange rate :</v>
      </c>
      <c r="G562" s="19">
        <f>ROUND(IF(ISBLANK(C562),0,VLOOKUP(C562,'[2]Acha Air Sales Price List'!$B$1:$X$65536,12,FALSE)*$M$14),2)</f>
        <v>0</v>
      </c>
      <c r="H562" s="19"/>
      <c r="I562" s="20">
        <f t="shared" si="15"/>
        <v>0</v>
      </c>
      <c r="J562" s="12"/>
    </row>
    <row r="563" spans="1:10" ht="12.4" hidden="1" customHeight="1">
      <c r="A563" s="11"/>
      <c r="B563" s="1"/>
      <c r="C563" s="34"/>
      <c r="D563" s="146"/>
      <c r="E563" s="147"/>
      <c r="F563" s="38" t="str">
        <f>VLOOKUP(C563,'[2]Acha Air Sales Price List'!$B$1:$D$65536,3,FALSE)</f>
        <v>Exchange rate :</v>
      </c>
      <c r="G563" s="19">
        <f>ROUND(IF(ISBLANK(C563),0,VLOOKUP(C563,'[2]Acha Air Sales Price List'!$B$1:$X$65536,12,FALSE)*$M$14),2)</f>
        <v>0</v>
      </c>
      <c r="H563" s="19"/>
      <c r="I563" s="20">
        <f t="shared" si="15"/>
        <v>0</v>
      </c>
      <c r="J563" s="12"/>
    </row>
    <row r="564" spans="1:10" ht="12.4" hidden="1" customHeight="1">
      <c r="A564" s="11"/>
      <c r="B564" s="1"/>
      <c r="C564" s="34"/>
      <c r="D564" s="146"/>
      <c r="E564" s="147"/>
      <c r="F564" s="38" t="str">
        <f>VLOOKUP(C564,'[2]Acha Air Sales Price List'!$B$1:$D$65536,3,FALSE)</f>
        <v>Exchange rate :</v>
      </c>
      <c r="G564" s="19">
        <f>ROUND(IF(ISBLANK(C564),0,VLOOKUP(C564,'[2]Acha Air Sales Price List'!$B$1:$X$65536,12,FALSE)*$M$14),2)</f>
        <v>0</v>
      </c>
      <c r="H564" s="19"/>
      <c r="I564" s="20">
        <f t="shared" si="15"/>
        <v>0</v>
      </c>
      <c r="J564" s="12"/>
    </row>
    <row r="565" spans="1:10" ht="12.4" hidden="1" customHeight="1">
      <c r="A565" s="11"/>
      <c r="B565" s="1"/>
      <c r="C565" s="34"/>
      <c r="D565" s="146"/>
      <c r="E565" s="147"/>
      <c r="F565" s="38" t="str">
        <f>VLOOKUP(C565,'[2]Acha Air Sales Price List'!$B$1:$D$65536,3,FALSE)</f>
        <v>Exchange rate :</v>
      </c>
      <c r="G565" s="19">
        <f>ROUND(IF(ISBLANK(C565),0,VLOOKUP(C565,'[2]Acha Air Sales Price List'!$B$1:$X$65536,12,FALSE)*$M$14),2)</f>
        <v>0</v>
      </c>
      <c r="H565" s="19"/>
      <c r="I565" s="20">
        <f t="shared" si="15"/>
        <v>0</v>
      </c>
      <c r="J565" s="12"/>
    </row>
    <row r="566" spans="1:10" ht="12.4" hidden="1" customHeight="1">
      <c r="A566" s="11"/>
      <c r="B566" s="1"/>
      <c r="C566" s="34"/>
      <c r="D566" s="146"/>
      <c r="E566" s="147"/>
      <c r="F566" s="38" t="str">
        <f>VLOOKUP(C566,'[2]Acha Air Sales Price List'!$B$1:$D$65536,3,FALSE)</f>
        <v>Exchange rate :</v>
      </c>
      <c r="G566" s="19">
        <f>ROUND(IF(ISBLANK(C566),0,VLOOKUP(C566,'[2]Acha Air Sales Price List'!$B$1:$X$65536,12,FALSE)*$M$14),2)</f>
        <v>0</v>
      </c>
      <c r="H566" s="19"/>
      <c r="I566" s="20">
        <f t="shared" si="15"/>
        <v>0</v>
      </c>
      <c r="J566" s="12"/>
    </row>
    <row r="567" spans="1:10" ht="12.4" hidden="1" customHeight="1">
      <c r="A567" s="11"/>
      <c r="B567" s="1"/>
      <c r="C567" s="34"/>
      <c r="D567" s="146"/>
      <c r="E567" s="147"/>
      <c r="F567" s="38" t="str">
        <f>VLOOKUP(C567,'[2]Acha Air Sales Price List'!$B$1:$D$65536,3,FALSE)</f>
        <v>Exchange rate :</v>
      </c>
      <c r="G567" s="19">
        <f>ROUND(IF(ISBLANK(C567),0,VLOOKUP(C567,'[2]Acha Air Sales Price List'!$B$1:$X$65536,12,FALSE)*$M$14),2)</f>
        <v>0</v>
      </c>
      <c r="H567" s="19"/>
      <c r="I567" s="20">
        <f t="shared" si="15"/>
        <v>0</v>
      </c>
      <c r="J567" s="12"/>
    </row>
    <row r="568" spans="1:10" ht="12.4" hidden="1" customHeight="1">
      <c r="A568" s="11"/>
      <c r="B568" s="1"/>
      <c r="C568" s="34"/>
      <c r="D568" s="146"/>
      <c r="E568" s="147"/>
      <c r="F568" s="38" t="str">
        <f>VLOOKUP(C568,'[2]Acha Air Sales Price List'!$B$1:$D$65536,3,FALSE)</f>
        <v>Exchange rate :</v>
      </c>
      <c r="G568" s="19">
        <f>ROUND(IF(ISBLANK(C568),0,VLOOKUP(C568,'[2]Acha Air Sales Price List'!$B$1:$X$65536,12,FALSE)*$M$14),2)</f>
        <v>0</v>
      </c>
      <c r="H568" s="19"/>
      <c r="I568" s="20">
        <f t="shared" si="15"/>
        <v>0</v>
      </c>
      <c r="J568" s="12"/>
    </row>
    <row r="569" spans="1:10" ht="12.4" hidden="1" customHeight="1">
      <c r="A569" s="11"/>
      <c r="B569" s="1"/>
      <c r="C569" s="34"/>
      <c r="D569" s="146"/>
      <c r="E569" s="147"/>
      <c r="F569" s="38" t="str">
        <f>VLOOKUP(C569,'[2]Acha Air Sales Price List'!$B$1:$D$65536,3,FALSE)</f>
        <v>Exchange rate :</v>
      </c>
      <c r="G569" s="19">
        <f>ROUND(IF(ISBLANK(C569),0,VLOOKUP(C569,'[2]Acha Air Sales Price List'!$B$1:$X$65536,12,FALSE)*$M$14),2)</f>
        <v>0</v>
      </c>
      <c r="H569" s="19"/>
      <c r="I569" s="20">
        <f t="shared" si="15"/>
        <v>0</v>
      </c>
      <c r="J569" s="12"/>
    </row>
    <row r="570" spans="1:10" ht="12.4" hidden="1" customHeight="1">
      <c r="A570" s="11"/>
      <c r="B570" s="1"/>
      <c r="C570" s="34"/>
      <c r="D570" s="146"/>
      <c r="E570" s="147"/>
      <c r="F570" s="38" t="str">
        <f>VLOOKUP(C570,'[2]Acha Air Sales Price List'!$B$1:$D$65536,3,FALSE)</f>
        <v>Exchange rate :</v>
      </c>
      <c r="G570" s="19">
        <f>ROUND(IF(ISBLANK(C570),0,VLOOKUP(C570,'[2]Acha Air Sales Price List'!$B$1:$X$65536,12,FALSE)*$M$14),2)</f>
        <v>0</v>
      </c>
      <c r="H570" s="19"/>
      <c r="I570" s="20">
        <f t="shared" si="15"/>
        <v>0</v>
      </c>
      <c r="J570" s="12"/>
    </row>
    <row r="571" spans="1:10" ht="12.4" hidden="1" customHeight="1">
      <c r="A571" s="11"/>
      <c r="B571" s="1"/>
      <c r="C571" s="34"/>
      <c r="D571" s="146"/>
      <c r="E571" s="147"/>
      <c r="F571" s="38" t="str">
        <f>VLOOKUP(C571,'[2]Acha Air Sales Price List'!$B$1:$D$65536,3,FALSE)</f>
        <v>Exchange rate :</v>
      </c>
      <c r="G571" s="19">
        <f>ROUND(IF(ISBLANK(C571),0,VLOOKUP(C571,'[2]Acha Air Sales Price List'!$B$1:$X$65536,12,FALSE)*$M$14),2)</f>
        <v>0</v>
      </c>
      <c r="H571" s="19"/>
      <c r="I571" s="20">
        <f t="shared" si="15"/>
        <v>0</v>
      </c>
      <c r="J571" s="12"/>
    </row>
    <row r="572" spans="1:10" ht="12.4" hidden="1" customHeight="1">
      <c r="A572" s="11"/>
      <c r="B572" s="1"/>
      <c r="C572" s="34"/>
      <c r="D572" s="146"/>
      <c r="E572" s="147"/>
      <c r="F572" s="38" t="str">
        <f>VLOOKUP(C572,'[2]Acha Air Sales Price List'!$B$1:$D$65536,3,FALSE)</f>
        <v>Exchange rate :</v>
      </c>
      <c r="G572" s="19">
        <f>ROUND(IF(ISBLANK(C572),0,VLOOKUP(C572,'[2]Acha Air Sales Price List'!$B$1:$X$65536,12,FALSE)*$M$14),2)</f>
        <v>0</v>
      </c>
      <c r="H572" s="19"/>
      <c r="I572" s="20">
        <f t="shared" si="15"/>
        <v>0</v>
      </c>
      <c r="J572" s="12"/>
    </row>
    <row r="573" spans="1:10" ht="12.4" hidden="1" customHeight="1">
      <c r="A573" s="11"/>
      <c r="B573" s="1"/>
      <c r="C573" s="34"/>
      <c r="D573" s="146"/>
      <c r="E573" s="147"/>
      <c r="F573" s="38" t="str">
        <f>VLOOKUP(C573,'[2]Acha Air Sales Price List'!$B$1:$D$65536,3,FALSE)</f>
        <v>Exchange rate :</v>
      </c>
      <c r="G573" s="19">
        <f>ROUND(IF(ISBLANK(C573),0,VLOOKUP(C573,'[2]Acha Air Sales Price List'!$B$1:$X$65536,12,FALSE)*$M$14),2)</f>
        <v>0</v>
      </c>
      <c r="H573" s="19"/>
      <c r="I573" s="20">
        <f t="shared" si="15"/>
        <v>0</v>
      </c>
      <c r="J573" s="12"/>
    </row>
    <row r="574" spans="1:10" ht="12.4" hidden="1" customHeight="1">
      <c r="A574" s="11"/>
      <c r="B574" s="1"/>
      <c r="C574" s="34"/>
      <c r="D574" s="146"/>
      <c r="E574" s="147"/>
      <c r="F574" s="38" t="str">
        <f>VLOOKUP(C574,'[2]Acha Air Sales Price List'!$B$1:$D$65536,3,FALSE)</f>
        <v>Exchange rate :</v>
      </c>
      <c r="G574" s="19">
        <f>ROUND(IF(ISBLANK(C574),0,VLOOKUP(C574,'[2]Acha Air Sales Price List'!$B$1:$X$65536,12,FALSE)*$M$14),2)</f>
        <v>0</v>
      </c>
      <c r="H574" s="19"/>
      <c r="I574" s="20">
        <f t="shared" si="15"/>
        <v>0</v>
      </c>
      <c r="J574" s="12"/>
    </row>
    <row r="575" spans="1:10" ht="12.4" hidden="1" customHeight="1">
      <c r="A575" s="11"/>
      <c r="B575" s="1"/>
      <c r="C575" s="34"/>
      <c r="D575" s="146"/>
      <c r="E575" s="147"/>
      <c r="F575" s="38" t="str">
        <f>VLOOKUP(C575,'[2]Acha Air Sales Price List'!$B$1:$D$65536,3,FALSE)</f>
        <v>Exchange rate :</v>
      </c>
      <c r="G575" s="19">
        <f>ROUND(IF(ISBLANK(C575),0,VLOOKUP(C575,'[2]Acha Air Sales Price List'!$B$1:$X$65536,12,FALSE)*$M$14),2)</f>
        <v>0</v>
      </c>
      <c r="H575" s="19"/>
      <c r="I575" s="20">
        <f t="shared" si="15"/>
        <v>0</v>
      </c>
      <c r="J575" s="12"/>
    </row>
    <row r="576" spans="1:10" ht="12.4" hidden="1" customHeight="1">
      <c r="A576" s="11"/>
      <c r="B576" s="1"/>
      <c r="C576" s="34"/>
      <c r="D576" s="146"/>
      <c r="E576" s="147"/>
      <c r="F576" s="38" t="str">
        <f>VLOOKUP(C576,'[2]Acha Air Sales Price List'!$B$1:$D$65536,3,FALSE)</f>
        <v>Exchange rate :</v>
      </c>
      <c r="G576" s="19">
        <f>ROUND(IF(ISBLANK(C576),0,VLOOKUP(C576,'[2]Acha Air Sales Price List'!$B$1:$X$65536,12,FALSE)*$M$14),2)</f>
        <v>0</v>
      </c>
      <c r="H576" s="19"/>
      <c r="I576" s="20">
        <f t="shared" si="15"/>
        <v>0</v>
      </c>
      <c r="J576" s="12"/>
    </row>
    <row r="577" spans="1:10" ht="12.4" hidden="1" customHeight="1">
      <c r="A577" s="11"/>
      <c r="B577" s="1"/>
      <c r="C577" s="34"/>
      <c r="D577" s="146"/>
      <c r="E577" s="147"/>
      <c r="F577" s="38" t="str">
        <f>VLOOKUP(C577,'[2]Acha Air Sales Price List'!$B$1:$D$65536,3,FALSE)</f>
        <v>Exchange rate :</v>
      </c>
      <c r="G577" s="19">
        <f>ROUND(IF(ISBLANK(C577),0,VLOOKUP(C577,'[2]Acha Air Sales Price List'!$B$1:$X$65536,12,FALSE)*$M$14),2)</f>
        <v>0</v>
      </c>
      <c r="H577" s="19"/>
      <c r="I577" s="20">
        <f t="shared" si="15"/>
        <v>0</v>
      </c>
      <c r="J577" s="12"/>
    </row>
    <row r="578" spans="1:10" ht="12.4" hidden="1" customHeight="1">
      <c r="A578" s="11"/>
      <c r="B578" s="1"/>
      <c r="C578" s="34"/>
      <c r="D578" s="146"/>
      <c r="E578" s="147"/>
      <c r="F578" s="38" t="str">
        <f>VLOOKUP(C578,'[2]Acha Air Sales Price List'!$B$1:$D$65536,3,FALSE)</f>
        <v>Exchange rate :</v>
      </c>
      <c r="G578" s="19">
        <f>ROUND(IF(ISBLANK(C578),0,VLOOKUP(C578,'[2]Acha Air Sales Price List'!$B$1:$X$65536,12,FALSE)*$M$14),2)</f>
        <v>0</v>
      </c>
      <c r="H578" s="19"/>
      <c r="I578" s="20">
        <f t="shared" si="15"/>
        <v>0</v>
      </c>
      <c r="J578" s="12"/>
    </row>
    <row r="579" spans="1:10" ht="12.4" hidden="1" customHeight="1">
      <c r="A579" s="11"/>
      <c r="B579" s="1"/>
      <c r="C579" s="34"/>
      <c r="D579" s="146"/>
      <c r="E579" s="147"/>
      <c r="F579" s="38" t="str">
        <f>VLOOKUP(C579,'[2]Acha Air Sales Price List'!$B$1:$D$65536,3,FALSE)</f>
        <v>Exchange rate :</v>
      </c>
      <c r="G579" s="19">
        <f>ROUND(IF(ISBLANK(C579),0,VLOOKUP(C579,'[2]Acha Air Sales Price List'!$B$1:$X$65536,12,FALSE)*$M$14),2)</f>
        <v>0</v>
      </c>
      <c r="H579" s="19"/>
      <c r="I579" s="20">
        <f t="shared" si="15"/>
        <v>0</v>
      </c>
      <c r="J579" s="12"/>
    </row>
    <row r="580" spans="1:10" ht="12.4" hidden="1" customHeight="1">
      <c r="A580" s="11"/>
      <c r="B580" s="1"/>
      <c r="C580" s="34"/>
      <c r="D580" s="146"/>
      <c r="E580" s="147"/>
      <c r="F580" s="38" t="str">
        <f>VLOOKUP(C580,'[2]Acha Air Sales Price List'!$B$1:$D$65536,3,FALSE)</f>
        <v>Exchange rate :</v>
      </c>
      <c r="G580" s="19">
        <f>ROUND(IF(ISBLANK(C580),0,VLOOKUP(C580,'[2]Acha Air Sales Price List'!$B$1:$X$65536,12,FALSE)*$M$14),2)</f>
        <v>0</v>
      </c>
      <c r="H580" s="19"/>
      <c r="I580" s="20">
        <f t="shared" si="15"/>
        <v>0</v>
      </c>
      <c r="J580" s="12"/>
    </row>
    <row r="581" spans="1:10" ht="12.4" hidden="1" customHeight="1">
      <c r="A581" s="11"/>
      <c r="B581" s="1"/>
      <c r="C581" s="34"/>
      <c r="D581" s="146"/>
      <c r="E581" s="147"/>
      <c r="F581" s="38" t="str">
        <f>VLOOKUP(C581,'[2]Acha Air Sales Price List'!$B$1:$D$65536,3,FALSE)</f>
        <v>Exchange rate :</v>
      </c>
      <c r="G581" s="19">
        <f>ROUND(IF(ISBLANK(C581),0,VLOOKUP(C581,'[2]Acha Air Sales Price List'!$B$1:$X$65536,12,FALSE)*$M$14),2)</f>
        <v>0</v>
      </c>
      <c r="H581" s="19"/>
      <c r="I581" s="20">
        <f t="shared" si="15"/>
        <v>0</v>
      </c>
      <c r="J581" s="12"/>
    </row>
    <row r="582" spans="1:10" ht="12.4" hidden="1" customHeight="1">
      <c r="A582" s="11"/>
      <c r="B582" s="1"/>
      <c r="C582" s="34"/>
      <c r="D582" s="146"/>
      <c r="E582" s="147"/>
      <c r="F582" s="38" t="str">
        <f>VLOOKUP(C582,'[2]Acha Air Sales Price List'!$B$1:$D$65536,3,FALSE)</f>
        <v>Exchange rate :</v>
      </c>
      <c r="G582" s="19">
        <f>ROUND(IF(ISBLANK(C582),0,VLOOKUP(C582,'[2]Acha Air Sales Price List'!$B$1:$X$65536,12,FALSE)*$M$14),2)</f>
        <v>0</v>
      </c>
      <c r="H582" s="19"/>
      <c r="I582" s="20">
        <f t="shared" si="15"/>
        <v>0</v>
      </c>
      <c r="J582" s="12"/>
    </row>
    <row r="583" spans="1:10" ht="12.4" hidden="1" customHeight="1">
      <c r="A583" s="11"/>
      <c r="B583" s="1"/>
      <c r="C583" s="34"/>
      <c r="D583" s="146"/>
      <c r="E583" s="147"/>
      <c r="F583" s="38" t="str">
        <f>VLOOKUP(C583,'[2]Acha Air Sales Price List'!$B$1:$D$65536,3,FALSE)</f>
        <v>Exchange rate :</v>
      </c>
      <c r="G583" s="19">
        <f>ROUND(IF(ISBLANK(C583),0,VLOOKUP(C583,'[2]Acha Air Sales Price List'!$B$1:$X$65536,12,FALSE)*$M$14),2)</f>
        <v>0</v>
      </c>
      <c r="H583" s="19"/>
      <c r="I583" s="20">
        <f t="shared" si="15"/>
        <v>0</v>
      </c>
      <c r="J583" s="12"/>
    </row>
    <row r="584" spans="1:10" ht="12.4" hidden="1" customHeight="1">
      <c r="A584" s="11"/>
      <c r="B584" s="1"/>
      <c r="C584" s="35"/>
      <c r="D584" s="146"/>
      <c r="E584" s="147"/>
      <c r="F584" s="38" t="str">
        <f>VLOOKUP(C584,'[2]Acha Air Sales Price List'!$B$1:$D$65536,3,FALSE)</f>
        <v>Exchange rate :</v>
      </c>
      <c r="G584" s="19">
        <f>ROUND(IF(ISBLANK(C584),0,VLOOKUP(C584,'[2]Acha Air Sales Price List'!$B$1:$X$65536,12,FALSE)*$M$14),2)</f>
        <v>0</v>
      </c>
      <c r="H584" s="19"/>
      <c r="I584" s="20">
        <f t="shared" si="15"/>
        <v>0</v>
      </c>
      <c r="J584" s="12"/>
    </row>
    <row r="585" spans="1:10" ht="12" hidden="1" customHeight="1">
      <c r="A585" s="11"/>
      <c r="B585" s="1"/>
      <c r="C585" s="34"/>
      <c r="D585" s="146"/>
      <c r="E585" s="147"/>
      <c r="F585" s="38" t="str">
        <f>VLOOKUP(C585,'[2]Acha Air Sales Price List'!$B$1:$D$65536,3,FALSE)</f>
        <v>Exchange rate :</v>
      </c>
      <c r="G585" s="19">
        <f>ROUND(IF(ISBLANK(C585),0,VLOOKUP(C585,'[2]Acha Air Sales Price List'!$B$1:$X$65536,12,FALSE)*$M$14),2)</f>
        <v>0</v>
      </c>
      <c r="H585" s="19"/>
      <c r="I585" s="20">
        <f t="shared" si="15"/>
        <v>0</v>
      </c>
      <c r="J585" s="12"/>
    </row>
    <row r="586" spans="1:10" ht="12.4" hidden="1" customHeight="1">
      <c r="A586" s="11"/>
      <c r="B586" s="1"/>
      <c r="C586" s="34"/>
      <c r="D586" s="146"/>
      <c r="E586" s="147"/>
      <c r="F586" s="38" t="str">
        <f>VLOOKUP(C586,'[2]Acha Air Sales Price List'!$B$1:$D$65536,3,FALSE)</f>
        <v>Exchange rate :</v>
      </c>
      <c r="G586" s="19">
        <f>ROUND(IF(ISBLANK(C586),0,VLOOKUP(C586,'[2]Acha Air Sales Price List'!$B$1:$X$65536,12,FALSE)*$M$14),2)</f>
        <v>0</v>
      </c>
      <c r="H586" s="19"/>
      <c r="I586" s="20">
        <f t="shared" si="15"/>
        <v>0</v>
      </c>
      <c r="J586" s="12"/>
    </row>
    <row r="587" spans="1:10" ht="12.4" hidden="1" customHeight="1">
      <c r="A587" s="11"/>
      <c r="B587" s="1"/>
      <c r="C587" s="34"/>
      <c r="D587" s="146"/>
      <c r="E587" s="147"/>
      <c r="F587" s="38" t="str">
        <f>VLOOKUP(C587,'[2]Acha Air Sales Price List'!$B$1:$D$65536,3,FALSE)</f>
        <v>Exchange rate :</v>
      </c>
      <c r="G587" s="19">
        <f>ROUND(IF(ISBLANK(C587),0,VLOOKUP(C587,'[2]Acha Air Sales Price List'!$B$1:$X$65536,12,FALSE)*$M$14),2)</f>
        <v>0</v>
      </c>
      <c r="H587" s="19"/>
      <c r="I587" s="20">
        <f t="shared" si="15"/>
        <v>0</v>
      </c>
      <c r="J587" s="12"/>
    </row>
    <row r="588" spans="1:10" ht="12.4" hidden="1" customHeight="1">
      <c r="A588" s="11"/>
      <c r="B588" s="1"/>
      <c r="C588" s="34"/>
      <c r="D588" s="146"/>
      <c r="E588" s="147"/>
      <c r="F588" s="38" t="str">
        <f>VLOOKUP(C588,'[2]Acha Air Sales Price List'!$B$1:$D$65536,3,FALSE)</f>
        <v>Exchange rate :</v>
      </c>
      <c r="G588" s="19">
        <f>ROUND(IF(ISBLANK(C588),0,VLOOKUP(C588,'[2]Acha Air Sales Price List'!$B$1:$X$65536,12,FALSE)*$M$14),2)</f>
        <v>0</v>
      </c>
      <c r="H588" s="19"/>
      <c r="I588" s="20">
        <f t="shared" si="15"/>
        <v>0</v>
      </c>
      <c r="J588" s="12"/>
    </row>
    <row r="589" spans="1:10" ht="12.4" hidden="1" customHeight="1">
      <c r="A589" s="11"/>
      <c r="B589" s="1"/>
      <c r="C589" s="34"/>
      <c r="D589" s="146"/>
      <c r="E589" s="147"/>
      <c r="F589" s="38" t="str">
        <f>VLOOKUP(C589,'[2]Acha Air Sales Price List'!$B$1:$D$65536,3,FALSE)</f>
        <v>Exchange rate :</v>
      </c>
      <c r="G589" s="19">
        <f>ROUND(IF(ISBLANK(C589),0,VLOOKUP(C589,'[2]Acha Air Sales Price List'!$B$1:$X$65536,12,FALSE)*$M$14),2)</f>
        <v>0</v>
      </c>
      <c r="H589" s="19"/>
      <c r="I589" s="20">
        <f t="shared" si="15"/>
        <v>0</v>
      </c>
      <c r="J589" s="12"/>
    </row>
    <row r="590" spans="1:10" ht="12.4" hidden="1" customHeight="1">
      <c r="A590" s="11"/>
      <c r="B590" s="1"/>
      <c r="C590" s="34"/>
      <c r="D590" s="146"/>
      <c r="E590" s="147"/>
      <c r="F590" s="38" t="str">
        <f>VLOOKUP(C590,'[2]Acha Air Sales Price List'!$B$1:$D$65536,3,FALSE)</f>
        <v>Exchange rate :</v>
      </c>
      <c r="G590" s="19">
        <f>ROUND(IF(ISBLANK(C590),0,VLOOKUP(C590,'[2]Acha Air Sales Price List'!$B$1:$X$65536,12,FALSE)*$M$14),2)</f>
        <v>0</v>
      </c>
      <c r="H590" s="19"/>
      <c r="I590" s="20">
        <f t="shared" si="15"/>
        <v>0</v>
      </c>
      <c r="J590" s="12"/>
    </row>
    <row r="591" spans="1:10" ht="12.4" hidden="1" customHeight="1">
      <c r="A591" s="11"/>
      <c r="B591" s="1"/>
      <c r="C591" s="34"/>
      <c r="D591" s="146"/>
      <c r="E591" s="147"/>
      <c r="F591" s="38" t="str">
        <f>VLOOKUP(C591,'[2]Acha Air Sales Price List'!$B$1:$D$65536,3,FALSE)</f>
        <v>Exchange rate :</v>
      </c>
      <c r="G591" s="19">
        <f>ROUND(IF(ISBLANK(C591),0,VLOOKUP(C591,'[2]Acha Air Sales Price List'!$B$1:$X$65536,12,FALSE)*$M$14),2)</f>
        <v>0</v>
      </c>
      <c r="H591" s="19"/>
      <c r="I591" s="20">
        <f t="shared" si="15"/>
        <v>0</v>
      </c>
      <c r="J591" s="12"/>
    </row>
    <row r="592" spans="1:10" ht="12.4" hidden="1" customHeight="1">
      <c r="A592" s="11"/>
      <c r="B592" s="1"/>
      <c r="C592" s="34"/>
      <c r="D592" s="146"/>
      <c r="E592" s="147"/>
      <c r="F592" s="38" t="str">
        <f>VLOOKUP(C592,'[2]Acha Air Sales Price List'!$B$1:$D$65536,3,FALSE)</f>
        <v>Exchange rate :</v>
      </c>
      <c r="G592" s="19">
        <f>ROUND(IF(ISBLANK(C592),0,VLOOKUP(C592,'[2]Acha Air Sales Price List'!$B$1:$X$65536,12,FALSE)*$M$14),2)</f>
        <v>0</v>
      </c>
      <c r="H592" s="19"/>
      <c r="I592" s="20">
        <f t="shared" si="15"/>
        <v>0</v>
      </c>
      <c r="J592" s="12"/>
    </row>
    <row r="593" spans="1:10" ht="12.4" hidden="1" customHeight="1">
      <c r="A593" s="11"/>
      <c r="B593" s="1"/>
      <c r="C593" s="34"/>
      <c r="D593" s="146"/>
      <c r="E593" s="147"/>
      <c r="F593" s="38" t="str">
        <f>VLOOKUP(C593,'[2]Acha Air Sales Price List'!$B$1:$D$65536,3,FALSE)</f>
        <v>Exchange rate :</v>
      </c>
      <c r="G593" s="19">
        <f>ROUND(IF(ISBLANK(C593),0,VLOOKUP(C593,'[2]Acha Air Sales Price List'!$B$1:$X$65536,12,FALSE)*$M$14),2)</f>
        <v>0</v>
      </c>
      <c r="H593" s="19"/>
      <c r="I593" s="20">
        <f t="shared" si="15"/>
        <v>0</v>
      </c>
      <c r="J593" s="12"/>
    </row>
    <row r="594" spans="1:10" ht="12.4" hidden="1" customHeight="1">
      <c r="A594" s="11"/>
      <c r="B594" s="1"/>
      <c r="C594" s="34"/>
      <c r="D594" s="146"/>
      <c r="E594" s="147"/>
      <c r="F594" s="38" t="str">
        <f>VLOOKUP(C594,'[2]Acha Air Sales Price List'!$B$1:$D$65536,3,FALSE)</f>
        <v>Exchange rate :</v>
      </c>
      <c r="G594" s="19">
        <f>ROUND(IF(ISBLANK(C594),0,VLOOKUP(C594,'[2]Acha Air Sales Price List'!$B$1:$X$65536,12,FALSE)*$M$14),2)</f>
        <v>0</v>
      </c>
      <c r="H594" s="19"/>
      <c r="I594" s="20">
        <f t="shared" si="15"/>
        <v>0</v>
      </c>
      <c r="J594" s="12"/>
    </row>
    <row r="595" spans="1:10" ht="12.4" hidden="1" customHeight="1">
      <c r="A595" s="11"/>
      <c r="B595" s="1"/>
      <c r="C595" s="34"/>
      <c r="D595" s="146"/>
      <c r="E595" s="147"/>
      <c r="F595" s="38" t="str">
        <f>VLOOKUP(C595,'[2]Acha Air Sales Price List'!$B$1:$D$65536,3,FALSE)</f>
        <v>Exchange rate :</v>
      </c>
      <c r="G595" s="19">
        <f>ROUND(IF(ISBLANK(C595),0,VLOOKUP(C595,'[2]Acha Air Sales Price List'!$B$1:$X$65536,12,FALSE)*$M$14),2)</f>
        <v>0</v>
      </c>
      <c r="H595" s="19"/>
      <c r="I595" s="20">
        <f t="shared" si="15"/>
        <v>0</v>
      </c>
      <c r="J595" s="12"/>
    </row>
    <row r="596" spans="1:10" ht="12.4" hidden="1" customHeight="1">
      <c r="A596" s="11"/>
      <c r="B596" s="1"/>
      <c r="C596" s="34"/>
      <c r="D596" s="146"/>
      <c r="E596" s="147"/>
      <c r="F596" s="38" t="str">
        <f>VLOOKUP(C596,'[2]Acha Air Sales Price List'!$B$1:$D$65536,3,FALSE)</f>
        <v>Exchange rate :</v>
      </c>
      <c r="G596" s="19">
        <f>ROUND(IF(ISBLANK(C596),0,VLOOKUP(C596,'[2]Acha Air Sales Price List'!$B$1:$X$65536,12,FALSE)*$M$14),2)</f>
        <v>0</v>
      </c>
      <c r="H596" s="19"/>
      <c r="I596" s="20">
        <f t="shared" si="15"/>
        <v>0</v>
      </c>
      <c r="J596" s="12"/>
    </row>
    <row r="597" spans="1:10" ht="12.4" hidden="1" customHeight="1">
      <c r="A597" s="11"/>
      <c r="B597" s="1"/>
      <c r="C597" s="34"/>
      <c r="D597" s="146"/>
      <c r="E597" s="147"/>
      <c r="F597" s="38" t="str">
        <f>VLOOKUP(C597,'[2]Acha Air Sales Price List'!$B$1:$D$65536,3,FALSE)</f>
        <v>Exchange rate :</v>
      </c>
      <c r="G597" s="19">
        <f>ROUND(IF(ISBLANK(C597),0,VLOOKUP(C597,'[2]Acha Air Sales Price List'!$B$1:$X$65536,12,FALSE)*$M$14),2)</f>
        <v>0</v>
      </c>
      <c r="H597" s="19"/>
      <c r="I597" s="20">
        <f t="shared" si="15"/>
        <v>0</v>
      </c>
      <c r="J597" s="12"/>
    </row>
    <row r="598" spans="1:10" ht="12.4" hidden="1" customHeight="1">
      <c r="A598" s="11"/>
      <c r="B598" s="1"/>
      <c r="C598" s="34"/>
      <c r="D598" s="146"/>
      <c r="E598" s="147"/>
      <c r="F598" s="38" t="str">
        <f>VLOOKUP(C598,'[2]Acha Air Sales Price List'!$B$1:$D$65536,3,FALSE)</f>
        <v>Exchange rate :</v>
      </c>
      <c r="G598" s="19">
        <f>ROUND(IF(ISBLANK(C598),0,VLOOKUP(C598,'[2]Acha Air Sales Price List'!$B$1:$X$65536,12,FALSE)*$M$14),2)</f>
        <v>0</v>
      </c>
      <c r="H598" s="19"/>
      <c r="I598" s="20">
        <f t="shared" si="15"/>
        <v>0</v>
      </c>
      <c r="J598" s="12"/>
    </row>
    <row r="599" spans="1:10" ht="12.4" hidden="1" customHeight="1">
      <c r="A599" s="11"/>
      <c r="B599" s="1"/>
      <c r="C599" s="34"/>
      <c r="D599" s="146"/>
      <c r="E599" s="147"/>
      <c r="F599" s="38" t="str">
        <f>VLOOKUP(C599,'[2]Acha Air Sales Price List'!$B$1:$D$65536,3,FALSE)</f>
        <v>Exchange rate :</v>
      </c>
      <c r="G599" s="19">
        <f>ROUND(IF(ISBLANK(C599),0,VLOOKUP(C599,'[2]Acha Air Sales Price List'!$B$1:$X$65536,12,FALSE)*$M$14),2)</f>
        <v>0</v>
      </c>
      <c r="H599" s="19"/>
      <c r="I599" s="20">
        <f t="shared" si="15"/>
        <v>0</v>
      </c>
      <c r="J599" s="12"/>
    </row>
    <row r="600" spans="1:10" ht="12.4" hidden="1" customHeight="1">
      <c r="A600" s="11"/>
      <c r="B600" s="1"/>
      <c r="C600" s="34"/>
      <c r="D600" s="146"/>
      <c r="E600" s="147"/>
      <c r="F600" s="38" t="str">
        <f>VLOOKUP(C600,'[2]Acha Air Sales Price List'!$B$1:$D$65536,3,FALSE)</f>
        <v>Exchange rate :</v>
      </c>
      <c r="G600" s="19">
        <f>ROUND(IF(ISBLANK(C600),0,VLOOKUP(C600,'[2]Acha Air Sales Price List'!$B$1:$X$65536,12,FALSE)*$M$14),2)</f>
        <v>0</v>
      </c>
      <c r="H600" s="19"/>
      <c r="I600" s="20">
        <f t="shared" si="15"/>
        <v>0</v>
      </c>
      <c r="J600" s="12"/>
    </row>
    <row r="601" spans="1:10" ht="12.4" hidden="1" customHeight="1">
      <c r="A601" s="11"/>
      <c r="B601" s="1"/>
      <c r="C601" s="34"/>
      <c r="D601" s="146"/>
      <c r="E601" s="147"/>
      <c r="F601" s="38" t="str">
        <f>VLOOKUP(C601,'[2]Acha Air Sales Price List'!$B$1:$D$65536,3,FALSE)</f>
        <v>Exchange rate :</v>
      </c>
      <c r="G601" s="19">
        <f>ROUND(IF(ISBLANK(C601),0,VLOOKUP(C601,'[2]Acha Air Sales Price List'!$B$1:$X$65536,12,FALSE)*$M$14),2)</f>
        <v>0</v>
      </c>
      <c r="H601" s="19"/>
      <c r="I601" s="20">
        <f t="shared" si="15"/>
        <v>0</v>
      </c>
      <c r="J601" s="12"/>
    </row>
    <row r="602" spans="1:10" ht="12.4" hidden="1" customHeight="1">
      <c r="A602" s="11"/>
      <c r="B602" s="1"/>
      <c r="C602" s="34"/>
      <c r="D602" s="146"/>
      <c r="E602" s="147"/>
      <c r="F602" s="38" t="str">
        <f>VLOOKUP(C602,'[2]Acha Air Sales Price List'!$B$1:$D$65536,3,FALSE)</f>
        <v>Exchange rate :</v>
      </c>
      <c r="G602" s="19">
        <f>ROUND(IF(ISBLANK(C602),0,VLOOKUP(C602,'[2]Acha Air Sales Price List'!$B$1:$X$65536,12,FALSE)*$M$14),2)</f>
        <v>0</v>
      </c>
      <c r="H602" s="19"/>
      <c r="I602" s="20">
        <f t="shared" si="15"/>
        <v>0</v>
      </c>
      <c r="J602" s="12"/>
    </row>
    <row r="603" spans="1:10" ht="12.4" hidden="1" customHeight="1">
      <c r="A603" s="11"/>
      <c r="B603" s="1"/>
      <c r="C603" s="34"/>
      <c r="D603" s="146"/>
      <c r="E603" s="147"/>
      <c r="F603" s="38" t="str">
        <f>VLOOKUP(C603,'[2]Acha Air Sales Price List'!$B$1:$D$65536,3,FALSE)</f>
        <v>Exchange rate :</v>
      </c>
      <c r="G603" s="19">
        <f>ROUND(IF(ISBLANK(C603),0,VLOOKUP(C603,'[2]Acha Air Sales Price List'!$B$1:$X$65536,12,FALSE)*$M$14),2)</f>
        <v>0</v>
      </c>
      <c r="H603" s="19"/>
      <c r="I603" s="20">
        <f t="shared" si="15"/>
        <v>0</v>
      </c>
      <c r="J603" s="12"/>
    </row>
    <row r="604" spans="1:10" ht="12.4" hidden="1" customHeight="1">
      <c r="A604" s="11"/>
      <c r="B604" s="1"/>
      <c r="C604" s="34"/>
      <c r="D604" s="146"/>
      <c r="E604" s="147"/>
      <c r="F604" s="38" t="str">
        <f>VLOOKUP(C604,'[2]Acha Air Sales Price List'!$B$1:$D$65536,3,FALSE)</f>
        <v>Exchange rate :</v>
      </c>
      <c r="G604" s="19">
        <f>ROUND(IF(ISBLANK(C604),0,VLOOKUP(C604,'[2]Acha Air Sales Price List'!$B$1:$X$65536,12,FALSE)*$M$14),2)</f>
        <v>0</v>
      </c>
      <c r="H604" s="19"/>
      <c r="I604" s="20">
        <f t="shared" si="15"/>
        <v>0</v>
      </c>
      <c r="J604" s="12"/>
    </row>
    <row r="605" spans="1:10" ht="12.4" hidden="1" customHeight="1">
      <c r="A605" s="11"/>
      <c r="B605" s="1"/>
      <c r="C605" s="34"/>
      <c r="D605" s="146"/>
      <c r="E605" s="147"/>
      <c r="F605" s="38" t="str">
        <f>VLOOKUP(C605,'[2]Acha Air Sales Price List'!$B$1:$D$65536,3,FALSE)</f>
        <v>Exchange rate :</v>
      </c>
      <c r="G605" s="19">
        <f>ROUND(IF(ISBLANK(C605),0,VLOOKUP(C605,'[2]Acha Air Sales Price List'!$B$1:$X$65536,12,FALSE)*$M$14),2)</f>
        <v>0</v>
      </c>
      <c r="H605" s="19"/>
      <c r="I605" s="20">
        <f t="shared" si="15"/>
        <v>0</v>
      </c>
      <c r="J605" s="12"/>
    </row>
    <row r="606" spans="1:10" ht="12.4" hidden="1" customHeight="1">
      <c r="A606" s="11"/>
      <c r="B606" s="1"/>
      <c r="C606" s="34"/>
      <c r="D606" s="146"/>
      <c r="E606" s="147"/>
      <c r="F606" s="38" t="str">
        <f>VLOOKUP(C606,'[2]Acha Air Sales Price List'!$B$1:$D$65536,3,FALSE)</f>
        <v>Exchange rate :</v>
      </c>
      <c r="G606" s="19">
        <f>ROUND(IF(ISBLANK(C606),0,VLOOKUP(C606,'[2]Acha Air Sales Price List'!$B$1:$X$65536,12,FALSE)*$M$14),2)</f>
        <v>0</v>
      </c>
      <c r="H606" s="19"/>
      <c r="I606" s="20">
        <f t="shared" si="15"/>
        <v>0</v>
      </c>
      <c r="J606" s="12"/>
    </row>
    <row r="607" spans="1:10" ht="12.4" hidden="1" customHeight="1">
      <c r="A607" s="11"/>
      <c r="B607" s="1"/>
      <c r="C607" s="34"/>
      <c r="D607" s="146"/>
      <c r="E607" s="147"/>
      <c r="F607" s="38" t="str">
        <f>VLOOKUP(C607,'[2]Acha Air Sales Price List'!$B$1:$D$65536,3,FALSE)</f>
        <v>Exchange rate :</v>
      </c>
      <c r="G607" s="19">
        <f>ROUND(IF(ISBLANK(C607),0,VLOOKUP(C607,'[2]Acha Air Sales Price List'!$B$1:$X$65536,12,FALSE)*$M$14),2)</f>
        <v>0</v>
      </c>
      <c r="H607" s="19"/>
      <c r="I607" s="20">
        <f t="shared" si="15"/>
        <v>0</v>
      </c>
      <c r="J607" s="12"/>
    </row>
    <row r="608" spans="1:10" ht="12.4" hidden="1" customHeight="1">
      <c r="A608" s="11"/>
      <c r="B608" s="1"/>
      <c r="C608" s="34"/>
      <c r="D608" s="146"/>
      <c r="E608" s="147"/>
      <c r="F608" s="38" t="str">
        <f>VLOOKUP(C608,'[2]Acha Air Sales Price List'!$B$1:$D$65536,3,FALSE)</f>
        <v>Exchange rate :</v>
      </c>
      <c r="G608" s="19">
        <f>ROUND(IF(ISBLANK(C608),0,VLOOKUP(C608,'[2]Acha Air Sales Price List'!$B$1:$X$65536,12,FALSE)*$M$14),2)</f>
        <v>0</v>
      </c>
      <c r="H608" s="19"/>
      <c r="I608" s="20">
        <f t="shared" si="15"/>
        <v>0</v>
      </c>
      <c r="J608" s="12"/>
    </row>
    <row r="609" spans="1:10" ht="12.4" hidden="1" customHeight="1">
      <c r="A609" s="11"/>
      <c r="B609" s="1"/>
      <c r="C609" s="34"/>
      <c r="D609" s="146"/>
      <c r="E609" s="147"/>
      <c r="F609" s="38" t="str">
        <f>VLOOKUP(C609,'[2]Acha Air Sales Price List'!$B$1:$D$65536,3,FALSE)</f>
        <v>Exchange rate :</v>
      </c>
      <c r="G609" s="19">
        <f>ROUND(IF(ISBLANK(C609),0,VLOOKUP(C609,'[2]Acha Air Sales Price List'!$B$1:$X$65536,12,FALSE)*$M$14),2)</f>
        <v>0</v>
      </c>
      <c r="H609" s="19"/>
      <c r="I609" s="20">
        <f t="shared" si="15"/>
        <v>0</v>
      </c>
      <c r="J609" s="12"/>
    </row>
    <row r="610" spans="1:10" ht="12.4" hidden="1" customHeight="1">
      <c r="A610" s="11"/>
      <c r="B610" s="1"/>
      <c r="C610" s="34"/>
      <c r="D610" s="146"/>
      <c r="E610" s="147"/>
      <c r="F610" s="38" t="str">
        <f>VLOOKUP(C610,'[2]Acha Air Sales Price List'!$B$1:$D$65536,3,FALSE)</f>
        <v>Exchange rate :</v>
      </c>
      <c r="G610" s="19">
        <f>ROUND(IF(ISBLANK(C610),0,VLOOKUP(C610,'[2]Acha Air Sales Price List'!$B$1:$X$65536,12,FALSE)*$M$14),2)</f>
        <v>0</v>
      </c>
      <c r="H610" s="19"/>
      <c r="I610" s="20">
        <f t="shared" si="15"/>
        <v>0</v>
      </c>
      <c r="J610" s="12"/>
    </row>
    <row r="611" spans="1:10" ht="12.4" hidden="1" customHeight="1">
      <c r="A611" s="11"/>
      <c r="B611" s="1"/>
      <c r="C611" s="34"/>
      <c r="D611" s="146"/>
      <c r="E611" s="147"/>
      <c r="F611" s="38" t="str">
        <f>VLOOKUP(C611,'[2]Acha Air Sales Price List'!$B$1:$D$65536,3,FALSE)</f>
        <v>Exchange rate :</v>
      </c>
      <c r="G611" s="19">
        <f>ROUND(IF(ISBLANK(C611),0,VLOOKUP(C611,'[2]Acha Air Sales Price List'!$B$1:$X$65536,12,FALSE)*$M$14),2)</f>
        <v>0</v>
      </c>
      <c r="H611" s="19"/>
      <c r="I611" s="20">
        <f t="shared" si="15"/>
        <v>0</v>
      </c>
      <c r="J611" s="12"/>
    </row>
    <row r="612" spans="1:10" ht="12.4" hidden="1" customHeight="1">
      <c r="A612" s="11"/>
      <c r="B612" s="1"/>
      <c r="C612" s="35"/>
      <c r="D612" s="146"/>
      <c r="E612" s="147"/>
      <c r="F612" s="38" t="str">
        <f>VLOOKUP(C612,'[2]Acha Air Sales Price List'!$B$1:$D$65536,3,FALSE)</f>
        <v>Exchange rate :</v>
      </c>
      <c r="G612" s="19">
        <f>ROUND(IF(ISBLANK(C612),0,VLOOKUP(C612,'[2]Acha Air Sales Price List'!$B$1:$X$65536,12,FALSE)*$M$14),2)</f>
        <v>0</v>
      </c>
      <c r="H612" s="19"/>
      <c r="I612" s="20">
        <f>ROUND(IF(ISNUMBER(B612), G612*B612, 0),5)</f>
        <v>0</v>
      </c>
      <c r="J612" s="12"/>
    </row>
    <row r="613" spans="1:10" ht="12" hidden="1" customHeight="1">
      <c r="A613" s="11"/>
      <c r="B613" s="1"/>
      <c r="C613" s="34"/>
      <c r="D613" s="146"/>
      <c r="E613" s="147"/>
      <c r="F613" s="38" t="str">
        <f>VLOOKUP(C613,'[2]Acha Air Sales Price List'!$B$1:$D$65536,3,FALSE)</f>
        <v>Exchange rate :</v>
      </c>
      <c r="G613" s="19">
        <f>ROUND(IF(ISBLANK(C613),0,VLOOKUP(C613,'[2]Acha Air Sales Price List'!$B$1:$X$65536,12,FALSE)*$M$14),2)</f>
        <v>0</v>
      </c>
      <c r="H613" s="19"/>
      <c r="I613" s="20">
        <f t="shared" ref="I613:I667" si="16">ROUND(IF(ISNUMBER(B613), G613*B613, 0),5)</f>
        <v>0</v>
      </c>
      <c r="J613" s="12"/>
    </row>
    <row r="614" spans="1:10" ht="12.4" hidden="1" customHeight="1">
      <c r="A614" s="11"/>
      <c r="B614" s="1"/>
      <c r="C614" s="34"/>
      <c r="D614" s="146"/>
      <c r="E614" s="147"/>
      <c r="F614" s="38" t="str">
        <f>VLOOKUP(C614,'[2]Acha Air Sales Price List'!$B$1:$D$65536,3,FALSE)</f>
        <v>Exchange rate :</v>
      </c>
      <c r="G614" s="19">
        <f>ROUND(IF(ISBLANK(C614),0,VLOOKUP(C614,'[2]Acha Air Sales Price List'!$B$1:$X$65536,12,FALSE)*$M$14),2)</f>
        <v>0</v>
      </c>
      <c r="H614" s="19"/>
      <c r="I614" s="20">
        <f t="shared" si="16"/>
        <v>0</v>
      </c>
      <c r="J614" s="12"/>
    </row>
    <row r="615" spans="1:10" ht="12.4" hidden="1" customHeight="1">
      <c r="A615" s="11"/>
      <c r="B615" s="1"/>
      <c r="C615" s="34"/>
      <c r="D615" s="146"/>
      <c r="E615" s="147"/>
      <c r="F615" s="38" t="str">
        <f>VLOOKUP(C615,'[2]Acha Air Sales Price List'!$B$1:$D$65536,3,FALSE)</f>
        <v>Exchange rate :</v>
      </c>
      <c r="G615" s="19">
        <f>ROUND(IF(ISBLANK(C615),0,VLOOKUP(C615,'[2]Acha Air Sales Price List'!$B$1:$X$65536,12,FALSE)*$M$14),2)</f>
        <v>0</v>
      </c>
      <c r="H615" s="19"/>
      <c r="I615" s="20">
        <f t="shared" si="16"/>
        <v>0</v>
      </c>
      <c r="J615" s="12"/>
    </row>
    <row r="616" spans="1:10" ht="12.4" hidden="1" customHeight="1">
      <c r="A616" s="11"/>
      <c r="B616" s="1"/>
      <c r="C616" s="34"/>
      <c r="D616" s="146"/>
      <c r="E616" s="147"/>
      <c r="F616" s="38" t="str">
        <f>VLOOKUP(C616,'[2]Acha Air Sales Price List'!$B$1:$D$65536,3,FALSE)</f>
        <v>Exchange rate :</v>
      </c>
      <c r="G616" s="19">
        <f>ROUND(IF(ISBLANK(C616),0,VLOOKUP(C616,'[2]Acha Air Sales Price List'!$B$1:$X$65536,12,FALSE)*$M$14),2)</f>
        <v>0</v>
      </c>
      <c r="H616" s="19"/>
      <c r="I616" s="20">
        <f t="shared" si="16"/>
        <v>0</v>
      </c>
      <c r="J616" s="12"/>
    </row>
    <row r="617" spans="1:10" ht="12.4" hidden="1" customHeight="1">
      <c r="A617" s="11"/>
      <c r="B617" s="1"/>
      <c r="C617" s="34"/>
      <c r="D617" s="146"/>
      <c r="E617" s="147"/>
      <c r="F617" s="38" t="str">
        <f>VLOOKUP(C617,'[2]Acha Air Sales Price List'!$B$1:$D$65536,3,FALSE)</f>
        <v>Exchange rate :</v>
      </c>
      <c r="G617" s="19">
        <f>ROUND(IF(ISBLANK(C617),0,VLOOKUP(C617,'[2]Acha Air Sales Price List'!$B$1:$X$65536,12,FALSE)*$M$14),2)</f>
        <v>0</v>
      </c>
      <c r="H617" s="19"/>
      <c r="I617" s="20">
        <f t="shared" si="16"/>
        <v>0</v>
      </c>
      <c r="J617" s="12"/>
    </row>
    <row r="618" spans="1:10" ht="12.4" hidden="1" customHeight="1">
      <c r="A618" s="11"/>
      <c r="B618" s="1"/>
      <c r="C618" s="34"/>
      <c r="D618" s="146"/>
      <c r="E618" s="147"/>
      <c r="F618" s="38" t="str">
        <f>VLOOKUP(C618,'[2]Acha Air Sales Price List'!$B$1:$D$65536,3,FALSE)</f>
        <v>Exchange rate :</v>
      </c>
      <c r="G618" s="19">
        <f>ROUND(IF(ISBLANK(C618),0,VLOOKUP(C618,'[2]Acha Air Sales Price List'!$B$1:$X$65536,12,FALSE)*$M$14),2)</f>
        <v>0</v>
      </c>
      <c r="H618" s="19"/>
      <c r="I618" s="20">
        <f t="shared" si="16"/>
        <v>0</v>
      </c>
      <c r="J618" s="12"/>
    </row>
    <row r="619" spans="1:10" ht="12.4" hidden="1" customHeight="1">
      <c r="A619" s="11"/>
      <c r="B619" s="1"/>
      <c r="C619" s="34"/>
      <c r="D619" s="146"/>
      <c r="E619" s="147"/>
      <c r="F619" s="38" t="str">
        <f>VLOOKUP(C619,'[2]Acha Air Sales Price List'!$B$1:$D$65536,3,FALSE)</f>
        <v>Exchange rate :</v>
      </c>
      <c r="G619" s="19">
        <f>ROUND(IF(ISBLANK(C619),0,VLOOKUP(C619,'[2]Acha Air Sales Price List'!$B$1:$X$65536,12,FALSE)*$M$14),2)</f>
        <v>0</v>
      </c>
      <c r="H619" s="19"/>
      <c r="I619" s="20">
        <f t="shared" si="16"/>
        <v>0</v>
      </c>
      <c r="J619" s="12"/>
    </row>
    <row r="620" spans="1:10" ht="12.4" hidden="1" customHeight="1">
      <c r="A620" s="11"/>
      <c r="B620" s="1"/>
      <c r="C620" s="34"/>
      <c r="D620" s="146"/>
      <c r="E620" s="147"/>
      <c r="F620" s="38" t="str">
        <f>VLOOKUP(C620,'[2]Acha Air Sales Price List'!$B$1:$D$65536,3,FALSE)</f>
        <v>Exchange rate :</v>
      </c>
      <c r="G620" s="19">
        <f>ROUND(IF(ISBLANK(C620),0,VLOOKUP(C620,'[2]Acha Air Sales Price List'!$B$1:$X$65536,12,FALSE)*$M$14),2)</f>
        <v>0</v>
      </c>
      <c r="H620" s="19"/>
      <c r="I620" s="20">
        <f t="shared" si="16"/>
        <v>0</v>
      </c>
      <c r="J620" s="12"/>
    </row>
    <row r="621" spans="1:10" ht="12.4" hidden="1" customHeight="1">
      <c r="A621" s="11"/>
      <c r="B621" s="1"/>
      <c r="C621" s="34"/>
      <c r="D621" s="146"/>
      <c r="E621" s="147"/>
      <c r="F621" s="38" t="str">
        <f>VLOOKUP(C621,'[2]Acha Air Sales Price List'!$B$1:$D$65536,3,FALSE)</f>
        <v>Exchange rate :</v>
      </c>
      <c r="G621" s="19">
        <f>ROUND(IF(ISBLANK(C621),0,VLOOKUP(C621,'[2]Acha Air Sales Price List'!$B$1:$X$65536,12,FALSE)*$M$14),2)</f>
        <v>0</v>
      </c>
      <c r="H621" s="19"/>
      <c r="I621" s="20">
        <f t="shared" si="16"/>
        <v>0</v>
      </c>
      <c r="J621" s="12"/>
    </row>
    <row r="622" spans="1:10" ht="12.4" hidden="1" customHeight="1">
      <c r="A622" s="11"/>
      <c r="B622" s="1"/>
      <c r="C622" s="34"/>
      <c r="D622" s="146"/>
      <c r="E622" s="147"/>
      <c r="F622" s="38" t="str">
        <f>VLOOKUP(C622,'[2]Acha Air Sales Price List'!$B$1:$D$65536,3,FALSE)</f>
        <v>Exchange rate :</v>
      </c>
      <c r="G622" s="19">
        <f>ROUND(IF(ISBLANK(C622),0,VLOOKUP(C622,'[2]Acha Air Sales Price List'!$B$1:$X$65536,12,FALSE)*$M$14),2)</f>
        <v>0</v>
      </c>
      <c r="H622" s="19"/>
      <c r="I622" s="20">
        <f t="shared" si="16"/>
        <v>0</v>
      </c>
      <c r="J622" s="12"/>
    </row>
    <row r="623" spans="1:10" ht="12.4" hidden="1" customHeight="1">
      <c r="A623" s="11"/>
      <c r="B623" s="1"/>
      <c r="C623" s="34"/>
      <c r="D623" s="146"/>
      <c r="E623" s="147"/>
      <c r="F623" s="38" t="str">
        <f>VLOOKUP(C623,'[2]Acha Air Sales Price List'!$B$1:$D$65536,3,FALSE)</f>
        <v>Exchange rate :</v>
      </c>
      <c r="G623" s="19">
        <f>ROUND(IF(ISBLANK(C623),0,VLOOKUP(C623,'[2]Acha Air Sales Price List'!$B$1:$X$65536,12,FALSE)*$M$14),2)</f>
        <v>0</v>
      </c>
      <c r="H623" s="19"/>
      <c r="I623" s="20">
        <f t="shared" si="16"/>
        <v>0</v>
      </c>
      <c r="J623" s="12"/>
    </row>
    <row r="624" spans="1:10" ht="12.4" hidden="1" customHeight="1">
      <c r="A624" s="11"/>
      <c r="B624" s="1"/>
      <c r="C624" s="34"/>
      <c r="D624" s="146"/>
      <c r="E624" s="147"/>
      <c r="F624" s="38" t="str">
        <f>VLOOKUP(C624,'[2]Acha Air Sales Price List'!$B$1:$D$65536,3,FALSE)</f>
        <v>Exchange rate :</v>
      </c>
      <c r="G624" s="19">
        <f>ROUND(IF(ISBLANK(C624),0,VLOOKUP(C624,'[2]Acha Air Sales Price List'!$B$1:$X$65536,12,FALSE)*$M$14),2)</f>
        <v>0</v>
      </c>
      <c r="H624" s="19"/>
      <c r="I624" s="20">
        <f t="shared" si="16"/>
        <v>0</v>
      </c>
      <c r="J624" s="12"/>
    </row>
    <row r="625" spans="1:10" ht="12.4" hidden="1" customHeight="1">
      <c r="A625" s="11"/>
      <c r="B625" s="1"/>
      <c r="C625" s="34"/>
      <c r="D625" s="146"/>
      <c r="E625" s="147"/>
      <c r="F625" s="38" t="str">
        <f>VLOOKUP(C625,'[2]Acha Air Sales Price List'!$B$1:$D$65536,3,FALSE)</f>
        <v>Exchange rate :</v>
      </c>
      <c r="G625" s="19">
        <f>ROUND(IF(ISBLANK(C625),0,VLOOKUP(C625,'[2]Acha Air Sales Price List'!$B$1:$X$65536,12,FALSE)*$M$14),2)</f>
        <v>0</v>
      </c>
      <c r="H625" s="19"/>
      <c r="I625" s="20">
        <f t="shared" si="16"/>
        <v>0</v>
      </c>
      <c r="J625" s="12"/>
    </row>
    <row r="626" spans="1:10" ht="12.4" hidden="1" customHeight="1">
      <c r="A626" s="11"/>
      <c r="B626" s="1"/>
      <c r="C626" s="34"/>
      <c r="D626" s="146"/>
      <c r="E626" s="147"/>
      <c r="F626" s="38" t="str">
        <f>VLOOKUP(C626,'[2]Acha Air Sales Price List'!$B$1:$D$65536,3,FALSE)</f>
        <v>Exchange rate :</v>
      </c>
      <c r="G626" s="19">
        <f>ROUND(IF(ISBLANK(C626),0,VLOOKUP(C626,'[2]Acha Air Sales Price List'!$B$1:$X$65536,12,FALSE)*$M$14),2)</f>
        <v>0</v>
      </c>
      <c r="H626" s="19"/>
      <c r="I626" s="20">
        <f t="shared" si="16"/>
        <v>0</v>
      </c>
      <c r="J626" s="12"/>
    </row>
    <row r="627" spans="1:10" ht="12.4" hidden="1" customHeight="1">
      <c r="A627" s="11"/>
      <c r="B627" s="1"/>
      <c r="C627" s="34"/>
      <c r="D627" s="146"/>
      <c r="E627" s="147"/>
      <c r="F627" s="38" t="str">
        <f>VLOOKUP(C627,'[2]Acha Air Sales Price List'!$B$1:$D$65536,3,FALSE)</f>
        <v>Exchange rate :</v>
      </c>
      <c r="G627" s="19">
        <f>ROUND(IF(ISBLANK(C627),0,VLOOKUP(C627,'[2]Acha Air Sales Price List'!$B$1:$X$65536,12,FALSE)*$M$14),2)</f>
        <v>0</v>
      </c>
      <c r="H627" s="19"/>
      <c r="I627" s="20">
        <f t="shared" si="16"/>
        <v>0</v>
      </c>
      <c r="J627" s="12"/>
    </row>
    <row r="628" spans="1:10" ht="12.4" hidden="1" customHeight="1">
      <c r="A628" s="11"/>
      <c r="B628" s="1"/>
      <c r="C628" s="35"/>
      <c r="D628" s="146"/>
      <c r="E628" s="147"/>
      <c r="F628" s="38" t="str">
        <f>VLOOKUP(C628,'[2]Acha Air Sales Price List'!$B$1:$D$65536,3,FALSE)</f>
        <v>Exchange rate :</v>
      </c>
      <c r="G628" s="19">
        <f>ROUND(IF(ISBLANK(C628),0,VLOOKUP(C628,'[2]Acha Air Sales Price List'!$B$1:$X$65536,12,FALSE)*$M$14),2)</f>
        <v>0</v>
      </c>
      <c r="H628" s="19"/>
      <c r="I628" s="20">
        <f t="shared" si="16"/>
        <v>0</v>
      </c>
      <c r="J628" s="12"/>
    </row>
    <row r="629" spans="1:10" ht="12.4" hidden="1" customHeight="1">
      <c r="A629" s="11"/>
      <c r="B629" s="1"/>
      <c r="C629" s="35"/>
      <c r="D629" s="146"/>
      <c r="E629" s="147"/>
      <c r="F629" s="38" t="str">
        <f>VLOOKUP(C629,'[2]Acha Air Sales Price List'!$B$1:$D$65536,3,FALSE)</f>
        <v>Exchange rate :</v>
      </c>
      <c r="G629" s="19">
        <f>ROUND(IF(ISBLANK(C629),0,VLOOKUP(C629,'[2]Acha Air Sales Price List'!$B$1:$X$65536,12,FALSE)*$M$14),2)</f>
        <v>0</v>
      </c>
      <c r="H629" s="19"/>
      <c r="I629" s="20">
        <f t="shared" si="16"/>
        <v>0</v>
      </c>
      <c r="J629" s="12"/>
    </row>
    <row r="630" spans="1:10" ht="12.4" hidden="1" customHeight="1">
      <c r="A630" s="11"/>
      <c r="B630" s="1"/>
      <c r="C630" s="34"/>
      <c r="D630" s="146"/>
      <c r="E630" s="147"/>
      <c r="F630" s="38" t="str">
        <f>VLOOKUP(C630,'[2]Acha Air Sales Price List'!$B$1:$D$65536,3,FALSE)</f>
        <v>Exchange rate :</v>
      </c>
      <c r="G630" s="19">
        <f>ROUND(IF(ISBLANK(C630),0,VLOOKUP(C630,'[2]Acha Air Sales Price List'!$B$1:$X$65536,12,FALSE)*$M$14),2)</f>
        <v>0</v>
      </c>
      <c r="H630" s="19"/>
      <c r="I630" s="20">
        <f t="shared" si="16"/>
        <v>0</v>
      </c>
      <c r="J630" s="12"/>
    </row>
    <row r="631" spans="1:10" ht="12.4" hidden="1" customHeight="1">
      <c r="A631" s="11"/>
      <c r="B631" s="1"/>
      <c r="C631" s="34"/>
      <c r="D631" s="146"/>
      <c r="E631" s="147"/>
      <c r="F631" s="38" t="str">
        <f>VLOOKUP(C631,'[2]Acha Air Sales Price List'!$B$1:$D$65536,3,FALSE)</f>
        <v>Exchange rate :</v>
      </c>
      <c r="G631" s="19">
        <f>ROUND(IF(ISBLANK(C631),0,VLOOKUP(C631,'[2]Acha Air Sales Price List'!$B$1:$X$65536,12,FALSE)*$M$14),2)</f>
        <v>0</v>
      </c>
      <c r="H631" s="19"/>
      <c r="I631" s="20">
        <f t="shared" si="16"/>
        <v>0</v>
      </c>
      <c r="J631" s="12"/>
    </row>
    <row r="632" spans="1:10" ht="12.4" hidden="1" customHeight="1">
      <c r="A632" s="11"/>
      <c r="B632" s="1"/>
      <c r="C632" s="34"/>
      <c r="D632" s="146"/>
      <c r="E632" s="147"/>
      <c r="F632" s="38" t="str">
        <f>VLOOKUP(C632,'[2]Acha Air Sales Price List'!$B$1:$D$65536,3,FALSE)</f>
        <v>Exchange rate :</v>
      </c>
      <c r="G632" s="19">
        <f>ROUND(IF(ISBLANK(C632),0,VLOOKUP(C632,'[2]Acha Air Sales Price List'!$B$1:$X$65536,12,FALSE)*$M$14),2)</f>
        <v>0</v>
      </c>
      <c r="H632" s="19"/>
      <c r="I632" s="20">
        <f t="shared" si="16"/>
        <v>0</v>
      </c>
      <c r="J632" s="12"/>
    </row>
    <row r="633" spans="1:10" ht="12.4" hidden="1" customHeight="1">
      <c r="A633" s="11"/>
      <c r="B633" s="1"/>
      <c r="C633" s="34"/>
      <c r="D633" s="146"/>
      <c r="E633" s="147"/>
      <c r="F633" s="38" t="str">
        <f>VLOOKUP(C633,'[2]Acha Air Sales Price List'!$B$1:$D$65536,3,FALSE)</f>
        <v>Exchange rate :</v>
      </c>
      <c r="G633" s="19">
        <f>ROUND(IF(ISBLANK(C633),0,VLOOKUP(C633,'[2]Acha Air Sales Price List'!$B$1:$X$65536,12,FALSE)*$M$14),2)</f>
        <v>0</v>
      </c>
      <c r="H633" s="19"/>
      <c r="I633" s="20">
        <f t="shared" si="16"/>
        <v>0</v>
      </c>
      <c r="J633" s="12"/>
    </row>
    <row r="634" spans="1:10" ht="12.4" hidden="1" customHeight="1">
      <c r="A634" s="11"/>
      <c r="B634" s="1"/>
      <c r="C634" s="34"/>
      <c r="D634" s="146"/>
      <c r="E634" s="147"/>
      <c r="F634" s="38" t="str">
        <f>VLOOKUP(C634,'[2]Acha Air Sales Price List'!$B$1:$D$65536,3,FALSE)</f>
        <v>Exchange rate :</v>
      </c>
      <c r="G634" s="19">
        <f>ROUND(IF(ISBLANK(C634),0,VLOOKUP(C634,'[2]Acha Air Sales Price List'!$B$1:$X$65536,12,FALSE)*$M$14),2)</f>
        <v>0</v>
      </c>
      <c r="H634" s="19"/>
      <c r="I634" s="20">
        <f t="shared" si="16"/>
        <v>0</v>
      </c>
      <c r="J634" s="12"/>
    </row>
    <row r="635" spans="1:10" ht="12.4" hidden="1" customHeight="1">
      <c r="A635" s="11"/>
      <c r="B635" s="1"/>
      <c r="C635" s="34"/>
      <c r="D635" s="146"/>
      <c r="E635" s="147"/>
      <c r="F635" s="38" t="str">
        <f>VLOOKUP(C635,'[2]Acha Air Sales Price List'!$B$1:$D$65536,3,FALSE)</f>
        <v>Exchange rate :</v>
      </c>
      <c r="G635" s="19">
        <f>ROUND(IF(ISBLANK(C635),0,VLOOKUP(C635,'[2]Acha Air Sales Price List'!$B$1:$X$65536,12,FALSE)*$M$14),2)</f>
        <v>0</v>
      </c>
      <c r="H635" s="19"/>
      <c r="I635" s="20">
        <f t="shared" si="16"/>
        <v>0</v>
      </c>
      <c r="J635" s="12"/>
    </row>
    <row r="636" spans="1:10" ht="12.4" hidden="1" customHeight="1">
      <c r="A636" s="11"/>
      <c r="B636" s="1"/>
      <c r="C636" s="34"/>
      <c r="D636" s="146"/>
      <c r="E636" s="147"/>
      <c r="F636" s="38" t="str">
        <f>VLOOKUP(C636,'[2]Acha Air Sales Price List'!$B$1:$D$65536,3,FALSE)</f>
        <v>Exchange rate :</v>
      </c>
      <c r="G636" s="19">
        <f>ROUND(IF(ISBLANK(C636),0,VLOOKUP(C636,'[2]Acha Air Sales Price List'!$B$1:$X$65536,12,FALSE)*$M$14),2)</f>
        <v>0</v>
      </c>
      <c r="H636" s="19"/>
      <c r="I636" s="20">
        <f t="shared" si="16"/>
        <v>0</v>
      </c>
      <c r="J636" s="12"/>
    </row>
    <row r="637" spans="1:10" ht="12.4" hidden="1" customHeight="1">
      <c r="A637" s="11"/>
      <c r="B637" s="1"/>
      <c r="C637" s="34"/>
      <c r="D637" s="146"/>
      <c r="E637" s="147"/>
      <c r="F637" s="38" t="str">
        <f>VLOOKUP(C637,'[2]Acha Air Sales Price List'!$B$1:$D$65536,3,FALSE)</f>
        <v>Exchange rate :</v>
      </c>
      <c r="G637" s="19">
        <f>ROUND(IF(ISBLANK(C637),0,VLOOKUP(C637,'[2]Acha Air Sales Price List'!$B$1:$X$65536,12,FALSE)*$M$14),2)</f>
        <v>0</v>
      </c>
      <c r="H637" s="19"/>
      <c r="I637" s="20">
        <f t="shared" si="16"/>
        <v>0</v>
      </c>
      <c r="J637" s="12"/>
    </row>
    <row r="638" spans="1:10" ht="12.4" hidden="1" customHeight="1">
      <c r="A638" s="11"/>
      <c r="B638" s="1"/>
      <c r="C638" s="34"/>
      <c r="D638" s="146"/>
      <c r="E638" s="147"/>
      <c r="F638" s="38" t="str">
        <f>VLOOKUP(C638,'[2]Acha Air Sales Price List'!$B$1:$D$65536,3,FALSE)</f>
        <v>Exchange rate :</v>
      </c>
      <c r="G638" s="19">
        <f>ROUND(IF(ISBLANK(C638),0,VLOOKUP(C638,'[2]Acha Air Sales Price List'!$B$1:$X$65536,12,FALSE)*$M$14),2)</f>
        <v>0</v>
      </c>
      <c r="H638" s="19"/>
      <c r="I638" s="20">
        <f t="shared" si="16"/>
        <v>0</v>
      </c>
      <c r="J638" s="12"/>
    </row>
    <row r="639" spans="1:10" ht="12.4" hidden="1" customHeight="1">
      <c r="A639" s="11"/>
      <c r="B639" s="1"/>
      <c r="C639" s="34"/>
      <c r="D639" s="146"/>
      <c r="E639" s="147"/>
      <c r="F639" s="38" t="str">
        <f>VLOOKUP(C639,'[2]Acha Air Sales Price List'!$B$1:$D$65536,3,FALSE)</f>
        <v>Exchange rate :</v>
      </c>
      <c r="G639" s="19">
        <f>ROUND(IF(ISBLANK(C639),0,VLOOKUP(C639,'[2]Acha Air Sales Price List'!$B$1:$X$65536,12,FALSE)*$M$14),2)</f>
        <v>0</v>
      </c>
      <c r="H639" s="19"/>
      <c r="I639" s="20">
        <f t="shared" si="16"/>
        <v>0</v>
      </c>
      <c r="J639" s="12"/>
    </row>
    <row r="640" spans="1:10" ht="12.4" hidden="1" customHeight="1">
      <c r="A640" s="11"/>
      <c r="B640" s="1"/>
      <c r="C640" s="35"/>
      <c r="D640" s="146"/>
      <c r="E640" s="147"/>
      <c r="F640" s="38" t="str">
        <f>VLOOKUP(C640,'[2]Acha Air Sales Price List'!$B$1:$D$65536,3,FALSE)</f>
        <v>Exchange rate :</v>
      </c>
      <c r="G640" s="19">
        <f>ROUND(IF(ISBLANK(C640),0,VLOOKUP(C640,'[2]Acha Air Sales Price List'!$B$1:$X$65536,12,FALSE)*$M$14),2)</f>
        <v>0</v>
      </c>
      <c r="H640" s="19"/>
      <c r="I640" s="20">
        <f t="shared" si="16"/>
        <v>0</v>
      </c>
      <c r="J640" s="12"/>
    </row>
    <row r="641" spans="1:10" ht="12" hidden="1" customHeight="1">
      <c r="A641" s="11"/>
      <c r="B641" s="1"/>
      <c r="C641" s="34"/>
      <c r="D641" s="146"/>
      <c r="E641" s="147"/>
      <c r="F641" s="38" t="str">
        <f>VLOOKUP(C641,'[2]Acha Air Sales Price List'!$B$1:$D$65536,3,FALSE)</f>
        <v>Exchange rate :</v>
      </c>
      <c r="G641" s="19">
        <f>ROUND(IF(ISBLANK(C641),0,VLOOKUP(C641,'[2]Acha Air Sales Price List'!$B$1:$X$65536,12,FALSE)*$M$14),2)</f>
        <v>0</v>
      </c>
      <c r="H641" s="19"/>
      <c r="I641" s="20">
        <f t="shared" si="16"/>
        <v>0</v>
      </c>
      <c r="J641" s="12"/>
    </row>
    <row r="642" spans="1:10" ht="12.4" hidden="1" customHeight="1">
      <c r="A642" s="11"/>
      <c r="B642" s="1"/>
      <c r="C642" s="34"/>
      <c r="D642" s="146"/>
      <c r="E642" s="147"/>
      <c r="F642" s="38" t="str">
        <f>VLOOKUP(C642,'[2]Acha Air Sales Price List'!$B$1:$D$65536,3,FALSE)</f>
        <v>Exchange rate :</v>
      </c>
      <c r="G642" s="19">
        <f>ROUND(IF(ISBLANK(C642),0,VLOOKUP(C642,'[2]Acha Air Sales Price List'!$B$1:$X$65536,12,FALSE)*$M$14),2)</f>
        <v>0</v>
      </c>
      <c r="H642" s="19"/>
      <c r="I642" s="20">
        <f t="shared" si="16"/>
        <v>0</v>
      </c>
      <c r="J642" s="12"/>
    </row>
    <row r="643" spans="1:10" ht="12.4" hidden="1" customHeight="1">
      <c r="A643" s="11"/>
      <c r="B643" s="1"/>
      <c r="C643" s="34"/>
      <c r="D643" s="146"/>
      <c r="E643" s="147"/>
      <c r="F643" s="38" t="str">
        <f>VLOOKUP(C643,'[2]Acha Air Sales Price List'!$B$1:$D$65536,3,FALSE)</f>
        <v>Exchange rate :</v>
      </c>
      <c r="G643" s="19">
        <f>ROUND(IF(ISBLANK(C643),0,VLOOKUP(C643,'[2]Acha Air Sales Price List'!$B$1:$X$65536,12,FALSE)*$M$14),2)</f>
        <v>0</v>
      </c>
      <c r="H643" s="19"/>
      <c r="I643" s="20">
        <f t="shared" si="16"/>
        <v>0</v>
      </c>
      <c r="J643" s="12"/>
    </row>
    <row r="644" spans="1:10" ht="12.4" hidden="1" customHeight="1">
      <c r="A644" s="11"/>
      <c r="B644" s="1"/>
      <c r="C644" s="34"/>
      <c r="D644" s="146"/>
      <c r="E644" s="147"/>
      <c r="F644" s="38" t="str">
        <f>VLOOKUP(C644,'[2]Acha Air Sales Price List'!$B$1:$D$65536,3,FALSE)</f>
        <v>Exchange rate :</v>
      </c>
      <c r="G644" s="19">
        <f>ROUND(IF(ISBLANK(C644),0,VLOOKUP(C644,'[2]Acha Air Sales Price List'!$B$1:$X$65536,12,FALSE)*$M$14),2)</f>
        <v>0</v>
      </c>
      <c r="H644" s="19"/>
      <c r="I644" s="20">
        <f t="shared" si="16"/>
        <v>0</v>
      </c>
      <c r="J644" s="12"/>
    </row>
    <row r="645" spans="1:10" ht="12.4" hidden="1" customHeight="1">
      <c r="A645" s="11"/>
      <c r="B645" s="1"/>
      <c r="C645" s="34"/>
      <c r="D645" s="146"/>
      <c r="E645" s="147"/>
      <c r="F645" s="38" t="str">
        <f>VLOOKUP(C645,'[2]Acha Air Sales Price List'!$B$1:$D$65536,3,FALSE)</f>
        <v>Exchange rate :</v>
      </c>
      <c r="G645" s="19">
        <f>ROUND(IF(ISBLANK(C645),0,VLOOKUP(C645,'[2]Acha Air Sales Price List'!$B$1:$X$65536,12,FALSE)*$M$14),2)</f>
        <v>0</v>
      </c>
      <c r="H645" s="19"/>
      <c r="I645" s="20">
        <f t="shared" si="16"/>
        <v>0</v>
      </c>
      <c r="J645" s="12"/>
    </row>
    <row r="646" spans="1:10" ht="12.4" hidden="1" customHeight="1">
      <c r="A646" s="11"/>
      <c r="B646" s="1"/>
      <c r="C646" s="34"/>
      <c r="D646" s="146"/>
      <c r="E646" s="147"/>
      <c r="F646" s="38" t="str">
        <f>VLOOKUP(C646,'[2]Acha Air Sales Price List'!$B$1:$D$65536,3,FALSE)</f>
        <v>Exchange rate :</v>
      </c>
      <c r="G646" s="19">
        <f>ROUND(IF(ISBLANK(C646),0,VLOOKUP(C646,'[2]Acha Air Sales Price List'!$B$1:$X$65536,12,FALSE)*$M$14),2)</f>
        <v>0</v>
      </c>
      <c r="H646" s="19"/>
      <c r="I646" s="20">
        <f t="shared" si="16"/>
        <v>0</v>
      </c>
      <c r="J646" s="12"/>
    </row>
    <row r="647" spans="1:10" ht="12.4" hidden="1" customHeight="1">
      <c r="A647" s="11"/>
      <c r="B647" s="1"/>
      <c r="C647" s="34"/>
      <c r="D647" s="146"/>
      <c r="E647" s="147"/>
      <c r="F647" s="38" t="str">
        <f>VLOOKUP(C647,'[2]Acha Air Sales Price List'!$B$1:$D$65536,3,FALSE)</f>
        <v>Exchange rate :</v>
      </c>
      <c r="G647" s="19">
        <f>ROUND(IF(ISBLANK(C647),0,VLOOKUP(C647,'[2]Acha Air Sales Price List'!$B$1:$X$65536,12,FALSE)*$M$14),2)</f>
        <v>0</v>
      </c>
      <c r="H647" s="19"/>
      <c r="I647" s="20">
        <f t="shared" si="16"/>
        <v>0</v>
      </c>
      <c r="J647" s="12"/>
    </row>
    <row r="648" spans="1:10" ht="12.4" hidden="1" customHeight="1">
      <c r="A648" s="11"/>
      <c r="B648" s="1"/>
      <c r="C648" s="34"/>
      <c r="D648" s="146"/>
      <c r="E648" s="147"/>
      <c r="F648" s="38" t="str">
        <f>VLOOKUP(C648,'[2]Acha Air Sales Price List'!$B$1:$D$65536,3,FALSE)</f>
        <v>Exchange rate :</v>
      </c>
      <c r="G648" s="19">
        <f>ROUND(IF(ISBLANK(C648),0,VLOOKUP(C648,'[2]Acha Air Sales Price List'!$B$1:$X$65536,12,FALSE)*$M$14),2)</f>
        <v>0</v>
      </c>
      <c r="H648" s="19"/>
      <c r="I648" s="20">
        <f t="shared" si="16"/>
        <v>0</v>
      </c>
      <c r="J648" s="12"/>
    </row>
    <row r="649" spans="1:10" ht="12.4" hidden="1" customHeight="1">
      <c r="A649" s="11"/>
      <c r="B649" s="1"/>
      <c r="C649" s="34"/>
      <c r="D649" s="146"/>
      <c r="E649" s="147"/>
      <c r="F649" s="38" t="str">
        <f>VLOOKUP(C649,'[2]Acha Air Sales Price List'!$B$1:$D$65536,3,FALSE)</f>
        <v>Exchange rate :</v>
      </c>
      <c r="G649" s="19">
        <f>ROUND(IF(ISBLANK(C649),0,VLOOKUP(C649,'[2]Acha Air Sales Price List'!$B$1:$X$65536,12,FALSE)*$M$14),2)</f>
        <v>0</v>
      </c>
      <c r="H649" s="19"/>
      <c r="I649" s="20">
        <f t="shared" si="16"/>
        <v>0</v>
      </c>
      <c r="J649" s="12"/>
    </row>
    <row r="650" spans="1:10" ht="12.4" hidden="1" customHeight="1">
      <c r="A650" s="11"/>
      <c r="B650" s="1"/>
      <c r="C650" s="34"/>
      <c r="D650" s="146"/>
      <c r="E650" s="147"/>
      <c r="F650" s="38" t="str">
        <f>VLOOKUP(C650,'[2]Acha Air Sales Price List'!$B$1:$D$65536,3,FALSE)</f>
        <v>Exchange rate :</v>
      </c>
      <c r="G650" s="19">
        <f>ROUND(IF(ISBLANK(C650),0,VLOOKUP(C650,'[2]Acha Air Sales Price List'!$B$1:$X$65536,12,FALSE)*$M$14),2)</f>
        <v>0</v>
      </c>
      <c r="H650" s="19"/>
      <c r="I650" s="20">
        <f t="shared" si="16"/>
        <v>0</v>
      </c>
      <c r="J650" s="12"/>
    </row>
    <row r="651" spans="1:10" ht="12.4" hidden="1" customHeight="1">
      <c r="A651" s="11"/>
      <c r="B651" s="1"/>
      <c r="C651" s="34"/>
      <c r="D651" s="146"/>
      <c r="E651" s="147"/>
      <c r="F651" s="38" t="str">
        <f>VLOOKUP(C651,'[2]Acha Air Sales Price List'!$B$1:$D$65536,3,FALSE)</f>
        <v>Exchange rate :</v>
      </c>
      <c r="G651" s="19">
        <f>ROUND(IF(ISBLANK(C651),0,VLOOKUP(C651,'[2]Acha Air Sales Price List'!$B$1:$X$65536,12,FALSE)*$M$14),2)</f>
        <v>0</v>
      </c>
      <c r="H651" s="19"/>
      <c r="I651" s="20">
        <f t="shared" si="16"/>
        <v>0</v>
      </c>
      <c r="J651" s="12"/>
    </row>
    <row r="652" spans="1:10" ht="12.4" hidden="1" customHeight="1">
      <c r="A652" s="11"/>
      <c r="B652" s="1"/>
      <c r="C652" s="34"/>
      <c r="D652" s="146"/>
      <c r="E652" s="147"/>
      <c r="F652" s="38" t="str">
        <f>VLOOKUP(C652,'[2]Acha Air Sales Price List'!$B$1:$D$65536,3,FALSE)</f>
        <v>Exchange rate :</v>
      </c>
      <c r="G652" s="19">
        <f>ROUND(IF(ISBLANK(C652),0,VLOOKUP(C652,'[2]Acha Air Sales Price List'!$B$1:$X$65536,12,FALSE)*$M$14),2)</f>
        <v>0</v>
      </c>
      <c r="H652" s="19"/>
      <c r="I652" s="20">
        <f t="shared" si="16"/>
        <v>0</v>
      </c>
      <c r="J652" s="12"/>
    </row>
    <row r="653" spans="1:10" ht="12.4" hidden="1" customHeight="1">
      <c r="A653" s="11"/>
      <c r="B653" s="1"/>
      <c r="C653" s="34"/>
      <c r="D653" s="146"/>
      <c r="E653" s="147"/>
      <c r="F653" s="38" t="str">
        <f>VLOOKUP(C653,'[2]Acha Air Sales Price List'!$B$1:$D$65536,3,FALSE)</f>
        <v>Exchange rate :</v>
      </c>
      <c r="G653" s="19">
        <f>ROUND(IF(ISBLANK(C653),0,VLOOKUP(C653,'[2]Acha Air Sales Price List'!$B$1:$X$65536,12,FALSE)*$M$14),2)</f>
        <v>0</v>
      </c>
      <c r="H653" s="19"/>
      <c r="I653" s="20">
        <f t="shared" si="16"/>
        <v>0</v>
      </c>
      <c r="J653" s="12"/>
    </row>
    <row r="654" spans="1:10" ht="12.4" hidden="1" customHeight="1">
      <c r="A654" s="11"/>
      <c r="B654" s="1"/>
      <c r="C654" s="34"/>
      <c r="D654" s="146"/>
      <c r="E654" s="147"/>
      <c r="F654" s="38" t="str">
        <f>VLOOKUP(C654,'[2]Acha Air Sales Price List'!$B$1:$D$65536,3,FALSE)</f>
        <v>Exchange rate :</v>
      </c>
      <c r="G654" s="19">
        <f>ROUND(IF(ISBLANK(C654),0,VLOOKUP(C654,'[2]Acha Air Sales Price List'!$B$1:$X$65536,12,FALSE)*$M$14),2)</f>
        <v>0</v>
      </c>
      <c r="H654" s="19"/>
      <c r="I654" s="20">
        <f t="shared" si="16"/>
        <v>0</v>
      </c>
      <c r="J654" s="12"/>
    </row>
    <row r="655" spans="1:10" ht="12.4" hidden="1" customHeight="1">
      <c r="A655" s="11"/>
      <c r="B655" s="1"/>
      <c r="C655" s="34"/>
      <c r="D655" s="146"/>
      <c r="E655" s="147"/>
      <c r="F655" s="38" t="str">
        <f>VLOOKUP(C655,'[2]Acha Air Sales Price List'!$B$1:$D$65536,3,FALSE)</f>
        <v>Exchange rate :</v>
      </c>
      <c r="G655" s="19">
        <f>ROUND(IF(ISBLANK(C655),0,VLOOKUP(C655,'[2]Acha Air Sales Price List'!$B$1:$X$65536,12,FALSE)*$M$14),2)</f>
        <v>0</v>
      </c>
      <c r="H655" s="19"/>
      <c r="I655" s="20">
        <f t="shared" si="16"/>
        <v>0</v>
      </c>
      <c r="J655" s="12"/>
    </row>
    <row r="656" spans="1:10" ht="12.4" hidden="1" customHeight="1">
      <c r="A656" s="11"/>
      <c r="B656" s="1"/>
      <c r="C656" s="34"/>
      <c r="D656" s="146"/>
      <c r="E656" s="147"/>
      <c r="F656" s="38" t="str">
        <f>VLOOKUP(C656,'[2]Acha Air Sales Price List'!$B$1:$D$65536,3,FALSE)</f>
        <v>Exchange rate :</v>
      </c>
      <c r="G656" s="19">
        <f>ROUND(IF(ISBLANK(C656),0,VLOOKUP(C656,'[2]Acha Air Sales Price List'!$B$1:$X$65536,12,FALSE)*$M$14),2)</f>
        <v>0</v>
      </c>
      <c r="H656" s="19"/>
      <c r="I656" s="20">
        <f t="shared" si="16"/>
        <v>0</v>
      </c>
      <c r="J656" s="12"/>
    </row>
    <row r="657" spans="1:10" ht="12.4" hidden="1" customHeight="1">
      <c r="A657" s="11"/>
      <c r="B657" s="1"/>
      <c r="C657" s="34"/>
      <c r="D657" s="146"/>
      <c r="E657" s="147"/>
      <c r="F657" s="38" t="str">
        <f>VLOOKUP(C657,'[2]Acha Air Sales Price List'!$B$1:$D$65536,3,FALSE)</f>
        <v>Exchange rate :</v>
      </c>
      <c r="G657" s="19">
        <f>ROUND(IF(ISBLANK(C657),0,VLOOKUP(C657,'[2]Acha Air Sales Price List'!$B$1:$X$65536,12,FALSE)*$M$14),2)</f>
        <v>0</v>
      </c>
      <c r="H657" s="19"/>
      <c r="I657" s="20">
        <f t="shared" si="16"/>
        <v>0</v>
      </c>
      <c r="J657" s="12"/>
    </row>
    <row r="658" spans="1:10" ht="12.4" hidden="1" customHeight="1">
      <c r="A658" s="11"/>
      <c r="B658" s="1"/>
      <c r="C658" s="34"/>
      <c r="D658" s="146"/>
      <c r="E658" s="147"/>
      <c r="F658" s="38" t="str">
        <f>VLOOKUP(C658,'[2]Acha Air Sales Price List'!$B$1:$D$65536,3,FALSE)</f>
        <v>Exchange rate :</v>
      </c>
      <c r="G658" s="19">
        <f>ROUND(IF(ISBLANK(C658),0,VLOOKUP(C658,'[2]Acha Air Sales Price List'!$B$1:$X$65536,12,FALSE)*$M$14),2)</f>
        <v>0</v>
      </c>
      <c r="H658" s="19"/>
      <c r="I658" s="20">
        <f t="shared" si="16"/>
        <v>0</v>
      </c>
      <c r="J658" s="12"/>
    </row>
    <row r="659" spans="1:10" ht="12.4" hidden="1" customHeight="1">
      <c r="A659" s="11"/>
      <c r="B659" s="1"/>
      <c r="C659" s="34"/>
      <c r="D659" s="146"/>
      <c r="E659" s="147"/>
      <c r="F659" s="38" t="str">
        <f>VLOOKUP(C659,'[2]Acha Air Sales Price List'!$B$1:$D$65536,3,FALSE)</f>
        <v>Exchange rate :</v>
      </c>
      <c r="G659" s="19">
        <f>ROUND(IF(ISBLANK(C659),0,VLOOKUP(C659,'[2]Acha Air Sales Price List'!$B$1:$X$65536,12,FALSE)*$M$14),2)</f>
        <v>0</v>
      </c>
      <c r="H659" s="19"/>
      <c r="I659" s="20">
        <f t="shared" si="16"/>
        <v>0</v>
      </c>
      <c r="J659" s="12"/>
    </row>
    <row r="660" spans="1:10" ht="12.4" hidden="1" customHeight="1">
      <c r="A660" s="11"/>
      <c r="B660" s="1"/>
      <c r="C660" s="34"/>
      <c r="D660" s="146"/>
      <c r="E660" s="147"/>
      <c r="F660" s="38" t="str">
        <f>VLOOKUP(C660,'[2]Acha Air Sales Price List'!$B$1:$D$65536,3,FALSE)</f>
        <v>Exchange rate :</v>
      </c>
      <c r="G660" s="19">
        <f>ROUND(IF(ISBLANK(C660),0,VLOOKUP(C660,'[2]Acha Air Sales Price List'!$B$1:$X$65536,12,FALSE)*$M$14),2)</f>
        <v>0</v>
      </c>
      <c r="H660" s="19"/>
      <c r="I660" s="20">
        <f t="shared" si="16"/>
        <v>0</v>
      </c>
      <c r="J660" s="12"/>
    </row>
    <row r="661" spans="1:10" ht="12.4" hidden="1" customHeight="1">
      <c r="A661" s="11"/>
      <c r="B661" s="1"/>
      <c r="C661" s="34"/>
      <c r="D661" s="146"/>
      <c r="E661" s="147"/>
      <c r="F661" s="38" t="str">
        <f>VLOOKUP(C661,'[2]Acha Air Sales Price List'!$B$1:$D$65536,3,FALSE)</f>
        <v>Exchange rate :</v>
      </c>
      <c r="G661" s="19">
        <f>ROUND(IF(ISBLANK(C661),0,VLOOKUP(C661,'[2]Acha Air Sales Price List'!$B$1:$X$65536,12,FALSE)*$M$14),2)</f>
        <v>0</v>
      </c>
      <c r="H661" s="19"/>
      <c r="I661" s="20">
        <f t="shared" si="16"/>
        <v>0</v>
      </c>
      <c r="J661" s="12"/>
    </row>
    <row r="662" spans="1:10" ht="12.4" hidden="1" customHeight="1">
      <c r="A662" s="11"/>
      <c r="B662" s="1"/>
      <c r="C662" s="34"/>
      <c r="D662" s="146"/>
      <c r="E662" s="147"/>
      <c r="F662" s="38" t="str">
        <f>VLOOKUP(C662,'[2]Acha Air Sales Price List'!$B$1:$D$65536,3,FALSE)</f>
        <v>Exchange rate :</v>
      </c>
      <c r="G662" s="19">
        <f>ROUND(IF(ISBLANK(C662),0,VLOOKUP(C662,'[2]Acha Air Sales Price List'!$B$1:$X$65536,12,FALSE)*$M$14),2)</f>
        <v>0</v>
      </c>
      <c r="H662" s="19"/>
      <c r="I662" s="20">
        <f t="shared" si="16"/>
        <v>0</v>
      </c>
      <c r="J662" s="12"/>
    </row>
    <row r="663" spans="1:10" ht="12.4" hidden="1" customHeight="1">
      <c r="A663" s="11"/>
      <c r="B663" s="1"/>
      <c r="C663" s="34"/>
      <c r="D663" s="146"/>
      <c r="E663" s="147"/>
      <c r="F663" s="38" t="str">
        <f>VLOOKUP(C663,'[2]Acha Air Sales Price List'!$B$1:$D$65536,3,FALSE)</f>
        <v>Exchange rate :</v>
      </c>
      <c r="G663" s="19">
        <f>ROUND(IF(ISBLANK(C663),0,VLOOKUP(C663,'[2]Acha Air Sales Price List'!$B$1:$X$65536,12,FALSE)*$M$14),2)</f>
        <v>0</v>
      </c>
      <c r="H663" s="19"/>
      <c r="I663" s="20">
        <f t="shared" si="16"/>
        <v>0</v>
      </c>
      <c r="J663" s="12"/>
    </row>
    <row r="664" spans="1:10" ht="12.4" hidden="1" customHeight="1">
      <c r="A664" s="11"/>
      <c r="B664" s="1"/>
      <c r="C664" s="34"/>
      <c r="D664" s="146"/>
      <c r="E664" s="147"/>
      <c r="F664" s="38" t="str">
        <f>VLOOKUP(C664,'[2]Acha Air Sales Price List'!$B$1:$D$65536,3,FALSE)</f>
        <v>Exchange rate :</v>
      </c>
      <c r="G664" s="19">
        <f>ROUND(IF(ISBLANK(C664),0,VLOOKUP(C664,'[2]Acha Air Sales Price List'!$B$1:$X$65536,12,FALSE)*$M$14),2)</f>
        <v>0</v>
      </c>
      <c r="H664" s="19"/>
      <c r="I664" s="20">
        <f t="shared" si="16"/>
        <v>0</v>
      </c>
      <c r="J664" s="12"/>
    </row>
    <row r="665" spans="1:10" ht="12.4" hidden="1" customHeight="1">
      <c r="A665" s="11"/>
      <c r="B665" s="1"/>
      <c r="C665" s="34"/>
      <c r="D665" s="146"/>
      <c r="E665" s="147"/>
      <c r="F665" s="38" t="str">
        <f>VLOOKUP(C665,'[2]Acha Air Sales Price List'!$B$1:$D$65536,3,FALSE)</f>
        <v>Exchange rate :</v>
      </c>
      <c r="G665" s="19">
        <f>ROUND(IF(ISBLANK(C665),0,VLOOKUP(C665,'[2]Acha Air Sales Price List'!$B$1:$X$65536,12,FALSE)*$M$14),2)</f>
        <v>0</v>
      </c>
      <c r="H665" s="19"/>
      <c r="I665" s="20">
        <f t="shared" si="16"/>
        <v>0</v>
      </c>
      <c r="J665" s="12"/>
    </row>
    <row r="666" spans="1:10" ht="12.4" hidden="1" customHeight="1">
      <c r="A666" s="11"/>
      <c r="B666" s="1"/>
      <c r="C666" s="34"/>
      <c r="D666" s="146"/>
      <c r="E666" s="147"/>
      <c r="F666" s="38" t="str">
        <f>VLOOKUP(C666,'[2]Acha Air Sales Price List'!$B$1:$D$65536,3,FALSE)</f>
        <v>Exchange rate :</v>
      </c>
      <c r="G666" s="19">
        <f>ROUND(IF(ISBLANK(C666),0,VLOOKUP(C666,'[2]Acha Air Sales Price List'!$B$1:$X$65536,12,FALSE)*$M$14),2)</f>
        <v>0</v>
      </c>
      <c r="H666" s="19"/>
      <c r="I666" s="20">
        <f t="shared" si="16"/>
        <v>0</v>
      </c>
      <c r="J666" s="12"/>
    </row>
    <row r="667" spans="1:10" ht="12.4" hidden="1" customHeight="1">
      <c r="A667" s="11"/>
      <c r="B667" s="1"/>
      <c r="C667" s="34"/>
      <c r="D667" s="146"/>
      <c r="E667" s="147"/>
      <c r="F667" s="38" t="str">
        <f>VLOOKUP(C667,'[2]Acha Air Sales Price List'!$B$1:$D$65536,3,FALSE)</f>
        <v>Exchange rate :</v>
      </c>
      <c r="G667" s="19">
        <f>ROUND(IF(ISBLANK(C667),0,VLOOKUP(C667,'[2]Acha Air Sales Price List'!$B$1:$X$65536,12,FALSE)*$M$14),2)</f>
        <v>0</v>
      </c>
      <c r="H667" s="19"/>
      <c r="I667" s="20">
        <f t="shared" si="16"/>
        <v>0</v>
      </c>
      <c r="J667" s="12"/>
    </row>
    <row r="668" spans="1:10" ht="12.4" hidden="1" customHeight="1">
      <c r="A668" s="11"/>
      <c r="B668" s="1"/>
      <c r="C668" s="35"/>
      <c r="D668" s="146"/>
      <c r="E668" s="147"/>
      <c r="F668" s="38" t="str">
        <f>VLOOKUP(C668,'[2]Acha Air Sales Price List'!$B$1:$D$65536,3,FALSE)</f>
        <v>Exchange rate :</v>
      </c>
      <c r="G668" s="19">
        <f>ROUND(IF(ISBLANK(C668),0,VLOOKUP(C668,'[2]Acha Air Sales Price List'!$B$1:$X$65536,12,FALSE)*$M$14),2)</f>
        <v>0</v>
      </c>
      <c r="H668" s="19"/>
      <c r="I668" s="20">
        <f>ROUND(IF(ISNUMBER(B668), G668*B668, 0),5)</f>
        <v>0</v>
      </c>
      <c r="J668" s="12"/>
    </row>
    <row r="669" spans="1:10" ht="12" hidden="1" customHeight="1">
      <c r="A669" s="11"/>
      <c r="B669" s="1"/>
      <c r="C669" s="34"/>
      <c r="D669" s="146"/>
      <c r="E669" s="147"/>
      <c r="F669" s="38" t="str">
        <f>VLOOKUP(C669,'[2]Acha Air Sales Price List'!$B$1:$D$65536,3,FALSE)</f>
        <v>Exchange rate :</v>
      </c>
      <c r="G669" s="19">
        <f>ROUND(IF(ISBLANK(C669),0,VLOOKUP(C669,'[2]Acha Air Sales Price List'!$B$1:$X$65536,12,FALSE)*$M$14),2)</f>
        <v>0</v>
      </c>
      <c r="H669" s="19"/>
      <c r="I669" s="20">
        <f t="shared" ref="I669:I719" si="17">ROUND(IF(ISNUMBER(B669), G669*B669, 0),5)</f>
        <v>0</v>
      </c>
      <c r="J669" s="12"/>
    </row>
    <row r="670" spans="1:10" ht="12.4" hidden="1" customHeight="1">
      <c r="A670" s="11"/>
      <c r="B670" s="1"/>
      <c r="C670" s="34"/>
      <c r="D670" s="146"/>
      <c r="E670" s="147"/>
      <c r="F670" s="38" t="str">
        <f>VLOOKUP(C670,'[2]Acha Air Sales Price List'!$B$1:$D$65536,3,FALSE)</f>
        <v>Exchange rate :</v>
      </c>
      <c r="G670" s="19">
        <f>ROUND(IF(ISBLANK(C670),0,VLOOKUP(C670,'[2]Acha Air Sales Price List'!$B$1:$X$65536,12,FALSE)*$M$14),2)</f>
        <v>0</v>
      </c>
      <c r="H670" s="19"/>
      <c r="I670" s="20">
        <f t="shared" si="17"/>
        <v>0</v>
      </c>
      <c r="J670" s="12"/>
    </row>
    <row r="671" spans="1:10" ht="12.4" hidden="1" customHeight="1">
      <c r="A671" s="11"/>
      <c r="B671" s="1"/>
      <c r="C671" s="34"/>
      <c r="D671" s="146"/>
      <c r="E671" s="147"/>
      <c r="F671" s="38" t="str">
        <f>VLOOKUP(C671,'[2]Acha Air Sales Price List'!$B$1:$D$65536,3,FALSE)</f>
        <v>Exchange rate :</v>
      </c>
      <c r="G671" s="19">
        <f>ROUND(IF(ISBLANK(C671),0,VLOOKUP(C671,'[2]Acha Air Sales Price List'!$B$1:$X$65536,12,FALSE)*$M$14),2)</f>
        <v>0</v>
      </c>
      <c r="H671" s="19"/>
      <c r="I671" s="20">
        <f t="shared" si="17"/>
        <v>0</v>
      </c>
      <c r="J671" s="12"/>
    </row>
    <row r="672" spans="1:10" ht="12.4" hidden="1" customHeight="1">
      <c r="A672" s="11"/>
      <c r="B672" s="1"/>
      <c r="C672" s="34"/>
      <c r="D672" s="146"/>
      <c r="E672" s="147"/>
      <c r="F672" s="38" t="str">
        <f>VLOOKUP(C672,'[2]Acha Air Sales Price List'!$B$1:$D$65536,3,FALSE)</f>
        <v>Exchange rate :</v>
      </c>
      <c r="G672" s="19">
        <f>ROUND(IF(ISBLANK(C672),0,VLOOKUP(C672,'[2]Acha Air Sales Price List'!$B$1:$X$65536,12,FALSE)*$M$14),2)</f>
        <v>0</v>
      </c>
      <c r="H672" s="19"/>
      <c r="I672" s="20">
        <f t="shared" si="17"/>
        <v>0</v>
      </c>
      <c r="J672" s="12"/>
    </row>
    <row r="673" spans="1:10" ht="12.4" hidden="1" customHeight="1">
      <c r="A673" s="11"/>
      <c r="B673" s="1"/>
      <c r="C673" s="34"/>
      <c r="D673" s="146"/>
      <c r="E673" s="147"/>
      <c r="F673" s="38" t="str">
        <f>VLOOKUP(C673,'[2]Acha Air Sales Price List'!$B$1:$D$65536,3,FALSE)</f>
        <v>Exchange rate :</v>
      </c>
      <c r="G673" s="19">
        <f>ROUND(IF(ISBLANK(C673),0,VLOOKUP(C673,'[2]Acha Air Sales Price List'!$B$1:$X$65536,12,FALSE)*$M$14),2)</f>
        <v>0</v>
      </c>
      <c r="H673" s="19"/>
      <c r="I673" s="20">
        <f t="shared" si="17"/>
        <v>0</v>
      </c>
      <c r="J673" s="12"/>
    </row>
    <row r="674" spans="1:10" ht="12.4" hidden="1" customHeight="1">
      <c r="A674" s="11"/>
      <c r="B674" s="1"/>
      <c r="C674" s="34"/>
      <c r="D674" s="146"/>
      <c r="E674" s="147"/>
      <c r="F674" s="38" t="str">
        <f>VLOOKUP(C674,'[2]Acha Air Sales Price List'!$B$1:$D$65536,3,FALSE)</f>
        <v>Exchange rate :</v>
      </c>
      <c r="G674" s="19">
        <f>ROUND(IF(ISBLANK(C674),0,VLOOKUP(C674,'[2]Acha Air Sales Price List'!$B$1:$X$65536,12,FALSE)*$M$14),2)</f>
        <v>0</v>
      </c>
      <c r="H674" s="19"/>
      <c r="I674" s="20">
        <f t="shared" si="17"/>
        <v>0</v>
      </c>
      <c r="J674" s="12"/>
    </row>
    <row r="675" spans="1:10" ht="12.4" hidden="1" customHeight="1">
      <c r="A675" s="11"/>
      <c r="B675" s="1"/>
      <c r="C675" s="34"/>
      <c r="D675" s="146"/>
      <c r="E675" s="147"/>
      <c r="F675" s="38" t="str">
        <f>VLOOKUP(C675,'[2]Acha Air Sales Price List'!$B$1:$D$65536,3,FALSE)</f>
        <v>Exchange rate :</v>
      </c>
      <c r="G675" s="19">
        <f>ROUND(IF(ISBLANK(C675),0,VLOOKUP(C675,'[2]Acha Air Sales Price List'!$B$1:$X$65536,12,FALSE)*$M$14),2)</f>
        <v>0</v>
      </c>
      <c r="H675" s="19"/>
      <c r="I675" s="20">
        <f t="shared" si="17"/>
        <v>0</v>
      </c>
      <c r="J675" s="12"/>
    </row>
    <row r="676" spans="1:10" ht="12.4" hidden="1" customHeight="1">
      <c r="A676" s="11"/>
      <c r="B676" s="1"/>
      <c r="C676" s="34"/>
      <c r="D676" s="146"/>
      <c r="E676" s="147"/>
      <c r="F676" s="38" t="str">
        <f>VLOOKUP(C676,'[2]Acha Air Sales Price List'!$B$1:$D$65536,3,FALSE)</f>
        <v>Exchange rate :</v>
      </c>
      <c r="G676" s="19">
        <f>ROUND(IF(ISBLANK(C676),0,VLOOKUP(C676,'[2]Acha Air Sales Price List'!$B$1:$X$65536,12,FALSE)*$M$14),2)</f>
        <v>0</v>
      </c>
      <c r="H676" s="19"/>
      <c r="I676" s="20">
        <f t="shared" si="17"/>
        <v>0</v>
      </c>
      <c r="J676" s="12"/>
    </row>
    <row r="677" spans="1:10" ht="12.4" hidden="1" customHeight="1">
      <c r="A677" s="11"/>
      <c r="B677" s="1"/>
      <c r="C677" s="34"/>
      <c r="D677" s="146"/>
      <c r="E677" s="147"/>
      <c r="F677" s="38" t="str">
        <f>VLOOKUP(C677,'[2]Acha Air Sales Price List'!$B$1:$D$65536,3,FALSE)</f>
        <v>Exchange rate :</v>
      </c>
      <c r="G677" s="19">
        <f>ROUND(IF(ISBLANK(C677),0,VLOOKUP(C677,'[2]Acha Air Sales Price List'!$B$1:$X$65536,12,FALSE)*$M$14),2)</f>
        <v>0</v>
      </c>
      <c r="H677" s="19"/>
      <c r="I677" s="20">
        <f t="shared" si="17"/>
        <v>0</v>
      </c>
      <c r="J677" s="12"/>
    </row>
    <row r="678" spans="1:10" ht="12.4" hidden="1" customHeight="1">
      <c r="A678" s="11"/>
      <c r="B678" s="1"/>
      <c r="C678" s="34"/>
      <c r="D678" s="146"/>
      <c r="E678" s="147"/>
      <c r="F678" s="38" t="str">
        <f>VLOOKUP(C678,'[2]Acha Air Sales Price List'!$B$1:$D$65536,3,FALSE)</f>
        <v>Exchange rate :</v>
      </c>
      <c r="G678" s="19">
        <f>ROUND(IF(ISBLANK(C678),0,VLOOKUP(C678,'[2]Acha Air Sales Price List'!$B$1:$X$65536,12,FALSE)*$M$14),2)</f>
        <v>0</v>
      </c>
      <c r="H678" s="19"/>
      <c r="I678" s="20">
        <f t="shared" si="17"/>
        <v>0</v>
      </c>
      <c r="J678" s="12"/>
    </row>
    <row r="679" spans="1:10" ht="12.4" hidden="1" customHeight="1">
      <c r="A679" s="11"/>
      <c r="B679" s="1"/>
      <c r="C679" s="34"/>
      <c r="D679" s="146"/>
      <c r="E679" s="147"/>
      <c r="F679" s="38" t="str">
        <f>VLOOKUP(C679,'[2]Acha Air Sales Price List'!$B$1:$D$65536,3,FALSE)</f>
        <v>Exchange rate :</v>
      </c>
      <c r="G679" s="19">
        <f>ROUND(IF(ISBLANK(C679),0,VLOOKUP(C679,'[2]Acha Air Sales Price List'!$B$1:$X$65536,12,FALSE)*$M$14),2)</f>
        <v>0</v>
      </c>
      <c r="H679" s="19"/>
      <c r="I679" s="20">
        <f t="shared" si="17"/>
        <v>0</v>
      </c>
      <c r="J679" s="12"/>
    </row>
    <row r="680" spans="1:10" ht="12.4" hidden="1" customHeight="1">
      <c r="A680" s="11"/>
      <c r="B680" s="1"/>
      <c r="C680" s="34"/>
      <c r="D680" s="146"/>
      <c r="E680" s="147"/>
      <c r="F680" s="38" t="str">
        <f>VLOOKUP(C680,'[2]Acha Air Sales Price List'!$B$1:$D$65536,3,FALSE)</f>
        <v>Exchange rate :</v>
      </c>
      <c r="G680" s="19">
        <f>ROUND(IF(ISBLANK(C680),0,VLOOKUP(C680,'[2]Acha Air Sales Price List'!$B$1:$X$65536,12,FALSE)*$M$14),2)</f>
        <v>0</v>
      </c>
      <c r="H680" s="19"/>
      <c r="I680" s="20">
        <f t="shared" si="17"/>
        <v>0</v>
      </c>
      <c r="J680" s="12"/>
    </row>
    <row r="681" spans="1:10" ht="12.4" hidden="1" customHeight="1">
      <c r="A681" s="11"/>
      <c r="B681" s="1"/>
      <c r="C681" s="34"/>
      <c r="D681" s="146"/>
      <c r="E681" s="147"/>
      <c r="F681" s="38" t="str">
        <f>VLOOKUP(C681,'[2]Acha Air Sales Price List'!$B$1:$D$65536,3,FALSE)</f>
        <v>Exchange rate :</v>
      </c>
      <c r="G681" s="19">
        <f>ROUND(IF(ISBLANK(C681),0,VLOOKUP(C681,'[2]Acha Air Sales Price List'!$B$1:$X$65536,12,FALSE)*$M$14),2)</f>
        <v>0</v>
      </c>
      <c r="H681" s="19"/>
      <c r="I681" s="20">
        <f t="shared" si="17"/>
        <v>0</v>
      </c>
      <c r="J681" s="12"/>
    </row>
    <row r="682" spans="1:10" ht="12.4" hidden="1" customHeight="1">
      <c r="A682" s="11"/>
      <c r="B682" s="1"/>
      <c r="C682" s="34"/>
      <c r="D682" s="146"/>
      <c r="E682" s="147"/>
      <c r="F682" s="38" t="str">
        <f>VLOOKUP(C682,'[2]Acha Air Sales Price List'!$B$1:$D$65536,3,FALSE)</f>
        <v>Exchange rate :</v>
      </c>
      <c r="G682" s="19">
        <f>ROUND(IF(ISBLANK(C682),0,VLOOKUP(C682,'[2]Acha Air Sales Price List'!$B$1:$X$65536,12,FALSE)*$M$14),2)</f>
        <v>0</v>
      </c>
      <c r="H682" s="19"/>
      <c r="I682" s="20">
        <f t="shared" si="17"/>
        <v>0</v>
      </c>
      <c r="J682" s="12"/>
    </row>
    <row r="683" spans="1:10" ht="12.4" hidden="1" customHeight="1">
      <c r="A683" s="11"/>
      <c r="B683" s="1"/>
      <c r="C683" s="34"/>
      <c r="D683" s="146"/>
      <c r="E683" s="147"/>
      <c r="F683" s="38" t="str">
        <f>VLOOKUP(C683,'[2]Acha Air Sales Price List'!$B$1:$D$65536,3,FALSE)</f>
        <v>Exchange rate :</v>
      </c>
      <c r="G683" s="19">
        <f>ROUND(IF(ISBLANK(C683),0,VLOOKUP(C683,'[2]Acha Air Sales Price List'!$B$1:$X$65536,12,FALSE)*$M$14),2)</f>
        <v>0</v>
      </c>
      <c r="H683" s="19"/>
      <c r="I683" s="20">
        <f t="shared" si="17"/>
        <v>0</v>
      </c>
      <c r="J683" s="12"/>
    </row>
    <row r="684" spans="1:10" ht="12.4" hidden="1" customHeight="1">
      <c r="A684" s="11"/>
      <c r="B684" s="1"/>
      <c r="C684" s="34"/>
      <c r="D684" s="146"/>
      <c r="E684" s="147"/>
      <c r="F684" s="38" t="str">
        <f>VLOOKUP(C684,'[2]Acha Air Sales Price List'!$B$1:$D$65536,3,FALSE)</f>
        <v>Exchange rate :</v>
      </c>
      <c r="G684" s="19">
        <f>ROUND(IF(ISBLANK(C684),0,VLOOKUP(C684,'[2]Acha Air Sales Price List'!$B$1:$X$65536,12,FALSE)*$M$14),2)</f>
        <v>0</v>
      </c>
      <c r="H684" s="19"/>
      <c r="I684" s="20">
        <f t="shared" si="17"/>
        <v>0</v>
      </c>
      <c r="J684" s="12"/>
    </row>
    <row r="685" spans="1:10" ht="12.4" hidden="1" customHeight="1">
      <c r="A685" s="11"/>
      <c r="B685" s="1"/>
      <c r="C685" s="34"/>
      <c r="D685" s="146"/>
      <c r="E685" s="147"/>
      <c r="F685" s="38" t="str">
        <f>VLOOKUP(C685,'[2]Acha Air Sales Price List'!$B$1:$D$65536,3,FALSE)</f>
        <v>Exchange rate :</v>
      </c>
      <c r="G685" s="19">
        <f>ROUND(IF(ISBLANK(C685),0,VLOOKUP(C685,'[2]Acha Air Sales Price List'!$B$1:$X$65536,12,FALSE)*$M$14),2)</f>
        <v>0</v>
      </c>
      <c r="H685" s="19"/>
      <c r="I685" s="20">
        <f t="shared" si="17"/>
        <v>0</v>
      </c>
      <c r="J685" s="12"/>
    </row>
    <row r="686" spans="1:10" ht="12.4" hidden="1" customHeight="1">
      <c r="A686" s="11"/>
      <c r="B686" s="1"/>
      <c r="C686" s="34"/>
      <c r="D686" s="146"/>
      <c r="E686" s="147"/>
      <c r="F686" s="38" t="str">
        <f>VLOOKUP(C686,'[2]Acha Air Sales Price List'!$B$1:$D$65536,3,FALSE)</f>
        <v>Exchange rate :</v>
      </c>
      <c r="G686" s="19">
        <f>ROUND(IF(ISBLANK(C686),0,VLOOKUP(C686,'[2]Acha Air Sales Price List'!$B$1:$X$65536,12,FALSE)*$M$14),2)</f>
        <v>0</v>
      </c>
      <c r="H686" s="19"/>
      <c r="I686" s="20">
        <f t="shared" si="17"/>
        <v>0</v>
      </c>
      <c r="J686" s="12"/>
    </row>
    <row r="687" spans="1:10" ht="12.4" hidden="1" customHeight="1">
      <c r="A687" s="11"/>
      <c r="B687" s="1"/>
      <c r="C687" s="34"/>
      <c r="D687" s="146"/>
      <c r="E687" s="147"/>
      <c r="F687" s="38" t="str">
        <f>VLOOKUP(C687,'[2]Acha Air Sales Price List'!$B$1:$D$65536,3,FALSE)</f>
        <v>Exchange rate :</v>
      </c>
      <c r="G687" s="19">
        <f>ROUND(IF(ISBLANK(C687),0,VLOOKUP(C687,'[2]Acha Air Sales Price List'!$B$1:$X$65536,12,FALSE)*$M$14),2)</f>
        <v>0</v>
      </c>
      <c r="H687" s="19"/>
      <c r="I687" s="20">
        <f t="shared" si="17"/>
        <v>0</v>
      </c>
      <c r="J687" s="12"/>
    </row>
    <row r="688" spans="1:10" ht="12.4" hidden="1" customHeight="1">
      <c r="A688" s="11"/>
      <c r="B688" s="1"/>
      <c r="C688" s="34"/>
      <c r="D688" s="146"/>
      <c r="E688" s="147"/>
      <c r="F688" s="38" t="str">
        <f>VLOOKUP(C688,'[2]Acha Air Sales Price List'!$B$1:$D$65536,3,FALSE)</f>
        <v>Exchange rate :</v>
      </c>
      <c r="G688" s="19">
        <f>ROUND(IF(ISBLANK(C688),0,VLOOKUP(C688,'[2]Acha Air Sales Price List'!$B$1:$X$65536,12,FALSE)*$M$14),2)</f>
        <v>0</v>
      </c>
      <c r="H688" s="19"/>
      <c r="I688" s="20">
        <f t="shared" si="17"/>
        <v>0</v>
      </c>
      <c r="J688" s="12"/>
    </row>
    <row r="689" spans="1:10" ht="12.4" hidden="1" customHeight="1">
      <c r="A689" s="11"/>
      <c r="B689" s="1"/>
      <c r="C689" s="34"/>
      <c r="D689" s="146"/>
      <c r="E689" s="147"/>
      <c r="F689" s="38" t="str">
        <f>VLOOKUP(C689,'[2]Acha Air Sales Price List'!$B$1:$D$65536,3,FALSE)</f>
        <v>Exchange rate :</v>
      </c>
      <c r="G689" s="19">
        <f>ROUND(IF(ISBLANK(C689),0,VLOOKUP(C689,'[2]Acha Air Sales Price List'!$B$1:$X$65536,12,FALSE)*$M$14),2)</f>
        <v>0</v>
      </c>
      <c r="H689" s="19"/>
      <c r="I689" s="20">
        <f t="shared" si="17"/>
        <v>0</v>
      </c>
      <c r="J689" s="12"/>
    </row>
    <row r="690" spans="1:10" ht="12.4" hidden="1" customHeight="1">
      <c r="A690" s="11"/>
      <c r="B690" s="1"/>
      <c r="C690" s="34"/>
      <c r="D690" s="146"/>
      <c r="E690" s="147"/>
      <c r="F690" s="38" t="str">
        <f>VLOOKUP(C690,'[2]Acha Air Sales Price List'!$B$1:$D$65536,3,FALSE)</f>
        <v>Exchange rate :</v>
      </c>
      <c r="G690" s="19">
        <f>ROUND(IF(ISBLANK(C690),0,VLOOKUP(C690,'[2]Acha Air Sales Price List'!$B$1:$X$65536,12,FALSE)*$M$14),2)</f>
        <v>0</v>
      </c>
      <c r="H690" s="19"/>
      <c r="I690" s="20">
        <f t="shared" si="17"/>
        <v>0</v>
      </c>
      <c r="J690" s="12"/>
    </row>
    <row r="691" spans="1:10" ht="12.4" hidden="1" customHeight="1">
      <c r="A691" s="11"/>
      <c r="B691" s="1"/>
      <c r="C691" s="34"/>
      <c r="D691" s="146"/>
      <c r="E691" s="147"/>
      <c r="F691" s="38" t="str">
        <f>VLOOKUP(C691,'[2]Acha Air Sales Price List'!$B$1:$D$65536,3,FALSE)</f>
        <v>Exchange rate :</v>
      </c>
      <c r="G691" s="19">
        <f>ROUND(IF(ISBLANK(C691),0,VLOOKUP(C691,'[2]Acha Air Sales Price List'!$B$1:$X$65536,12,FALSE)*$M$14),2)</f>
        <v>0</v>
      </c>
      <c r="H691" s="19"/>
      <c r="I691" s="20">
        <f t="shared" si="17"/>
        <v>0</v>
      </c>
      <c r="J691" s="12"/>
    </row>
    <row r="692" spans="1:10" ht="12.4" hidden="1" customHeight="1">
      <c r="A692" s="11"/>
      <c r="B692" s="1"/>
      <c r="C692" s="35"/>
      <c r="D692" s="146"/>
      <c r="E692" s="147"/>
      <c r="F692" s="38" t="str">
        <f>VLOOKUP(C692,'[2]Acha Air Sales Price List'!$B$1:$D$65536,3,FALSE)</f>
        <v>Exchange rate :</v>
      </c>
      <c r="G692" s="19">
        <f>ROUND(IF(ISBLANK(C692),0,VLOOKUP(C692,'[2]Acha Air Sales Price List'!$B$1:$X$65536,12,FALSE)*$M$14),2)</f>
        <v>0</v>
      </c>
      <c r="H692" s="19"/>
      <c r="I692" s="20">
        <f t="shared" si="17"/>
        <v>0</v>
      </c>
      <c r="J692" s="12"/>
    </row>
    <row r="693" spans="1:10" ht="12" hidden="1" customHeight="1">
      <c r="A693" s="11"/>
      <c r="B693" s="1"/>
      <c r="C693" s="34"/>
      <c r="D693" s="146"/>
      <c r="E693" s="147"/>
      <c r="F693" s="38" t="str">
        <f>VLOOKUP(C693,'[2]Acha Air Sales Price List'!$B$1:$D$65536,3,FALSE)</f>
        <v>Exchange rate :</v>
      </c>
      <c r="G693" s="19">
        <f>ROUND(IF(ISBLANK(C693),0,VLOOKUP(C693,'[2]Acha Air Sales Price List'!$B$1:$X$65536,12,FALSE)*$M$14),2)</f>
        <v>0</v>
      </c>
      <c r="H693" s="19"/>
      <c r="I693" s="20">
        <f t="shared" si="17"/>
        <v>0</v>
      </c>
      <c r="J693" s="12"/>
    </row>
    <row r="694" spans="1:10" ht="12.4" hidden="1" customHeight="1">
      <c r="A694" s="11"/>
      <c r="B694" s="1"/>
      <c r="C694" s="34"/>
      <c r="D694" s="146"/>
      <c r="E694" s="147"/>
      <c r="F694" s="38" t="str">
        <f>VLOOKUP(C694,'[2]Acha Air Sales Price List'!$B$1:$D$65536,3,FALSE)</f>
        <v>Exchange rate :</v>
      </c>
      <c r="G694" s="19">
        <f>ROUND(IF(ISBLANK(C694),0,VLOOKUP(C694,'[2]Acha Air Sales Price List'!$B$1:$X$65536,12,FALSE)*$M$14),2)</f>
        <v>0</v>
      </c>
      <c r="H694" s="19"/>
      <c r="I694" s="20">
        <f t="shared" si="17"/>
        <v>0</v>
      </c>
      <c r="J694" s="12"/>
    </row>
    <row r="695" spans="1:10" ht="12.4" hidden="1" customHeight="1">
      <c r="A695" s="11"/>
      <c r="B695" s="1"/>
      <c r="C695" s="34"/>
      <c r="D695" s="146"/>
      <c r="E695" s="147"/>
      <c r="F695" s="38" t="str">
        <f>VLOOKUP(C695,'[2]Acha Air Sales Price List'!$B$1:$D$65536,3,FALSE)</f>
        <v>Exchange rate :</v>
      </c>
      <c r="G695" s="19">
        <f>ROUND(IF(ISBLANK(C695),0,VLOOKUP(C695,'[2]Acha Air Sales Price List'!$B$1:$X$65536,12,FALSE)*$M$14),2)</f>
        <v>0</v>
      </c>
      <c r="H695" s="19"/>
      <c r="I695" s="20">
        <f t="shared" si="17"/>
        <v>0</v>
      </c>
      <c r="J695" s="12"/>
    </row>
    <row r="696" spans="1:10" ht="12.4" hidden="1" customHeight="1">
      <c r="A696" s="11"/>
      <c r="B696" s="1"/>
      <c r="C696" s="34"/>
      <c r="D696" s="146"/>
      <c r="E696" s="147"/>
      <c r="F696" s="38" t="str">
        <f>VLOOKUP(C696,'[2]Acha Air Sales Price List'!$B$1:$D$65536,3,FALSE)</f>
        <v>Exchange rate :</v>
      </c>
      <c r="G696" s="19">
        <f>ROUND(IF(ISBLANK(C696),0,VLOOKUP(C696,'[2]Acha Air Sales Price List'!$B$1:$X$65536,12,FALSE)*$M$14),2)</f>
        <v>0</v>
      </c>
      <c r="H696" s="19"/>
      <c r="I696" s="20">
        <f t="shared" si="17"/>
        <v>0</v>
      </c>
      <c r="J696" s="12"/>
    </row>
    <row r="697" spans="1:10" ht="12.4" hidden="1" customHeight="1">
      <c r="A697" s="11"/>
      <c r="B697" s="1"/>
      <c r="C697" s="34"/>
      <c r="D697" s="146"/>
      <c r="E697" s="147"/>
      <c r="F697" s="38" t="str">
        <f>VLOOKUP(C697,'[2]Acha Air Sales Price List'!$B$1:$D$65536,3,FALSE)</f>
        <v>Exchange rate :</v>
      </c>
      <c r="G697" s="19">
        <f>ROUND(IF(ISBLANK(C697),0,VLOOKUP(C697,'[2]Acha Air Sales Price List'!$B$1:$X$65536,12,FALSE)*$M$14),2)</f>
        <v>0</v>
      </c>
      <c r="H697" s="19"/>
      <c r="I697" s="20">
        <f t="shared" si="17"/>
        <v>0</v>
      </c>
      <c r="J697" s="12"/>
    </row>
    <row r="698" spans="1:10" ht="12.4" hidden="1" customHeight="1">
      <c r="A698" s="11"/>
      <c r="B698" s="1"/>
      <c r="C698" s="34"/>
      <c r="D698" s="146"/>
      <c r="E698" s="147"/>
      <c r="F698" s="38" t="str">
        <f>VLOOKUP(C698,'[2]Acha Air Sales Price List'!$B$1:$D$65536,3,FALSE)</f>
        <v>Exchange rate :</v>
      </c>
      <c r="G698" s="19">
        <f>ROUND(IF(ISBLANK(C698),0,VLOOKUP(C698,'[2]Acha Air Sales Price List'!$B$1:$X$65536,12,FALSE)*$M$14),2)</f>
        <v>0</v>
      </c>
      <c r="H698" s="19"/>
      <c r="I698" s="20">
        <f t="shared" si="17"/>
        <v>0</v>
      </c>
      <c r="J698" s="12"/>
    </row>
    <row r="699" spans="1:10" ht="12.4" hidden="1" customHeight="1">
      <c r="A699" s="11"/>
      <c r="B699" s="1"/>
      <c r="C699" s="34"/>
      <c r="D699" s="146"/>
      <c r="E699" s="147"/>
      <c r="F699" s="38" t="str">
        <f>VLOOKUP(C699,'[2]Acha Air Sales Price List'!$B$1:$D$65536,3,FALSE)</f>
        <v>Exchange rate :</v>
      </c>
      <c r="G699" s="19">
        <f>ROUND(IF(ISBLANK(C699),0,VLOOKUP(C699,'[2]Acha Air Sales Price List'!$B$1:$X$65536,12,FALSE)*$M$14),2)</f>
        <v>0</v>
      </c>
      <c r="H699" s="19"/>
      <c r="I699" s="20">
        <f t="shared" si="17"/>
        <v>0</v>
      </c>
      <c r="J699" s="12"/>
    </row>
    <row r="700" spans="1:10" ht="12.4" hidden="1" customHeight="1">
      <c r="A700" s="11"/>
      <c r="B700" s="1"/>
      <c r="C700" s="34"/>
      <c r="D700" s="146"/>
      <c r="E700" s="147"/>
      <c r="F700" s="38" t="str">
        <f>VLOOKUP(C700,'[2]Acha Air Sales Price List'!$B$1:$D$65536,3,FALSE)</f>
        <v>Exchange rate :</v>
      </c>
      <c r="G700" s="19">
        <f>ROUND(IF(ISBLANK(C700),0,VLOOKUP(C700,'[2]Acha Air Sales Price List'!$B$1:$X$65536,12,FALSE)*$M$14),2)</f>
        <v>0</v>
      </c>
      <c r="H700" s="19"/>
      <c r="I700" s="20">
        <f t="shared" si="17"/>
        <v>0</v>
      </c>
      <c r="J700" s="12"/>
    </row>
    <row r="701" spans="1:10" ht="12.4" hidden="1" customHeight="1">
      <c r="A701" s="11"/>
      <c r="B701" s="1"/>
      <c r="C701" s="34"/>
      <c r="D701" s="146"/>
      <c r="E701" s="147"/>
      <c r="F701" s="38" t="str">
        <f>VLOOKUP(C701,'[2]Acha Air Sales Price List'!$B$1:$D$65536,3,FALSE)</f>
        <v>Exchange rate :</v>
      </c>
      <c r="G701" s="19">
        <f>ROUND(IF(ISBLANK(C701),0,VLOOKUP(C701,'[2]Acha Air Sales Price List'!$B$1:$X$65536,12,FALSE)*$M$14),2)</f>
        <v>0</v>
      </c>
      <c r="H701" s="19"/>
      <c r="I701" s="20">
        <f t="shared" si="17"/>
        <v>0</v>
      </c>
      <c r="J701" s="12"/>
    </row>
    <row r="702" spans="1:10" ht="12.4" hidden="1" customHeight="1">
      <c r="A702" s="11"/>
      <c r="B702" s="1"/>
      <c r="C702" s="34"/>
      <c r="D702" s="146"/>
      <c r="E702" s="147"/>
      <c r="F702" s="38" t="str">
        <f>VLOOKUP(C702,'[2]Acha Air Sales Price List'!$B$1:$D$65536,3,FALSE)</f>
        <v>Exchange rate :</v>
      </c>
      <c r="G702" s="19">
        <f>ROUND(IF(ISBLANK(C702),0,VLOOKUP(C702,'[2]Acha Air Sales Price List'!$B$1:$X$65536,12,FALSE)*$M$14),2)</f>
        <v>0</v>
      </c>
      <c r="H702" s="19"/>
      <c r="I702" s="20">
        <f t="shared" si="17"/>
        <v>0</v>
      </c>
      <c r="J702" s="12"/>
    </row>
    <row r="703" spans="1:10" ht="12.4" hidden="1" customHeight="1">
      <c r="A703" s="11"/>
      <c r="B703" s="1"/>
      <c r="C703" s="34"/>
      <c r="D703" s="146"/>
      <c r="E703" s="147"/>
      <c r="F703" s="38" t="str">
        <f>VLOOKUP(C703,'[2]Acha Air Sales Price List'!$B$1:$D$65536,3,FALSE)</f>
        <v>Exchange rate :</v>
      </c>
      <c r="G703" s="19">
        <f>ROUND(IF(ISBLANK(C703),0,VLOOKUP(C703,'[2]Acha Air Sales Price List'!$B$1:$X$65536,12,FALSE)*$M$14),2)</f>
        <v>0</v>
      </c>
      <c r="H703" s="19"/>
      <c r="I703" s="20">
        <f t="shared" si="17"/>
        <v>0</v>
      </c>
      <c r="J703" s="12"/>
    </row>
    <row r="704" spans="1:10" ht="12.4" hidden="1" customHeight="1">
      <c r="A704" s="11"/>
      <c r="B704" s="1"/>
      <c r="C704" s="34"/>
      <c r="D704" s="146"/>
      <c r="E704" s="147"/>
      <c r="F704" s="38" t="str">
        <f>VLOOKUP(C704,'[2]Acha Air Sales Price List'!$B$1:$D$65536,3,FALSE)</f>
        <v>Exchange rate :</v>
      </c>
      <c r="G704" s="19">
        <f>ROUND(IF(ISBLANK(C704),0,VLOOKUP(C704,'[2]Acha Air Sales Price List'!$B$1:$X$65536,12,FALSE)*$M$14),2)</f>
        <v>0</v>
      </c>
      <c r="H704" s="19"/>
      <c r="I704" s="20">
        <f t="shared" si="17"/>
        <v>0</v>
      </c>
      <c r="J704" s="12"/>
    </row>
    <row r="705" spans="1:10" ht="12.4" hidden="1" customHeight="1">
      <c r="A705" s="11"/>
      <c r="B705" s="1"/>
      <c r="C705" s="34"/>
      <c r="D705" s="146"/>
      <c r="E705" s="147"/>
      <c r="F705" s="38" t="str">
        <f>VLOOKUP(C705,'[2]Acha Air Sales Price List'!$B$1:$D$65536,3,FALSE)</f>
        <v>Exchange rate :</v>
      </c>
      <c r="G705" s="19">
        <f>ROUND(IF(ISBLANK(C705),0,VLOOKUP(C705,'[2]Acha Air Sales Price List'!$B$1:$X$65536,12,FALSE)*$M$14),2)</f>
        <v>0</v>
      </c>
      <c r="H705" s="19"/>
      <c r="I705" s="20">
        <f t="shared" si="17"/>
        <v>0</v>
      </c>
      <c r="J705" s="12"/>
    </row>
    <row r="706" spans="1:10" ht="12.4" hidden="1" customHeight="1">
      <c r="A706" s="11"/>
      <c r="B706" s="1"/>
      <c r="C706" s="34"/>
      <c r="D706" s="146"/>
      <c r="E706" s="147"/>
      <c r="F706" s="38" t="str">
        <f>VLOOKUP(C706,'[2]Acha Air Sales Price List'!$B$1:$D$65536,3,FALSE)</f>
        <v>Exchange rate :</v>
      </c>
      <c r="G706" s="19">
        <f>ROUND(IF(ISBLANK(C706),0,VLOOKUP(C706,'[2]Acha Air Sales Price List'!$B$1:$X$65536,12,FALSE)*$M$14),2)</f>
        <v>0</v>
      </c>
      <c r="H706" s="19"/>
      <c r="I706" s="20">
        <f t="shared" si="17"/>
        <v>0</v>
      </c>
      <c r="J706" s="12"/>
    </row>
    <row r="707" spans="1:10" ht="12.4" hidden="1" customHeight="1">
      <c r="A707" s="11"/>
      <c r="B707" s="1"/>
      <c r="C707" s="34"/>
      <c r="D707" s="146"/>
      <c r="E707" s="147"/>
      <c r="F707" s="38" t="str">
        <f>VLOOKUP(C707,'[2]Acha Air Sales Price List'!$B$1:$D$65536,3,FALSE)</f>
        <v>Exchange rate :</v>
      </c>
      <c r="G707" s="19">
        <f>ROUND(IF(ISBLANK(C707),0,VLOOKUP(C707,'[2]Acha Air Sales Price List'!$B$1:$X$65536,12,FALSE)*$M$14),2)</f>
        <v>0</v>
      </c>
      <c r="H707" s="19"/>
      <c r="I707" s="20">
        <f t="shared" si="17"/>
        <v>0</v>
      </c>
      <c r="J707" s="12"/>
    </row>
    <row r="708" spans="1:10" ht="12.4" hidden="1" customHeight="1">
      <c r="A708" s="11"/>
      <c r="B708" s="1"/>
      <c r="C708" s="34"/>
      <c r="D708" s="146"/>
      <c r="E708" s="147"/>
      <c r="F708" s="38" t="str">
        <f>VLOOKUP(C708,'[2]Acha Air Sales Price List'!$B$1:$D$65536,3,FALSE)</f>
        <v>Exchange rate :</v>
      </c>
      <c r="G708" s="19">
        <f>ROUND(IF(ISBLANK(C708),0,VLOOKUP(C708,'[2]Acha Air Sales Price List'!$B$1:$X$65536,12,FALSE)*$M$14),2)</f>
        <v>0</v>
      </c>
      <c r="H708" s="19"/>
      <c r="I708" s="20">
        <f t="shared" si="17"/>
        <v>0</v>
      </c>
      <c r="J708" s="12"/>
    </row>
    <row r="709" spans="1:10" ht="12.4" hidden="1" customHeight="1">
      <c r="A709" s="11"/>
      <c r="B709" s="1"/>
      <c r="C709" s="34"/>
      <c r="D709" s="146"/>
      <c r="E709" s="147"/>
      <c r="F709" s="38" t="str">
        <f>VLOOKUP(C709,'[2]Acha Air Sales Price List'!$B$1:$D$65536,3,FALSE)</f>
        <v>Exchange rate :</v>
      </c>
      <c r="G709" s="19">
        <f>ROUND(IF(ISBLANK(C709),0,VLOOKUP(C709,'[2]Acha Air Sales Price List'!$B$1:$X$65536,12,FALSE)*$M$14),2)</f>
        <v>0</v>
      </c>
      <c r="H709" s="19"/>
      <c r="I709" s="20">
        <f t="shared" si="17"/>
        <v>0</v>
      </c>
      <c r="J709" s="12"/>
    </row>
    <row r="710" spans="1:10" ht="12.4" hidden="1" customHeight="1">
      <c r="A710" s="11"/>
      <c r="B710" s="1"/>
      <c r="C710" s="34"/>
      <c r="D710" s="146"/>
      <c r="E710" s="147"/>
      <c r="F710" s="38" t="str">
        <f>VLOOKUP(C710,'[2]Acha Air Sales Price List'!$B$1:$D$65536,3,FALSE)</f>
        <v>Exchange rate :</v>
      </c>
      <c r="G710" s="19">
        <f>ROUND(IF(ISBLANK(C710),0,VLOOKUP(C710,'[2]Acha Air Sales Price List'!$B$1:$X$65536,12,FALSE)*$M$14),2)</f>
        <v>0</v>
      </c>
      <c r="H710" s="19"/>
      <c r="I710" s="20">
        <f t="shared" si="17"/>
        <v>0</v>
      </c>
      <c r="J710" s="12"/>
    </row>
    <row r="711" spans="1:10" ht="12.4" hidden="1" customHeight="1">
      <c r="A711" s="11"/>
      <c r="B711" s="1"/>
      <c r="C711" s="34"/>
      <c r="D711" s="146"/>
      <c r="E711" s="147"/>
      <c r="F711" s="38" t="str">
        <f>VLOOKUP(C711,'[2]Acha Air Sales Price List'!$B$1:$D$65536,3,FALSE)</f>
        <v>Exchange rate :</v>
      </c>
      <c r="G711" s="19">
        <f>ROUND(IF(ISBLANK(C711),0,VLOOKUP(C711,'[2]Acha Air Sales Price List'!$B$1:$X$65536,12,FALSE)*$M$14),2)</f>
        <v>0</v>
      </c>
      <c r="H711" s="19"/>
      <c r="I711" s="20">
        <f t="shared" si="17"/>
        <v>0</v>
      </c>
      <c r="J711" s="12"/>
    </row>
    <row r="712" spans="1:10" ht="12.4" hidden="1" customHeight="1">
      <c r="A712" s="11"/>
      <c r="B712" s="1"/>
      <c r="C712" s="34"/>
      <c r="D712" s="146"/>
      <c r="E712" s="147"/>
      <c r="F712" s="38" t="str">
        <f>VLOOKUP(C712,'[2]Acha Air Sales Price List'!$B$1:$D$65536,3,FALSE)</f>
        <v>Exchange rate :</v>
      </c>
      <c r="G712" s="19">
        <f>ROUND(IF(ISBLANK(C712),0,VLOOKUP(C712,'[2]Acha Air Sales Price List'!$B$1:$X$65536,12,FALSE)*$M$14),2)</f>
        <v>0</v>
      </c>
      <c r="H712" s="19"/>
      <c r="I712" s="20">
        <f t="shared" si="17"/>
        <v>0</v>
      </c>
      <c r="J712" s="12"/>
    </row>
    <row r="713" spans="1:10" ht="12.4" hidden="1" customHeight="1">
      <c r="A713" s="11"/>
      <c r="B713" s="1"/>
      <c r="C713" s="34"/>
      <c r="D713" s="146"/>
      <c r="E713" s="147"/>
      <c r="F713" s="38" t="str">
        <f>VLOOKUP(C713,'[2]Acha Air Sales Price List'!$B$1:$D$65536,3,FALSE)</f>
        <v>Exchange rate :</v>
      </c>
      <c r="G713" s="19">
        <f>ROUND(IF(ISBLANK(C713),0,VLOOKUP(C713,'[2]Acha Air Sales Price List'!$B$1:$X$65536,12,FALSE)*$M$14),2)</f>
        <v>0</v>
      </c>
      <c r="H713" s="19"/>
      <c r="I713" s="20">
        <f t="shared" si="17"/>
        <v>0</v>
      </c>
      <c r="J713" s="12"/>
    </row>
    <row r="714" spans="1:10" ht="12.4" hidden="1" customHeight="1">
      <c r="A714" s="11"/>
      <c r="B714" s="1"/>
      <c r="C714" s="34"/>
      <c r="D714" s="146"/>
      <c r="E714" s="147"/>
      <c r="F714" s="38" t="str">
        <f>VLOOKUP(C714,'[2]Acha Air Sales Price List'!$B$1:$D$65536,3,FALSE)</f>
        <v>Exchange rate :</v>
      </c>
      <c r="G714" s="19">
        <f>ROUND(IF(ISBLANK(C714),0,VLOOKUP(C714,'[2]Acha Air Sales Price List'!$B$1:$X$65536,12,FALSE)*$M$14),2)</f>
        <v>0</v>
      </c>
      <c r="H714" s="19"/>
      <c r="I714" s="20">
        <f t="shared" si="17"/>
        <v>0</v>
      </c>
      <c r="J714" s="12"/>
    </row>
    <row r="715" spans="1:10" ht="12.4" hidden="1" customHeight="1">
      <c r="A715" s="11"/>
      <c r="B715" s="1"/>
      <c r="C715" s="34"/>
      <c r="D715" s="146"/>
      <c r="E715" s="147"/>
      <c r="F715" s="38" t="str">
        <f>VLOOKUP(C715,'[2]Acha Air Sales Price List'!$B$1:$D$65536,3,FALSE)</f>
        <v>Exchange rate :</v>
      </c>
      <c r="G715" s="19">
        <f>ROUND(IF(ISBLANK(C715),0,VLOOKUP(C715,'[2]Acha Air Sales Price List'!$B$1:$X$65536,12,FALSE)*$M$14),2)</f>
        <v>0</v>
      </c>
      <c r="H715" s="19"/>
      <c r="I715" s="20">
        <f t="shared" si="17"/>
        <v>0</v>
      </c>
      <c r="J715" s="12"/>
    </row>
    <row r="716" spans="1:10" ht="12.4" hidden="1" customHeight="1">
      <c r="A716" s="11"/>
      <c r="B716" s="1"/>
      <c r="C716" s="34"/>
      <c r="D716" s="146"/>
      <c r="E716" s="147"/>
      <c r="F716" s="38" t="str">
        <f>VLOOKUP(C716,'[2]Acha Air Sales Price List'!$B$1:$D$65536,3,FALSE)</f>
        <v>Exchange rate :</v>
      </c>
      <c r="G716" s="19">
        <f>ROUND(IF(ISBLANK(C716),0,VLOOKUP(C716,'[2]Acha Air Sales Price List'!$B$1:$X$65536,12,FALSE)*$M$14),2)</f>
        <v>0</v>
      </c>
      <c r="H716" s="19"/>
      <c r="I716" s="20">
        <f t="shared" si="17"/>
        <v>0</v>
      </c>
      <c r="J716" s="12"/>
    </row>
    <row r="717" spans="1:10" ht="12.4" hidden="1" customHeight="1">
      <c r="A717" s="11"/>
      <c r="B717" s="1"/>
      <c r="C717" s="34"/>
      <c r="D717" s="146"/>
      <c r="E717" s="147"/>
      <c r="F717" s="38" t="str">
        <f>VLOOKUP(C717,'[2]Acha Air Sales Price List'!$B$1:$D$65536,3,FALSE)</f>
        <v>Exchange rate :</v>
      </c>
      <c r="G717" s="19">
        <f>ROUND(IF(ISBLANK(C717),0,VLOOKUP(C717,'[2]Acha Air Sales Price List'!$B$1:$X$65536,12,FALSE)*$M$14),2)</f>
        <v>0</v>
      </c>
      <c r="H717" s="19"/>
      <c r="I717" s="20">
        <f t="shared" si="17"/>
        <v>0</v>
      </c>
      <c r="J717" s="12"/>
    </row>
    <row r="718" spans="1:10" ht="12.4" hidden="1" customHeight="1">
      <c r="A718" s="11"/>
      <c r="B718" s="1"/>
      <c r="C718" s="34"/>
      <c r="D718" s="146"/>
      <c r="E718" s="147"/>
      <c r="F718" s="38" t="str">
        <f>VLOOKUP(C718,'[2]Acha Air Sales Price List'!$B$1:$D$65536,3,FALSE)</f>
        <v>Exchange rate :</v>
      </c>
      <c r="G718" s="19">
        <f>ROUND(IF(ISBLANK(C718),0,VLOOKUP(C718,'[2]Acha Air Sales Price List'!$B$1:$X$65536,12,FALSE)*$M$14),2)</f>
        <v>0</v>
      </c>
      <c r="H718" s="19"/>
      <c r="I718" s="20">
        <f t="shared" si="17"/>
        <v>0</v>
      </c>
      <c r="J718" s="12"/>
    </row>
    <row r="719" spans="1:10" ht="12.4" hidden="1" customHeight="1">
      <c r="A719" s="11"/>
      <c r="B719" s="1"/>
      <c r="C719" s="34"/>
      <c r="D719" s="146"/>
      <c r="E719" s="147"/>
      <c r="F719" s="38" t="str">
        <f>VLOOKUP(C719,'[2]Acha Air Sales Price List'!$B$1:$D$65536,3,FALSE)</f>
        <v>Exchange rate :</v>
      </c>
      <c r="G719" s="19">
        <f>ROUND(IF(ISBLANK(C719),0,VLOOKUP(C719,'[2]Acha Air Sales Price List'!$B$1:$X$65536,12,FALSE)*$M$14),2)</f>
        <v>0</v>
      </c>
      <c r="H719" s="19"/>
      <c r="I719" s="20">
        <f t="shared" si="17"/>
        <v>0</v>
      </c>
      <c r="J719" s="12"/>
    </row>
    <row r="720" spans="1:10" ht="12.4" hidden="1" customHeight="1">
      <c r="A720" s="11"/>
      <c r="B720" s="1"/>
      <c r="C720" s="35"/>
      <c r="D720" s="146"/>
      <c r="E720" s="147"/>
      <c r="F720" s="38" t="str">
        <f>VLOOKUP(C720,'[2]Acha Air Sales Price List'!$B$1:$D$65536,3,FALSE)</f>
        <v>Exchange rate :</v>
      </c>
      <c r="G720" s="19">
        <f>ROUND(IF(ISBLANK(C720),0,VLOOKUP(C720,'[2]Acha Air Sales Price List'!$B$1:$X$65536,12,FALSE)*$M$14),2)</f>
        <v>0</v>
      </c>
      <c r="H720" s="19"/>
      <c r="I720" s="20">
        <f>ROUND(IF(ISNUMBER(B720), G720*B720, 0),5)</f>
        <v>0</v>
      </c>
      <c r="J720" s="12"/>
    </row>
    <row r="721" spans="1:10" ht="12" hidden="1" customHeight="1">
      <c r="A721" s="11"/>
      <c r="B721" s="1"/>
      <c r="C721" s="34"/>
      <c r="D721" s="146"/>
      <c r="E721" s="147"/>
      <c r="F721" s="38" t="str">
        <f>VLOOKUP(C721,'[2]Acha Air Sales Price List'!$B$1:$D$65536,3,FALSE)</f>
        <v>Exchange rate :</v>
      </c>
      <c r="G721" s="19">
        <f>ROUND(IF(ISBLANK(C721),0,VLOOKUP(C721,'[2]Acha Air Sales Price List'!$B$1:$X$65536,12,FALSE)*$M$14),2)</f>
        <v>0</v>
      </c>
      <c r="H721" s="19"/>
      <c r="I721" s="20">
        <f t="shared" ref="I721:I737" si="18">ROUND(IF(ISNUMBER(B721), G721*B721, 0),5)</f>
        <v>0</v>
      </c>
      <c r="J721" s="12"/>
    </row>
    <row r="722" spans="1:10" ht="12.4" hidden="1" customHeight="1">
      <c r="A722" s="11"/>
      <c r="B722" s="1"/>
      <c r="C722" s="34"/>
      <c r="D722" s="146"/>
      <c r="E722" s="147"/>
      <c r="F722" s="38" t="str">
        <f>VLOOKUP(C722,'[2]Acha Air Sales Price List'!$B$1:$D$65536,3,FALSE)</f>
        <v>Exchange rate :</v>
      </c>
      <c r="G722" s="19">
        <f>ROUND(IF(ISBLANK(C722),0,VLOOKUP(C722,'[2]Acha Air Sales Price List'!$B$1:$X$65536,12,FALSE)*$M$14),2)</f>
        <v>0</v>
      </c>
      <c r="H722" s="19"/>
      <c r="I722" s="20">
        <f t="shared" si="18"/>
        <v>0</v>
      </c>
      <c r="J722" s="12"/>
    </row>
    <row r="723" spans="1:10" ht="12.4" hidden="1" customHeight="1">
      <c r="A723" s="11"/>
      <c r="B723" s="1"/>
      <c r="C723" s="34"/>
      <c r="D723" s="146"/>
      <c r="E723" s="147"/>
      <c r="F723" s="38" t="str">
        <f>VLOOKUP(C723,'[2]Acha Air Sales Price List'!$B$1:$D$65536,3,FALSE)</f>
        <v>Exchange rate :</v>
      </c>
      <c r="G723" s="19">
        <f>ROUND(IF(ISBLANK(C723),0,VLOOKUP(C723,'[2]Acha Air Sales Price List'!$B$1:$X$65536,12,FALSE)*$M$14),2)</f>
        <v>0</v>
      </c>
      <c r="H723" s="19"/>
      <c r="I723" s="20">
        <f t="shared" si="18"/>
        <v>0</v>
      </c>
      <c r="J723" s="12"/>
    </row>
    <row r="724" spans="1:10" ht="12.4" hidden="1" customHeight="1">
      <c r="A724" s="11"/>
      <c r="B724" s="1"/>
      <c r="C724" s="34"/>
      <c r="D724" s="146"/>
      <c r="E724" s="147"/>
      <c r="F724" s="38" t="str">
        <f>VLOOKUP(C724,'[2]Acha Air Sales Price List'!$B$1:$D$65536,3,FALSE)</f>
        <v>Exchange rate :</v>
      </c>
      <c r="G724" s="19">
        <f>ROUND(IF(ISBLANK(C724),0,VLOOKUP(C724,'[2]Acha Air Sales Price List'!$B$1:$X$65536,12,FALSE)*$M$14),2)</f>
        <v>0</v>
      </c>
      <c r="H724" s="19"/>
      <c r="I724" s="20">
        <f t="shared" si="18"/>
        <v>0</v>
      </c>
      <c r="J724" s="12"/>
    </row>
    <row r="725" spans="1:10" ht="12.4" hidden="1" customHeight="1">
      <c r="A725" s="11"/>
      <c r="B725" s="1"/>
      <c r="C725" s="34"/>
      <c r="D725" s="146"/>
      <c r="E725" s="147"/>
      <c r="F725" s="38" t="str">
        <f>VLOOKUP(C725,'[2]Acha Air Sales Price List'!$B$1:$D$65536,3,FALSE)</f>
        <v>Exchange rate :</v>
      </c>
      <c r="G725" s="19">
        <f>ROUND(IF(ISBLANK(C725),0,VLOOKUP(C725,'[2]Acha Air Sales Price List'!$B$1:$X$65536,12,FALSE)*$M$14),2)</f>
        <v>0</v>
      </c>
      <c r="H725" s="19"/>
      <c r="I725" s="20">
        <f t="shared" si="18"/>
        <v>0</v>
      </c>
      <c r="J725" s="12"/>
    </row>
    <row r="726" spans="1:10" ht="12.4" hidden="1" customHeight="1">
      <c r="A726" s="11"/>
      <c r="B726" s="1"/>
      <c r="C726" s="34"/>
      <c r="D726" s="146"/>
      <c r="E726" s="147"/>
      <c r="F726" s="38" t="str">
        <f>VLOOKUP(C726,'[2]Acha Air Sales Price List'!$B$1:$D$65536,3,FALSE)</f>
        <v>Exchange rate :</v>
      </c>
      <c r="G726" s="19">
        <f>ROUND(IF(ISBLANK(C726),0,VLOOKUP(C726,'[2]Acha Air Sales Price List'!$B$1:$X$65536,12,FALSE)*$M$14),2)</f>
        <v>0</v>
      </c>
      <c r="H726" s="19"/>
      <c r="I726" s="20">
        <f t="shared" si="18"/>
        <v>0</v>
      </c>
      <c r="J726" s="12"/>
    </row>
    <row r="727" spans="1:10" ht="12.4" hidden="1" customHeight="1">
      <c r="A727" s="11"/>
      <c r="B727" s="1"/>
      <c r="C727" s="34"/>
      <c r="D727" s="146"/>
      <c r="E727" s="147"/>
      <c r="F727" s="38" t="str">
        <f>VLOOKUP(C727,'[2]Acha Air Sales Price List'!$B$1:$D$65536,3,FALSE)</f>
        <v>Exchange rate :</v>
      </c>
      <c r="G727" s="19">
        <f>ROUND(IF(ISBLANK(C727),0,VLOOKUP(C727,'[2]Acha Air Sales Price List'!$B$1:$X$65536,12,FALSE)*$M$14),2)</f>
        <v>0</v>
      </c>
      <c r="H727" s="19"/>
      <c r="I727" s="20">
        <f t="shared" si="18"/>
        <v>0</v>
      </c>
      <c r="J727" s="12"/>
    </row>
    <row r="728" spans="1:10" ht="12.4" hidden="1" customHeight="1">
      <c r="A728" s="11"/>
      <c r="B728" s="1"/>
      <c r="C728" s="34"/>
      <c r="D728" s="146"/>
      <c r="E728" s="147"/>
      <c r="F728" s="38" t="str">
        <f>VLOOKUP(C728,'[2]Acha Air Sales Price List'!$B$1:$D$65536,3,FALSE)</f>
        <v>Exchange rate :</v>
      </c>
      <c r="G728" s="19">
        <f>ROUND(IF(ISBLANK(C728),0,VLOOKUP(C728,'[2]Acha Air Sales Price List'!$B$1:$X$65536,12,FALSE)*$M$14),2)</f>
        <v>0</v>
      </c>
      <c r="H728" s="19"/>
      <c r="I728" s="20">
        <f t="shared" si="18"/>
        <v>0</v>
      </c>
      <c r="J728" s="12"/>
    </row>
    <row r="729" spans="1:10" ht="12.4" hidden="1" customHeight="1">
      <c r="A729" s="11"/>
      <c r="B729" s="1"/>
      <c r="C729" s="34"/>
      <c r="D729" s="146"/>
      <c r="E729" s="147"/>
      <c r="F729" s="38" t="str">
        <f>VLOOKUP(C729,'[2]Acha Air Sales Price List'!$B$1:$D$65536,3,FALSE)</f>
        <v>Exchange rate :</v>
      </c>
      <c r="G729" s="19">
        <f>ROUND(IF(ISBLANK(C729),0,VLOOKUP(C729,'[2]Acha Air Sales Price List'!$B$1:$X$65536,12,FALSE)*$M$14),2)</f>
        <v>0</v>
      </c>
      <c r="H729" s="19"/>
      <c r="I729" s="20">
        <f t="shared" si="18"/>
        <v>0</v>
      </c>
      <c r="J729" s="12"/>
    </row>
    <row r="730" spans="1:10" ht="12.4" hidden="1" customHeight="1">
      <c r="A730" s="11"/>
      <c r="B730" s="1"/>
      <c r="C730" s="34"/>
      <c r="D730" s="146"/>
      <c r="E730" s="147"/>
      <c r="F730" s="38" t="str">
        <f>VLOOKUP(C730,'[2]Acha Air Sales Price List'!$B$1:$D$65536,3,FALSE)</f>
        <v>Exchange rate :</v>
      </c>
      <c r="G730" s="19">
        <f>ROUND(IF(ISBLANK(C730),0,VLOOKUP(C730,'[2]Acha Air Sales Price List'!$B$1:$X$65536,12,FALSE)*$M$14),2)</f>
        <v>0</v>
      </c>
      <c r="H730" s="19"/>
      <c r="I730" s="20">
        <f t="shared" si="18"/>
        <v>0</v>
      </c>
      <c r="J730" s="12"/>
    </row>
    <row r="731" spans="1:10" ht="12.4" hidden="1" customHeight="1">
      <c r="A731" s="11"/>
      <c r="B731" s="1"/>
      <c r="C731" s="34"/>
      <c r="D731" s="146"/>
      <c r="E731" s="147"/>
      <c r="F731" s="38" t="str">
        <f>VLOOKUP(C731,'[2]Acha Air Sales Price List'!$B$1:$D$65536,3,FALSE)</f>
        <v>Exchange rate :</v>
      </c>
      <c r="G731" s="19">
        <f>ROUND(IF(ISBLANK(C731),0,VLOOKUP(C731,'[2]Acha Air Sales Price List'!$B$1:$X$65536,12,FALSE)*$M$14),2)</f>
        <v>0</v>
      </c>
      <c r="H731" s="19"/>
      <c r="I731" s="20">
        <f t="shared" si="18"/>
        <v>0</v>
      </c>
      <c r="J731" s="12"/>
    </row>
    <row r="732" spans="1:10" ht="12.4" hidden="1" customHeight="1">
      <c r="A732" s="11"/>
      <c r="B732" s="1"/>
      <c r="C732" s="34"/>
      <c r="D732" s="146"/>
      <c r="E732" s="147"/>
      <c r="F732" s="38" t="str">
        <f>VLOOKUP(C732,'[2]Acha Air Sales Price List'!$B$1:$D$65536,3,FALSE)</f>
        <v>Exchange rate :</v>
      </c>
      <c r="G732" s="19">
        <f>ROUND(IF(ISBLANK(C732),0,VLOOKUP(C732,'[2]Acha Air Sales Price List'!$B$1:$X$65536,12,FALSE)*$M$14),2)</f>
        <v>0</v>
      </c>
      <c r="H732" s="19"/>
      <c r="I732" s="20">
        <f t="shared" si="18"/>
        <v>0</v>
      </c>
      <c r="J732" s="12"/>
    </row>
    <row r="733" spans="1:10" ht="12.4" hidden="1" customHeight="1">
      <c r="A733" s="11"/>
      <c r="B733" s="1"/>
      <c r="C733" s="34"/>
      <c r="D733" s="146"/>
      <c r="E733" s="147"/>
      <c r="F733" s="38" t="str">
        <f>VLOOKUP(C733,'[2]Acha Air Sales Price List'!$B$1:$D$65536,3,FALSE)</f>
        <v>Exchange rate :</v>
      </c>
      <c r="G733" s="19">
        <f>ROUND(IF(ISBLANK(C733),0,VLOOKUP(C733,'[2]Acha Air Sales Price List'!$B$1:$X$65536,12,FALSE)*$M$14),2)</f>
        <v>0</v>
      </c>
      <c r="H733" s="19"/>
      <c r="I733" s="20">
        <f t="shared" si="18"/>
        <v>0</v>
      </c>
      <c r="J733" s="12"/>
    </row>
    <row r="734" spans="1:10" ht="12.4" hidden="1" customHeight="1">
      <c r="A734" s="11"/>
      <c r="B734" s="1"/>
      <c r="C734" s="34"/>
      <c r="D734" s="146"/>
      <c r="E734" s="147"/>
      <c r="F734" s="38" t="str">
        <f>VLOOKUP(C734,'[2]Acha Air Sales Price List'!$B$1:$D$65536,3,FALSE)</f>
        <v>Exchange rate :</v>
      </c>
      <c r="G734" s="19">
        <f>ROUND(IF(ISBLANK(C734),0,VLOOKUP(C734,'[2]Acha Air Sales Price List'!$B$1:$X$65536,12,FALSE)*$M$14),2)</f>
        <v>0</v>
      </c>
      <c r="H734" s="19"/>
      <c r="I734" s="20">
        <f t="shared" si="18"/>
        <v>0</v>
      </c>
      <c r="J734" s="12"/>
    </row>
    <row r="735" spans="1:10" ht="12.4" hidden="1" customHeight="1">
      <c r="A735" s="11"/>
      <c r="B735" s="1"/>
      <c r="C735" s="34"/>
      <c r="D735" s="146"/>
      <c r="E735" s="147"/>
      <c r="F735" s="38" t="str">
        <f>VLOOKUP(C735,'[2]Acha Air Sales Price List'!$B$1:$D$65536,3,FALSE)</f>
        <v>Exchange rate :</v>
      </c>
      <c r="G735" s="19">
        <f>ROUND(IF(ISBLANK(C735),0,VLOOKUP(C735,'[2]Acha Air Sales Price List'!$B$1:$X$65536,12,FALSE)*$M$14),2)</f>
        <v>0</v>
      </c>
      <c r="H735" s="19"/>
      <c r="I735" s="20">
        <f t="shared" si="18"/>
        <v>0</v>
      </c>
      <c r="J735" s="12"/>
    </row>
    <row r="736" spans="1:10" ht="12.4" hidden="1" customHeight="1">
      <c r="A736" s="11"/>
      <c r="B736" s="1"/>
      <c r="C736" s="35"/>
      <c r="D736" s="146"/>
      <c r="E736" s="147"/>
      <c r="F736" s="38" t="str">
        <f>VLOOKUP(C736,'[2]Acha Air Sales Price List'!$B$1:$D$65536,3,FALSE)</f>
        <v>Exchange rate :</v>
      </c>
      <c r="G736" s="19">
        <f>ROUND(IF(ISBLANK(C736),0,VLOOKUP(C736,'[2]Acha Air Sales Price List'!$B$1:$X$65536,12,FALSE)*$M$14),2)</f>
        <v>0</v>
      </c>
      <c r="H736" s="19"/>
      <c r="I736" s="20">
        <f t="shared" si="18"/>
        <v>0</v>
      </c>
      <c r="J736" s="12"/>
    </row>
    <row r="737" spans="1:10" ht="12.4" hidden="1" customHeight="1">
      <c r="A737" s="11"/>
      <c r="B737" s="1"/>
      <c r="C737" s="35"/>
      <c r="D737" s="146"/>
      <c r="E737" s="147"/>
      <c r="F737" s="38" t="str">
        <f>VLOOKUP(C737,'[2]Acha Air Sales Price List'!$B$1:$D$65536,3,FALSE)</f>
        <v>Exchange rate :</v>
      </c>
      <c r="G737" s="19">
        <f>ROUND(IF(ISBLANK(C737),0,VLOOKUP(C737,'[2]Acha Air Sales Price List'!$B$1:$X$65536,12,FALSE)*$M$14),2)</f>
        <v>0</v>
      </c>
      <c r="H737" s="19"/>
      <c r="I737" s="20">
        <f t="shared" si="18"/>
        <v>0</v>
      </c>
      <c r="J737" s="12"/>
    </row>
    <row r="738" spans="1:10" ht="12.4" hidden="1" customHeight="1">
      <c r="A738" s="11"/>
      <c r="B738" s="1"/>
      <c r="C738" s="34"/>
      <c r="D738" s="146"/>
      <c r="E738" s="147"/>
      <c r="F738" s="38" t="str">
        <f>VLOOKUP(C738,'[2]Acha Air Sales Price List'!$B$1:$D$65536,3,FALSE)</f>
        <v>Exchange rate :</v>
      </c>
      <c r="G738" s="19">
        <f>ROUND(IF(ISBLANK(C738),0,VLOOKUP(C738,'[2]Acha Air Sales Price List'!$B$1:$X$65536,12,FALSE)*$M$14),2)</f>
        <v>0</v>
      </c>
      <c r="H738" s="19"/>
      <c r="I738" s="20">
        <f>ROUND(IF(ISNUMBER(B738), G738*B738, 0),5)</f>
        <v>0</v>
      </c>
      <c r="J738" s="12"/>
    </row>
    <row r="739" spans="1:10" ht="12.4" hidden="1" customHeight="1">
      <c r="A739" s="11"/>
      <c r="B739" s="1"/>
      <c r="C739" s="34"/>
      <c r="D739" s="146"/>
      <c r="E739" s="147"/>
      <c r="F739" s="38" t="str">
        <f>VLOOKUP(C739,'[2]Acha Air Sales Price List'!$B$1:$D$65536,3,FALSE)</f>
        <v>Exchange rate :</v>
      </c>
      <c r="G739" s="19">
        <f>ROUND(IF(ISBLANK(C739),0,VLOOKUP(C739,'[2]Acha Air Sales Price List'!$B$1:$X$65536,12,FALSE)*$M$14),2)</f>
        <v>0</v>
      </c>
      <c r="H739" s="19"/>
      <c r="I739" s="20">
        <f t="shared" ref="I739:I776" si="19">ROUND(IF(ISNUMBER(B739), G739*B739, 0),5)</f>
        <v>0</v>
      </c>
      <c r="J739" s="12"/>
    </row>
    <row r="740" spans="1:10" ht="12.4" hidden="1" customHeight="1">
      <c r="A740" s="11"/>
      <c r="B740" s="1"/>
      <c r="C740" s="34"/>
      <c r="D740" s="146"/>
      <c r="E740" s="147"/>
      <c r="F740" s="38" t="str">
        <f>VLOOKUP(C740,'[2]Acha Air Sales Price List'!$B$1:$D$65536,3,FALSE)</f>
        <v>Exchange rate :</v>
      </c>
      <c r="G740" s="19">
        <f>ROUND(IF(ISBLANK(C740),0,VLOOKUP(C740,'[2]Acha Air Sales Price List'!$B$1:$X$65536,12,FALSE)*$M$14),2)</f>
        <v>0</v>
      </c>
      <c r="H740" s="19"/>
      <c r="I740" s="20">
        <f t="shared" si="19"/>
        <v>0</v>
      </c>
      <c r="J740" s="12"/>
    </row>
    <row r="741" spans="1:10" ht="12.4" hidden="1" customHeight="1">
      <c r="A741" s="11"/>
      <c r="B741" s="1"/>
      <c r="C741" s="34"/>
      <c r="D741" s="146"/>
      <c r="E741" s="147"/>
      <c r="F741" s="38" t="str">
        <f>VLOOKUP(C741,'[2]Acha Air Sales Price List'!$B$1:$D$65536,3,FALSE)</f>
        <v>Exchange rate :</v>
      </c>
      <c r="G741" s="19">
        <f>ROUND(IF(ISBLANK(C741),0,VLOOKUP(C741,'[2]Acha Air Sales Price List'!$B$1:$X$65536,12,FALSE)*$M$14),2)</f>
        <v>0</v>
      </c>
      <c r="H741" s="19"/>
      <c r="I741" s="20">
        <f t="shared" si="19"/>
        <v>0</v>
      </c>
      <c r="J741" s="12"/>
    </row>
    <row r="742" spans="1:10" ht="12.4" hidden="1" customHeight="1">
      <c r="A742" s="11"/>
      <c r="B742" s="1"/>
      <c r="C742" s="34"/>
      <c r="D742" s="146"/>
      <c r="E742" s="147"/>
      <c r="F742" s="38" t="str">
        <f>VLOOKUP(C742,'[2]Acha Air Sales Price List'!$B$1:$D$65536,3,FALSE)</f>
        <v>Exchange rate :</v>
      </c>
      <c r="G742" s="19">
        <f>ROUND(IF(ISBLANK(C742),0,VLOOKUP(C742,'[2]Acha Air Sales Price List'!$B$1:$X$65536,12,FALSE)*$M$14),2)</f>
        <v>0</v>
      </c>
      <c r="H742" s="19"/>
      <c r="I742" s="20">
        <f t="shared" si="19"/>
        <v>0</v>
      </c>
      <c r="J742" s="12"/>
    </row>
    <row r="743" spans="1:10" ht="12.4" hidden="1" customHeight="1">
      <c r="A743" s="11"/>
      <c r="B743" s="1"/>
      <c r="C743" s="34"/>
      <c r="D743" s="146"/>
      <c r="E743" s="147"/>
      <c r="F743" s="38" t="str">
        <f>VLOOKUP(C743,'[2]Acha Air Sales Price List'!$B$1:$D$65536,3,FALSE)</f>
        <v>Exchange rate :</v>
      </c>
      <c r="G743" s="19">
        <f>ROUND(IF(ISBLANK(C743),0,VLOOKUP(C743,'[2]Acha Air Sales Price List'!$B$1:$X$65536,12,FALSE)*$M$14),2)</f>
        <v>0</v>
      </c>
      <c r="H743" s="19"/>
      <c r="I743" s="20">
        <f t="shared" si="19"/>
        <v>0</v>
      </c>
      <c r="J743" s="12"/>
    </row>
    <row r="744" spans="1:10" ht="12.4" hidden="1" customHeight="1">
      <c r="A744" s="11"/>
      <c r="B744" s="1"/>
      <c r="C744" s="34"/>
      <c r="D744" s="146"/>
      <c r="E744" s="147"/>
      <c r="F744" s="38" t="str">
        <f>VLOOKUP(C744,'[2]Acha Air Sales Price List'!$B$1:$D$65536,3,FALSE)</f>
        <v>Exchange rate :</v>
      </c>
      <c r="G744" s="19">
        <f>ROUND(IF(ISBLANK(C744),0,VLOOKUP(C744,'[2]Acha Air Sales Price List'!$B$1:$X$65536,12,FALSE)*$M$14),2)</f>
        <v>0</v>
      </c>
      <c r="H744" s="19"/>
      <c r="I744" s="20">
        <f t="shared" si="19"/>
        <v>0</v>
      </c>
      <c r="J744" s="12"/>
    </row>
    <row r="745" spans="1:10" ht="12.4" hidden="1" customHeight="1">
      <c r="A745" s="11"/>
      <c r="B745" s="1"/>
      <c r="C745" s="34"/>
      <c r="D745" s="146"/>
      <c r="E745" s="147"/>
      <c r="F745" s="38" t="str">
        <f>VLOOKUP(C745,'[2]Acha Air Sales Price List'!$B$1:$D$65536,3,FALSE)</f>
        <v>Exchange rate :</v>
      </c>
      <c r="G745" s="19">
        <f>ROUND(IF(ISBLANK(C745),0,VLOOKUP(C745,'[2]Acha Air Sales Price List'!$B$1:$X$65536,12,FALSE)*$M$14),2)</f>
        <v>0</v>
      </c>
      <c r="H745" s="19"/>
      <c r="I745" s="20">
        <f t="shared" si="19"/>
        <v>0</v>
      </c>
      <c r="J745" s="12"/>
    </row>
    <row r="746" spans="1:10" ht="12.4" hidden="1" customHeight="1">
      <c r="A746" s="11"/>
      <c r="B746" s="1"/>
      <c r="C746" s="34"/>
      <c r="D746" s="146"/>
      <c r="E746" s="147"/>
      <c r="F746" s="38" t="str">
        <f>VLOOKUP(C746,'[2]Acha Air Sales Price List'!$B$1:$D$65536,3,FALSE)</f>
        <v>Exchange rate :</v>
      </c>
      <c r="G746" s="19">
        <f>ROUND(IF(ISBLANK(C746),0,VLOOKUP(C746,'[2]Acha Air Sales Price List'!$B$1:$X$65536,12,FALSE)*$M$14),2)</f>
        <v>0</v>
      </c>
      <c r="H746" s="19"/>
      <c r="I746" s="20">
        <f t="shared" si="19"/>
        <v>0</v>
      </c>
      <c r="J746" s="12"/>
    </row>
    <row r="747" spans="1:10" ht="12.4" hidden="1" customHeight="1">
      <c r="A747" s="11"/>
      <c r="B747" s="1"/>
      <c r="C747" s="34"/>
      <c r="D747" s="146"/>
      <c r="E747" s="147"/>
      <c r="F747" s="38" t="str">
        <f>VLOOKUP(C747,'[2]Acha Air Sales Price List'!$B$1:$D$65536,3,FALSE)</f>
        <v>Exchange rate :</v>
      </c>
      <c r="G747" s="19">
        <f>ROUND(IF(ISBLANK(C747),0,VLOOKUP(C747,'[2]Acha Air Sales Price List'!$B$1:$X$65536,12,FALSE)*$M$14),2)</f>
        <v>0</v>
      </c>
      <c r="H747" s="19"/>
      <c r="I747" s="20">
        <f t="shared" si="19"/>
        <v>0</v>
      </c>
      <c r="J747" s="12"/>
    </row>
    <row r="748" spans="1:10" ht="12.4" hidden="1" customHeight="1">
      <c r="A748" s="11"/>
      <c r="B748" s="1"/>
      <c r="C748" s="34"/>
      <c r="D748" s="146"/>
      <c r="E748" s="147"/>
      <c r="F748" s="38" t="str">
        <f>VLOOKUP(C748,'[2]Acha Air Sales Price List'!$B$1:$D$65536,3,FALSE)</f>
        <v>Exchange rate :</v>
      </c>
      <c r="G748" s="19">
        <f>ROUND(IF(ISBLANK(C748),0,VLOOKUP(C748,'[2]Acha Air Sales Price List'!$B$1:$X$65536,12,FALSE)*$M$14),2)</f>
        <v>0</v>
      </c>
      <c r="H748" s="19"/>
      <c r="I748" s="20">
        <f t="shared" si="19"/>
        <v>0</v>
      </c>
      <c r="J748" s="12"/>
    </row>
    <row r="749" spans="1:10" ht="12.4" hidden="1" customHeight="1">
      <c r="A749" s="11"/>
      <c r="B749" s="1"/>
      <c r="C749" s="35"/>
      <c r="D749" s="146"/>
      <c r="E749" s="147"/>
      <c r="F749" s="38" t="str">
        <f>VLOOKUP(C749,'[2]Acha Air Sales Price List'!$B$1:$D$65536,3,FALSE)</f>
        <v>Exchange rate :</v>
      </c>
      <c r="G749" s="19">
        <f>ROUND(IF(ISBLANK(C749),0,VLOOKUP(C749,'[2]Acha Air Sales Price List'!$B$1:$X$65536,12,FALSE)*$M$14),2)</f>
        <v>0</v>
      </c>
      <c r="H749" s="19"/>
      <c r="I749" s="20">
        <f t="shared" si="19"/>
        <v>0</v>
      </c>
      <c r="J749" s="12"/>
    </row>
    <row r="750" spans="1:10" ht="12" hidden="1" customHeight="1">
      <c r="A750" s="11"/>
      <c r="B750" s="1"/>
      <c r="C750" s="34"/>
      <c r="D750" s="146"/>
      <c r="E750" s="147"/>
      <c r="F750" s="38" t="str">
        <f>VLOOKUP(C750,'[2]Acha Air Sales Price List'!$B$1:$D$65536,3,FALSE)</f>
        <v>Exchange rate :</v>
      </c>
      <c r="G750" s="19">
        <f>ROUND(IF(ISBLANK(C750),0,VLOOKUP(C750,'[2]Acha Air Sales Price List'!$B$1:$X$65536,12,FALSE)*$M$14),2)</f>
        <v>0</v>
      </c>
      <c r="H750" s="19"/>
      <c r="I750" s="20">
        <f t="shared" si="19"/>
        <v>0</v>
      </c>
      <c r="J750" s="12"/>
    </row>
    <row r="751" spans="1:10" ht="12.4" hidden="1" customHeight="1">
      <c r="A751" s="11"/>
      <c r="B751" s="1"/>
      <c r="C751" s="34"/>
      <c r="D751" s="146"/>
      <c r="E751" s="147"/>
      <c r="F751" s="38" t="str">
        <f>VLOOKUP(C751,'[2]Acha Air Sales Price List'!$B$1:$D$65536,3,FALSE)</f>
        <v>Exchange rate :</v>
      </c>
      <c r="G751" s="19">
        <f>ROUND(IF(ISBLANK(C751),0,VLOOKUP(C751,'[2]Acha Air Sales Price List'!$B$1:$X$65536,12,FALSE)*$M$14),2)</f>
        <v>0</v>
      </c>
      <c r="H751" s="19"/>
      <c r="I751" s="20">
        <f t="shared" si="19"/>
        <v>0</v>
      </c>
      <c r="J751" s="12"/>
    </row>
    <row r="752" spans="1:10" ht="12.4" hidden="1" customHeight="1">
      <c r="A752" s="11"/>
      <c r="B752" s="1"/>
      <c r="C752" s="34"/>
      <c r="D752" s="146"/>
      <c r="E752" s="147"/>
      <c r="F752" s="38" t="str">
        <f>VLOOKUP(C752,'[2]Acha Air Sales Price List'!$B$1:$D$65536,3,FALSE)</f>
        <v>Exchange rate :</v>
      </c>
      <c r="G752" s="19">
        <f>ROUND(IF(ISBLANK(C752),0,VLOOKUP(C752,'[2]Acha Air Sales Price List'!$B$1:$X$65536,12,FALSE)*$M$14),2)</f>
        <v>0</v>
      </c>
      <c r="H752" s="19"/>
      <c r="I752" s="20">
        <f t="shared" si="19"/>
        <v>0</v>
      </c>
      <c r="J752" s="12"/>
    </row>
    <row r="753" spans="1:10" ht="12.4" hidden="1" customHeight="1">
      <c r="A753" s="11"/>
      <c r="B753" s="1"/>
      <c r="C753" s="34"/>
      <c r="D753" s="146"/>
      <c r="E753" s="147"/>
      <c r="F753" s="38" t="str">
        <f>VLOOKUP(C753,'[2]Acha Air Sales Price List'!$B$1:$D$65536,3,FALSE)</f>
        <v>Exchange rate :</v>
      </c>
      <c r="G753" s="19">
        <f>ROUND(IF(ISBLANK(C753),0,VLOOKUP(C753,'[2]Acha Air Sales Price List'!$B$1:$X$65536,12,FALSE)*$M$14),2)</f>
        <v>0</v>
      </c>
      <c r="H753" s="19"/>
      <c r="I753" s="20">
        <f t="shared" si="19"/>
        <v>0</v>
      </c>
      <c r="J753" s="12"/>
    </row>
    <row r="754" spans="1:10" ht="12.4" hidden="1" customHeight="1">
      <c r="A754" s="11"/>
      <c r="B754" s="1"/>
      <c r="C754" s="34"/>
      <c r="D754" s="146"/>
      <c r="E754" s="147"/>
      <c r="F754" s="38" t="str">
        <f>VLOOKUP(C754,'[2]Acha Air Sales Price List'!$B$1:$D$65536,3,FALSE)</f>
        <v>Exchange rate :</v>
      </c>
      <c r="G754" s="19">
        <f>ROUND(IF(ISBLANK(C754),0,VLOOKUP(C754,'[2]Acha Air Sales Price List'!$B$1:$X$65536,12,FALSE)*$M$14),2)</f>
        <v>0</v>
      </c>
      <c r="H754" s="19"/>
      <c r="I754" s="20">
        <f t="shared" si="19"/>
        <v>0</v>
      </c>
      <c r="J754" s="12"/>
    </row>
    <row r="755" spans="1:10" ht="12.4" hidden="1" customHeight="1">
      <c r="A755" s="11"/>
      <c r="B755" s="1"/>
      <c r="C755" s="34"/>
      <c r="D755" s="146"/>
      <c r="E755" s="147"/>
      <c r="F755" s="38" t="str">
        <f>VLOOKUP(C755,'[2]Acha Air Sales Price List'!$B$1:$D$65536,3,FALSE)</f>
        <v>Exchange rate :</v>
      </c>
      <c r="G755" s="19">
        <f>ROUND(IF(ISBLANK(C755),0,VLOOKUP(C755,'[2]Acha Air Sales Price List'!$B$1:$X$65536,12,FALSE)*$M$14),2)</f>
        <v>0</v>
      </c>
      <c r="H755" s="19"/>
      <c r="I755" s="20">
        <f t="shared" si="19"/>
        <v>0</v>
      </c>
      <c r="J755" s="12"/>
    </row>
    <row r="756" spans="1:10" ht="12.4" hidden="1" customHeight="1">
      <c r="A756" s="11"/>
      <c r="B756" s="1"/>
      <c r="C756" s="34"/>
      <c r="D756" s="146"/>
      <c r="E756" s="147"/>
      <c r="F756" s="38" t="str">
        <f>VLOOKUP(C756,'[2]Acha Air Sales Price List'!$B$1:$D$65536,3,FALSE)</f>
        <v>Exchange rate :</v>
      </c>
      <c r="G756" s="19">
        <f>ROUND(IF(ISBLANK(C756),0,VLOOKUP(C756,'[2]Acha Air Sales Price List'!$B$1:$X$65536,12,FALSE)*$M$14),2)</f>
        <v>0</v>
      </c>
      <c r="H756" s="19"/>
      <c r="I756" s="20">
        <f t="shared" si="19"/>
        <v>0</v>
      </c>
      <c r="J756" s="12"/>
    </row>
    <row r="757" spans="1:10" ht="12.4" hidden="1" customHeight="1">
      <c r="A757" s="11"/>
      <c r="B757" s="1"/>
      <c r="C757" s="34"/>
      <c r="D757" s="146"/>
      <c r="E757" s="147"/>
      <c r="F757" s="38" t="str">
        <f>VLOOKUP(C757,'[2]Acha Air Sales Price List'!$B$1:$D$65536,3,FALSE)</f>
        <v>Exchange rate :</v>
      </c>
      <c r="G757" s="19">
        <f>ROUND(IF(ISBLANK(C757),0,VLOOKUP(C757,'[2]Acha Air Sales Price List'!$B$1:$X$65536,12,FALSE)*$M$14),2)</f>
        <v>0</v>
      </c>
      <c r="H757" s="19"/>
      <c r="I757" s="20">
        <f t="shared" si="19"/>
        <v>0</v>
      </c>
      <c r="J757" s="12"/>
    </row>
    <row r="758" spans="1:10" ht="12.4" hidden="1" customHeight="1">
      <c r="A758" s="11"/>
      <c r="B758" s="1"/>
      <c r="C758" s="34"/>
      <c r="D758" s="146"/>
      <c r="E758" s="147"/>
      <c r="F758" s="38" t="str">
        <f>VLOOKUP(C758,'[2]Acha Air Sales Price List'!$B$1:$D$65536,3,FALSE)</f>
        <v>Exchange rate :</v>
      </c>
      <c r="G758" s="19">
        <f>ROUND(IF(ISBLANK(C758),0,VLOOKUP(C758,'[2]Acha Air Sales Price List'!$B$1:$X$65536,12,FALSE)*$M$14),2)</f>
        <v>0</v>
      </c>
      <c r="H758" s="19"/>
      <c r="I758" s="20">
        <f t="shared" si="19"/>
        <v>0</v>
      </c>
      <c r="J758" s="12"/>
    </row>
    <row r="759" spans="1:10" ht="12.4" hidden="1" customHeight="1">
      <c r="A759" s="11"/>
      <c r="B759" s="1"/>
      <c r="C759" s="34"/>
      <c r="D759" s="146"/>
      <c r="E759" s="147"/>
      <c r="F759" s="38" t="str">
        <f>VLOOKUP(C759,'[2]Acha Air Sales Price List'!$B$1:$D$65536,3,FALSE)</f>
        <v>Exchange rate :</v>
      </c>
      <c r="G759" s="19">
        <f>ROUND(IF(ISBLANK(C759),0,VLOOKUP(C759,'[2]Acha Air Sales Price List'!$B$1:$X$65536,12,FALSE)*$M$14),2)</f>
        <v>0</v>
      </c>
      <c r="H759" s="19"/>
      <c r="I759" s="20">
        <f t="shared" si="19"/>
        <v>0</v>
      </c>
      <c r="J759" s="12"/>
    </row>
    <row r="760" spans="1:10" ht="12.4" hidden="1" customHeight="1">
      <c r="A760" s="11"/>
      <c r="B760" s="1"/>
      <c r="C760" s="34"/>
      <c r="D760" s="146"/>
      <c r="E760" s="147"/>
      <c r="F760" s="38" t="str">
        <f>VLOOKUP(C760,'[2]Acha Air Sales Price List'!$B$1:$D$65536,3,FALSE)</f>
        <v>Exchange rate :</v>
      </c>
      <c r="G760" s="19">
        <f>ROUND(IF(ISBLANK(C760),0,VLOOKUP(C760,'[2]Acha Air Sales Price List'!$B$1:$X$65536,12,FALSE)*$M$14),2)</f>
        <v>0</v>
      </c>
      <c r="H760" s="19"/>
      <c r="I760" s="20">
        <f t="shared" si="19"/>
        <v>0</v>
      </c>
      <c r="J760" s="12"/>
    </row>
    <row r="761" spans="1:10" ht="12.4" hidden="1" customHeight="1">
      <c r="A761" s="11"/>
      <c r="B761" s="1"/>
      <c r="C761" s="34"/>
      <c r="D761" s="146"/>
      <c r="E761" s="147"/>
      <c r="F761" s="38" t="str">
        <f>VLOOKUP(C761,'[2]Acha Air Sales Price List'!$B$1:$D$65536,3,FALSE)</f>
        <v>Exchange rate :</v>
      </c>
      <c r="G761" s="19">
        <f>ROUND(IF(ISBLANK(C761),0,VLOOKUP(C761,'[2]Acha Air Sales Price List'!$B$1:$X$65536,12,FALSE)*$M$14),2)</f>
        <v>0</v>
      </c>
      <c r="H761" s="19"/>
      <c r="I761" s="20">
        <f t="shared" si="19"/>
        <v>0</v>
      </c>
      <c r="J761" s="12"/>
    </row>
    <row r="762" spans="1:10" ht="12.4" hidden="1" customHeight="1">
      <c r="A762" s="11"/>
      <c r="B762" s="1"/>
      <c r="C762" s="34"/>
      <c r="D762" s="146"/>
      <c r="E762" s="147"/>
      <c r="F762" s="38" t="str">
        <f>VLOOKUP(C762,'[2]Acha Air Sales Price List'!$B$1:$D$65536,3,FALSE)</f>
        <v>Exchange rate :</v>
      </c>
      <c r="G762" s="19">
        <f>ROUND(IF(ISBLANK(C762),0,VLOOKUP(C762,'[2]Acha Air Sales Price List'!$B$1:$X$65536,12,FALSE)*$M$14),2)</f>
        <v>0</v>
      </c>
      <c r="H762" s="19"/>
      <c r="I762" s="20">
        <f t="shared" si="19"/>
        <v>0</v>
      </c>
      <c r="J762" s="12"/>
    </row>
    <row r="763" spans="1:10" ht="12.4" hidden="1" customHeight="1">
      <c r="A763" s="11"/>
      <c r="B763" s="1"/>
      <c r="C763" s="34"/>
      <c r="D763" s="146"/>
      <c r="E763" s="147"/>
      <c r="F763" s="38" t="str">
        <f>VLOOKUP(C763,'[2]Acha Air Sales Price List'!$B$1:$D$65536,3,FALSE)</f>
        <v>Exchange rate :</v>
      </c>
      <c r="G763" s="19">
        <f>ROUND(IF(ISBLANK(C763),0,VLOOKUP(C763,'[2]Acha Air Sales Price List'!$B$1:$X$65536,12,FALSE)*$M$14),2)</f>
        <v>0</v>
      </c>
      <c r="H763" s="19"/>
      <c r="I763" s="20">
        <f t="shared" si="19"/>
        <v>0</v>
      </c>
      <c r="J763" s="12"/>
    </row>
    <row r="764" spans="1:10" ht="12.4" hidden="1" customHeight="1">
      <c r="A764" s="11"/>
      <c r="B764" s="1"/>
      <c r="C764" s="34"/>
      <c r="D764" s="146"/>
      <c r="E764" s="147"/>
      <c r="F764" s="38" t="str">
        <f>VLOOKUP(C764,'[2]Acha Air Sales Price List'!$B$1:$D$65536,3,FALSE)</f>
        <v>Exchange rate :</v>
      </c>
      <c r="G764" s="19">
        <f>ROUND(IF(ISBLANK(C764),0,VLOOKUP(C764,'[2]Acha Air Sales Price List'!$B$1:$X$65536,12,FALSE)*$M$14),2)</f>
        <v>0</v>
      </c>
      <c r="H764" s="19"/>
      <c r="I764" s="20">
        <f t="shared" si="19"/>
        <v>0</v>
      </c>
      <c r="J764" s="12"/>
    </row>
    <row r="765" spans="1:10" ht="12.4" hidden="1" customHeight="1">
      <c r="A765" s="11"/>
      <c r="B765" s="1"/>
      <c r="C765" s="34"/>
      <c r="D765" s="146"/>
      <c r="E765" s="147"/>
      <c r="F765" s="38" t="str">
        <f>VLOOKUP(C765,'[2]Acha Air Sales Price List'!$B$1:$D$65536,3,FALSE)</f>
        <v>Exchange rate :</v>
      </c>
      <c r="G765" s="19">
        <f>ROUND(IF(ISBLANK(C765),0,VLOOKUP(C765,'[2]Acha Air Sales Price List'!$B$1:$X$65536,12,FALSE)*$M$14),2)</f>
        <v>0</v>
      </c>
      <c r="H765" s="19"/>
      <c r="I765" s="20">
        <f t="shared" si="19"/>
        <v>0</v>
      </c>
      <c r="J765" s="12"/>
    </row>
    <row r="766" spans="1:10" ht="12.4" hidden="1" customHeight="1">
      <c r="A766" s="11"/>
      <c r="B766" s="1"/>
      <c r="C766" s="34"/>
      <c r="D766" s="146"/>
      <c r="E766" s="147"/>
      <c r="F766" s="38" t="str">
        <f>VLOOKUP(C766,'[2]Acha Air Sales Price List'!$B$1:$D$65536,3,FALSE)</f>
        <v>Exchange rate :</v>
      </c>
      <c r="G766" s="19">
        <f>ROUND(IF(ISBLANK(C766),0,VLOOKUP(C766,'[2]Acha Air Sales Price List'!$B$1:$X$65536,12,FALSE)*$M$14),2)</f>
        <v>0</v>
      </c>
      <c r="H766" s="19"/>
      <c r="I766" s="20">
        <f t="shared" si="19"/>
        <v>0</v>
      </c>
      <c r="J766" s="12"/>
    </row>
    <row r="767" spans="1:10" ht="12.4" hidden="1" customHeight="1">
      <c r="A767" s="11"/>
      <c r="B767" s="1"/>
      <c r="C767" s="34"/>
      <c r="D767" s="146"/>
      <c r="E767" s="147"/>
      <c r="F767" s="38" t="str">
        <f>VLOOKUP(C767,'[2]Acha Air Sales Price List'!$B$1:$D$65536,3,FALSE)</f>
        <v>Exchange rate :</v>
      </c>
      <c r="G767" s="19">
        <f>ROUND(IF(ISBLANK(C767),0,VLOOKUP(C767,'[2]Acha Air Sales Price List'!$B$1:$X$65536,12,FALSE)*$M$14),2)</f>
        <v>0</v>
      </c>
      <c r="H767" s="19"/>
      <c r="I767" s="20">
        <f t="shared" si="19"/>
        <v>0</v>
      </c>
      <c r="J767" s="12"/>
    </row>
    <row r="768" spans="1:10" ht="12.4" hidden="1" customHeight="1">
      <c r="A768" s="11"/>
      <c r="B768" s="1"/>
      <c r="C768" s="34"/>
      <c r="D768" s="146"/>
      <c r="E768" s="147"/>
      <c r="F768" s="38" t="str">
        <f>VLOOKUP(C768,'[2]Acha Air Sales Price List'!$B$1:$D$65536,3,FALSE)</f>
        <v>Exchange rate :</v>
      </c>
      <c r="G768" s="19">
        <f>ROUND(IF(ISBLANK(C768),0,VLOOKUP(C768,'[2]Acha Air Sales Price List'!$B$1:$X$65536,12,FALSE)*$M$14),2)</f>
        <v>0</v>
      </c>
      <c r="H768" s="19"/>
      <c r="I768" s="20">
        <f t="shared" si="19"/>
        <v>0</v>
      </c>
      <c r="J768" s="12"/>
    </row>
    <row r="769" spans="1:10" ht="12.4" hidden="1" customHeight="1">
      <c r="A769" s="11"/>
      <c r="B769" s="1"/>
      <c r="C769" s="34"/>
      <c r="D769" s="146"/>
      <c r="E769" s="147"/>
      <c r="F769" s="38" t="str">
        <f>VLOOKUP(C769,'[2]Acha Air Sales Price List'!$B$1:$D$65536,3,FALSE)</f>
        <v>Exchange rate :</v>
      </c>
      <c r="G769" s="19">
        <f>ROUND(IF(ISBLANK(C769),0,VLOOKUP(C769,'[2]Acha Air Sales Price List'!$B$1:$X$65536,12,FALSE)*$M$14),2)</f>
        <v>0</v>
      </c>
      <c r="H769" s="19"/>
      <c r="I769" s="20">
        <f t="shared" si="19"/>
        <v>0</v>
      </c>
      <c r="J769" s="12"/>
    </row>
    <row r="770" spans="1:10" ht="12.4" hidden="1" customHeight="1">
      <c r="A770" s="11"/>
      <c r="B770" s="1"/>
      <c r="C770" s="34"/>
      <c r="D770" s="146"/>
      <c r="E770" s="147"/>
      <c r="F770" s="38" t="str">
        <f>VLOOKUP(C770,'[2]Acha Air Sales Price List'!$B$1:$D$65536,3,FALSE)</f>
        <v>Exchange rate :</v>
      </c>
      <c r="G770" s="19">
        <f>ROUND(IF(ISBLANK(C770),0,VLOOKUP(C770,'[2]Acha Air Sales Price List'!$B$1:$X$65536,12,FALSE)*$M$14),2)</f>
        <v>0</v>
      </c>
      <c r="H770" s="19"/>
      <c r="I770" s="20">
        <f t="shared" si="19"/>
        <v>0</v>
      </c>
      <c r="J770" s="12"/>
    </row>
    <row r="771" spans="1:10" ht="12.4" hidden="1" customHeight="1">
      <c r="A771" s="11"/>
      <c r="B771" s="1"/>
      <c r="C771" s="34"/>
      <c r="D771" s="146"/>
      <c r="E771" s="147"/>
      <c r="F771" s="38" t="str">
        <f>VLOOKUP(C771,'[2]Acha Air Sales Price List'!$B$1:$D$65536,3,FALSE)</f>
        <v>Exchange rate :</v>
      </c>
      <c r="G771" s="19">
        <f>ROUND(IF(ISBLANK(C771),0,VLOOKUP(C771,'[2]Acha Air Sales Price List'!$B$1:$X$65536,12,FALSE)*$M$14),2)</f>
        <v>0</v>
      </c>
      <c r="H771" s="19"/>
      <c r="I771" s="20">
        <f t="shared" si="19"/>
        <v>0</v>
      </c>
      <c r="J771" s="12"/>
    </row>
    <row r="772" spans="1:10" ht="12.4" hidden="1" customHeight="1">
      <c r="A772" s="11"/>
      <c r="B772" s="1"/>
      <c r="C772" s="34"/>
      <c r="D772" s="146"/>
      <c r="E772" s="147"/>
      <c r="F772" s="38" t="str">
        <f>VLOOKUP(C772,'[2]Acha Air Sales Price List'!$B$1:$D$65536,3,FALSE)</f>
        <v>Exchange rate :</v>
      </c>
      <c r="G772" s="19">
        <f>ROUND(IF(ISBLANK(C772),0,VLOOKUP(C772,'[2]Acha Air Sales Price List'!$B$1:$X$65536,12,FALSE)*$M$14),2)</f>
        <v>0</v>
      </c>
      <c r="H772" s="19"/>
      <c r="I772" s="20">
        <f t="shared" si="19"/>
        <v>0</v>
      </c>
      <c r="J772" s="12"/>
    </row>
    <row r="773" spans="1:10" ht="12.4" hidden="1" customHeight="1">
      <c r="A773" s="11"/>
      <c r="B773" s="1"/>
      <c r="C773" s="34"/>
      <c r="D773" s="146"/>
      <c r="E773" s="147"/>
      <c r="F773" s="38" t="str">
        <f>VLOOKUP(C773,'[2]Acha Air Sales Price List'!$B$1:$D$65536,3,FALSE)</f>
        <v>Exchange rate :</v>
      </c>
      <c r="G773" s="19">
        <f>ROUND(IF(ISBLANK(C773),0,VLOOKUP(C773,'[2]Acha Air Sales Price List'!$B$1:$X$65536,12,FALSE)*$M$14),2)</f>
        <v>0</v>
      </c>
      <c r="H773" s="19"/>
      <c r="I773" s="20">
        <f t="shared" si="19"/>
        <v>0</v>
      </c>
      <c r="J773" s="12"/>
    </row>
    <row r="774" spans="1:10" ht="12.4" hidden="1" customHeight="1">
      <c r="A774" s="11"/>
      <c r="B774" s="1"/>
      <c r="C774" s="34"/>
      <c r="D774" s="146"/>
      <c r="E774" s="147"/>
      <c r="F774" s="38" t="str">
        <f>VLOOKUP(C774,'[2]Acha Air Sales Price List'!$B$1:$D$65536,3,FALSE)</f>
        <v>Exchange rate :</v>
      </c>
      <c r="G774" s="19">
        <f>ROUND(IF(ISBLANK(C774),0,VLOOKUP(C774,'[2]Acha Air Sales Price List'!$B$1:$X$65536,12,FALSE)*$M$14),2)</f>
        <v>0</v>
      </c>
      <c r="H774" s="19"/>
      <c r="I774" s="20">
        <f t="shared" si="19"/>
        <v>0</v>
      </c>
      <c r="J774" s="12"/>
    </row>
    <row r="775" spans="1:10" ht="12.4" hidden="1" customHeight="1">
      <c r="A775" s="11"/>
      <c r="B775" s="1"/>
      <c r="C775" s="34"/>
      <c r="D775" s="146"/>
      <c r="E775" s="147"/>
      <c r="F775" s="38" t="str">
        <f>VLOOKUP(C775,'[2]Acha Air Sales Price List'!$B$1:$D$65536,3,FALSE)</f>
        <v>Exchange rate :</v>
      </c>
      <c r="G775" s="19">
        <f>ROUND(IF(ISBLANK(C775),0,VLOOKUP(C775,'[2]Acha Air Sales Price List'!$B$1:$X$65536,12,FALSE)*$M$14),2)</f>
        <v>0</v>
      </c>
      <c r="H775" s="19"/>
      <c r="I775" s="20">
        <f t="shared" si="19"/>
        <v>0</v>
      </c>
      <c r="J775" s="12"/>
    </row>
    <row r="776" spans="1:10" ht="12.4" hidden="1" customHeight="1">
      <c r="A776" s="11"/>
      <c r="B776" s="1"/>
      <c r="C776" s="34"/>
      <c r="D776" s="146"/>
      <c r="E776" s="147"/>
      <c r="F776" s="38" t="str">
        <f>VLOOKUP(C776,'[2]Acha Air Sales Price List'!$B$1:$D$65536,3,FALSE)</f>
        <v>Exchange rate :</v>
      </c>
      <c r="G776" s="19">
        <f>ROUND(IF(ISBLANK(C776),0,VLOOKUP(C776,'[2]Acha Air Sales Price List'!$B$1:$X$65536,12,FALSE)*$M$14),2)</f>
        <v>0</v>
      </c>
      <c r="H776" s="19"/>
      <c r="I776" s="20">
        <f t="shared" si="19"/>
        <v>0</v>
      </c>
      <c r="J776" s="12"/>
    </row>
    <row r="777" spans="1:10" ht="12.4" hidden="1" customHeight="1">
      <c r="A777" s="11"/>
      <c r="B777" s="1"/>
      <c r="C777" s="35"/>
      <c r="D777" s="146"/>
      <c r="E777" s="147"/>
      <c r="F777" s="38" t="str">
        <f>VLOOKUP(C777,'[2]Acha Air Sales Price List'!$B$1:$D$65536,3,FALSE)</f>
        <v>Exchange rate :</v>
      </c>
      <c r="G777" s="19">
        <f>ROUND(IF(ISBLANK(C777),0,VLOOKUP(C777,'[2]Acha Air Sales Price List'!$B$1:$X$65536,12,FALSE)*$M$14),2)</f>
        <v>0</v>
      </c>
      <c r="H777" s="19"/>
      <c r="I777" s="20">
        <f>ROUND(IF(ISNUMBER(B777), G777*B777, 0),5)</f>
        <v>0</v>
      </c>
      <c r="J777" s="12"/>
    </row>
    <row r="778" spans="1:10" ht="12" hidden="1" customHeight="1">
      <c r="A778" s="11"/>
      <c r="B778" s="1"/>
      <c r="C778" s="34"/>
      <c r="D778" s="146"/>
      <c r="E778" s="147"/>
      <c r="F778" s="38" t="str">
        <f>VLOOKUP(C778,'[2]Acha Air Sales Price List'!$B$1:$D$65536,3,FALSE)</f>
        <v>Exchange rate :</v>
      </c>
      <c r="G778" s="19">
        <f>ROUND(IF(ISBLANK(C778),0,VLOOKUP(C778,'[2]Acha Air Sales Price List'!$B$1:$X$65536,12,FALSE)*$M$14),2)</f>
        <v>0</v>
      </c>
      <c r="H778" s="19"/>
      <c r="I778" s="20">
        <f t="shared" ref="I778:I841" si="20">ROUND(IF(ISNUMBER(B778), G778*B778, 0),5)</f>
        <v>0</v>
      </c>
      <c r="J778" s="12"/>
    </row>
    <row r="779" spans="1:10" ht="12.4" hidden="1" customHeight="1">
      <c r="A779" s="11"/>
      <c r="B779" s="1"/>
      <c r="C779" s="34"/>
      <c r="D779" s="146"/>
      <c r="E779" s="147"/>
      <c r="F779" s="38" t="str">
        <f>VLOOKUP(C779,'[2]Acha Air Sales Price List'!$B$1:$D$65536,3,FALSE)</f>
        <v>Exchange rate :</v>
      </c>
      <c r="G779" s="19">
        <f>ROUND(IF(ISBLANK(C779),0,VLOOKUP(C779,'[2]Acha Air Sales Price List'!$B$1:$X$65536,12,FALSE)*$M$14),2)</f>
        <v>0</v>
      </c>
      <c r="H779" s="19"/>
      <c r="I779" s="20">
        <f t="shared" si="20"/>
        <v>0</v>
      </c>
      <c r="J779" s="12"/>
    </row>
    <row r="780" spans="1:10" ht="12.4" hidden="1" customHeight="1">
      <c r="A780" s="11"/>
      <c r="B780" s="1"/>
      <c r="C780" s="34"/>
      <c r="D780" s="146"/>
      <c r="E780" s="147"/>
      <c r="F780" s="38" t="str">
        <f>VLOOKUP(C780,'[2]Acha Air Sales Price List'!$B$1:$D$65536,3,FALSE)</f>
        <v>Exchange rate :</v>
      </c>
      <c r="G780" s="19">
        <f>ROUND(IF(ISBLANK(C780),0,VLOOKUP(C780,'[2]Acha Air Sales Price List'!$B$1:$X$65536,12,FALSE)*$M$14),2)</f>
        <v>0</v>
      </c>
      <c r="H780" s="19"/>
      <c r="I780" s="20">
        <f t="shared" si="20"/>
        <v>0</v>
      </c>
      <c r="J780" s="12"/>
    </row>
    <row r="781" spans="1:10" ht="12.4" hidden="1" customHeight="1">
      <c r="A781" s="11"/>
      <c r="B781" s="1"/>
      <c r="C781" s="34"/>
      <c r="D781" s="146"/>
      <c r="E781" s="147"/>
      <c r="F781" s="38" t="str">
        <f>VLOOKUP(C781,'[2]Acha Air Sales Price List'!$B$1:$D$65536,3,FALSE)</f>
        <v>Exchange rate :</v>
      </c>
      <c r="G781" s="19">
        <f>ROUND(IF(ISBLANK(C781),0,VLOOKUP(C781,'[2]Acha Air Sales Price List'!$B$1:$X$65536,12,FALSE)*$M$14),2)</f>
        <v>0</v>
      </c>
      <c r="H781" s="19"/>
      <c r="I781" s="20">
        <f t="shared" si="20"/>
        <v>0</v>
      </c>
      <c r="J781" s="12"/>
    </row>
    <row r="782" spans="1:10" ht="12.4" hidden="1" customHeight="1">
      <c r="A782" s="11"/>
      <c r="B782" s="1"/>
      <c r="C782" s="34"/>
      <c r="D782" s="146"/>
      <c r="E782" s="147"/>
      <c r="F782" s="38" t="str">
        <f>VLOOKUP(C782,'[2]Acha Air Sales Price List'!$B$1:$D$65536,3,FALSE)</f>
        <v>Exchange rate :</v>
      </c>
      <c r="G782" s="19">
        <f>ROUND(IF(ISBLANK(C782),0,VLOOKUP(C782,'[2]Acha Air Sales Price List'!$B$1:$X$65536,12,FALSE)*$M$14),2)</f>
        <v>0</v>
      </c>
      <c r="H782" s="19"/>
      <c r="I782" s="20">
        <f t="shared" si="20"/>
        <v>0</v>
      </c>
      <c r="J782" s="12"/>
    </row>
    <row r="783" spans="1:10" ht="12.4" hidden="1" customHeight="1">
      <c r="A783" s="11"/>
      <c r="B783" s="1"/>
      <c r="C783" s="34"/>
      <c r="D783" s="146"/>
      <c r="E783" s="147"/>
      <c r="F783" s="38" t="str">
        <f>VLOOKUP(C783,'[2]Acha Air Sales Price List'!$B$1:$D$65536,3,FALSE)</f>
        <v>Exchange rate :</v>
      </c>
      <c r="G783" s="19">
        <f>ROUND(IF(ISBLANK(C783),0,VLOOKUP(C783,'[2]Acha Air Sales Price List'!$B$1:$X$65536,12,FALSE)*$M$14),2)</f>
        <v>0</v>
      </c>
      <c r="H783" s="19"/>
      <c r="I783" s="20">
        <f t="shared" si="20"/>
        <v>0</v>
      </c>
      <c r="J783" s="12"/>
    </row>
    <row r="784" spans="1:10" ht="12.4" hidden="1" customHeight="1">
      <c r="A784" s="11"/>
      <c r="B784" s="1"/>
      <c r="C784" s="34"/>
      <c r="D784" s="146"/>
      <c r="E784" s="147"/>
      <c r="F784" s="38" t="str">
        <f>VLOOKUP(C784,'[2]Acha Air Sales Price List'!$B$1:$D$65536,3,FALSE)</f>
        <v>Exchange rate :</v>
      </c>
      <c r="G784" s="19">
        <f>ROUND(IF(ISBLANK(C784),0,VLOOKUP(C784,'[2]Acha Air Sales Price List'!$B$1:$X$65536,12,FALSE)*$M$14),2)</f>
        <v>0</v>
      </c>
      <c r="H784" s="19"/>
      <c r="I784" s="20">
        <f t="shared" si="20"/>
        <v>0</v>
      </c>
      <c r="J784" s="12"/>
    </row>
    <row r="785" spans="1:10" ht="12.4" hidden="1" customHeight="1">
      <c r="A785" s="11"/>
      <c r="B785" s="1"/>
      <c r="C785" s="34"/>
      <c r="D785" s="146"/>
      <c r="E785" s="147"/>
      <c r="F785" s="38" t="str">
        <f>VLOOKUP(C785,'[2]Acha Air Sales Price List'!$B$1:$D$65536,3,FALSE)</f>
        <v>Exchange rate :</v>
      </c>
      <c r="G785" s="19">
        <f>ROUND(IF(ISBLANK(C785),0,VLOOKUP(C785,'[2]Acha Air Sales Price List'!$B$1:$X$65536,12,FALSE)*$M$14),2)</f>
        <v>0</v>
      </c>
      <c r="H785" s="19"/>
      <c r="I785" s="20">
        <f t="shared" si="20"/>
        <v>0</v>
      </c>
      <c r="J785" s="12"/>
    </row>
    <row r="786" spans="1:10" ht="12.4" hidden="1" customHeight="1">
      <c r="A786" s="11"/>
      <c r="B786" s="1"/>
      <c r="C786" s="34"/>
      <c r="D786" s="146"/>
      <c r="E786" s="147"/>
      <c r="F786" s="38" t="str">
        <f>VLOOKUP(C786,'[2]Acha Air Sales Price List'!$B$1:$D$65536,3,FALSE)</f>
        <v>Exchange rate :</v>
      </c>
      <c r="G786" s="19">
        <f>ROUND(IF(ISBLANK(C786),0,VLOOKUP(C786,'[2]Acha Air Sales Price List'!$B$1:$X$65536,12,FALSE)*$M$14),2)</f>
        <v>0</v>
      </c>
      <c r="H786" s="19"/>
      <c r="I786" s="20">
        <f t="shared" si="20"/>
        <v>0</v>
      </c>
      <c r="J786" s="12"/>
    </row>
    <row r="787" spans="1:10" ht="12.4" hidden="1" customHeight="1">
      <c r="A787" s="11"/>
      <c r="B787" s="1"/>
      <c r="C787" s="34"/>
      <c r="D787" s="146"/>
      <c r="E787" s="147"/>
      <c r="F787" s="38" t="str">
        <f>VLOOKUP(C787,'[2]Acha Air Sales Price List'!$B$1:$D$65536,3,FALSE)</f>
        <v>Exchange rate :</v>
      </c>
      <c r="G787" s="19">
        <f>ROUND(IF(ISBLANK(C787),0,VLOOKUP(C787,'[2]Acha Air Sales Price List'!$B$1:$X$65536,12,FALSE)*$M$14),2)</f>
        <v>0</v>
      </c>
      <c r="H787" s="19"/>
      <c r="I787" s="20">
        <f t="shared" si="20"/>
        <v>0</v>
      </c>
      <c r="J787" s="12"/>
    </row>
    <row r="788" spans="1:10" ht="12.4" hidden="1" customHeight="1">
      <c r="A788" s="11"/>
      <c r="B788" s="1"/>
      <c r="C788" s="34"/>
      <c r="D788" s="146"/>
      <c r="E788" s="147"/>
      <c r="F788" s="38" t="str">
        <f>VLOOKUP(C788,'[2]Acha Air Sales Price List'!$B$1:$D$65536,3,FALSE)</f>
        <v>Exchange rate :</v>
      </c>
      <c r="G788" s="19">
        <f>ROUND(IF(ISBLANK(C788),0,VLOOKUP(C788,'[2]Acha Air Sales Price List'!$B$1:$X$65536,12,FALSE)*$M$14),2)</f>
        <v>0</v>
      </c>
      <c r="H788" s="19"/>
      <c r="I788" s="20">
        <f t="shared" si="20"/>
        <v>0</v>
      </c>
      <c r="J788" s="12"/>
    </row>
    <row r="789" spans="1:10" ht="12.4" hidden="1" customHeight="1">
      <c r="A789" s="11"/>
      <c r="B789" s="1"/>
      <c r="C789" s="34"/>
      <c r="D789" s="146"/>
      <c r="E789" s="147"/>
      <c r="F789" s="38" t="str">
        <f>VLOOKUP(C789,'[2]Acha Air Sales Price List'!$B$1:$D$65536,3,FALSE)</f>
        <v>Exchange rate :</v>
      </c>
      <c r="G789" s="19">
        <f>ROUND(IF(ISBLANK(C789),0,VLOOKUP(C789,'[2]Acha Air Sales Price List'!$B$1:$X$65536,12,FALSE)*$M$14),2)</f>
        <v>0</v>
      </c>
      <c r="H789" s="19"/>
      <c r="I789" s="20">
        <f t="shared" si="20"/>
        <v>0</v>
      </c>
      <c r="J789" s="12"/>
    </row>
    <row r="790" spans="1:10" ht="12.4" hidden="1" customHeight="1">
      <c r="A790" s="11"/>
      <c r="B790" s="1"/>
      <c r="C790" s="34"/>
      <c r="D790" s="146"/>
      <c r="E790" s="147"/>
      <c r="F790" s="38" t="str">
        <f>VLOOKUP(C790,'[2]Acha Air Sales Price List'!$B$1:$D$65536,3,FALSE)</f>
        <v>Exchange rate :</v>
      </c>
      <c r="G790" s="19">
        <f>ROUND(IF(ISBLANK(C790),0,VLOOKUP(C790,'[2]Acha Air Sales Price List'!$B$1:$X$65536,12,FALSE)*$M$14),2)</f>
        <v>0</v>
      </c>
      <c r="H790" s="19"/>
      <c r="I790" s="20">
        <f t="shared" si="20"/>
        <v>0</v>
      </c>
      <c r="J790" s="12"/>
    </row>
    <row r="791" spans="1:10" ht="12.4" hidden="1" customHeight="1">
      <c r="A791" s="11"/>
      <c r="B791" s="1"/>
      <c r="C791" s="34"/>
      <c r="D791" s="146"/>
      <c r="E791" s="147"/>
      <c r="F791" s="38" t="str">
        <f>VLOOKUP(C791,'[2]Acha Air Sales Price List'!$B$1:$D$65536,3,FALSE)</f>
        <v>Exchange rate :</v>
      </c>
      <c r="G791" s="19">
        <f>ROUND(IF(ISBLANK(C791),0,VLOOKUP(C791,'[2]Acha Air Sales Price List'!$B$1:$X$65536,12,FALSE)*$M$14),2)</f>
        <v>0</v>
      </c>
      <c r="H791" s="19"/>
      <c r="I791" s="20">
        <f t="shared" si="20"/>
        <v>0</v>
      </c>
      <c r="J791" s="12"/>
    </row>
    <row r="792" spans="1:10" ht="12.4" hidden="1" customHeight="1">
      <c r="A792" s="11"/>
      <c r="B792" s="1"/>
      <c r="C792" s="34"/>
      <c r="D792" s="146"/>
      <c r="E792" s="147"/>
      <c r="F792" s="38" t="str">
        <f>VLOOKUP(C792,'[2]Acha Air Sales Price List'!$B$1:$D$65536,3,FALSE)</f>
        <v>Exchange rate :</v>
      </c>
      <c r="G792" s="19">
        <f>ROUND(IF(ISBLANK(C792),0,VLOOKUP(C792,'[2]Acha Air Sales Price List'!$B$1:$X$65536,12,FALSE)*$M$14),2)</f>
        <v>0</v>
      </c>
      <c r="H792" s="19"/>
      <c r="I792" s="20">
        <f t="shared" si="20"/>
        <v>0</v>
      </c>
      <c r="J792" s="12"/>
    </row>
    <row r="793" spans="1:10" ht="12.4" hidden="1" customHeight="1">
      <c r="A793" s="11"/>
      <c r="B793" s="1"/>
      <c r="C793" s="34"/>
      <c r="D793" s="146"/>
      <c r="E793" s="147"/>
      <c r="F793" s="38" t="str">
        <f>VLOOKUP(C793,'[2]Acha Air Sales Price List'!$B$1:$D$65536,3,FALSE)</f>
        <v>Exchange rate :</v>
      </c>
      <c r="G793" s="19">
        <f>ROUND(IF(ISBLANK(C793),0,VLOOKUP(C793,'[2]Acha Air Sales Price List'!$B$1:$X$65536,12,FALSE)*$M$14),2)</f>
        <v>0</v>
      </c>
      <c r="H793" s="19"/>
      <c r="I793" s="20">
        <f t="shared" si="20"/>
        <v>0</v>
      </c>
      <c r="J793" s="12"/>
    </row>
    <row r="794" spans="1:10" ht="12.4" hidden="1" customHeight="1">
      <c r="A794" s="11"/>
      <c r="B794" s="1"/>
      <c r="C794" s="34"/>
      <c r="D794" s="146"/>
      <c r="E794" s="147"/>
      <c r="F794" s="38" t="str">
        <f>VLOOKUP(C794,'[2]Acha Air Sales Price List'!$B$1:$D$65536,3,FALSE)</f>
        <v>Exchange rate :</v>
      </c>
      <c r="G794" s="19">
        <f>ROUND(IF(ISBLANK(C794),0,VLOOKUP(C794,'[2]Acha Air Sales Price List'!$B$1:$X$65536,12,FALSE)*$M$14),2)</f>
        <v>0</v>
      </c>
      <c r="H794" s="19"/>
      <c r="I794" s="20">
        <f t="shared" si="20"/>
        <v>0</v>
      </c>
      <c r="J794" s="12"/>
    </row>
    <row r="795" spans="1:10" ht="12.4" hidden="1" customHeight="1">
      <c r="A795" s="11"/>
      <c r="B795" s="1"/>
      <c r="C795" s="34"/>
      <c r="D795" s="146"/>
      <c r="E795" s="147"/>
      <c r="F795" s="38" t="str">
        <f>VLOOKUP(C795,'[2]Acha Air Sales Price List'!$B$1:$D$65536,3,FALSE)</f>
        <v>Exchange rate :</v>
      </c>
      <c r="G795" s="19">
        <f>ROUND(IF(ISBLANK(C795),0,VLOOKUP(C795,'[2]Acha Air Sales Price List'!$B$1:$X$65536,12,FALSE)*$M$14),2)</f>
        <v>0</v>
      </c>
      <c r="H795" s="19"/>
      <c r="I795" s="20">
        <f t="shared" si="20"/>
        <v>0</v>
      </c>
      <c r="J795" s="12"/>
    </row>
    <row r="796" spans="1:10" ht="12.4" hidden="1" customHeight="1">
      <c r="A796" s="11"/>
      <c r="B796" s="1"/>
      <c r="C796" s="34"/>
      <c r="D796" s="146"/>
      <c r="E796" s="147"/>
      <c r="F796" s="38" t="str">
        <f>VLOOKUP(C796,'[2]Acha Air Sales Price List'!$B$1:$D$65536,3,FALSE)</f>
        <v>Exchange rate :</v>
      </c>
      <c r="G796" s="19">
        <f>ROUND(IF(ISBLANK(C796),0,VLOOKUP(C796,'[2]Acha Air Sales Price List'!$B$1:$X$65536,12,FALSE)*$M$14),2)</f>
        <v>0</v>
      </c>
      <c r="H796" s="19"/>
      <c r="I796" s="20">
        <f t="shared" si="20"/>
        <v>0</v>
      </c>
      <c r="J796" s="12"/>
    </row>
    <row r="797" spans="1:10" ht="12.4" hidden="1" customHeight="1">
      <c r="A797" s="11"/>
      <c r="B797" s="1"/>
      <c r="C797" s="34"/>
      <c r="D797" s="146"/>
      <c r="E797" s="147"/>
      <c r="F797" s="38" t="str">
        <f>VLOOKUP(C797,'[2]Acha Air Sales Price List'!$B$1:$D$65536,3,FALSE)</f>
        <v>Exchange rate :</v>
      </c>
      <c r="G797" s="19">
        <f>ROUND(IF(ISBLANK(C797),0,VLOOKUP(C797,'[2]Acha Air Sales Price List'!$B$1:$X$65536,12,FALSE)*$M$14),2)</f>
        <v>0</v>
      </c>
      <c r="H797" s="19"/>
      <c r="I797" s="20">
        <f t="shared" si="20"/>
        <v>0</v>
      </c>
      <c r="J797" s="12"/>
    </row>
    <row r="798" spans="1:10" ht="12.4" hidden="1" customHeight="1">
      <c r="A798" s="11"/>
      <c r="B798" s="1"/>
      <c r="C798" s="34"/>
      <c r="D798" s="146"/>
      <c r="E798" s="147"/>
      <c r="F798" s="38" t="str">
        <f>VLOOKUP(C798,'[2]Acha Air Sales Price List'!$B$1:$D$65536,3,FALSE)</f>
        <v>Exchange rate :</v>
      </c>
      <c r="G798" s="19">
        <f>ROUND(IF(ISBLANK(C798),0,VLOOKUP(C798,'[2]Acha Air Sales Price List'!$B$1:$X$65536,12,FALSE)*$M$14),2)</f>
        <v>0</v>
      </c>
      <c r="H798" s="19"/>
      <c r="I798" s="20">
        <f t="shared" si="20"/>
        <v>0</v>
      </c>
      <c r="J798" s="12"/>
    </row>
    <row r="799" spans="1:10" ht="12.4" hidden="1" customHeight="1">
      <c r="A799" s="11"/>
      <c r="B799" s="1"/>
      <c r="C799" s="34"/>
      <c r="D799" s="146"/>
      <c r="E799" s="147"/>
      <c r="F799" s="38" t="str">
        <f>VLOOKUP(C799,'[2]Acha Air Sales Price List'!$B$1:$D$65536,3,FALSE)</f>
        <v>Exchange rate :</v>
      </c>
      <c r="G799" s="19">
        <f>ROUND(IF(ISBLANK(C799),0,VLOOKUP(C799,'[2]Acha Air Sales Price List'!$B$1:$X$65536,12,FALSE)*$M$14),2)</f>
        <v>0</v>
      </c>
      <c r="H799" s="19"/>
      <c r="I799" s="20">
        <f t="shared" si="20"/>
        <v>0</v>
      </c>
      <c r="J799" s="12"/>
    </row>
    <row r="800" spans="1:10" ht="12.4" hidden="1" customHeight="1">
      <c r="A800" s="11"/>
      <c r="B800" s="1"/>
      <c r="C800" s="34"/>
      <c r="D800" s="146"/>
      <c r="E800" s="147"/>
      <c r="F800" s="38" t="str">
        <f>VLOOKUP(C800,'[2]Acha Air Sales Price List'!$B$1:$D$65536,3,FALSE)</f>
        <v>Exchange rate :</v>
      </c>
      <c r="G800" s="19">
        <f>ROUND(IF(ISBLANK(C800),0,VLOOKUP(C800,'[2]Acha Air Sales Price List'!$B$1:$X$65536,12,FALSE)*$M$14),2)</f>
        <v>0</v>
      </c>
      <c r="H800" s="19"/>
      <c r="I800" s="20">
        <f t="shared" si="20"/>
        <v>0</v>
      </c>
      <c r="J800" s="12"/>
    </row>
    <row r="801" spans="1:10" ht="12.4" hidden="1" customHeight="1">
      <c r="A801" s="11"/>
      <c r="B801" s="1"/>
      <c r="C801" s="35"/>
      <c r="D801" s="146"/>
      <c r="E801" s="147"/>
      <c r="F801" s="38" t="str">
        <f>VLOOKUP(C801,'[2]Acha Air Sales Price List'!$B$1:$D$65536,3,FALSE)</f>
        <v>Exchange rate :</v>
      </c>
      <c r="G801" s="19">
        <f>ROUND(IF(ISBLANK(C801),0,VLOOKUP(C801,'[2]Acha Air Sales Price List'!$B$1:$X$65536,12,FALSE)*$M$14),2)</f>
        <v>0</v>
      </c>
      <c r="H801" s="19"/>
      <c r="I801" s="20">
        <f t="shared" si="20"/>
        <v>0</v>
      </c>
      <c r="J801" s="12"/>
    </row>
    <row r="802" spans="1:10" ht="12" hidden="1" customHeight="1">
      <c r="A802" s="11"/>
      <c r="B802" s="1"/>
      <c r="C802" s="34"/>
      <c r="D802" s="146"/>
      <c r="E802" s="147"/>
      <c r="F802" s="38" t="str">
        <f>VLOOKUP(C802,'[2]Acha Air Sales Price List'!$B$1:$D$65536,3,FALSE)</f>
        <v>Exchange rate :</v>
      </c>
      <c r="G802" s="19">
        <f>ROUND(IF(ISBLANK(C802),0,VLOOKUP(C802,'[2]Acha Air Sales Price List'!$B$1:$X$65536,12,FALSE)*$M$14),2)</f>
        <v>0</v>
      </c>
      <c r="H802" s="19"/>
      <c r="I802" s="20">
        <f t="shared" si="20"/>
        <v>0</v>
      </c>
      <c r="J802" s="12"/>
    </row>
    <row r="803" spans="1:10" ht="12.4" hidden="1" customHeight="1">
      <c r="A803" s="11"/>
      <c r="B803" s="1"/>
      <c r="C803" s="34"/>
      <c r="D803" s="146"/>
      <c r="E803" s="147"/>
      <c r="F803" s="38" t="str">
        <f>VLOOKUP(C803,'[2]Acha Air Sales Price List'!$B$1:$D$65536,3,FALSE)</f>
        <v>Exchange rate :</v>
      </c>
      <c r="G803" s="19">
        <f>ROUND(IF(ISBLANK(C803),0,VLOOKUP(C803,'[2]Acha Air Sales Price List'!$B$1:$X$65536,12,FALSE)*$M$14),2)</f>
        <v>0</v>
      </c>
      <c r="H803" s="19"/>
      <c r="I803" s="20">
        <f t="shared" si="20"/>
        <v>0</v>
      </c>
      <c r="J803" s="12"/>
    </row>
    <row r="804" spans="1:10" ht="12.4" hidden="1" customHeight="1">
      <c r="A804" s="11"/>
      <c r="B804" s="1"/>
      <c r="C804" s="34"/>
      <c r="D804" s="146"/>
      <c r="E804" s="147"/>
      <c r="F804" s="38" t="str">
        <f>VLOOKUP(C804,'[2]Acha Air Sales Price List'!$B$1:$D$65536,3,FALSE)</f>
        <v>Exchange rate :</v>
      </c>
      <c r="G804" s="19">
        <f>ROUND(IF(ISBLANK(C804),0,VLOOKUP(C804,'[2]Acha Air Sales Price List'!$B$1:$X$65536,12,FALSE)*$M$14),2)</f>
        <v>0</v>
      </c>
      <c r="H804" s="19"/>
      <c r="I804" s="20">
        <f t="shared" si="20"/>
        <v>0</v>
      </c>
      <c r="J804" s="12"/>
    </row>
    <row r="805" spans="1:10" ht="12.4" hidden="1" customHeight="1">
      <c r="A805" s="11"/>
      <c r="B805" s="1"/>
      <c r="C805" s="34"/>
      <c r="D805" s="146"/>
      <c r="E805" s="147"/>
      <c r="F805" s="38" t="str">
        <f>VLOOKUP(C805,'[2]Acha Air Sales Price List'!$B$1:$D$65536,3,FALSE)</f>
        <v>Exchange rate :</v>
      </c>
      <c r="G805" s="19">
        <f>ROUND(IF(ISBLANK(C805),0,VLOOKUP(C805,'[2]Acha Air Sales Price List'!$B$1:$X$65536,12,FALSE)*$M$14),2)</f>
        <v>0</v>
      </c>
      <c r="H805" s="19"/>
      <c r="I805" s="20">
        <f t="shared" si="20"/>
        <v>0</v>
      </c>
      <c r="J805" s="12"/>
    </row>
    <row r="806" spans="1:10" ht="12.4" hidden="1" customHeight="1">
      <c r="A806" s="11"/>
      <c r="B806" s="1"/>
      <c r="C806" s="34"/>
      <c r="D806" s="146"/>
      <c r="E806" s="147"/>
      <c r="F806" s="38" t="str">
        <f>VLOOKUP(C806,'[2]Acha Air Sales Price List'!$B$1:$D$65536,3,FALSE)</f>
        <v>Exchange rate :</v>
      </c>
      <c r="G806" s="19">
        <f>ROUND(IF(ISBLANK(C806),0,VLOOKUP(C806,'[2]Acha Air Sales Price List'!$B$1:$X$65536,12,FALSE)*$M$14),2)</f>
        <v>0</v>
      </c>
      <c r="H806" s="19"/>
      <c r="I806" s="20">
        <f t="shared" si="20"/>
        <v>0</v>
      </c>
      <c r="J806" s="12"/>
    </row>
    <row r="807" spans="1:10" ht="12.4" hidden="1" customHeight="1">
      <c r="A807" s="11"/>
      <c r="B807" s="1"/>
      <c r="C807" s="34"/>
      <c r="D807" s="146"/>
      <c r="E807" s="147"/>
      <c r="F807" s="38" t="str">
        <f>VLOOKUP(C807,'[2]Acha Air Sales Price List'!$B$1:$D$65536,3,FALSE)</f>
        <v>Exchange rate :</v>
      </c>
      <c r="G807" s="19">
        <f>ROUND(IF(ISBLANK(C807),0,VLOOKUP(C807,'[2]Acha Air Sales Price List'!$B$1:$X$65536,12,FALSE)*$M$14),2)</f>
        <v>0</v>
      </c>
      <c r="H807" s="19"/>
      <c r="I807" s="20">
        <f t="shared" si="20"/>
        <v>0</v>
      </c>
      <c r="J807" s="12"/>
    </row>
    <row r="808" spans="1:10" ht="12.4" hidden="1" customHeight="1">
      <c r="A808" s="11"/>
      <c r="B808" s="1"/>
      <c r="C808" s="34"/>
      <c r="D808" s="146"/>
      <c r="E808" s="147"/>
      <c r="F808" s="38" t="str">
        <f>VLOOKUP(C808,'[2]Acha Air Sales Price List'!$B$1:$D$65536,3,FALSE)</f>
        <v>Exchange rate :</v>
      </c>
      <c r="G808" s="19">
        <f>ROUND(IF(ISBLANK(C808),0,VLOOKUP(C808,'[2]Acha Air Sales Price List'!$B$1:$X$65536,12,FALSE)*$M$14),2)</f>
        <v>0</v>
      </c>
      <c r="H808" s="19"/>
      <c r="I808" s="20">
        <f t="shared" si="20"/>
        <v>0</v>
      </c>
      <c r="J808" s="12"/>
    </row>
    <row r="809" spans="1:10" ht="12.4" hidden="1" customHeight="1">
      <c r="A809" s="11"/>
      <c r="B809" s="1"/>
      <c r="C809" s="34"/>
      <c r="D809" s="146"/>
      <c r="E809" s="147"/>
      <c r="F809" s="38" t="str">
        <f>VLOOKUP(C809,'[2]Acha Air Sales Price List'!$B$1:$D$65536,3,FALSE)</f>
        <v>Exchange rate :</v>
      </c>
      <c r="G809" s="19">
        <f>ROUND(IF(ISBLANK(C809),0,VLOOKUP(C809,'[2]Acha Air Sales Price List'!$B$1:$X$65536,12,FALSE)*$M$14),2)</f>
        <v>0</v>
      </c>
      <c r="H809" s="19"/>
      <c r="I809" s="20">
        <f t="shared" si="20"/>
        <v>0</v>
      </c>
      <c r="J809" s="12"/>
    </row>
    <row r="810" spans="1:10" ht="12.4" hidden="1" customHeight="1">
      <c r="A810" s="11"/>
      <c r="B810" s="1"/>
      <c r="C810" s="34"/>
      <c r="D810" s="146"/>
      <c r="E810" s="147"/>
      <c r="F810" s="38" t="str">
        <f>VLOOKUP(C810,'[2]Acha Air Sales Price List'!$B$1:$D$65536,3,FALSE)</f>
        <v>Exchange rate :</v>
      </c>
      <c r="G810" s="19">
        <f>ROUND(IF(ISBLANK(C810),0,VLOOKUP(C810,'[2]Acha Air Sales Price List'!$B$1:$X$65536,12,FALSE)*$M$14),2)</f>
        <v>0</v>
      </c>
      <c r="H810" s="19"/>
      <c r="I810" s="20">
        <f t="shared" si="20"/>
        <v>0</v>
      </c>
      <c r="J810" s="12"/>
    </row>
    <row r="811" spans="1:10" ht="12.4" hidden="1" customHeight="1">
      <c r="A811" s="11"/>
      <c r="B811" s="1"/>
      <c r="C811" s="34"/>
      <c r="D811" s="146"/>
      <c r="E811" s="147"/>
      <c r="F811" s="38" t="str">
        <f>VLOOKUP(C811,'[2]Acha Air Sales Price List'!$B$1:$D$65536,3,FALSE)</f>
        <v>Exchange rate :</v>
      </c>
      <c r="G811" s="19">
        <f>ROUND(IF(ISBLANK(C811),0,VLOOKUP(C811,'[2]Acha Air Sales Price List'!$B$1:$X$65536,12,FALSE)*$M$14),2)</f>
        <v>0</v>
      </c>
      <c r="H811" s="19"/>
      <c r="I811" s="20">
        <f t="shared" si="20"/>
        <v>0</v>
      </c>
      <c r="J811" s="12"/>
    </row>
    <row r="812" spans="1:10" ht="12.4" hidden="1" customHeight="1">
      <c r="A812" s="11"/>
      <c r="B812" s="1"/>
      <c r="C812" s="34"/>
      <c r="D812" s="146"/>
      <c r="E812" s="147"/>
      <c r="F812" s="38" t="str">
        <f>VLOOKUP(C812,'[2]Acha Air Sales Price List'!$B$1:$D$65536,3,FALSE)</f>
        <v>Exchange rate :</v>
      </c>
      <c r="G812" s="19">
        <f>ROUND(IF(ISBLANK(C812),0,VLOOKUP(C812,'[2]Acha Air Sales Price List'!$B$1:$X$65536,12,FALSE)*$M$14),2)</f>
        <v>0</v>
      </c>
      <c r="H812" s="19"/>
      <c r="I812" s="20">
        <f t="shared" si="20"/>
        <v>0</v>
      </c>
      <c r="J812" s="12"/>
    </row>
    <row r="813" spans="1:10" ht="12.4" hidden="1" customHeight="1">
      <c r="A813" s="11"/>
      <c r="B813" s="1"/>
      <c r="C813" s="34"/>
      <c r="D813" s="146"/>
      <c r="E813" s="147"/>
      <c r="F813" s="38" t="str">
        <f>VLOOKUP(C813,'[2]Acha Air Sales Price List'!$B$1:$D$65536,3,FALSE)</f>
        <v>Exchange rate :</v>
      </c>
      <c r="G813" s="19">
        <f>ROUND(IF(ISBLANK(C813),0,VLOOKUP(C813,'[2]Acha Air Sales Price List'!$B$1:$X$65536,12,FALSE)*$M$14),2)</f>
        <v>0</v>
      </c>
      <c r="H813" s="19"/>
      <c r="I813" s="20">
        <f t="shared" si="20"/>
        <v>0</v>
      </c>
      <c r="J813" s="12"/>
    </row>
    <row r="814" spans="1:10" ht="12.4" hidden="1" customHeight="1">
      <c r="A814" s="11"/>
      <c r="B814" s="1"/>
      <c r="C814" s="34"/>
      <c r="D814" s="146"/>
      <c r="E814" s="147"/>
      <c r="F814" s="38" t="str">
        <f>VLOOKUP(C814,'[2]Acha Air Sales Price List'!$B$1:$D$65536,3,FALSE)</f>
        <v>Exchange rate :</v>
      </c>
      <c r="G814" s="19">
        <f>ROUND(IF(ISBLANK(C814),0,VLOOKUP(C814,'[2]Acha Air Sales Price List'!$B$1:$X$65536,12,FALSE)*$M$14),2)</f>
        <v>0</v>
      </c>
      <c r="H814" s="19"/>
      <c r="I814" s="20">
        <f t="shared" si="20"/>
        <v>0</v>
      </c>
      <c r="J814" s="12"/>
    </row>
    <row r="815" spans="1:10" ht="12.4" hidden="1" customHeight="1">
      <c r="A815" s="11"/>
      <c r="B815" s="1"/>
      <c r="C815" s="34"/>
      <c r="D815" s="146"/>
      <c r="E815" s="147"/>
      <c r="F815" s="38" t="str">
        <f>VLOOKUP(C815,'[2]Acha Air Sales Price List'!$B$1:$D$65536,3,FALSE)</f>
        <v>Exchange rate :</v>
      </c>
      <c r="G815" s="19">
        <f>ROUND(IF(ISBLANK(C815),0,VLOOKUP(C815,'[2]Acha Air Sales Price List'!$B$1:$X$65536,12,FALSE)*$M$14),2)</f>
        <v>0</v>
      </c>
      <c r="H815" s="19"/>
      <c r="I815" s="20">
        <f t="shared" si="20"/>
        <v>0</v>
      </c>
      <c r="J815" s="12"/>
    </row>
    <row r="816" spans="1:10" ht="12.4" hidden="1" customHeight="1">
      <c r="A816" s="11"/>
      <c r="B816" s="1"/>
      <c r="C816" s="34"/>
      <c r="D816" s="146"/>
      <c r="E816" s="147"/>
      <c r="F816" s="38" t="str">
        <f>VLOOKUP(C816,'[2]Acha Air Sales Price List'!$B$1:$D$65536,3,FALSE)</f>
        <v>Exchange rate :</v>
      </c>
      <c r="G816" s="19">
        <f>ROUND(IF(ISBLANK(C816),0,VLOOKUP(C816,'[2]Acha Air Sales Price List'!$B$1:$X$65536,12,FALSE)*$M$14),2)</f>
        <v>0</v>
      </c>
      <c r="H816" s="19"/>
      <c r="I816" s="20">
        <f t="shared" si="20"/>
        <v>0</v>
      </c>
      <c r="J816" s="12"/>
    </row>
    <row r="817" spans="1:10" ht="12.4" hidden="1" customHeight="1">
      <c r="A817" s="11"/>
      <c r="B817" s="1"/>
      <c r="C817" s="34"/>
      <c r="D817" s="146"/>
      <c r="E817" s="147"/>
      <c r="F817" s="38" t="str">
        <f>VLOOKUP(C817,'[2]Acha Air Sales Price List'!$B$1:$D$65536,3,FALSE)</f>
        <v>Exchange rate :</v>
      </c>
      <c r="G817" s="19">
        <f>ROUND(IF(ISBLANK(C817),0,VLOOKUP(C817,'[2]Acha Air Sales Price List'!$B$1:$X$65536,12,FALSE)*$M$14),2)</f>
        <v>0</v>
      </c>
      <c r="H817" s="19"/>
      <c r="I817" s="20">
        <f t="shared" si="20"/>
        <v>0</v>
      </c>
      <c r="J817" s="12"/>
    </row>
    <row r="818" spans="1:10" ht="12.4" hidden="1" customHeight="1">
      <c r="A818" s="11"/>
      <c r="B818" s="1"/>
      <c r="C818" s="34"/>
      <c r="D818" s="146"/>
      <c r="E818" s="147"/>
      <c r="F818" s="38" t="str">
        <f>VLOOKUP(C818,'[2]Acha Air Sales Price List'!$B$1:$D$65536,3,FALSE)</f>
        <v>Exchange rate :</v>
      </c>
      <c r="G818" s="19">
        <f>ROUND(IF(ISBLANK(C818),0,VLOOKUP(C818,'[2]Acha Air Sales Price List'!$B$1:$X$65536,12,FALSE)*$M$14),2)</f>
        <v>0</v>
      </c>
      <c r="H818" s="19"/>
      <c r="I818" s="20">
        <f t="shared" si="20"/>
        <v>0</v>
      </c>
      <c r="J818" s="12"/>
    </row>
    <row r="819" spans="1:10" ht="12.4" hidden="1" customHeight="1">
      <c r="A819" s="11"/>
      <c r="B819" s="1"/>
      <c r="C819" s="34"/>
      <c r="D819" s="146"/>
      <c r="E819" s="147"/>
      <c r="F819" s="38" t="str">
        <f>VLOOKUP(C819,'[2]Acha Air Sales Price List'!$B$1:$D$65536,3,FALSE)</f>
        <v>Exchange rate :</v>
      </c>
      <c r="G819" s="19">
        <f>ROUND(IF(ISBLANK(C819),0,VLOOKUP(C819,'[2]Acha Air Sales Price List'!$B$1:$X$65536,12,FALSE)*$M$14),2)</f>
        <v>0</v>
      </c>
      <c r="H819" s="19"/>
      <c r="I819" s="20">
        <f t="shared" si="20"/>
        <v>0</v>
      </c>
      <c r="J819" s="12"/>
    </row>
    <row r="820" spans="1:10" ht="12.4" hidden="1" customHeight="1">
      <c r="A820" s="11"/>
      <c r="B820" s="1"/>
      <c r="C820" s="34"/>
      <c r="D820" s="146"/>
      <c r="E820" s="147"/>
      <c r="F820" s="38" t="str">
        <f>VLOOKUP(C820,'[2]Acha Air Sales Price List'!$B$1:$D$65536,3,FALSE)</f>
        <v>Exchange rate :</v>
      </c>
      <c r="G820" s="19">
        <f>ROUND(IF(ISBLANK(C820),0,VLOOKUP(C820,'[2]Acha Air Sales Price List'!$B$1:$X$65536,12,FALSE)*$M$14),2)</f>
        <v>0</v>
      </c>
      <c r="H820" s="19"/>
      <c r="I820" s="20">
        <f t="shared" si="20"/>
        <v>0</v>
      </c>
      <c r="J820" s="12"/>
    </row>
    <row r="821" spans="1:10" ht="12.4" hidden="1" customHeight="1">
      <c r="A821" s="11"/>
      <c r="B821" s="1"/>
      <c r="C821" s="34"/>
      <c r="D821" s="146"/>
      <c r="E821" s="147"/>
      <c r="F821" s="38" t="str">
        <f>VLOOKUP(C821,'[2]Acha Air Sales Price List'!$B$1:$D$65536,3,FALSE)</f>
        <v>Exchange rate :</v>
      </c>
      <c r="G821" s="19">
        <f>ROUND(IF(ISBLANK(C821),0,VLOOKUP(C821,'[2]Acha Air Sales Price List'!$B$1:$X$65536,12,FALSE)*$M$14),2)</f>
        <v>0</v>
      </c>
      <c r="H821" s="19"/>
      <c r="I821" s="20">
        <f t="shared" si="20"/>
        <v>0</v>
      </c>
      <c r="J821" s="12"/>
    </row>
    <row r="822" spans="1:10" ht="12.4" hidden="1" customHeight="1">
      <c r="A822" s="11"/>
      <c r="B822" s="1"/>
      <c r="C822" s="34"/>
      <c r="D822" s="146"/>
      <c r="E822" s="147"/>
      <c r="F822" s="38" t="str">
        <f>VLOOKUP(C822,'[2]Acha Air Sales Price List'!$B$1:$D$65536,3,FALSE)</f>
        <v>Exchange rate :</v>
      </c>
      <c r="G822" s="19">
        <f>ROUND(IF(ISBLANK(C822),0,VLOOKUP(C822,'[2]Acha Air Sales Price List'!$B$1:$X$65536,12,FALSE)*$M$14),2)</f>
        <v>0</v>
      </c>
      <c r="H822" s="19"/>
      <c r="I822" s="20">
        <f t="shared" si="20"/>
        <v>0</v>
      </c>
      <c r="J822" s="12"/>
    </row>
    <row r="823" spans="1:10" ht="12.4" hidden="1" customHeight="1">
      <c r="A823" s="11"/>
      <c r="B823" s="1"/>
      <c r="C823" s="34"/>
      <c r="D823" s="146"/>
      <c r="E823" s="147"/>
      <c r="F823" s="38" t="str">
        <f>VLOOKUP(C823,'[2]Acha Air Sales Price List'!$B$1:$D$65536,3,FALSE)</f>
        <v>Exchange rate :</v>
      </c>
      <c r="G823" s="19">
        <f>ROUND(IF(ISBLANK(C823),0,VLOOKUP(C823,'[2]Acha Air Sales Price List'!$B$1:$X$65536,12,FALSE)*$M$14),2)</f>
        <v>0</v>
      </c>
      <c r="H823" s="19"/>
      <c r="I823" s="20">
        <f t="shared" si="20"/>
        <v>0</v>
      </c>
      <c r="J823" s="12"/>
    </row>
    <row r="824" spans="1:10" ht="12.4" hidden="1" customHeight="1">
      <c r="A824" s="11"/>
      <c r="B824" s="1"/>
      <c r="C824" s="34"/>
      <c r="D824" s="146"/>
      <c r="E824" s="147"/>
      <c r="F824" s="38" t="str">
        <f>VLOOKUP(C824,'[2]Acha Air Sales Price List'!$B$1:$D$65536,3,FALSE)</f>
        <v>Exchange rate :</v>
      </c>
      <c r="G824" s="19">
        <f>ROUND(IF(ISBLANK(C824),0,VLOOKUP(C824,'[2]Acha Air Sales Price List'!$B$1:$X$65536,12,FALSE)*$M$14),2)</f>
        <v>0</v>
      </c>
      <c r="H824" s="19"/>
      <c r="I824" s="20">
        <f t="shared" si="20"/>
        <v>0</v>
      </c>
      <c r="J824" s="12"/>
    </row>
    <row r="825" spans="1:10" ht="12.4" hidden="1" customHeight="1">
      <c r="A825" s="11"/>
      <c r="B825" s="1"/>
      <c r="C825" s="34"/>
      <c r="D825" s="146"/>
      <c r="E825" s="147"/>
      <c r="F825" s="38" t="str">
        <f>VLOOKUP(C825,'[2]Acha Air Sales Price List'!$B$1:$D$65536,3,FALSE)</f>
        <v>Exchange rate :</v>
      </c>
      <c r="G825" s="19">
        <f>ROUND(IF(ISBLANK(C825),0,VLOOKUP(C825,'[2]Acha Air Sales Price List'!$B$1:$X$65536,12,FALSE)*$M$14),2)</f>
        <v>0</v>
      </c>
      <c r="H825" s="19"/>
      <c r="I825" s="20">
        <f t="shared" si="20"/>
        <v>0</v>
      </c>
      <c r="J825" s="12"/>
    </row>
    <row r="826" spans="1:10" ht="12.4" hidden="1" customHeight="1">
      <c r="A826" s="11"/>
      <c r="B826" s="1"/>
      <c r="C826" s="34"/>
      <c r="D826" s="146"/>
      <c r="E826" s="147"/>
      <c r="F826" s="38" t="str">
        <f>VLOOKUP(C826,'[2]Acha Air Sales Price List'!$B$1:$D$65536,3,FALSE)</f>
        <v>Exchange rate :</v>
      </c>
      <c r="G826" s="19">
        <f>ROUND(IF(ISBLANK(C826),0,VLOOKUP(C826,'[2]Acha Air Sales Price List'!$B$1:$X$65536,12,FALSE)*$M$14),2)</f>
        <v>0</v>
      </c>
      <c r="H826" s="19"/>
      <c r="I826" s="20">
        <f t="shared" si="20"/>
        <v>0</v>
      </c>
      <c r="J826" s="12"/>
    </row>
    <row r="827" spans="1:10" ht="12.4" hidden="1" customHeight="1">
      <c r="A827" s="11"/>
      <c r="B827" s="1"/>
      <c r="C827" s="34"/>
      <c r="D827" s="146"/>
      <c r="E827" s="147"/>
      <c r="F827" s="38" t="str">
        <f>VLOOKUP(C827,'[2]Acha Air Sales Price List'!$B$1:$D$65536,3,FALSE)</f>
        <v>Exchange rate :</v>
      </c>
      <c r="G827" s="19">
        <f>ROUND(IF(ISBLANK(C827),0,VLOOKUP(C827,'[2]Acha Air Sales Price List'!$B$1:$X$65536,12,FALSE)*$M$14),2)</f>
        <v>0</v>
      </c>
      <c r="H827" s="19"/>
      <c r="I827" s="20">
        <f t="shared" si="20"/>
        <v>0</v>
      </c>
      <c r="J827" s="12"/>
    </row>
    <row r="828" spans="1:10" ht="12.4" hidden="1" customHeight="1">
      <c r="A828" s="11"/>
      <c r="B828" s="1"/>
      <c r="C828" s="34"/>
      <c r="D828" s="146"/>
      <c r="E828" s="147"/>
      <c r="F828" s="38" t="str">
        <f>VLOOKUP(C828,'[2]Acha Air Sales Price List'!$B$1:$D$65536,3,FALSE)</f>
        <v>Exchange rate :</v>
      </c>
      <c r="G828" s="19">
        <f>ROUND(IF(ISBLANK(C828),0,VLOOKUP(C828,'[2]Acha Air Sales Price List'!$B$1:$X$65536,12,FALSE)*$M$14),2)</f>
        <v>0</v>
      </c>
      <c r="H828" s="19"/>
      <c r="I828" s="20">
        <f t="shared" si="20"/>
        <v>0</v>
      </c>
      <c r="J828" s="12"/>
    </row>
    <row r="829" spans="1:10" ht="12.4" hidden="1" customHeight="1">
      <c r="A829" s="11"/>
      <c r="B829" s="1"/>
      <c r="C829" s="35"/>
      <c r="D829" s="146"/>
      <c r="E829" s="147"/>
      <c r="F829" s="38" t="str">
        <f>VLOOKUP(C829,'[2]Acha Air Sales Price List'!$B$1:$D$65536,3,FALSE)</f>
        <v>Exchange rate :</v>
      </c>
      <c r="G829" s="19">
        <f>ROUND(IF(ISBLANK(C829),0,VLOOKUP(C829,'[2]Acha Air Sales Price List'!$B$1:$X$65536,12,FALSE)*$M$14),2)</f>
        <v>0</v>
      </c>
      <c r="H829" s="19"/>
      <c r="I829" s="20">
        <f t="shared" si="20"/>
        <v>0</v>
      </c>
      <c r="J829" s="12"/>
    </row>
    <row r="830" spans="1:10" ht="12" hidden="1" customHeight="1">
      <c r="A830" s="11"/>
      <c r="B830" s="1"/>
      <c r="C830" s="34"/>
      <c r="D830" s="146"/>
      <c r="E830" s="147"/>
      <c r="F830" s="38" t="str">
        <f>VLOOKUP(C830,'[2]Acha Air Sales Price List'!$B$1:$D$65536,3,FALSE)</f>
        <v>Exchange rate :</v>
      </c>
      <c r="G830" s="19">
        <f>ROUND(IF(ISBLANK(C830),0,VLOOKUP(C830,'[2]Acha Air Sales Price List'!$B$1:$X$65536,12,FALSE)*$M$14),2)</f>
        <v>0</v>
      </c>
      <c r="H830" s="19"/>
      <c r="I830" s="20">
        <f t="shared" si="20"/>
        <v>0</v>
      </c>
      <c r="J830" s="12"/>
    </row>
    <row r="831" spans="1:10" ht="12.4" hidden="1" customHeight="1">
      <c r="A831" s="11"/>
      <c r="B831" s="1"/>
      <c r="C831" s="34"/>
      <c r="D831" s="146"/>
      <c r="E831" s="147"/>
      <c r="F831" s="38" t="str">
        <f>VLOOKUP(C831,'[2]Acha Air Sales Price List'!$B$1:$D$65536,3,FALSE)</f>
        <v>Exchange rate :</v>
      </c>
      <c r="G831" s="19">
        <f>ROUND(IF(ISBLANK(C831),0,VLOOKUP(C831,'[2]Acha Air Sales Price List'!$B$1:$X$65536,12,FALSE)*$M$14),2)</f>
        <v>0</v>
      </c>
      <c r="H831" s="19"/>
      <c r="I831" s="20">
        <f t="shared" si="20"/>
        <v>0</v>
      </c>
      <c r="J831" s="12"/>
    </row>
    <row r="832" spans="1:10" ht="12.4" hidden="1" customHeight="1">
      <c r="A832" s="11"/>
      <c r="B832" s="1"/>
      <c r="C832" s="34"/>
      <c r="D832" s="146"/>
      <c r="E832" s="147"/>
      <c r="F832" s="38" t="str">
        <f>VLOOKUP(C832,'[2]Acha Air Sales Price List'!$B$1:$D$65536,3,FALSE)</f>
        <v>Exchange rate :</v>
      </c>
      <c r="G832" s="19">
        <f>ROUND(IF(ISBLANK(C832),0,VLOOKUP(C832,'[2]Acha Air Sales Price List'!$B$1:$X$65536,12,FALSE)*$M$14),2)</f>
        <v>0</v>
      </c>
      <c r="H832" s="19"/>
      <c r="I832" s="20">
        <f t="shared" si="20"/>
        <v>0</v>
      </c>
      <c r="J832" s="12"/>
    </row>
    <row r="833" spans="1:10" ht="12.4" hidden="1" customHeight="1">
      <c r="A833" s="11"/>
      <c r="B833" s="1"/>
      <c r="C833" s="34"/>
      <c r="D833" s="146"/>
      <c r="E833" s="147"/>
      <c r="F833" s="38" t="str">
        <f>VLOOKUP(C833,'[2]Acha Air Sales Price List'!$B$1:$D$65536,3,FALSE)</f>
        <v>Exchange rate :</v>
      </c>
      <c r="G833" s="19">
        <f>ROUND(IF(ISBLANK(C833),0,VLOOKUP(C833,'[2]Acha Air Sales Price List'!$B$1:$X$65536,12,FALSE)*$M$14),2)</f>
        <v>0</v>
      </c>
      <c r="H833" s="19"/>
      <c r="I833" s="20">
        <f t="shared" si="20"/>
        <v>0</v>
      </c>
      <c r="J833" s="12"/>
    </row>
    <row r="834" spans="1:10" ht="12.4" hidden="1" customHeight="1">
      <c r="A834" s="11"/>
      <c r="B834" s="1"/>
      <c r="C834" s="34"/>
      <c r="D834" s="146"/>
      <c r="E834" s="147"/>
      <c r="F834" s="38" t="str">
        <f>VLOOKUP(C834,'[2]Acha Air Sales Price List'!$B$1:$D$65536,3,FALSE)</f>
        <v>Exchange rate :</v>
      </c>
      <c r="G834" s="19">
        <f>ROUND(IF(ISBLANK(C834),0,VLOOKUP(C834,'[2]Acha Air Sales Price List'!$B$1:$X$65536,12,FALSE)*$M$14),2)</f>
        <v>0</v>
      </c>
      <c r="H834" s="19"/>
      <c r="I834" s="20">
        <f t="shared" si="20"/>
        <v>0</v>
      </c>
      <c r="J834" s="12"/>
    </row>
    <row r="835" spans="1:10" ht="12.4" hidden="1" customHeight="1">
      <c r="A835" s="11"/>
      <c r="B835" s="1"/>
      <c r="C835" s="34"/>
      <c r="D835" s="146"/>
      <c r="E835" s="147"/>
      <c r="F835" s="38" t="str">
        <f>VLOOKUP(C835,'[2]Acha Air Sales Price List'!$B$1:$D$65536,3,FALSE)</f>
        <v>Exchange rate :</v>
      </c>
      <c r="G835" s="19">
        <f>ROUND(IF(ISBLANK(C835),0,VLOOKUP(C835,'[2]Acha Air Sales Price List'!$B$1:$X$65536,12,FALSE)*$M$14),2)</f>
        <v>0</v>
      </c>
      <c r="H835" s="19"/>
      <c r="I835" s="20">
        <f t="shared" si="20"/>
        <v>0</v>
      </c>
      <c r="J835" s="12"/>
    </row>
    <row r="836" spans="1:10" ht="12.4" hidden="1" customHeight="1">
      <c r="A836" s="11"/>
      <c r="B836" s="1"/>
      <c r="C836" s="34"/>
      <c r="D836" s="146"/>
      <c r="E836" s="147"/>
      <c r="F836" s="38" t="str">
        <f>VLOOKUP(C836,'[2]Acha Air Sales Price List'!$B$1:$D$65536,3,FALSE)</f>
        <v>Exchange rate :</v>
      </c>
      <c r="G836" s="19">
        <f>ROUND(IF(ISBLANK(C836),0,VLOOKUP(C836,'[2]Acha Air Sales Price List'!$B$1:$X$65536,12,FALSE)*$M$14),2)</f>
        <v>0</v>
      </c>
      <c r="H836" s="19"/>
      <c r="I836" s="20">
        <f t="shared" si="20"/>
        <v>0</v>
      </c>
      <c r="J836" s="12"/>
    </row>
    <row r="837" spans="1:10" ht="12.4" hidden="1" customHeight="1">
      <c r="A837" s="11"/>
      <c r="B837" s="1"/>
      <c r="C837" s="34"/>
      <c r="D837" s="146"/>
      <c r="E837" s="147"/>
      <c r="F837" s="38" t="str">
        <f>VLOOKUP(C837,'[2]Acha Air Sales Price List'!$B$1:$D$65536,3,FALSE)</f>
        <v>Exchange rate :</v>
      </c>
      <c r="G837" s="19">
        <f>ROUND(IF(ISBLANK(C837),0,VLOOKUP(C837,'[2]Acha Air Sales Price List'!$B$1:$X$65536,12,FALSE)*$M$14),2)</f>
        <v>0</v>
      </c>
      <c r="H837" s="19"/>
      <c r="I837" s="20">
        <f t="shared" si="20"/>
        <v>0</v>
      </c>
      <c r="J837" s="12"/>
    </row>
    <row r="838" spans="1:10" ht="12.4" hidden="1" customHeight="1">
      <c r="A838" s="11"/>
      <c r="B838" s="1"/>
      <c r="C838" s="34"/>
      <c r="D838" s="146"/>
      <c r="E838" s="147"/>
      <c r="F838" s="38" t="str">
        <f>VLOOKUP(C838,'[2]Acha Air Sales Price List'!$B$1:$D$65536,3,FALSE)</f>
        <v>Exchange rate :</v>
      </c>
      <c r="G838" s="19">
        <f>ROUND(IF(ISBLANK(C838),0,VLOOKUP(C838,'[2]Acha Air Sales Price List'!$B$1:$X$65536,12,FALSE)*$M$14),2)</f>
        <v>0</v>
      </c>
      <c r="H838" s="19"/>
      <c r="I838" s="20">
        <f t="shared" si="20"/>
        <v>0</v>
      </c>
      <c r="J838" s="12"/>
    </row>
    <row r="839" spans="1:10" ht="12.4" hidden="1" customHeight="1">
      <c r="A839" s="11"/>
      <c r="B839" s="1"/>
      <c r="C839" s="34"/>
      <c r="D839" s="146"/>
      <c r="E839" s="147"/>
      <c r="F839" s="38" t="str">
        <f>VLOOKUP(C839,'[2]Acha Air Sales Price List'!$B$1:$D$65536,3,FALSE)</f>
        <v>Exchange rate :</v>
      </c>
      <c r="G839" s="19">
        <f>ROUND(IF(ISBLANK(C839),0,VLOOKUP(C839,'[2]Acha Air Sales Price List'!$B$1:$X$65536,12,FALSE)*$M$14),2)</f>
        <v>0</v>
      </c>
      <c r="H839" s="19"/>
      <c r="I839" s="20">
        <f t="shared" si="20"/>
        <v>0</v>
      </c>
      <c r="J839" s="12"/>
    </row>
    <row r="840" spans="1:10" ht="12.4" hidden="1" customHeight="1">
      <c r="A840" s="11"/>
      <c r="B840" s="1"/>
      <c r="C840" s="34"/>
      <c r="D840" s="146"/>
      <c r="E840" s="147"/>
      <c r="F840" s="38" t="str">
        <f>VLOOKUP(C840,'[2]Acha Air Sales Price List'!$B$1:$D$65536,3,FALSE)</f>
        <v>Exchange rate :</v>
      </c>
      <c r="G840" s="19">
        <f>ROUND(IF(ISBLANK(C840),0,VLOOKUP(C840,'[2]Acha Air Sales Price List'!$B$1:$X$65536,12,FALSE)*$M$14),2)</f>
        <v>0</v>
      </c>
      <c r="H840" s="19"/>
      <c r="I840" s="20">
        <f t="shared" si="20"/>
        <v>0</v>
      </c>
      <c r="J840" s="12"/>
    </row>
    <row r="841" spans="1:10" ht="12.4" hidden="1" customHeight="1">
      <c r="A841" s="11"/>
      <c r="B841" s="1"/>
      <c r="C841" s="34"/>
      <c r="D841" s="146"/>
      <c r="E841" s="147"/>
      <c r="F841" s="38" t="str">
        <f>VLOOKUP(C841,'[2]Acha Air Sales Price List'!$B$1:$D$65536,3,FALSE)</f>
        <v>Exchange rate :</v>
      </c>
      <c r="G841" s="19">
        <f>ROUND(IF(ISBLANK(C841),0,VLOOKUP(C841,'[2]Acha Air Sales Price List'!$B$1:$X$65536,12,FALSE)*$M$14),2)</f>
        <v>0</v>
      </c>
      <c r="H841" s="19"/>
      <c r="I841" s="20">
        <f t="shared" si="20"/>
        <v>0</v>
      </c>
      <c r="J841" s="12"/>
    </row>
    <row r="842" spans="1:10" ht="12.4" hidden="1" customHeight="1">
      <c r="A842" s="11"/>
      <c r="B842" s="1"/>
      <c r="C842" s="34"/>
      <c r="D842" s="146"/>
      <c r="E842" s="147"/>
      <c r="F842" s="38" t="str">
        <f>VLOOKUP(C842,'[2]Acha Air Sales Price List'!$B$1:$D$65536,3,FALSE)</f>
        <v>Exchange rate :</v>
      </c>
      <c r="G842" s="19">
        <f>ROUND(IF(ISBLANK(C842),0,VLOOKUP(C842,'[2]Acha Air Sales Price List'!$B$1:$X$65536,12,FALSE)*$M$14),2)</f>
        <v>0</v>
      </c>
      <c r="H842" s="19"/>
      <c r="I842" s="20">
        <f t="shared" ref="I842:I905" si="21">ROUND(IF(ISNUMBER(B842), G842*B842, 0),5)</f>
        <v>0</v>
      </c>
      <c r="J842" s="12"/>
    </row>
    <row r="843" spans="1:10" ht="12.4" hidden="1" customHeight="1">
      <c r="A843" s="11"/>
      <c r="B843" s="1"/>
      <c r="C843" s="34"/>
      <c r="D843" s="146"/>
      <c r="E843" s="147"/>
      <c r="F843" s="38" t="str">
        <f>VLOOKUP(C843,'[2]Acha Air Sales Price List'!$B$1:$D$65536,3,FALSE)</f>
        <v>Exchange rate :</v>
      </c>
      <c r="G843" s="19">
        <f>ROUND(IF(ISBLANK(C843),0,VLOOKUP(C843,'[2]Acha Air Sales Price List'!$B$1:$X$65536,12,FALSE)*$M$14),2)</f>
        <v>0</v>
      </c>
      <c r="H843" s="19"/>
      <c r="I843" s="20">
        <f t="shared" si="21"/>
        <v>0</v>
      </c>
      <c r="J843" s="12"/>
    </row>
    <row r="844" spans="1:10" ht="12.4" hidden="1" customHeight="1">
      <c r="A844" s="11"/>
      <c r="B844" s="1"/>
      <c r="C844" s="34"/>
      <c r="D844" s="146"/>
      <c r="E844" s="147"/>
      <c r="F844" s="38" t="str">
        <f>VLOOKUP(C844,'[2]Acha Air Sales Price List'!$B$1:$D$65536,3,FALSE)</f>
        <v>Exchange rate :</v>
      </c>
      <c r="G844" s="19">
        <f>ROUND(IF(ISBLANK(C844),0,VLOOKUP(C844,'[2]Acha Air Sales Price List'!$B$1:$X$65536,12,FALSE)*$M$14),2)</f>
        <v>0</v>
      </c>
      <c r="H844" s="19"/>
      <c r="I844" s="20">
        <f t="shared" si="21"/>
        <v>0</v>
      </c>
      <c r="J844" s="12"/>
    </row>
    <row r="845" spans="1:10" ht="12.4" hidden="1" customHeight="1">
      <c r="A845" s="11"/>
      <c r="B845" s="1"/>
      <c r="C845" s="35"/>
      <c r="D845" s="146"/>
      <c r="E845" s="147"/>
      <c r="F845" s="38" t="str">
        <f>VLOOKUP(C845,'[2]Acha Air Sales Price List'!$B$1:$D$65536,3,FALSE)</f>
        <v>Exchange rate :</v>
      </c>
      <c r="G845" s="19">
        <f>ROUND(IF(ISBLANK(C845),0,VLOOKUP(C845,'[2]Acha Air Sales Price List'!$B$1:$X$65536,12,FALSE)*$M$14),2)</f>
        <v>0</v>
      </c>
      <c r="H845" s="19"/>
      <c r="I845" s="20">
        <f t="shared" si="21"/>
        <v>0</v>
      </c>
      <c r="J845" s="12"/>
    </row>
    <row r="846" spans="1:10" ht="12.4" hidden="1" customHeight="1">
      <c r="A846" s="11"/>
      <c r="B846" s="1"/>
      <c r="C846" s="35"/>
      <c r="D846" s="146"/>
      <c r="E846" s="147"/>
      <c r="F846" s="38" t="str">
        <f>VLOOKUP(C846,'[2]Acha Air Sales Price List'!$B$1:$D$65536,3,FALSE)</f>
        <v>Exchange rate :</v>
      </c>
      <c r="G846" s="19">
        <f>ROUND(IF(ISBLANK(C846),0,VLOOKUP(C846,'[2]Acha Air Sales Price List'!$B$1:$X$65536,12,FALSE)*$M$14),2)</f>
        <v>0</v>
      </c>
      <c r="H846" s="19"/>
      <c r="I846" s="20">
        <f t="shared" si="21"/>
        <v>0</v>
      </c>
      <c r="J846" s="12"/>
    </row>
    <row r="847" spans="1:10" ht="12.4" hidden="1" customHeight="1">
      <c r="A847" s="11"/>
      <c r="B847" s="1"/>
      <c r="C847" s="34"/>
      <c r="D847" s="146"/>
      <c r="E847" s="147"/>
      <c r="F847" s="38" t="str">
        <f>VLOOKUP(C847,'[2]Acha Air Sales Price List'!$B$1:$D$65536,3,FALSE)</f>
        <v>Exchange rate :</v>
      </c>
      <c r="G847" s="19">
        <f>ROUND(IF(ISBLANK(C847),0,VLOOKUP(C847,'[2]Acha Air Sales Price List'!$B$1:$X$65536,12,FALSE)*$M$14),2)</f>
        <v>0</v>
      </c>
      <c r="H847" s="19"/>
      <c r="I847" s="20">
        <f t="shared" si="21"/>
        <v>0</v>
      </c>
      <c r="J847" s="12"/>
    </row>
    <row r="848" spans="1:10" ht="12.4" hidden="1" customHeight="1">
      <c r="A848" s="11"/>
      <c r="B848" s="1"/>
      <c r="C848" s="34"/>
      <c r="D848" s="146"/>
      <c r="E848" s="147"/>
      <c r="F848" s="38" t="str">
        <f>VLOOKUP(C848,'[2]Acha Air Sales Price List'!$B$1:$D$65536,3,FALSE)</f>
        <v>Exchange rate :</v>
      </c>
      <c r="G848" s="19">
        <f>ROUND(IF(ISBLANK(C848),0,VLOOKUP(C848,'[2]Acha Air Sales Price List'!$B$1:$X$65536,12,FALSE)*$M$14),2)</f>
        <v>0</v>
      </c>
      <c r="H848" s="19"/>
      <c r="I848" s="20">
        <f t="shared" si="21"/>
        <v>0</v>
      </c>
      <c r="J848" s="12"/>
    </row>
    <row r="849" spans="1:10" ht="12.4" hidden="1" customHeight="1">
      <c r="A849" s="11"/>
      <c r="B849" s="1"/>
      <c r="C849" s="34"/>
      <c r="D849" s="146"/>
      <c r="E849" s="147"/>
      <c r="F849" s="38" t="str">
        <f>VLOOKUP(C849,'[2]Acha Air Sales Price List'!$B$1:$D$65536,3,FALSE)</f>
        <v>Exchange rate :</v>
      </c>
      <c r="G849" s="19">
        <f>ROUND(IF(ISBLANK(C849),0,VLOOKUP(C849,'[2]Acha Air Sales Price List'!$B$1:$X$65536,12,FALSE)*$M$14),2)</f>
        <v>0</v>
      </c>
      <c r="H849" s="19"/>
      <c r="I849" s="20">
        <f t="shared" si="21"/>
        <v>0</v>
      </c>
      <c r="J849" s="12"/>
    </row>
    <row r="850" spans="1:10" ht="12.4" hidden="1" customHeight="1">
      <c r="A850" s="11"/>
      <c r="B850" s="1"/>
      <c r="C850" s="34"/>
      <c r="D850" s="146"/>
      <c r="E850" s="147"/>
      <c r="F850" s="38" t="str">
        <f>VLOOKUP(C850,'[2]Acha Air Sales Price List'!$B$1:$D$65536,3,FALSE)</f>
        <v>Exchange rate :</v>
      </c>
      <c r="G850" s="19">
        <f>ROUND(IF(ISBLANK(C850),0,VLOOKUP(C850,'[2]Acha Air Sales Price List'!$B$1:$X$65536,12,FALSE)*$M$14),2)</f>
        <v>0</v>
      </c>
      <c r="H850" s="19"/>
      <c r="I850" s="20">
        <f t="shared" si="21"/>
        <v>0</v>
      </c>
      <c r="J850" s="12"/>
    </row>
    <row r="851" spans="1:10" ht="12.4" hidden="1" customHeight="1">
      <c r="A851" s="11"/>
      <c r="B851" s="1"/>
      <c r="C851" s="34"/>
      <c r="D851" s="146"/>
      <c r="E851" s="147"/>
      <c r="F851" s="38" t="str">
        <f>VLOOKUP(C851,'[2]Acha Air Sales Price List'!$B$1:$D$65536,3,FALSE)</f>
        <v>Exchange rate :</v>
      </c>
      <c r="G851" s="19">
        <f>ROUND(IF(ISBLANK(C851),0,VLOOKUP(C851,'[2]Acha Air Sales Price List'!$B$1:$X$65536,12,FALSE)*$M$14),2)</f>
        <v>0</v>
      </c>
      <c r="H851" s="19"/>
      <c r="I851" s="20">
        <f t="shared" si="21"/>
        <v>0</v>
      </c>
      <c r="J851" s="12"/>
    </row>
    <row r="852" spans="1:10" ht="12.4" hidden="1" customHeight="1">
      <c r="A852" s="11"/>
      <c r="B852" s="1"/>
      <c r="C852" s="34"/>
      <c r="D852" s="146"/>
      <c r="E852" s="147"/>
      <c r="F852" s="38" t="str">
        <f>VLOOKUP(C852,'[2]Acha Air Sales Price List'!$B$1:$D$65536,3,FALSE)</f>
        <v>Exchange rate :</v>
      </c>
      <c r="G852" s="19">
        <f>ROUND(IF(ISBLANK(C852),0,VLOOKUP(C852,'[2]Acha Air Sales Price List'!$B$1:$X$65536,12,FALSE)*$M$14),2)</f>
        <v>0</v>
      </c>
      <c r="H852" s="19"/>
      <c r="I852" s="20">
        <f t="shared" si="21"/>
        <v>0</v>
      </c>
      <c r="J852" s="12"/>
    </row>
    <row r="853" spans="1:10" ht="12.4" hidden="1" customHeight="1">
      <c r="A853" s="11"/>
      <c r="B853" s="1"/>
      <c r="C853" s="34"/>
      <c r="D853" s="146"/>
      <c r="E853" s="147"/>
      <c r="F853" s="38" t="str">
        <f>VLOOKUP(C853,'[2]Acha Air Sales Price List'!$B$1:$D$65536,3,FALSE)</f>
        <v>Exchange rate :</v>
      </c>
      <c r="G853" s="19">
        <f>ROUND(IF(ISBLANK(C853),0,VLOOKUP(C853,'[2]Acha Air Sales Price List'!$B$1:$X$65536,12,FALSE)*$M$14),2)</f>
        <v>0</v>
      </c>
      <c r="H853" s="19"/>
      <c r="I853" s="20">
        <f t="shared" si="21"/>
        <v>0</v>
      </c>
      <c r="J853" s="12"/>
    </row>
    <row r="854" spans="1:10" ht="12.4" hidden="1" customHeight="1">
      <c r="A854" s="11"/>
      <c r="B854" s="1"/>
      <c r="C854" s="34"/>
      <c r="D854" s="146"/>
      <c r="E854" s="147"/>
      <c r="F854" s="38" t="str">
        <f>VLOOKUP(C854,'[2]Acha Air Sales Price List'!$B$1:$D$65536,3,FALSE)</f>
        <v>Exchange rate :</v>
      </c>
      <c r="G854" s="19">
        <f>ROUND(IF(ISBLANK(C854),0,VLOOKUP(C854,'[2]Acha Air Sales Price List'!$B$1:$X$65536,12,FALSE)*$M$14),2)</f>
        <v>0</v>
      </c>
      <c r="H854" s="19"/>
      <c r="I854" s="20">
        <f t="shared" si="21"/>
        <v>0</v>
      </c>
      <c r="J854" s="12"/>
    </row>
    <row r="855" spans="1:10" ht="12.4" hidden="1" customHeight="1">
      <c r="A855" s="11"/>
      <c r="B855" s="1"/>
      <c r="C855" s="34"/>
      <c r="D855" s="146"/>
      <c r="E855" s="147"/>
      <c r="F855" s="38" t="str">
        <f>VLOOKUP(C855,'[2]Acha Air Sales Price List'!$B$1:$D$65536,3,FALSE)</f>
        <v>Exchange rate :</v>
      </c>
      <c r="G855" s="19">
        <f>ROUND(IF(ISBLANK(C855),0,VLOOKUP(C855,'[2]Acha Air Sales Price List'!$B$1:$X$65536,12,FALSE)*$M$14),2)</f>
        <v>0</v>
      </c>
      <c r="H855" s="19"/>
      <c r="I855" s="20">
        <f t="shared" si="21"/>
        <v>0</v>
      </c>
      <c r="J855" s="12"/>
    </row>
    <row r="856" spans="1:10" ht="12.4" hidden="1" customHeight="1">
      <c r="A856" s="11"/>
      <c r="B856" s="1"/>
      <c r="C856" s="34"/>
      <c r="D856" s="146"/>
      <c r="E856" s="147"/>
      <c r="F856" s="38" t="str">
        <f>VLOOKUP(C856,'[2]Acha Air Sales Price List'!$B$1:$D$65536,3,FALSE)</f>
        <v>Exchange rate :</v>
      </c>
      <c r="G856" s="19">
        <f>ROUND(IF(ISBLANK(C856),0,VLOOKUP(C856,'[2]Acha Air Sales Price List'!$B$1:$X$65536,12,FALSE)*$M$14),2)</f>
        <v>0</v>
      </c>
      <c r="H856" s="19"/>
      <c r="I856" s="20">
        <f t="shared" si="21"/>
        <v>0</v>
      </c>
      <c r="J856" s="12"/>
    </row>
    <row r="857" spans="1:10" ht="12.4" hidden="1" customHeight="1">
      <c r="A857" s="11"/>
      <c r="B857" s="1"/>
      <c r="C857" s="35"/>
      <c r="D857" s="146"/>
      <c r="E857" s="147"/>
      <c r="F857" s="38" t="str">
        <f>VLOOKUP(C857,'[2]Acha Air Sales Price List'!$B$1:$D$65536,3,FALSE)</f>
        <v>Exchange rate :</v>
      </c>
      <c r="G857" s="19">
        <f>ROUND(IF(ISBLANK(C857),0,VLOOKUP(C857,'[2]Acha Air Sales Price List'!$B$1:$X$65536,12,FALSE)*$M$14),2)</f>
        <v>0</v>
      </c>
      <c r="H857" s="19"/>
      <c r="I857" s="20">
        <f t="shared" si="21"/>
        <v>0</v>
      </c>
      <c r="J857" s="12"/>
    </row>
    <row r="858" spans="1:10" ht="12" hidden="1" customHeight="1">
      <c r="A858" s="11"/>
      <c r="B858" s="1"/>
      <c r="C858" s="34"/>
      <c r="D858" s="146"/>
      <c r="E858" s="147"/>
      <c r="F858" s="38" t="str">
        <f>VLOOKUP(C858,'[2]Acha Air Sales Price List'!$B$1:$D$65536,3,FALSE)</f>
        <v>Exchange rate :</v>
      </c>
      <c r="G858" s="19">
        <f>ROUND(IF(ISBLANK(C858),0,VLOOKUP(C858,'[2]Acha Air Sales Price List'!$B$1:$X$65536,12,FALSE)*$M$14),2)</f>
        <v>0</v>
      </c>
      <c r="H858" s="19"/>
      <c r="I858" s="20">
        <f t="shared" si="21"/>
        <v>0</v>
      </c>
      <c r="J858" s="12"/>
    </row>
    <row r="859" spans="1:10" ht="12.4" hidden="1" customHeight="1">
      <c r="A859" s="11"/>
      <c r="B859" s="1"/>
      <c r="C859" s="34"/>
      <c r="D859" s="146"/>
      <c r="E859" s="147"/>
      <c r="F859" s="38" t="str">
        <f>VLOOKUP(C859,'[2]Acha Air Sales Price List'!$B$1:$D$65536,3,FALSE)</f>
        <v>Exchange rate :</v>
      </c>
      <c r="G859" s="19">
        <f>ROUND(IF(ISBLANK(C859),0,VLOOKUP(C859,'[2]Acha Air Sales Price List'!$B$1:$X$65536,12,FALSE)*$M$14),2)</f>
        <v>0</v>
      </c>
      <c r="H859" s="19"/>
      <c r="I859" s="20">
        <f t="shared" si="21"/>
        <v>0</v>
      </c>
      <c r="J859" s="12"/>
    </row>
    <row r="860" spans="1:10" ht="12.4" hidden="1" customHeight="1">
      <c r="A860" s="11"/>
      <c r="B860" s="1"/>
      <c r="C860" s="34"/>
      <c r="D860" s="146"/>
      <c r="E860" s="147"/>
      <c r="F860" s="38" t="str">
        <f>VLOOKUP(C860,'[2]Acha Air Sales Price List'!$B$1:$D$65536,3,FALSE)</f>
        <v>Exchange rate :</v>
      </c>
      <c r="G860" s="19">
        <f>ROUND(IF(ISBLANK(C860),0,VLOOKUP(C860,'[2]Acha Air Sales Price List'!$B$1:$X$65536,12,FALSE)*$M$14),2)</f>
        <v>0</v>
      </c>
      <c r="H860" s="19"/>
      <c r="I860" s="20">
        <f t="shared" si="21"/>
        <v>0</v>
      </c>
      <c r="J860" s="12"/>
    </row>
    <row r="861" spans="1:10" ht="12.4" hidden="1" customHeight="1">
      <c r="A861" s="11"/>
      <c r="B861" s="1"/>
      <c r="C861" s="34"/>
      <c r="D861" s="146"/>
      <c r="E861" s="147"/>
      <c r="F861" s="38" t="str">
        <f>VLOOKUP(C861,'[2]Acha Air Sales Price List'!$B$1:$D$65536,3,FALSE)</f>
        <v>Exchange rate :</v>
      </c>
      <c r="G861" s="19">
        <f>ROUND(IF(ISBLANK(C861),0,VLOOKUP(C861,'[2]Acha Air Sales Price List'!$B$1:$X$65536,12,FALSE)*$M$14),2)</f>
        <v>0</v>
      </c>
      <c r="H861" s="19"/>
      <c r="I861" s="20">
        <f t="shared" si="21"/>
        <v>0</v>
      </c>
      <c r="J861" s="12"/>
    </row>
    <row r="862" spans="1:10" ht="12.4" hidden="1" customHeight="1">
      <c r="A862" s="11"/>
      <c r="B862" s="1"/>
      <c r="C862" s="34"/>
      <c r="D862" s="146"/>
      <c r="E862" s="147"/>
      <c r="F862" s="38" t="str">
        <f>VLOOKUP(C862,'[2]Acha Air Sales Price List'!$B$1:$D$65536,3,FALSE)</f>
        <v>Exchange rate :</v>
      </c>
      <c r="G862" s="19">
        <f>ROUND(IF(ISBLANK(C862),0,VLOOKUP(C862,'[2]Acha Air Sales Price List'!$B$1:$X$65536,12,FALSE)*$M$14),2)</f>
        <v>0</v>
      </c>
      <c r="H862" s="19"/>
      <c r="I862" s="20">
        <f t="shared" si="21"/>
        <v>0</v>
      </c>
      <c r="J862" s="12"/>
    </row>
    <row r="863" spans="1:10" ht="12.4" hidden="1" customHeight="1">
      <c r="A863" s="11"/>
      <c r="B863" s="1"/>
      <c r="C863" s="34"/>
      <c r="D863" s="146"/>
      <c r="E863" s="147"/>
      <c r="F863" s="38" t="str">
        <f>VLOOKUP(C863,'[2]Acha Air Sales Price List'!$B$1:$D$65536,3,FALSE)</f>
        <v>Exchange rate :</v>
      </c>
      <c r="G863" s="19">
        <f>ROUND(IF(ISBLANK(C863),0,VLOOKUP(C863,'[2]Acha Air Sales Price List'!$B$1:$X$65536,12,FALSE)*$M$14),2)</f>
        <v>0</v>
      </c>
      <c r="H863" s="19"/>
      <c r="I863" s="20">
        <f t="shared" si="21"/>
        <v>0</v>
      </c>
      <c r="J863" s="12"/>
    </row>
    <row r="864" spans="1:10" ht="12.4" hidden="1" customHeight="1">
      <c r="A864" s="11"/>
      <c r="B864" s="1"/>
      <c r="C864" s="34"/>
      <c r="D864" s="146"/>
      <c r="E864" s="147"/>
      <c r="F864" s="38" t="str">
        <f>VLOOKUP(C864,'[2]Acha Air Sales Price List'!$B$1:$D$65536,3,FALSE)</f>
        <v>Exchange rate :</v>
      </c>
      <c r="G864" s="19">
        <f>ROUND(IF(ISBLANK(C864),0,VLOOKUP(C864,'[2]Acha Air Sales Price List'!$B$1:$X$65536,12,FALSE)*$M$14),2)</f>
        <v>0</v>
      </c>
      <c r="H864" s="19"/>
      <c r="I864" s="20">
        <f t="shared" si="21"/>
        <v>0</v>
      </c>
      <c r="J864" s="12"/>
    </row>
    <row r="865" spans="1:10" ht="12.4" hidden="1" customHeight="1">
      <c r="A865" s="11"/>
      <c r="B865" s="1"/>
      <c r="C865" s="34"/>
      <c r="D865" s="146"/>
      <c r="E865" s="147"/>
      <c r="F865" s="38" t="str">
        <f>VLOOKUP(C865,'[2]Acha Air Sales Price List'!$B$1:$D$65536,3,FALSE)</f>
        <v>Exchange rate :</v>
      </c>
      <c r="G865" s="19">
        <f>ROUND(IF(ISBLANK(C865),0,VLOOKUP(C865,'[2]Acha Air Sales Price List'!$B$1:$X$65536,12,FALSE)*$M$14),2)</f>
        <v>0</v>
      </c>
      <c r="H865" s="19"/>
      <c r="I865" s="20">
        <f t="shared" si="21"/>
        <v>0</v>
      </c>
      <c r="J865" s="12"/>
    </row>
    <row r="866" spans="1:10" ht="12.4" hidden="1" customHeight="1">
      <c r="A866" s="11"/>
      <c r="B866" s="1"/>
      <c r="C866" s="34"/>
      <c r="D866" s="146"/>
      <c r="E866" s="147"/>
      <c r="F866" s="38" t="str">
        <f>VLOOKUP(C866,'[2]Acha Air Sales Price List'!$B$1:$D$65536,3,FALSE)</f>
        <v>Exchange rate :</v>
      </c>
      <c r="G866" s="19">
        <f>ROUND(IF(ISBLANK(C866),0,VLOOKUP(C866,'[2]Acha Air Sales Price List'!$B$1:$X$65536,12,FALSE)*$M$14),2)</f>
        <v>0</v>
      </c>
      <c r="H866" s="19"/>
      <c r="I866" s="20">
        <f t="shared" si="21"/>
        <v>0</v>
      </c>
      <c r="J866" s="12"/>
    </row>
    <row r="867" spans="1:10" ht="12.4" hidden="1" customHeight="1">
      <c r="A867" s="11"/>
      <c r="B867" s="1"/>
      <c r="C867" s="34"/>
      <c r="D867" s="146"/>
      <c r="E867" s="147"/>
      <c r="F867" s="38" t="str">
        <f>VLOOKUP(C867,'[2]Acha Air Sales Price List'!$B$1:$D$65536,3,FALSE)</f>
        <v>Exchange rate :</v>
      </c>
      <c r="G867" s="19">
        <f>ROUND(IF(ISBLANK(C867),0,VLOOKUP(C867,'[2]Acha Air Sales Price List'!$B$1:$X$65536,12,FALSE)*$M$14),2)</f>
        <v>0</v>
      </c>
      <c r="H867" s="19"/>
      <c r="I867" s="20">
        <f t="shared" si="21"/>
        <v>0</v>
      </c>
      <c r="J867" s="12"/>
    </row>
    <row r="868" spans="1:10" ht="12.4" hidden="1" customHeight="1">
      <c r="A868" s="11"/>
      <c r="B868" s="1"/>
      <c r="C868" s="34"/>
      <c r="D868" s="146"/>
      <c r="E868" s="147"/>
      <c r="F868" s="38" t="str">
        <f>VLOOKUP(C868,'[2]Acha Air Sales Price List'!$B$1:$D$65536,3,FALSE)</f>
        <v>Exchange rate :</v>
      </c>
      <c r="G868" s="19">
        <f>ROUND(IF(ISBLANK(C868),0,VLOOKUP(C868,'[2]Acha Air Sales Price List'!$B$1:$X$65536,12,FALSE)*$M$14),2)</f>
        <v>0</v>
      </c>
      <c r="H868" s="19"/>
      <c r="I868" s="20">
        <f t="shared" si="21"/>
        <v>0</v>
      </c>
      <c r="J868" s="12"/>
    </row>
    <row r="869" spans="1:10" ht="12.4" hidden="1" customHeight="1">
      <c r="A869" s="11"/>
      <c r="B869" s="1"/>
      <c r="C869" s="34"/>
      <c r="D869" s="146"/>
      <c r="E869" s="147"/>
      <c r="F869" s="38" t="str">
        <f>VLOOKUP(C869,'[2]Acha Air Sales Price List'!$B$1:$D$65536,3,FALSE)</f>
        <v>Exchange rate :</v>
      </c>
      <c r="G869" s="19">
        <f>ROUND(IF(ISBLANK(C869),0,VLOOKUP(C869,'[2]Acha Air Sales Price List'!$B$1:$X$65536,12,FALSE)*$M$14),2)</f>
        <v>0</v>
      </c>
      <c r="H869" s="19"/>
      <c r="I869" s="20">
        <f t="shared" si="21"/>
        <v>0</v>
      </c>
      <c r="J869" s="12"/>
    </row>
    <row r="870" spans="1:10" ht="12.4" hidden="1" customHeight="1">
      <c r="A870" s="11"/>
      <c r="B870" s="1"/>
      <c r="C870" s="34"/>
      <c r="D870" s="146"/>
      <c r="E870" s="147"/>
      <c r="F870" s="38" t="str">
        <f>VLOOKUP(C870,'[2]Acha Air Sales Price List'!$B$1:$D$65536,3,FALSE)</f>
        <v>Exchange rate :</v>
      </c>
      <c r="G870" s="19">
        <f>ROUND(IF(ISBLANK(C870),0,VLOOKUP(C870,'[2]Acha Air Sales Price List'!$B$1:$X$65536,12,FALSE)*$M$14),2)</f>
        <v>0</v>
      </c>
      <c r="H870" s="19"/>
      <c r="I870" s="20">
        <f t="shared" si="21"/>
        <v>0</v>
      </c>
      <c r="J870" s="12"/>
    </row>
    <row r="871" spans="1:10" ht="12.4" hidden="1" customHeight="1">
      <c r="A871" s="11"/>
      <c r="B871" s="1"/>
      <c r="C871" s="34"/>
      <c r="D871" s="146"/>
      <c r="E871" s="147"/>
      <c r="F871" s="38" t="str">
        <f>VLOOKUP(C871,'[2]Acha Air Sales Price List'!$B$1:$D$65536,3,FALSE)</f>
        <v>Exchange rate :</v>
      </c>
      <c r="G871" s="19">
        <f>ROUND(IF(ISBLANK(C871),0,VLOOKUP(C871,'[2]Acha Air Sales Price List'!$B$1:$X$65536,12,FALSE)*$M$14),2)</f>
        <v>0</v>
      </c>
      <c r="H871" s="19"/>
      <c r="I871" s="20">
        <f t="shared" si="21"/>
        <v>0</v>
      </c>
      <c r="J871" s="12"/>
    </row>
    <row r="872" spans="1:10" ht="12.4" hidden="1" customHeight="1">
      <c r="A872" s="11"/>
      <c r="B872" s="1"/>
      <c r="C872" s="34"/>
      <c r="D872" s="146"/>
      <c r="E872" s="147"/>
      <c r="F872" s="38" t="str">
        <f>VLOOKUP(C872,'[2]Acha Air Sales Price List'!$B$1:$D$65536,3,FALSE)</f>
        <v>Exchange rate :</v>
      </c>
      <c r="G872" s="19">
        <f>ROUND(IF(ISBLANK(C872),0,VLOOKUP(C872,'[2]Acha Air Sales Price List'!$B$1:$X$65536,12,FALSE)*$M$14),2)</f>
        <v>0</v>
      </c>
      <c r="H872" s="19"/>
      <c r="I872" s="20">
        <f t="shared" si="21"/>
        <v>0</v>
      </c>
      <c r="J872" s="12"/>
    </row>
    <row r="873" spans="1:10" ht="12.4" hidden="1" customHeight="1">
      <c r="A873" s="11"/>
      <c r="B873" s="1"/>
      <c r="C873" s="34"/>
      <c r="D873" s="146"/>
      <c r="E873" s="147"/>
      <c r="F873" s="38" t="str">
        <f>VLOOKUP(C873,'[2]Acha Air Sales Price List'!$B$1:$D$65536,3,FALSE)</f>
        <v>Exchange rate :</v>
      </c>
      <c r="G873" s="19">
        <f>ROUND(IF(ISBLANK(C873),0,VLOOKUP(C873,'[2]Acha Air Sales Price List'!$B$1:$X$65536,12,FALSE)*$M$14),2)</f>
        <v>0</v>
      </c>
      <c r="H873" s="19"/>
      <c r="I873" s="20">
        <f t="shared" si="21"/>
        <v>0</v>
      </c>
      <c r="J873" s="12"/>
    </row>
    <row r="874" spans="1:10" ht="12.4" hidden="1" customHeight="1">
      <c r="A874" s="11"/>
      <c r="B874" s="1"/>
      <c r="C874" s="34"/>
      <c r="D874" s="146"/>
      <c r="E874" s="147"/>
      <c r="F874" s="38" t="str">
        <f>VLOOKUP(C874,'[2]Acha Air Sales Price List'!$B$1:$D$65536,3,FALSE)</f>
        <v>Exchange rate :</v>
      </c>
      <c r="G874" s="19">
        <f>ROUND(IF(ISBLANK(C874),0,VLOOKUP(C874,'[2]Acha Air Sales Price List'!$B$1:$X$65536,12,FALSE)*$M$14),2)</f>
        <v>0</v>
      </c>
      <c r="H874" s="19"/>
      <c r="I874" s="20">
        <f t="shared" si="21"/>
        <v>0</v>
      </c>
      <c r="J874" s="12"/>
    </row>
    <row r="875" spans="1:10" ht="12.4" hidden="1" customHeight="1">
      <c r="A875" s="11"/>
      <c r="B875" s="1"/>
      <c r="C875" s="34"/>
      <c r="D875" s="146"/>
      <c r="E875" s="147"/>
      <c r="F875" s="38" t="str">
        <f>VLOOKUP(C875,'[2]Acha Air Sales Price List'!$B$1:$D$65536,3,FALSE)</f>
        <v>Exchange rate :</v>
      </c>
      <c r="G875" s="19">
        <f>ROUND(IF(ISBLANK(C875),0,VLOOKUP(C875,'[2]Acha Air Sales Price List'!$B$1:$X$65536,12,FALSE)*$M$14),2)</f>
        <v>0</v>
      </c>
      <c r="H875" s="19"/>
      <c r="I875" s="20">
        <f t="shared" si="21"/>
        <v>0</v>
      </c>
      <c r="J875" s="12"/>
    </row>
    <row r="876" spans="1:10" ht="12.4" hidden="1" customHeight="1">
      <c r="A876" s="11"/>
      <c r="B876" s="1"/>
      <c r="C876" s="34"/>
      <c r="D876" s="146"/>
      <c r="E876" s="147"/>
      <c r="F876" s="38" t="str">
        <f>VLOOKUP(C876,'[2]Acha Air Sales Price List'!$B$1:$D$65536,3,FALSE)</f>
        <v>Exchange rate :</v>
      </c>
      <c r="G876" s="19">
        <f>ROUND(IF(ISBLANK(C876),0,VLOOKUP(C876,'[2]Acha Air Sales Price List'!$B$1:$X$65536,12,FALSE)*$M$14),2)</f>
        <v>0</v>
      </c>
      <c r="H876" s="19"/>
      <c r="I876" s="20">
        <f t="shared" si="21"/>
        <v>0</v>
      </c>
      <c r="J876" s="12"/>
    </row>
    <row r="877" spans="1:10" ht="12.4" hidden="1" customHeight="1">
      <c r="A877" s="11"/>
      <c r="B877" s="1"/>
      <c r="C877" s="34"/>
      <c r="D877" s="146"/>
      <c r="E877" s="147"/>
      <c r="F877" s="38" t="str">
        <f>VLOOKUP(C877,'[2]Acha Air Sales Price List'!$B$1:$D$65536,3,FALSE)</f>
        <v>Exchange rate :</v>
      </c>
      <c r="G877" s="19">
        <f>ROUND(IF(ISBLANK(C877),0,VLOOKUP(C877,'[2]Acha Air Sales Price List'!$B$1:$X$65536,12,FALSE)*$M$14),2)</f>
        <v>0</v>
      </c>
      <c r="H877" s="19"/>
      <c r="I877" s="20">
        <f t="shared" si="21"/>
        <v>0</v>
      </c>
      <c r="J877" s="12"/>
    </row>
    <row r="878" spans="1:10" ht="12.4" hidden="1" customHeight="1">
      <c r="A878" s="11"/>
      <c r="B878" s="1"/>
      <c r="C878" s="34"/>
      <c r="D878" s="146"/>
      <c r="E878" s="147"/>
      <c r="F878" s="38" t="str">
        <f>VLOOKUP(C878,'[2]Acha Air Sales Price List'!$B$1:$D$65536,3,FALSE)</f>
        <v>Exchange rate :</v>
      </c>
      <c r="G878" s="19">
        <f>ROUND(IF(ISBLANK(C878),0,VLOOKUP(C878,'[2]Acha Air Sales Price List'!$B$1:$X$65536,12,FALSE)*$M$14),2)</f>
        <v>0</v>
      </c>
      <c r="H878" s="19"/>
      <c r="I878" s="20">
        <f t="shared" si="21"/>
        <v>0</v>
      </c>
      <c r="J878" s="12"/>
    </row>
    <row r="879" spans="1:10" ht="12.4" hidden="1" customHeight="1">
      <c r="A879" s="11"/>
      <c r="B879" s="1"/>
      <c r="C879" s="34"/>
      <c r="D879" s="146"/>
      <c r="E879" s="147"/>
      <c r="F879" s="38" t="str">
        <f>VLOOKUP(C879,'[2]Acha Air Sales Price List'!$B$1:$D$65536,3,FALSE)</f>
        <v>Exchange rate :</v>
      </c>
      <c r="G879" s="19">
        <f>ROUND(IF(ISBLANK(C879),0,VLOOKUP(C879,'[2]Acha Air Sales Price List'!$B$1:$X$65536,12,FALSE)*$M$14),2)</f>
        <v>0</v>
      </c>
      <c r="H879" s="19"/>
      <c r="I879" s="20">
        <f t="shared" si="21"/>
        <v>0</v>
      </c>
      <c r="J879" s="12"/>
    </row>
    <row r="880" spans="1:10" ht="12.4" hidden="1" customHeight="1">
      <c r="A880" s="11"/>
      <c r="B880" s="1"/>
      <c r="C880" s="34"/>
      <c r="D880" s="146"/>
      <c r="E880" s="147"/>
      <c r="F880" s="38" t="str">
        <f>VLOOKUP(C880,'[2]Acha Air Sales Price List'!$B$1:$D$65536,3,FALSE)</f>
        <v>Exchange rate :</v>
      </c>
      <c r="G880" s="19">
        <f>ROUND(IF(ISBLANK(C880),0,VLOOKUP(C880,'[2]Acha Air Sales Price List'!$B$1:$X$65536,12,FALSE)*$M$14),2)</f>
        <v>0</v>
      </c>
      <c r="H880" s="19"/>
      <c r="I880" s="20">
        <f t="shared" si="21"/>
        <v>0</v>
      </c>
      <c r="J880" s="12"/>
    </row>
    <row r="881" spans="1:10" ht="12.4" hidden="1" customHeight="1">
      <c r="A881" s="11"/>
      <c r="B881" s="1"/>
      <c r="C881" s="34"/>
      <c r="D881" s="146"/>
      <c r="E881" s="147"/>
      <c r="F881" s="38" t="str">
        <f>VLOOKUP(C881,'[2]Acha Air Sales Price List'!$B$1:$D$65536,3,FALSE)</f>
        <v>Exchange rate :</v>
      </c>
      <c r="G881" s="19">
        <f>ROUND(IF(ISBLANK(C881),0,VLOOKUP(C881,'[2]Acha Air Sales Price List'!$B$1:$X$65536,12,FALSE)*$M$14),2)</f>
        <v>0</v>
      </c>
      <c r="H881" s="19"/>
      <c r="I881" s="20">
        <f t="shared" si="21"/>
        <v>0</v>
      </c>
      <c r="J881" s="12"/>
    </row>
    <row r="882" spans="1:10" ht="12.4" hidden="1" customHeight="1">
      <c r="A882" s="11"/>
      <c r="B882" s="1"/>
      <c r="C882" s="34"/>
      <c r="D882" s="146"/>
      <c r="E882" s="147"/>
      <c r="F882" s="38" t="str">
        <f>VLOOKUP(C882,'[2]Acha Air Sales Price List'!$B$1:$D$65536,3,FALSE)</f>
        <v>Exchange rate :</v>
      </c>
      <c r="G882" s="19">
        <f>ROUND(IF(ISBLANK(C882),0,VLOOKUP(C882,'[2]Acha Air Sales Price List'!$B$1:$X$65536,12,FALSE)*$M$14),2)</f>
        <v>0</v>
      </c>
      <c r="H882" s="19"/>
      <c r="I882" s="20">
        <f t="shared" si="21"/>
        <v>0</v>
      </c>
      <c r="J882" s="12"/>
    </row>
    <row r="883" spans="1:10" ht="12.4" hidden="1" customHeight="1">
      <c r="A883" s="11"/>
      <c r="B883" s="1"/>
      <c r="C883" s="34"/>
      <c r="D883" s="146"/>
      <c r="E883" s="147"/>
      <c r="F883" s="38" t="str">
        <f>VLOOKUP(C883,'[2]Acha Air Sales Price List'!$B$1:$D$65536,3,FALSE)</f>
        <v>Exchange rate :</v>
      </c>
      <c r="G883" s="19">
        <f>ROUND(IF(ISBLANK(C883),0,VLOOKUP(C883,'[2]Acha Air Sales Price List'!$B$1:$X$65536,12,FALSE)*$M$14),2)</f>
        <v>0</v>
      </c>
      <c r="H883" s="19"/>
      <c r="I883" s="20">
        <f t="shared" si="21"/>
        <v>0</v>
      </c>
      <c r="J883" s="12"/>
    </row>
    <row r="884" spans="1:10" ht="12.4" hidden="1" customHeight="1">
      <c r="A884" s="11"/>
      <c r="B884" s="1"/>
      <c r="C884" s="34"/>
      <c r="D884" s="146"/>
      <c r="E884" s="147"/>
      <c r="F884" s="38" t="str">
        <f>VLOOKUP(C884,'[2]Acha Air Sales Price List'!$B$1:$D$65536,3,FALSE)</f>
        <v>Exchange rate :</v>
      </c>
      <c r="G884" s="19">
        <f>ROUND(IF(ISBLANK(C884),0,VLOOKUP(C884,'[2]Acha Air Sales Price List'!$B$1:$X$65536,12,FALSE)*$M$14),2)</f>
        <v>0</v>
      </c>
      <c r="H884" s="19"/>
      <c r="I884" s="20">
        <f t="shared" si="21"/>
        <v>0</v>
      </c>
      <c r="J884" s="12"/>
    </row>
    <row r="885" spans="1:10" ht="12.4" hidden="1" customHeight="1">
      <c r="A885" s="11"/>
      <c r="B885" s="1"/>
      <c r="C885" s="35"/>
      <c r="D885" s="146"/>
      <c r="E885" s="147"/>
      <c r="F885" s="38" t="str">
        <f>VLOOKUP(C885,'[2]Acha Air Sales Price List'!$B$1:$D$65536,3,FALSE)</f>
        <v>Exchange rate :</v>
      </c>
      <c r="G885" s="19">
        <f>ROUND(IF(ISBLANK(C885),0,VLOOKUP(C885,'[2]Acha Air Sales Price List'!$B$1:$X$65536,12,FALSE)*$M$14),2)</f>
        <v>0</v>
      </c>
      <c r="H885" s="19"/>
      <c r="I885" s="20">
        <f t="shared" si="21"/>
        <v>0</v>
      </c>
      <c r="J885" s="12"/>
    </row>
    <row r="886" spans="1:10" ht="12" hidden="1" customHeight="1">
      <c r="A886" s="11"/>
      <c r="B886" s="1"/>
      <c r="C886" s="34"/>
      <c r="D886" s="146"/>
      <c r="E886" s="147"/>
      <c r="F886" s="38" t="str">
        <f>VLOOKUP(C886,'[2]Acha Air Sales Price List'!$B$1:$D$65536,3,FALSE)</f>
        <v>Exchange rate :</v>
      </c>
      <c r="G886" s="19">
        <f>ROUND(IF(ISBLANK(C886),0,VLOOKUP(C886,'[2]Acha Air Sales Price List'!$B$1:$X$65536,12,FALSE)*$M$14),2)</f>
        <v>0</v>
      </c>
      <c r="H886" s="19"/>
      <c r="I886" s="20">
        <f t="shared" si="21"/>
        <v>0</v>
      </c>
      <c r="J886" s="12"/>
    </row>
    <row r="887" spans="1:10" ht="12.4" hidden="1" customHeight="1">
      <c r="A887" s="11"/>
      <c r="B887" s="1"/>
      <c r="C887" s="34"/>
      <c r="D887" s="146"/>
      <c r="E887" s="147"/>
      <c r="F887" s="38" t="str">
        <f>VLOOKUP(C887,'[2]Acha Air Sales Price List'!$B$1:$D$65536,3,FALSE)</f>
        <v>Exchange rate :</v>
      </c>
      <c r="G887" s="19">
        <f>ROUND(IF(ISBLANK(C887),0,VLOOKUP(C887,'[2]Acha Air Sales Price List'!$B$1:$X$65536,12,FALSE)*$M$14),2)</f>
        <v>0</v>
      </c>
      <c r="H887" s="19"/>
      <c r="I887" s="20">
        <f t="shared" si="21"/>
        <v>0</v>
      </c>
      <c r="J887" s="12"/>
    </row>
    <row r="888" spans="1:10" ht="12.4" hidden="1" customHeight="1">
      <c r="A888" s="11"/>
      <c r="B888" s="1"/>
      <c r="C888" s="34"/>
      <c r="D888" s="146"/>
      <c r="E888" s="147"/>
      <c r="F888" s="38" t="str">
        <f>VLOOKUP(C888,'[2]Acha Air Sales Price List'!$B$1:$D$65536,3,FALSE)</f>
        <v>Exchange rate :</v>
      </c>
      <c r="G888" s="19">
        <f>ROUND(IF(ISBLANK(C888),0,VLOOKUP(C888,'[2]Acha Air Sales Price List'!$B$1:$X$65536,12,FALSE)*$M$14),2)</f>
        <v>0</v>
      </c>
      <c r="H888" s="19"/>
      <c r="I888" s="20">
        <f t="shared" si="21"/>
        <v>0</v>
      </c>
      <c r="J888" s="12"/>
    </row>
    <row r="889" spans="1:10" ht="12.4" hidden="1" customHeight="1">
      <c r="A889" s="11"/>
      <c r="B889" s="1"/>
      <c r="C889" s="34"/>
      <c r="D889" s="146"/>
      <c r="E889" s="147"/>
      <c r="F889" s="38" t="str">
        <f>VLOOKUP(C889,'[2]Acha Air Sales Price List'!$B$1:$D$65536,3,FALSE)</f>
        <v>Exchange rate :</v>
      </c>
      <c r="G889" s="19">
        <f>ROUND(IF(ISBLANK(C889),0,VLOOKUP(C889,'[2]Acha Air Sales Price List'!$B$1:$X$65536,12,FALSE)*$M$14),2)</f>
        <v>0</v>
      </c>
      <c r="H889" s="19"/>
      <c r="I889" s="20">
        <f t="shared" si="21"/>
        <v>0</v>
      </c>
      <c r="J889" s="12"/>
    </row>
    <row r="890" spans="1:10" ht="12.4" hidden="1" customHeight="1">
      <c r="A890" s="11"/>
      <c r="B890" s="1"/>
      <c r="C890" s="34"/>
      <c r="D890" s="146"/>
      <c r="E890" s="147"/>
      <c r="F890" s="38" t="str">
        <f>VLOOKUP(C890,'[2]Acha Air Sales Price List'!$B$1:$D$65536,3,FALSE)</f>
        <v>Exchange rate :</v>
      </c>
      <c r="G890" s="19">
        <f>ROUND(IF(ISBLANK(C890),0,VLOOKUP(C890,'[2]Acha Air Sales Price List'!$B$1:$X$65536,12,FALSE)*$M$14),2)</f>
        <v>0</v>
      </c>
      <c r="H890" s="19"/>
      <c r="I890" s="20">
        <f t="shared" si="21"/>
        <v>0</v>
      </c>
      <c r="J890" s="12"/>
    </row>
    <row r="891" spans="1:10" ht="12.4" hidden="1" customHeight="1">
      <c r="A891" s="11"/>
      <c r="B891" s="1"/>
      <c r="C891" s="34"/>
      <c r="D891" s="146"/>
      <c r="E891" s="147"/>
      <c r="F891" s="38" t="str">
        <f>VLOOKUP(C891,'[2]Acha Air Sales Price List'!$B$1:$D$65536,3,FALSE)</f>
        <v>Exchange rate :</v>
      </c>
      <c r="G891" s="19">
        <f>ROUND(IF(ISBLANK(C891),0,VLOOKUP(C891,'[2]Acha Air Sales Price List'!$B$1:$X$65536,12,FALSE)*$M$14),2)</f>
        <v>0</v>
      </c>
      <c r="H891" s="19"/>
      <c r="I891" s="20">
        <f t="shared" si="21"/>
        <v>0</v>
      </c>
      <c r="J891" s="12"/>
    </row>
    <row r="892" spans="1:10" ht="12.4" hidden="1" customHeight="1">
      <c r="A892" s="11"/>
      <c r="B892" s="1"/>
      <c r="C892" s="34"/>
      <c r="D892" s="146"/>
      <c r="E892" s="147"/>
      <c r="F892" s="38" t="str">
        <f>VLOOKUP(C892,'[2]Acha Air Sales Price List'!$B$1:$D$65536,3,FALSE)</f>
        <v>Exchange rate :</v>
      </c>
      <c r="G892" s="19">
        <f>ROUND(IF(ISBLANK(C892),0,VLOOKUP(C892,'[2]Acha Air Sales Price List'!$B$1:$X$65536,12,FALSE)*$M$14),2)</f>
        <v>0</v>
      </c>
      <c r="H892" s="19"/>
      <c r="I892" s="20">
        <f t="shared" si="21"/>
        <v>0</v>
      </c>
      <c r="J892" s="12"/>
    </row>
    <row r="893" spans="1:10" ht="12.4" hidden="1" customHeight="1">
      <c r="A893" s="11"/>
      <c r="B893" s="1"/>
      <c r="C893" s="34"/>
      <c r="D893" s="146"/>
      <c r="E893" s="147"/>
      <c r="F893" s="38" t="str">
        <f>VLOOKUP(C893,'[2]Acha Air Sales Price List'!$B$1:$D$65536,3,FALSE)</f>
        <v>Exchange rate :</v>
      </c>
      <c r="G893" s="19">
        <f>ROUND(IF(ISBLANK(C893),0,VLOOKUP(C893,'[2]Acha Air Sales Price List'!$B$1:$X$65536,12,FALSE)*$M$14),2)</f>
        <v>0</v>
      </c>
      <c r="H893" s="19"/>
      <c r="I893" s="20">
        <f t="shared" si="21"/>
        <v>0</v>
      </c>
      <c r="J893" s="12"/>
    </row>
    <row r="894" spans="1:10" ht="12.4" hidden="1" customHeight="1">
      <c r="A894" s="11"/>
      <c r="B894" s="1"/>
      <c r="C894" s="34"/>
      <c r="D894" s="146"/>
      <c r="E894" s="147"/>
      <c r="F894" s="38" t="str">
        <f>VLOOKUP(C894,'[2]Acha Air Sales Price List'!$B$1:$D$65536,3,FALSE)</f>
        <v>Exchange rate :</v>
      </c>
      <c r="G894" s="19">
        <f>ROUND(IF(ISBLANK(C894),0,VLOOKUP(C894,'[2]Acha Air Sales Price List'!$B$1:$X$65536,12,FALSE)*$M$14),2)</f>
        <v>0</v>
      </c>
      <c r="H894" s="19"/>
      <c r="I894" s="20">
        <f t="shared" si="21"/>
        <v>0</v>
      </c>
      <c r="J894" s="12"/>
    </row>
    <row r="895" spans="1:10" ht="12.4" hidden="1" customHeight="1">
      <c r="A895" s="11"/>
      <c r="B895" s="1"/>
      <c r="C895" s="34"/>
      <c r="D895" s="146"/>
      <c r="E895" s="147"/>
      <c r="F895" s="38" t="str">
        <f>VLOOKUP(C895,'[2]Acha Air Sales Price List'!$B$1:$D$65536,3,FALSE)</f>
        <v>Exchange rate :</v>
      </c>
      <c r="G895" s="19">
        <f>ROUND(IF(ISBLANK(C895),0,VLOOKUP(C895,'[2]Acha Air Sales Price List'!$B$1:$X$65536,12,FALSE)*$M$14),2)</f>
        <v>0</v>
      </c>
      <c r="H895" s="19"/>
      <c r="I895" s="20">
        <f t="shared" si="21"/>
        <v>0</v>
      </c>
      <c r="J895" s="12"/>
    </row>
    <row r="896" spans="1:10" ht="12.4" hidden="1" customHeight="1">
      <c r="A896" s="11"/>
      <c r="B896" s="1"/>
      <c r="C896" s="34"/>
      <c r="D896" s="146"/>
      <c r="E896" s="147"/>
      <c r="F896" s="38" t="str">
        <f>VLOOKUP(C896,'[2]Acha Air Sales Price List'!$B$1:$D$65536,3,FALSE)</f>
        <v>Exchange rate :</v>
      </c>
      <c r="G896" s="19">
        <f>ROUND(IF(ISBLANK(C896),0,VLOOKUP(C896,'[2]Acha Air Sales Price List'!$B$1:$X$65536,12,FALSE)*$M$14),2)</f>
        <v>0</v>
      </c>
      <c r="H896" s="19"/>
      <c r="I896" s="20">
        <f t="shared" si="21"/>
        <v>0</v>
      </c>
      <c r="J896" s="12"/>
    </row>
    <row r="897" spans="1:10" ht="12.4" hidden="1" customHeight="1">
      <c r="A897" s="11"/>
      <c r="B897" s="1"/>
      <c r="C897" s="34"/>
      <c r="D897" s="146"/>
      <c r="E897" s="147"/>
      <c r="F897" s="38" t="str">
        <f>VLOOKUP(C897,'[2]Acha Air Sales Price List'!$B$1:$D$65536,3,FALSE)</f>
        <v>Exchange rate :</v>
      </c>
      <c r="G897" s="19">
        <f>ROUND(IF(ISBLANK(C897),0,VLOOKUP(C897,'[2]Acha Air Sales Price List'!$B$1:$X$65536,12,FALSE)*$M$14),2)</f>
        <v>0</v>
      </c>
      <c r="H897" s="19"/>
      <c r="I897" s="20">
        <f t="shared" si="21"/>
        <v>0</v>
      </c>
      <c r="J897" s="12"/>
    </row>
    <row r="898" spans="1:10" ht="12.4" hidden="1" customHeight="1">
      <c r="A898" s="11"/>
      <c r="B898" s="1"/>
      <c r="C898" s="34"/>
      <c r="D898" s="146"/>
      <c r="E898" s="147"/>
      <c r="F898" s="38" t="str">
        <f>VLOOKUP(C898,'[2]Acha Air Sales Price List'!$B$1:$D$65536,3,FALSE)</f>
        <v>Exchange rate :</v>
      </c>
      <c r="G898" s="19">
        <f>ROUND(IF(ISBLANK(C898),0,VLOOKUP(C898,'[2]Acha Air Sales Price List'!$B$1:$X$65536,12,FALSE)*$M$14),2)</f>
        <v>0</v>
      </c>
      <c r="H898" s="19"/>
      <c r="I898" s="20">
        <f t="shared" si="21"/>
        <v>0</v>
      </c>
      <c r="J898" s="12"/>
    </row>
    <row r="899" spans="1:10" ht="12.4" hidden="1" customHeight="1">
      <c r="A899" s="11"/>
      <c r="B899" s="1"/>
      <c r="C899" s="34"/>
      <c r="D899" s="146"/>
      <c r="E899" s="147"/>
      <c r="F899" s="38" t="str">
        <f>VLOOKUP(C899,'[2]Acha Air Sales Price List'!$B$1:$D$65536,3,FALSE)</f>
        <v>Exchange rate :</v>
      </c>
      <c r="G899" s="19">
        <f>ROUND(IF(ISBLANK(C899),0,VLOOKUP(C899,'[2]Acha Air Sales Price List'!$B$1:$X$65536,12,FALSE)*$M$14),2)</f>
        <v>0</v>
      </c>
      <c r="H899" s="19"/>
      <c r="I899" s="20">
        <f t="shared" si="21"/>
        <v>0</v>
      </c>
      <c r="J899" s="12"/>
    </row>
    <row r="900" spans="1:10" ht="12.4" hidden="1" customHeight="1">
      <c r="A900" s="11"/>
      <c r="B900" s="1"/>
      <c r="C900" s="34"/>
      <c r="D900" s="146"/>
      <c r="E900" s="147"/>
      <c r="F900" s="38" t="str">
        <f>VLOOKUP(C900,'[2]Acha Air Sales Price List'!$B$1:$D$65536,3,FALSE)</f>
        <v>Exchange rate :</v>
      </c>
      <c r="G900" s="19">
        <f>ROUND(IF(ISBLANK(C900),0,VLOOKUP(C900,'[2]Acha Air Sales Price List'!$B$1:$X$65536,12,FALSE)*$M$14),2)</f>
        <v>0</v>
      </c>
      <c r="H900" s="19"/>
      <c r="I900" s="20">
        <f t="shared" si="21"/>
        <v>0</v>
      </c>
      <c r="J900" s="12"/>
    </row>
    <row r="901" spans="1:10" ht="12.4" hidden="1" customHeight="1">
      <c r="A901" s="11"/>
      <c r="B901" s="1"/>
      <c r="C901" s="34"/>
      <c r="D901" s="146"/>
      <c r="E901" s="147"/>
      <c r="F901" s="38" t="str">
        <f>VLOOKUP(C901,'[2]Acha Air Sales Price List'!$B$1:$D$65536,3,FALSE)</f>
        <v>Exchange rate :</v>
      </c>
      <c r="G901" s="19">
        <f>ROUND(IF(ISBLANK(C901),0,VLOOKUP(C901,'[2]Acha Air Sales Price List'!$B$1:$X$65536,12,FALSE)*$M$14),2)</f>
        <v>0</v>
      </c>
      <c r="H901" s="19"/>
      <c r="I901" s="20">
        <f t="shared" si="21"/>
        <v>0</v>
      </c>
      <c r="J901" s="12"/>
    </row>
    <row r="902" spans="1:10" ht="12.4" hidden="1" customHeight="1">
      <c r="A902" s="11"/>
      <c r="B902" s="1"/>
      <c r="C902" s="34"/>
      <c r="D902" s="146"/>
      <c r="E902" s="147"/>
      <c r="F902" s="38" t="str">
        <f>VLOOKUP(C902,'[2]Acha Air Sales Price List'!$B$1:$D$65536,3,FALSE)</f>
        <v>Exchange rate :</v>
      </c>
      <c r="G902" s="19">
        <f>ROUND(IF(ISBLANK(C902),0,VLOOKUP(C902,'[2]Acha Air Sales Price List'!$B$1:$X$65536,12,FALSE)*$M$14),2)</f>
        <v>0</v>
      </c>
      <c r="H902" s="19"/>
      <c r="I902" s="20">
        <f t="shared" si="21"/>
        <v>0</v>
      </c>
      <c r="J902" s="12"/>
    </row>
    <row r="903" spans="1:10" ht="12.4" hidden="1" customHeight="1">
      <c r="A903" s="11"/>
      <c r="B903" s="1"/>
      <c r="C903" s="34"/>
      <c r="D903" s="146"/>
      <c r="E903" s="147"/>
      <c r="F903" s="38" t="str">
        <f>VLOOKUP(C903,'[2]Acha Air Sales Price List'!$B$1:$D$65536,3,FALSE)</f>
        <v>Exchange rate :</v>
      </c>
      <c r="G903" s="19">
        <f>ROUND(IF(ISBLANK(C903),0,VLOOKUP(C903,'[2]Acha Air Sales Price List'!$B$1:$X$65536,12,FALSE)*$M$14),2)</f>
        <v>0</v>
      </c>
      <c r="H903" s="19"/>
      <c r="I903" s="20">
        <f t="shared" si="21"/>
        <v>0</v>
      </c>
      <c r="J903" s="12"/>
    </row>
    <row r="904" spans="1:10" ht="12.4" hidden="1" customHeight="1">
      <c r="A904" s="11"/>
      <c r="B904" s="1"/>
      <c r="C904" s="34"/>
      <c r="D904" s="146"/>
      <c r="E904" s="147"/>
      <c r="F904" s="38" t="str">
        <f>VLOOKUP(C904,'[2]Acha Air Sales Price List'!$B$1:$D$65536,3,FALSE)</f>
        <v>Exchange rate :</v>
      </c>
      <c r="G904" s="19">
        <f>ROUND(IF(ISBLANK(C904),0,VLOOKUP(C904,'[2]Acha Air Sales Price List'!$B$1:$X$65536,12,FALSE)*$M$14),2)</f>
        <v>0</v>
      </c>
      <c r="H904" s="19"/>
      <c r="I904" s="20">
        <f t="shared" si="21"/>
        <v>0</v>
      </c>
      <c r="J904" s="12"/>
    </row>
    <row r="905" spans="1:10" ht="12.4" hidden="1" customHeight="1">
      <c r="A905" s="11"/>
      <c r="B905" s="1"/>
      <c r="C905" s="34"/>
      <c r="D905" s="146"/>
      <c r="E905" s="147"/>
      <c r="F905" s="38" t="str">
        <f>VLOOKUP(C905,'[2]Acha Air Sales Price List'!$B$1:$D$65536,3,FALSE)</f>
        <v>Exchange rate :</v>
      </c>
      <c r="G905" s="19">
        <f>ROUND(IF(ISBLANK(C905),0,VLOOKUP(C905,'[2]Acha Air Sales Price List'!$B$1:$X$65536,12,FALSE)*$M$14),2)</f>
        <v>0</v>
      </c>
      <c r="H905" s="19"/>
      <c r="I905" s="20">
        <f t="shared" si="21"/>
        <v>0</v>
      </c>
      <c r="J905" s="12"/>
    </row>
    <row r="906" spans="1:10" ht="12.4" hidden="1" customHeight="1">
      <c r="A906" s="11"/>
      <c r="B906" s="1"/>
      <c r="C906" s="34"/>
      <c r="D906" s="146"/>
      <c r="E906" s="147"/>
      <c r="F906" s="38" t="str">
        <f>VLOOKUP(C906,'[2]Acha Air Sales Price List'!$B$1:$D$65536,3,FALSE)</f>
        <v>Exchange rate :</v>
      </c>
      <c r="G906" s="19">
        <f>ROUND(IF(ISBLANK(C906),0,VLOOKUP(C906,'[2]Acha Air Sales Price List'!$B$1:$X$65536,12,FALSE)*$M$14),2)</f>
        <v>0</v>
      </c>
      <c r="H906" s="19"/>
      <c r="I906" s="20">
        <f t="shared" ref="I906:I936" si="22">ROUND(IF(ISNUMBER(B906), G906*B906, 0),5)</f>
        <v>0</v>
      </c>
      <c r="J906" s="12"/>
    </row>
    <row r="907" spans="1:10" ht="12.4" hidden="1" customHeight="1">
      <c r="A907" s="11"/>
      <c r="B907" s="1"/>
      <c r="C907" s="34"/>
      <c r="D907" s="146"/>
      <c r="E907" s="147"/>
      <c r="F907" s="38" t="str">
        <f>VLOOKUP(C907,'[2]Acha Air Sales Price List'!$B$1:$D$65536,3,FALSE)</f>
        <v>Exchange rate :</v>
      </c>
      <c r="G907" s="19">
        <f>ROUND(IF(ISBLANK(C907),0,VLOOKUP(C907,'[2]Acha Air Sales Price List'!$B$1:$X$65536,12,FALSE)*$M$14),2)</f>
        <v>0</v>
      </c>
      <c r="H907" s="19"/>
      <c r="I907" s="20">
        <f t="shared" si="22"/>
        <v>0</v>
      </c>
      <c r="J907" s="12"/>
    </row>
    <row r="908" spans="1:10" ht="12.4" hidden="1" customHeight="1">
      <c r="A908" s="11"/>
      <c r="B908" s="1"/>
      <c r="C908" s="34"/>
      <c r="D908" s="146"/>
      <c r="E908" s="147"/>
      <c r="F908" s="38" t="str">
        <f>VLOOKUP(C908,'[2]Acha Air Sales Price List'!$B$1:$D$65536,3,FALSE)</f>
        <v>Exchange rate :</v>
      </c>
      <c r="G908" s="19">
        <f>ROUND(IF(ISBLANK(C908),0,VLOOKUP(C908,'[2]Acha Air Sales Price List'!$B$1:$X$65536,12,FALSE)*$M$14),2)</f>
        <v>0</v>
      </c>
      <c r="H908" s="19"/>
      <c r="I908" s="20">
        <f t="shared" si="22"/>
        <v>0</v>
      </c>
      <c r="J908" s="12"/>
    </row>
    <row r="909" spans="1:10" ht="12.4" hidden="1" customHeight="1">
      <c r="A909" s="11"/>
      <c r="B909" s="1"/>
      <c r="C909" s="35"/>
      <c r="D909" s="146"/>
      <c r="E909" s="147"/>
      <c r="F909" s="38" t="str">
        <f>VLOOKUP(C909,'[2]Acha Air Sales Price List'!$B$1:$D$65536,3,FALSE)</f>
        <v>Exchange rate :</v>
      </c>
      <c r="G909" s="19">
        <f>ROUND(IF(ISBLANK(C909),0,VLOOKUP(C909,'[2]Acha Air Sales Price List'!$B$1:$X$65536,12,FALSE)*$M$14),2)</f>
        <v>0</v>
      </c>
      <c r="H909" s="19"/>
      <c r="I909" s="20">
        <f t="shared" si="22"/>
        <v>0</v>
      </c>
      <c r="J909" s="12"/>
    </row>
    <row r="910" spans="1:10" ht="12" hidden="1" customHeight="1">
      <c r="A910" s="11"/>
      <c r="B910" s="1"/>
      <c r="C910" s="34"/>
      <c r="D910" s="146"/>
      <c r="E910" s="147"/>
      <c r="F910" s="38" t="str">
        <f>VLOOKUP(C910,'[2]Acha Air Sales Price List'!$B$1:$D$65536,3,FALSE)</f>
        <v>Exchange rate :</v>
      </c>
      <c r="G910" s="19">
        <f>ROUND(IF(ISBLANK(C910),0,VLOOKUP(C910,'[2]Acha Air Sales Price List'!$B$1:$X$65536,12,FALSE)*$M$14),2)</f>
        <v>0</v>
      </c>
      <c r="H910" s="19"/>
      <c r="I910" s="20">
        <f t="shared" si="22"/>
        <v>0</v>
      </c>
      <c r="J910" s="12"/>
    </row>
    <row r="911" spans="1:10" ht="12.4" hidden="1" customHeight="1">
      <c r="A911" s="11"/>
      <c r="B911" s="1"/>
      <c r="C911" s="34"/>
      <c r="D911" s="146"/>
      <c r="E911" s="147"/>
      <c r="F911" s="38" t="str">
        <f>VLOOKUP(C911,'[2]Acha Air Sales Price List'!$B$1:$D$65536,3,FALSE)</f>
        <v>Exchange rate :</v>
      </c>
      <c r="G911" s="19">
        <f>ROUND(IF(ISBLANK(C911),0,VLOOKUP(C911,'[2]Acha Air Sales Price List'!$B$1:$X$65536,12,FALSE)*$M$14),2)</f>
        <v>0</v>
      </c>
      <c r="H911" s="19"/>
      <c r="I911" s="20">
        <f t="shared" si="22"/>
        <v>0</v>
      </c>
      <c r="J911" s="12"/>
    </row>
    <row r="912" spans="1:10" ht="12.4" hidden="1" customHeight="1">
      <c r="A912" s="11"/>
      <c r="B912" s="1"/>
      <c r="C912" s="34"/>
      <c r="D912" s="146"/>
      <c r="E912" s="147"/>
      <c r="F912" s="38" t="str">
        <f>VLOOKUP(C912,'[2]Acha Air Sales Price List'!$B$1:$D$65536,3,FALSE)</f>
        <v>Exchange rate :</v>
      </c>
      <c r="G912" s="19">
        <f>ROUND(IF(ISBLANK(C912),0,VLOOKUP(C912,'[2]Acha Air Sales Price List'!$B$1:$X$65536,12,FALSE)*$M$14),2)</f>
        <v>0</v>
      </c>
      <c r="H912" s="19"/>
      <c r="I912" s="20">
        <f t="shared" si="22"/>
        <v>0</v>
      </c>
      <c r="J912" s="12"/>
    </row>
    <row r="913" spans="1:10" ht="12.4" hidden="1" customHeight="1">
      <c r="A913" s="11"/>
      <c r="B913" s="1"/>
      <c r="C913" s="34"/>
      <c r="D913" s="146"/>
      <c r="E913" s="147"/>
      <c r="F913" s="38" t="str">
        <f>VLOOKUP(C913,'[2]Acha Air Sales Price List'!$B$1:$D$65536,3,FALSE)</f>
        <v>Exchange rate :</v>
      </c>
      <c r="G913" s="19">
        <f>ROUND(IF(ISBLANK(C913),0,VLOOKUP(C913,'[2]Acha Air Sales Price List'!$B$1:$X$65536,12,FALSE)*$M$14),2)</f>
        <v>0</v>
      </c>
      <c r="H913" s="19"/>
      <c r="I913" s="20">
        <f t="shared" si="22"/>
        <v>0</v>
      </c>
      <c r="J913" s="12"/>
    </row>
    <row r="914" spans="1:10" ht="12.4" hidden="1" customHeight="1">
      <c r="A914" s="11"/>
      <c r="B914" s="1"/>
      <c r="C914" s="34"/>
      <c r="D914" s="146"/>
      <c r="E914" s="147"/>
      <c r="F914" s="38" t="str">
        <f>VLOOKUP(C914,'[2]Acha Air Sales Price List'!$B$1:$D$65536,3,FALSE)</f>
        <v>Exchange rate :</v>
      </c>
      <c r="G914" s="19">
        <f>ROUND(IF(ISBLANK(C914),0,VLOOKUP(C914,'[2]Acha Air Sales Price List'!$B$1:$X$65536,12,FALSE)*$M$14),2)</f>
        <v>0</v>
      </c>
      <c r="H914" s="19"/>
      <c r="I914" s="20">
        <f t="shared" si="22"/>
        <v>0</v>
      </c>
      <c r="J914" s="12"/>
    </row>
    <row r="915" spans="1:10" ht="12.4" hidden="1" customHeight="1">
      <c r="A915" s="11"/>
      <c r="B915" s="1"/>
      <c r="C915" s="34"/>
      <c r="D915" s="146"/>
      <c r="E915" s="147"/>
      <c r="F915" s="38" t="str">
        <f>VLOOKUP(C915,'[2]Acha Air Sales Price List'!$B$1:$D$65536,3,FALSE)</f>
        <v>Exchange rate :</v>
      </c>
      <c r="G915" s="19">
        <f>ROUND(IF(ISBLANK(C915),0,VLOOKUP(C915,'[2]Acha Air Sales Price List'!$B$1:$X$65536,12,FALSE)*$M$14),2)</f>
        <v>0</v>
      </c>
      <c r="H915" s="19"/>
      <c r="I915" s="20">
        <f t="shared" si="22"/>
        <v>0</v>
      </c>
      <c r="J915" s="12"/>
    </row>
    <row r="916" spans="1:10" ht="12.4" hidden="1" customHeight="1">
      <c r="A916" s="11"/>
      <c r="B916" s="1"/>
      <c r="C916" s="34"/>
      <c r="D916" s="146"/>
      <c r="E916" s="147"/>
      <c r="F916" s="38" t="str">
        <f>VLOOKUP(C916,'[2]Acha Air Sales Price List'!$B$1:$D$65536,3,FALSE)</f>
        <v>Exchange rate :</v>
      </c>
      <c r="G916" s="19">
        <f>ROUND(IF(ISBLANK(C916),0,VLOOKUP(C916,'[2]Acha Air Sales Price List'!$B$1:$X$65536,12,FALSE)*$M$14),2)</f>
        <v>0</v>
      </c>
      <c r="H916" s="19"/>
      <c r="I916" s="20">
        <f t="shared" si="22"/>
        <v>0</v>
      </c>
      <c r="J916" s="12"/>
    </row>
    <row r="917" spans="1:10" ht="12.4" hidden="1" customHeight="1">
      <c r="A917" s="11"/>
      <c r="B917" s="1"/>
      <c r="C917" s="34"/>
      <c r="D917" s="146"/>
      <c r="E917" s="147"/>
      <c r="F917" s="38" t="str">
        <f>VLOOKUP(C917,'[2]Acha Air Sales Price List'!$B$1:$D$65536,3,FALSE)</f>
        <v>Exchange rate :</v>
      </c>
      <c r="G917" s="19">
        <f>ROUND(IF(ISBLANK(C917),0,VLOOKUP(C917,'[2]Acha Air Sales Price List'!$B$1:$X$65536,12,FALSE)*$M$14),2)</f>
        <v>0</v>
      </c>
      <c r="H917" s="19"/>
      <c r="I917" s="20">
        <f t="shared" si="22"/>
        <v>0</v>
      </c>
      <c r="J917" s="12"/>
    </row>
    <row r="918" spans="1:10" ht="12.4" hidden="1" customHeight="1">
      <c r="A918" s="11"/>
      <c r="B918" s="1"/>
      <c r="C918" s="34"/>
      <c r="D918" s="146"/>
      <c r="E918" s="147"/>
      <c r="F918" s="38" t="str">
        <f>VLOOKUP(C918,'[2]Acha Air Sales Price List'!$B$1:$D$65536,3,FALSE)</f>
        <v>Exchange rate :</v>
      </c>
      <c r="G918" s="19">
        <f>ROUND(IF(ISBLANK(C918),0,VLOOKUP(C918,'[2]Acha Air Sales Price List'!$B$1:$X$65536,12,FALSE)*$M$14),2)</f>
        <v>0</v>
      </c>
      <c r="H918" s="19"/>
      <c r="I918" s="20">
        <f t="shared" si="22"/>
        <v>0</v>
      </c>
      <c r="J918" s="12"/>
    </row>
    <row r="919" spans="1:10" ht="12.4" hidden="1" customHeight="1">
      <c r="A919" s="11"/>
      <c r="B919" s="1"/>
      <c r="C919" s="34"/>
      <c r="D919" s="146"/>
      <c r="E919" s="147"/>
      <c r="F919" s="38" t="str">
        <f>VLOOKUP(C919,'[2]Acha Air Sales Price List'!$B$1:$D$65536,3,FALSE)</f>
        <v>Exchange rate :</v>
      </c>
      <c r="G919" s="19">
        <f>ROUND(IF(ISBLANK(C919),0,VLOOKUP(C919,'[2]Acha Air Sales Price List'!$B$1:$X$65536,12,FALSE)*$M$14),2)</f>
        <v>0</v>
      </c>
      <c r="H919" s="19"/>
      <c r="I919" s="20">
        <f t="shared" si="22"/>
        <v>0</v>
      </c>
      <c r="J919" s="12"/>
    </row>
    <row r="920" spans="1:10" ht="12.4" hidden="1" customHeight="1">
      <c r="A920" s="11"/>
      <c r="B920" s="1"/>
      <c r="C920" s="34"/>
      <c r="D920" s="146"/>
      <c r="E920" s="147"/>
      <c r="F920" s="38" t="str">
        <f>VLOOKUP(C920,'[2]Acha Air Sales Price List'!$B$1:$D$65536,3,FALSE)</f>
        <v>Exchange rate :</v>
      </c>
      <c r="G920" s="19">
        <f>ROUND(IF(ISBLANK(C920),0,VLOOKUP(C920,'[2]Acha Air Sales Price List'!$B$1:$X$65536,12,FALSE)*$M$14),2)</f>
        <v>0</v>
      </c>
      <c r="H920" s="19"/>
      <c r="I920" s="20">
        <f t="shared" si="22"/>
        <v>0</v>
      </c>
      <c r="J920" s="12"/>
    </row>
    <row r="921" spans="1:10" ht="12.4" hidden="1" customHeight="1">
      <c r="A921" s="11"/>
      <c r="B921" s="1"/>
      <c r="C921" s="34"/>
      <c r="D921" s="146"/>
      <c r="E921" s="147"/>
      <c r="F921" s="38" t="str">
        <f>VLOOKUP(C921,'[2]Acha Air Sales Price List'!$B$1:$D$65536,3,FALSE)</f>
        <v>Exchange rate :</v>
      </c>
      <c r="G921" s="19">
        <f>ROUND(IF(ISBLANK(C921),0,VLOOKUP(C921,'[2]Acha Air Sales Price List'!$B$1:$X$65536,12,FALSE)*$M$14),2)</f>
        <v>0</v>
      </c>
      <c r="H921" s="19"/>
      <c r="I921" s="20">
        <f t="shared" si="22"/>
        <v>0</v>
      </c>
      <c r="J921" s="12"/>
    </row>
    <row r="922" spans="1:10" ht="12.4" hidden="1" customHeight="1">
      <c r="A922" s="11"/>
      <c r="B922" s="1"/>
      <c r="C922" s="34"/>
      <c r="D922" s="146"/>
      <c r="E922" s="147"/>
      <c r="F922" s="38" t="str">
        <f>VLOOKUP(C922,'[2]Acha Air Sales Price List'!$B$1:$D$65536,3,FALSE)</f>
        <v>Exchange rate :</v>
      </c>
      <c r="G922" s="19">
        <f>ROUND(IF(ISBLANK(C922),0,VLOOKUP(C922,'[2]Acha Air Sales Price List'!$B$1:$X$65536,12,FALSE)*$M$14),2)</f>
        <v>0</v>
      </c>
      <c r="H922" s="19"/>
      <c r="I922" s="20">
        <f t="shared" si="22"/>
        <v>0</v>
      </c>
      <c r="J922" s="12"/>
    </row>
    <row r="923" spans="1:10" ht="12.4" hidden="1" customHeight="1">
      <c r="A923" s="11"/>
      <c r="B923" s="1"/>
      <c r="C923" s="34"/>
      <c r="D923" s="146"/>
      <c r="E923" s="147"/>
      <c r="F923" s="38" t="str">
        <f>VLOOKUP(C923,'[2]Acha Air Sales Price List'!$B$1:$D$65536,3,FALSE)</f>
        <v>Exchange rate :</v>
      </c>
      <c r="G923" s="19">
        <f>ROUND(IF(ISBLANK(C923),0,VLOOKUP(C923,'[2]Acha Air Sales Price List'!$B$1:$X$65536,12,FALSE)*$M$14),2)</f>
        <v>0</v>
      </c>
      <c r="H923" s="19"/>
      <c r="I923" s="20">
        <f t="shared" si="22"/>
        <v>0</v>
      </c>
      <c r="J923" s="12"/>
    </row>
    <row r="924" spans="1:10" ht="12.4" hidden="1" customHeight="1">
      <c r="A924" s="11"/>
      <c r="B924" s="1"/>
      <c r="C924" s="34"/>
      <c r="D924" s="146"/>
      <c r="E924" s="147"/>
      <c r="F924" s="38" t="str">
        <f>VLOOKUP(C924,'[2]Acha Air Sales Price List'!$B$1:$D$65536,3,FALSE)</f>
        <v>Exchange rate :</v>
      </c>
      <c r="G924" s="19">
        <f>ROUND(IF(ISBLANK(C924),0,VLOOKUP(C924,'[2]Acha Air Sales Price List'!$B$1:$X$65536,12,FALSE)*$M$14),2)</f>
        <v>0</v>
      </c>
      <c r="H924" s="19"/>
      <c r="I924" s="20">
        <f t="shared" si="22"/>
        <v>0</v>
      </c>
      <c r="J924" s="12"/>
    </row>
    <row r="925" spans="1:10" ht="12.4" hidden="1" customHeight="1">
      <c r="A925" s="11"/>
      <c r="B925" s="1"/>
      <c r="C925" s="34"/>
      <c r="D925" s="146"/>
      <c r="E925" s="147"/>
      <c r="F925" s="38" t="str">
        <f>VLOOKUP(C925,'[2]Acha Air Sales Price List'!$B$1:$D$65536,3,FALSE)</f>
        <v>Exchange rate :</v>
      </c>
      <c r="G925" s="19">
        <f>ROUND(IF(ISBLANK(C925),0,VLOOKUP(C925,'[2]Acha Air Sales Price List'!$B$1:$X$65536,12,FALSE)*$M$14),2)</f>
        <v>0</v>
      </c>
      <c r="H925" s="19"/>
      <c r="I925" s="20">
        <f t="shared" si="22"/>
        <v>0</v>
      </c>
      <c r="J925" s="12"/>
    </row>
    <row r="926" spans="1:10" ht="12.4" hidden="1" customHeight="1">
      <c r="A926" s="11"/>
      <c r="B926" s="1"/>
      <c r="C926" s="34"/>
      <c r="D926" s="146"/>
      <c r="E926" s="147"/>
      <c r="F926" s="38" t="str">
        <f>VLOOKUP(C926,'[2]Acha Air Sales Price List'!$B$1:$D$65536,3,FALSE)</f>
        <v>Exchange rate :</v>
      </c>
      <c r="G926" s="19">
        <f>ROUND(IF(ISBLANK(C926),0,VLOOKUP(C926,'[2]Acha Air Sales Price List'!$B$1:$X$65536,12,FALSE)*$M$14),2)</f>
        <v>0</v>
      </c>
      <c r="H926" s="19"/>
      <c r="I926" s="20">
        <f t="shared" si="22"/>
        <v>0</v>
      </c>
      <c r="J926" s="12"/>
    </row>
    <row r="927" spans="1:10" ht="12.4" hidden="1" customHeight="1">
      <c r="A927" s="11"/>
      <c r="B927" s="1"/>
      <c r="C927" s="34"/>
      <c r="D927" s="146"/>
      <c r="E927" s="147"/>
      <c r="F927" s="38" t="str">
        <f>VLOOKUP(C927,'[2]Acha Air Sales Price List'!$B$1:$D$65536,3,FALSE)</f>
        <v>Exchange rate :</v>
      </c>
      <c r="G927" s="19">
        <f>ROUND(IF(ISBLANK(C927),0,VLOOKUP(C927,'[2]Acha Air Sales Price List'!$B$1:$X$65536,12,FALSE)*$M$14),2)</f>
        <v>0</v>
      </c>
      <c r="H927" s="19"/>
      <c r="I927" s="20">
        <f t="shared" si="22"/>
        <v>0</v>
      </c>
      <c r="J927" s="12"/>
    </row>
    <row r="928" spans="1:10" ht="12.4" hidden="1" customHeight="1">
      <c r="A928" s="11"/>
      <c r="B928" s="1"/>
      <c r="C928" s="34"/>
      <c r="D928" s="146"/>
      <c r="E928" s="147"/>
      <c r="F928" s="38" t="str">
        <f>VLOOKUP(C928,'[2]Acha Air Sales Price List'!$B$1:$D$65536,3,FALSE)</f>
        <v>Exchange rate :</v>
      </c>
      <c r="G928" s="19">
        <f>ROUND(IF(ISBLANK(C928),0,VLOOKUP(C928,'[2]Acha Air Sales Price List'!$B$1:$X$65536,12,FALSE)*$M$14),2)</f>
        <v>0</v>
      </c>
      <c r="H928" s="19"/>
      <c r="I928" s="20">
        <f t="shared" si="22"/>
        <v>0</v>
      </c>
      <c r="J928" s="12"/>
    </row>
    <row r="929" spans="1:10" ht="12.4" hidden="1" customHeight="1">
      <c r="A929" s="11"/>
      <c r="B929" s="1"/>
      <c r="C929" s="34"/>
      <c r="D929" s="146"/>
      <c r="E929" s="147"/>
      <c r="F929" s="38" t="str">
        <f>VLOOKUP(C929,'[2]Acha Air Sales Price List'!$B$1:$D$65536,3,FALSE)</f>
        <v>Exchange rate :</v>
      </c>
      <c r="G929" s="19">
        <f>ROUND(IF(ISBLANK(C929),0,VLOOKUP(C929,'[2]Acha Air Sales Price List'!$B$1:$X$65536,12,FALSE)*$M$14),2)</f>
        <v>0</v>
      </c>
      <c r="H929" s="19"/>
      <c r="I929" s="20">
        <f t="shared" si="22"/>
        <v>0</v>
      </c>
      <c r="J929" s="12"/>
    </row>
    <row r="930" spans="1:10" ht="12.4" hidden="1" customHeight="1">
      <c r="A930" s="11"/>
      <c r="B930" s="1"/>
      <c r="C930" s="34"/>
      <c r="D930" s="146"/>
      <c r="E930" s="147"/>
      <c r="F930" s="38" t="str">
        <f>VLOOKUP(C930,'[2]Acha Air Sales Price List'!$B$1:$D$65536,3,FALSE)</f>
        <v>Exchange rate :</v>
      </c>
      <c r="G930" s="19">
        <f>ROUND(IF(ISBLANK(C930),0,VLOOKUP(C930,'[2]Acha Air Sales Price List'!$B$1:$X$65536,12,FALSE)*$M$14),2)</f>
        <v>0</v>
      </c>
      <c r="H930" s="19"/>
      <c r="I930" s="20">
        <f t="shared" si="22"/>
        <v>0</v>
      </c>
      <c r="J930" s="12"/>
    </row>
    <row r="931" spans="1:10" ht="12.4" hidden="1" customHeight="1">
      <c r="A931" s="11"/>
      <c r="B931" s="1"/>
      <c r="C931" s="34"/>
      <c r="D931" s="146"/>
      <c r="E931" s="147"/>
      <c r="F931" s="38" t="str">
        <f>VLOOKUP(C931,'[2]Acha Air Sales Price List'!$B$1:$D$65536,3,FALSE)</f>
        <v>Exchange rate :</v>
      </c>
      <c r="G931" s="19">
        <f>ROUND(IF(ISBLANK(C931),0,VLOOKUP(C931,'[2]Acha Air Sales Price List'!$B$1:$X$65536,12,FALSE)*$M$14),2)</f>
        <v>0</v>
      </c>
      <c r="H931" s="19"/>
      <c r="I931" s="20">
        <f t="shared" si="22"/>
        <v>0</v>
      </c>
      <c r="J931" s="12"/>
    </row>
    <row r="932" spans="1:10" ht="12.4" hidden="1" customHeight="1">
      <c r="A932" s="11"/>
      <c r="B932" s="1"/>
      <c r="C932" s="34"/>
      <c r="D932" s="146"/>
      <c r="E932" s="147"/>
      <c r="F932" s="38" t="str">
        <f>VLOOKUP(C932,'[2]Acha Air Sales Price List'!$B$1:$D$65536,3,FALSE)</f>
        <v>Exchange rate :</v>
      </c>
      <c r="G932" s="19">
        <f>ROUND(IF(ISBLANK(C932),0,VLOOKUP(C932,'[2]Acha Air Sales Price List'!$B$1:$X$65536,12,FALSE)*$M$14),2)</f>
        <v>0</v>
      </c>
      <c r="H932" s="19"/>
      <c r="I932" s="20">
        <f t="shared" si="22"/>
        <v>0</v>
      </c>
      <c r="J932" s="12"/>
    </row>
    <row r="933" spans="1:10" ht="12.4" hidden="1" customHeight="1">
      <c r="A933" s="11"/>
      <c r="B933" s="1"/>
      <c r="C933" s="34"/>
      <c r="D933" s="146"/>
      <c r="E933" s="147"/>
      <c r="F933" s="38" t="str">
        <f>VLOOKUP(C933,'[2]Acha Air Sales Price List'!$B$1:$D$65536,3,FALSE)</f>
        <v>Exchange rate :</v>
      </c>
      <c r="G933" s="19">
        <f>ROUND(IF(ISBLANK(C933),0,VLOOKUP(C933,'[2]Acha Air Sales Price List'!$B$1:$X$65536,12,FALSE)*$M$14),2)</f>
        <v>0</v>
      </c>
      <c r="H933" s="19"/>
      <c r="I933" s="20">
        <f t="shared" si="22"/>
        <v>0</v>
      </c>
      <c r="J933" s="12"/>
    </row>
    <row r="934" spans="1:10" ht="12.4" hidden="1" customHeight="1">
      <c r="A934" s="11"/>
      <c r="B934" s="1"/>
      <c r="C934" s="34"/>
      <c r="D934" s="146"/>
      <c r="E934" s="147"/>
      <c r="F934" s="38" t="str">
        <f>VLOOKUP(C934,'[2]Acha Air Sales Price List'!$B$1:$D$65536,3,FALSE)</f>
        <v>Exchange rate :</v>
      </c>
      <c r="G934" s="19">
        <f>ROUND(IF(ISBLANK(C934),0,VLOOKUP(C934,'[2]Acha Air Sales Price List'!$B$1:$X$65536,12,FALSE)*$M$14),2)</f>
        <v>0</v>
      </c>
      <c r="H934" s="19"/>
      <c r="I934" s="20">
        <f t="shared" si="22"/>
        <v>0</v>
      </c>
      <c r="J934" s="12"/>
    </row>
    <row r="935" spans="1:10" ht="12.4" hidden="1" customHeight="1">
      <c r="A935" s="11"/>
      <c r="B935" s="1"/>
      <c r="C935" s="34"/>
      <c r="D935" s="146"/>
      <c r="E935" s="147"/>
      <c r="F935" s="38" t="str">
        <f>VLOOKUP(C935,'[2]Acha Air Sales Price List'!$B$1:$D$65536,3,FALSE)</f>
        <v>Exchange rate :</v>
      </c>
      <c r="G935" s="19">
        <f>ROUND(IF(ISBLANK(C935),0,VLOOKUP(C935,'[2]Acha Air Sales Price List'!$B$1:$X$65536,12,FALSE)*$M$14),2)</f>
        <v>0</v>
      </c>
      <c r="H935" s="19"/>
      <c r="I935" s="20">
        <f t="shared" si="22"/>
        <v>0</v>
      </c>
      <c r="J935" s="12"/>
    </row>
    <row r="936" spans="1:10" ht="12.4" hidden="1" customHeight="1">
      <c r="A936" s="11"/>
      <c r="B936" s="1"/>
      <c r="C936" s="34"/>
      <c r="D936" s="146"/>
      <c r="E936" s="147"/>
      <c r="F936" s="38" t="str">
        <f>VLOOKUP(C936,'[2]Acha Air Sales Price List'!$B$1:$D$65536,3,FALSE)</f>
        <v>Exchange rate :</v>
      </c>
      <c r="G936" s="19">
        <f>ROUND(IF(ISBLANK(C936),0,VLOOKUP(C936,'[2]Acha Air Sales Price List'!$B$1:$X$65536,12,FALSE)*$M$14),2)</f>
        <v>0</v>
      </c>
      <c r="H936" s="19"/>
      <c r="I936" s="20">
        <f t="shared" si="22"/>
        <v>0</v>
      </c>
      <c r="J936" s="12"/>
    </row>
    <row r="937" spans="1:10" ht="12.4" hidden="1" customHeight="1">
      <c r="A937" s="11"/>
      <c r="B937" s="1"/>
      <c r="C937" s="35"/>
      <c r="D937" s="146"/>
      <c r="E937" s="147"/>
      <c r="F937" s="38" t="str">
        <f>VLOOKUP(C937,'[2]Acha Air Sales Price List'!$B$1:$D$65536,3,FALSE)</f>
        <v>Exchange rate :</v>
      </c>
      <c r="G937" s="19">
        <f>ROUND(IF(ISBLANK(C937),0,VLOOKUP(C937,'[2]Acha Air Sales Price List'!$B$1:$X$65536,12,FALSE)*$M$14),2)</f>
        <v>0</v>
      </c>
      <c r="H937" s="19"/>
      <c r="I937" s="20">
        <f>ROUND(IF(ISNUMBER(B937), G937*B937, 0),5)</f>
        <v>0</v>
      </c>
      <c r="J937" s="12"/>
    </row>
    <row r="938" spans="1:10" ht="12" hidden="1" customHeight="1">
      <c r="A938" s="11"/>
      <c r="B938" s="1"/>
      <c r="C938" s="34"/>
      <c r="D938" s="146"/>
      <c r="E938" s="147"/>
      <c r="F938" s="38" t="str">
        <f>VLOOKUP(C938,'[2]Acha Air Sales Price List'!$B$1:$D$65536,3,FALSE)</f>
        <v>Exchange rate :</v>
      </c>
      <c r="G938" s="19">
        <f>ROUND(IF(ISBLANK(C938),0,VLOOKUP(C938,'[2]Acha Air Sales Price List'!$B$1:$X$65536,12,FALSE)*$M$14),2)</f>
        <v>0</v>
      </c>
      <c r="H938" s="19"/>
      <c r="I938" s="20">
        <f t="shared" ref="I938:I1001" si="23">ROUND(IF(ISNUMBER(B938), G938*B938, 0),5)</f>
        <v>0</v>
      </c>
      <c r="J938" s="12"/>
    </row>
    <row r="939" spans="1:10" ht="12.4" hidden="1" customHeight="1">
      <c r="A939" s="11"/>
      <c r="B939" s="1"/>
      <c r="C939" s="34"/>
      <c r="D939" s="146"/>
      <c r="E939" s="147"/>
      <c r="F939" s="38" t="str">
        <f>VLOOKUP(C939,'[2]Acha Air Sales Price List'!$B$1:$D$65536,3,FALSE)</f>
        <v>Exchange rate :</v>
      </c>
      <c r="G939" s="19">
        <f>ROUND(IF(ISBLANK(C939),0,VLOOKUP(C939,'[2]Acha Air Sales Price List'!$B$1:$X$65536,12,FALSE)*$M$14),2)</f>
        <v>0</v>
      </c>
      <c r="H939" s="19"/>
      <c r="I939" s="20">
        <f t="shared" si="23"/>
        <v>0</v>
      </c>
      <c r="J939" s="12"/>
    </row>
    <row r="940" spans="1:10" ht="12.4" hidden="1" customHeight="1">
      <c r="A940" s="11"/>
      <c r="B940" s="1"/>
      <c r="C940" s="34"/>
      <c r="D940" s="146"/>
      <c r="E940" s="147"/>
      <c r="F940" s="38" t="str">
        <f>VLOOKUP(C940,'[2]Acha Air Sales Price List'!$B$1:$D$65536,3,FALSE)</f>
        <v>Exchange rate :</v>
      </c>
      <c r="G940" s="19">
        <f>ROUND(IF(ISBLANK(C940),0,VLOOKUP(C940,'[2]Acha Air Sales Price List'!$B$1:$X$65536,12,FALSE)*$M$14),2)</f>
        <v>0</v>
      </c>
      <c r="H940" s="19"/>
      <c r="I940" s="20">
        <f t="shared" si="23"/>
        <v>0</v>
      </c>
      <c r="J940" s="12"/>
    </row>
    <row r="941" spans="1:10" ht="12.4" hidden="1" customHeight="1">
      <c r="A941" s="11"/>
      <c r="B941" s="1"/>
      <c r="C941" s="34"/>
      <c r="D941" s="146"/>
      <c r="E941" s="147"/>
      <c r="F941" s="38" t="str">
        <f>VLOOKUP(C941,'[2]Acha Air Sales Price List'!$B$1:$D$65536,3,FALSE)</f>
        <v>Exchange rate :</v>
      </c>
      <c r="G941" s="19">
        <f>ROUND(IF(ISBLANK(C941),0,VLOOKUP(C941,'[2]Acha Air Sales Price List'!$B$1:$X$65536,12,FALSE)*$M$14),2)</f>
        <v>0</v>
      </c>
      <c r="H941" s="19"/>
      <c r="I941" s="20">
        <f t="shared" si="23"/>
        <v>0</v>
      </c>
      <c r="J941" s="12"/>
    </row>
    <row r="942" spans="1:10" ht="12.4" hidden="1" customHeight="1">
      <c r="A942" s="11"/>
      <c r="B942" s="1"/>
      <c r="C942" s="34"/>
      <c r="D942" s="146"/>
      <c r="E942" s="147"/>
      <c r="F942" s="38" t="str">
        <f>VLOOKUP(C942,'[2]Acha Air Sales Price List'!$B$1:$D$65536,3,FALSE)</f>
        <v>Exchange rate :</v>
      </c>
      <c r="G942" s="19">
        <f>ROUND(IF(ISBLANK(C942),0,VLOOKUP(C942,'[2]Acha Air Sales Price List'!$B$1:$X$65536,12,FALSE)*$M$14),2)</f>
        <v>0</v>
      </c>
      <c r="H942" s="19"/>
      <c r="I942" s="20">
        <f t="shared" si="23"/>
        <v>0</v>
      </c>
      <c r="J942" s="12"/>
    </row>
    <row r="943" spans="1:10" ht="12.4" hidden="1" customHeight="1">
      <c r="A943" s="11"/>
      <c r="B943" s="1"/>
      <c r="C943" s="34"/>
      <c r="D943" s="146"/>
      <c r="E943" s="147"/>
      <c r="F943" s="38" t="str">
        <f>VLOOKUP(C943,'[2]Acha Air Sales Price List'!$B$1:$D$65536,3,FALSE)</f>
        <v>Exchange rate :</v>
      </c>
      <c r="G943" s="19">
        <f>ROUND(IF(ISBLANK(C943),0,VLOOKUP(C943,'[2]Acha Air Sales Price List'!$B$1:$X$65536,12,FALSE)*$M$14),2)</f>
        <v>0</v>
      </c>
      <c r="H943" s="19"/>
      <c r="I943" s="20">
        <f t="shared" si="23"/>
        <v>0</v>
      </c>
      <c r="J943" s="12"/>
    </row>
    <row r="944" spans="1:10" ht="12.4" hidden="1" customHeight="1">
      <c r="A944" s="11"/>
      <c r="B944" s="1"/>
      <c r="C944" s="34"/>
      <c r="D944" s="146"/>
      <c r="E944" s="147"/>
      <c r="F944" s="38" t="str">
        <f>VLOOKUP(C944,'[2]Acha Air Sales Price List'!$B$1:$D$65536,3,FALSE)</f>
        <v>Exchange rate :</v>
      </c>
      <c r="G944" s="19">
        <f>ROUND(IF(ISBLANK(C944),0,VLOOKUP(C944,'[2]Acha Air Sales Price List'!$B$1:$X$65536,12,FALSE)*$M$14),2)</f>
        <v>0</v>
      </c>
      <c r="H944" s="19"/>
      <c r="I944" s="20">
        <f t="shared" si="23"/>
        <v>0</v>
      </c>
      <c r="J944" s="12"/>
    </row>
    <row r="945" spans="1:10" ht="12.4" hidden="1" customHeight="1">
      <c r="A945" s="11"/>
      <c r="B945" s="1"/>
      <c r="C945" s="34"/>
      <c r="D945" s="146"/>
      <c r="E945" s="147"/>
      <c r="F945" s="38" t="str">
        <f>VLOOKUP(C945,'[2]Acha Air Sales Price List'!$B$1:$D$65536,3,FALSE)</f>
        <v>Exchange rate :</v>
      </c>
      <c r="G945" s="19">
        <f>ROUND(IF(ISBLANK(C945),0,VLOOKUP(C945,'[2]Acha Air Sales Price List'!$B$1:$X$65536,12,FALSE)*$M$14),2)</f>
        <v>0</v>
      </c>
      <c r="H945" s="19"/>
      <c r="I945" s="20">
        <f t="shared" si="23"/>
        <v>0</v>
      </c>
      <c r="J945" s="12"/>
    </row>
    <row r="946" spans="1:10" ht="12.4" hidden="1" customHeight="1">
      <c r="A946" s="11"/>
      <c r="B946" s="1"/>
      <c r="C946" s="34"/>
      <c r="D946" s="146"/>
      <c r="E946" s="147"/>
      <c r="F946" s="38" t="str">
        <f>VLOOKUP(C946,'[2]Acha Air Sales Price List'!$B$1:$D$65536,3,FALSE)</f>
        <v>Exchange rate :</v>
      </c>
      <c r="G946" s="19">
        <f>ROUND(IF(ISBLANK(C946),0,VLOOKUP(C946,'[2]Acha Air Sales Price List'!$B$1:$X$65536,12,FALSE)*$M$14),2)</f>
        <v>0</v>
      </c>
      <c r="H946" s="19"/>
      <c r="I946" s="20">
        <f t="shared" si="23"/>
        <v>0</v>
      </c>
      <c r="J946" s="12"/>
    </row>
    <row r="947" spans="1:10" ht="12.4" hidden="1" customHeight="1">
      <c r="A947" s="11"/>
      <c r="B947" s="1"/>
      <c r="C947" s="34"/>
      <c r="D947" s="146"/>
      <c r="E947" s="147"/>
      <c r="F947" s="38" t="str">
        <f>VLOOKUP(C947,'[2]Acha Air Sales Price List'!$B$1:$D$65536,3,FALSE)</f>
        <v>Exchange rate :</v>
      </c>
      <c r="G947" s="19">
        <f>ROUND(IF(ISBLANK(C947),0,VLOOKUP(C947,'[2]Acha Air Sales Price List'!$B$1:$X$65536,12,FALSE)*$M$14),2)</f>
        <v>0</v>
      </c>
      <c r="H947" s="19"/>
      <c r="I947" s="20">
        <f t="shared" si="23"/>
        <v>0</v>
      </c>
      <c r="J947" s="12"/>
    </row>
    <row r="948" spans="1:10" ht="12.4" hidden="1" customHeight="1">
      <c r="A948" s="11"/>
      <c r="B948" s="1"/>
      <c r="C948" s="34"/>
      <c r="D948" s="146"/>
      <c r="E948" s="147"/>
      <c r="F948" s="38" t="str">
        <f>VLOOKUP(C948,'[2]Acha Air Sales Price List'!$B$1:$D$65536,3,FALSE)</f>
        <v>Exchange rate :</v>
      </c>
      <c r="G948" s="19">
        <f>ROUND(IF(ISBLANK(C948),0,VLOOKUP(C948,'[2]Acha Air Sales Price List'!$B$1:$X$65536,12,FALSE)*$M$14),2)</f>
        <v>0</v>
      </c>
      <c r="H948" s="19"/>
      <c r="I948" s="20">
        <f t="shared" si="23"/>
        <v>0</v>
      </c>
      <c r="J948" s="12"/>
    </row>
    <row r="949" spans="1:10" ht="12.4" hidden="1" customHeight="1">
      <c r="A949" s="11"/>
      <c r="B949" s="1"/>
      <c r="C949" s="34"/>
      <c r="D949" s="146"/>
      <c r="E949" s="147"/>
      <c r="F949" s="38" t="str">
        <f>VLOOKUP(C949,'[2]Acha Air Sales Price List'!$B$1:$D$65536,3,FALSE)</f>
        <v>Exchange rate :</v>
      </c>
      <c r="G949" s="19">
        <f>ROUND(IF(ISBLANK(C949),0,VLOOKUP(C949,'[2]Acha Air Sales Price List'!$B$1:$X$65536,12,FALSE)*$M$14),2)</f>
        <v>0</v>
      </c>
      <c r="H949" s="19"/>
      <c r="I949" s="20">
        <f t="shared" si="23"/>
        <v>0</v>
      </c>
      <c r="J949" s="12"/>
    </row>
    <row r="950" spans="1:10" ht="12.4" hidden="1" customHeight="1">
      <c r="A950" s="11"/>
      <c r="B950" s="1"/>
      <c r="C950" s="34"/>
      <c r="D950" s="146"/>
      <c r="E950" s="147"/>
      <c r="F950" s="38" t="str">
        <f>VLOOKUP(C950,'[2]Acha Air Sales Price List'!$B$1:$D$65536,3,FALSE)</f>
        <v>Exchange rate :</v>
      </c>
      <c r="G950" s="19">
        <f>ROUND(IF(ISBLANK(C950),0,VLOOKUP(C950,'[2]Acha Air Sales Price List'!$B$1:$X$65536,12,FALSE)*$M$14),2)</f>
        <v>0</v>
      </c>
      <c r="H950" s="19"/>
      <c r="I950" s="20">
        <f t="shared" si="23"/>
        <v>0</v>
      </c>
      <c r="J950" s="12"/>
    </row>
    <row r="951" spans="1:10" ht="12" hidden="1" customHeight="1">
      <c r="A951" s="11"/>
      <c r="B951" s="1"/>
      <c r="C951" s="34"/>
      <c r="D951" s="146"/>
      <c r="E951" s="147"/>
      <c r="F951" s="38" t="str">
        <f>VLOOKUP(C951,'[2]Acha Air Sales Price List'!$B$1:$D$65536,3,FALSE)</f>
        <v>Exchange rate :</v>
      </c>
      <c r="G951" s="19">
        <f>ROUND(IF(ISBLANK(C951),0,VLOOKUP(C951,'[2]Acha Air Sales Price List'!$B$1:$X$65536,12,FALSE)*$M$14),2)</f>
        <v>0</v>
      </c>
      <c r="H951" s="19"/>
      <c r="I951" s="20">
        <f t="shared" si="23"/>
        <v>0</v>
      </c>
      <c r="J951" s="12"/>
    </row>
    <row r="952" spans="1:10" ht="12.4" hidden="1" customHeight="1">
      <c r="A952" s="11"/>
      <c r="B952" s="1"/>
      <c r="C952" s="34"/>
      <c r="D952" s="146"/>
      <c r="E952" s="147"/>
      <c r="F952" s="38" t="str">
        <f>VLOOKUP(C952,'[2]Acha Air Sales Price List'!$B$1:$D$65536,3,FALSE)</f>
        <v>Exchange rate :</v>
      </c>
      <c r="G952" s="19">
        <f>ROUND(IF(ISBLANK(C952),0,VLOOKUP(C952,'[2]Acha Air Sales Price List'!$B$1:$X$65536,12,FALSE)*$M$14),2)</f>
        <v>0</v>
      </c>
      <c r="H952" s="19"/>
      <c r="I952" s="20">
        <f t="shared" si="23"/>
        <v>0</v>
      </c>
      <c r="J952" s="12"/>
    </row>
    <row r="953" spans="1:10" ht="12.4" hidden="1" customHeight="1">
      <c r="A953" s="11"/>
      <c r="B953" s="1"/>
      <c r="C953" s="34"/>
      <c r="D953" s="146"/>
      <c r="E953" s="147"/>
      <c r="F953" s="38" t="str">
        <f>VLOOKUP(C953,'[2]Acha Air Sales Price List'!$B$1:$D$65536,3,FALSE)</f>
        <v>Exchange rate :</v>
      </c>
      <c r="G953" s="19">
        <f>ROUND(IF(ISBLANK(C953),0,VLOOKUP(C953,'[2]Acha Air Sales Price List'!$B$1:$X$65536,12,FALSE)*$M$14),2)</f>
        <v>0</v>
      </c>
      <c r="H953" s="19"/>
      <c r="I953" s="20">
        <f t="shared" si="23"/>
        <v>0</v>
      </c>
      <c r="J953" s="12"/>
    </row>
    <row r="954" spans="1:10" ht="12.4" hidden="1" customHeight="1">
      <c r="A954" s="11"/>
      <c r="B954" s="1"/>
      <c r="C954" s="34"/>
      <c r="D954" s="146"/>
      <c r="E954" s="147"/>
      <c r="F954" s="38" t="str">
        <f>VLOOKUP(C954,'[2]Acha Air Sales Price List'!$B$1:$D$65536,3,FALSE)</f>
        <v>Exchange rate :</v>
      </c>
      <c r="G954" s="19">
        <f>ROUND(IF(ISBLANK(C954),0,VLOOKUP(C954,'[2]Acha Air Sales Price List'!$B$1:$X$65536,12,FALSE)*$M$14),2)</f>
        <v>0</v>
      </c>
      <c r="H954" s="19"/>
      <c r="I954" s="20">
        <f t="shared" si="23"/>
        <v>0</v>
      </c>
      <c r="J954" s="12"/>
    </row>
    <row r="955" spans="1:10" ht="12.4" hidden="1" customHeight="1">
      <c r="A955" s="11"/>
      <c r="B955" s="1"/>
      <c r="C955" s="34"/>
      <c r="D955" s="146"/>
      <c r="E955" s="147"/>
      <c r="F955" s="38" t="str">
        <f>VLOOKUP(C955,'[2]Acha Air Sales Price List'!$B$1:$D$65536,3,FALSE)</f>
        <v>Exchange rate :</v>
      </c>
      <c r="G955" s="19">
        <f>ROUND(IF(ISBLANK(C955),0,VLOOKUP(C955,'[2]Acha Air Sales Price List'!$B$1:$X$65536,12,FALSE)*$M$14),2)</f>
        <v>0</v>
      </c>
      <c r="H955" s="19"/>
      <c r="I955" s="20">
        <f t="shared" si="23"/>
        <v>0</v>
      </c>
      <c r="J955" s="12"/>
    </row>
    <row r="956" spans="1:10" ht="12.4" hidden="1" customHeight="1">
      <c r="A956" s="11"/>
      <c r="B956" s="1"/>
      <c r="C956" s="34"/>
      <c r="D956" s="146"/>
      <c r="E956" s="147"/>
      <c r="F956" s="38" t="str">
        <f>VLOOKUP(C956,'[2]Acha Air Sales Price List'!$B$1:$D$65536,3,FALSE)</f>
        <v>Exchange rate :</v>
      </c>
      <c r="G956" s="19">
        <f>ROUND(IF(ISBLANK(C956),0,VLOOKUP(C956,'[2]Acha Air Sales Price List'!$B$1:$X$65536,12,FALSE)*$M$14),2)</f>
        <v>0</v>
      </c>
      <c r="H956" s="19"/>
      <c r="I956" s="20">
        <f t="shared" si="23"/>
        <v>0</v>
      </c>
      <c r="J956" s="12"/>
    </row>
    <row r="957" spans="1:10" ht="12.4" hidden="1" customHeight="1">
      <c r="A957" s="11"/>
      <c r="B957" s="1"/>
      <c r="C957" s="34"/>
      <c r="D957" s="146"/>
      <c r="E957" s="147"/>
      <c r="F957" s="38" t="str">
        <f>VLOOKUP(C957,'[2]Acha Air Sales Price List'!$B$1:$D$65536,3,FALSE)</f>
        <v>Exchange rate :</v>
      </c>
      <c r="G957" s="19">
        <f>ROUND(IF(ISBLANK(C957),0,VLOOKUP(C957,'[2]Acha Air Sales Price List'!$B$1:$X$65536,12,FALSE)*$M$14),2)</f>
        <v>0</v>
      </c>
      <c r="H957" s="19"/>
      <c r="I957" s="20">
        <f t="shared" si="23"/>
        <v>0</v>
      </c>
      <c r="J957" s="12"/>
    </row>
    <row r="958" spans="1:10" ht="12.4" hidden="1" customHeight="1">
      <c r="A958" s="11"/>
      <c r="B958" s="1"/>
      <c r="C958" s="34"/>
      <c r="D958" s="146"/>
      <c r="E958" s="147"/>
      <c r="F958" s="38" t="str">
        <f>VLOOKUP(C958,'[2]Acha Air Sales Price List'!$B$1:$D$65536,3,FALSE)</f>
        <v>Exchange rate :</v>
      </c>
      <c r="G958" s="19">
        <f>ROUND(IF(ISBLANK(C958),0,VLOOKUP(C958,'[2]Acha Air Sales Price List'!$B$1:$X$65536,12,FALSE)*$M$14),2)</f>
        <v>0</v>
      </c>
      <c r="H958" s="19"/>
      <c r="I958" s="20">
        <f t="shared" si="23"/>
        <v>0</v>
      </c>
      <c r="J958" s="12"/>
    </row>
    <row r="959" spans="1:10" ht="12.4" hidden="1" customHeight="1">
      <c r="A959" s="11"/>
      <c r="B959" s="1"/>
      <c r="C959" s="34"/>
      <c r="D959" s="146"/>
      <c r="E959" s="147"/>
      <c r="F959" s="38" t="str">
        <f>VLOOKUP(C959,'[2]Acha Air Sales Price List'!$B$1:$D$65536,3,FALSE)</f>
        <v>Exchange rate :</v>
      </c>
      <c r="G959" s="19">
        <f>ROUND(IF(ISBLANK(C959),0,VLOOKUP(C959,'[2]Acha Air Sales Price List'!$B$1:$X$65536,12,FALSE)*$M$14),2)</f>
        <v>0</v>
      </c>
      <c r="H959" s="19"/>
      <c r="I959" s="20">
        <f t="shared" si="23"/>
        <v>0</v>
      </c>
      <c r="J959" s="12"/>
    </row>
    <row r="960" spans="1:10" ht="12.4" hidden="1" customHeight="1">
      <c r="A960" s="11"/>
      <c r="B960" s="1"/>
      <c r="C960" s="34"/>
      <c r="D960" s="146"/>
      <c r="E960" s="147"/>
      <c r="F960" s="38" t="str">
        <f>VLOOKUP(C960,'[2]Acha Air Sales Price List'!$B$1:$D$65536,3,FALSE)</f>
        <v>Exchange rate :</v>
      </c>
      <c r="G960" s="19">
        <f>ROUND(IF(ISBLANK(C960),0,VLOOKUP(C960,'[2]Acha Air Sales Price List'!$B$1:$X$65536,12,FALSE)*$M$14),2)</f>
        <v>0</v>
      </c>
      <c r="H960" s="19"/>
      <c r="I960" s="20">
        <f t="shared" si="23"/>
        <v>0</v>
      </c>
      <c r="J960" s="12"/>
    </row>
    <row r="961" spans="1:10" ht="12.4" hidden="1" customHeight="1">
      <c r="A961" s="11"/>
      <c r="B961" s="1"/>
      <c r="C961" s="34"/>
      <c r="D961" s="146"/>
      <c r="E961" s="147"/>
      <c r="F961" s="38" t="str">
        <f>VLOOKUP(C961,'[2]Acha Air Sales Price List'!$B$1:$D$65536,3,FALSE)</f>
        <v>Exchange rate :</v>
      </c>
      <c r="G961" s="19">
        <f>ROUND(IF(ISBLANK(C961),0,VLOOKUP(C961,'[2]Acha Air Sales Price List'!$B$1:$X$65536,12,FALSE)*$M$14),2)</f>
        <v>0</v>
      </c>
      <c r="H961" s="19"/>
      <c r="I961" s="20">
        <f t="shared" si="23"/>
        <v>0</v>
      </c>
      <c r="J961" s="12"/>
    </row>
    <row r="962" spans="1:10" ht="12.4" hidden="1" customHeight="1">
      <c r="A962" s="11"/>
      <c r="B962" s="1"/>
      <c r="C962" s="34"/>
      <c r="D962" s="146"/>
      <c r="E962" s="147"/>
      <c r="F962" s="38" t="str">
        <f>VLOOKUP(C962,'[2]Acha Air Sales Price List'!$B$1:$D$65536,3,FALSE)</f>
        <v>Exchange rate :</v>
      </c>
      <c r="G962" s="19">
        <f>ROUND(IF(ISBLANK(C962),0,VLOOKUP(C962,'[2]Acha Air Sales Price List'!$B$1:$X$65536,12,FALSE)*$M$14),2)</f>
        <v>0</v>
      </c>
      <c r="H962" s="19"/>
      <c r="I962" s="20">
        <f t="shared" si="23"/>
        <v>0</v>
      </c>
      <c r="J962" s="12"/>
    </row>
    <row r="963" spans="1:10" ht="12.4" hidden="1" customHeight="1">
      <c r="A963" s="11"/>
      <c r="B963" s="1"/>
      <c r="C963" s="34"/>
      <c r="D963" s="146"/>
      <c r="E963" s="147"/>
      <c r="F963" s="38" t="str">
        <f>VLOOKUP(C963,'[2]Acha Air Sales Price List'!$B$1:$D$65536,3,FALSE)</f>
        <v>Exchange rate :</v>
      </c>
      <c r="G963" s="19">
        <f>ROUND(IF(ISBLANK(C963),0,VLOOKUP(C963,'[2]Acha Air Sales Price List'!$B$1:$X$65536,12,FALSE)*$M$14),2)</f>
        <v>0</v>
      </c>
      <c r="H963" s="19"/>
      <c r="I963" s="20">
        <f t="shared" si="23"/>
        <v>0</v>
      </c>
      <c r="J963" s="12"/>
    </row>
    <row r="964" spans="1:10" ht="12.4" hidden="1" customHeight="1">
      <c r="A964" s="11"/>
      <c r="B964" s="1"/>
      <c r="C964" s="34"/>
      <c r="D964" s="146"/>
      <c r="E964" s="147"/>
      <c r="F964" s="38" t="str">
        <f>VLOOKUP(C964,'[2]Acha Air Sales Price List'!$B$1:$D$65536,3,FALSE)</f>
        <v>Exchange rate :</v>
      </c>
      <c r="G964" s="19">
        <f>ROUND(IF(ISBLANK(C964),0,VLOOKUP(C964,'[2]Acha Air Sales Price List'!$B$1:$X$65536,12,FALSE)*$M$14),2)</f>
        <v>0</v>
      </c>
      <c r="H964" s="19"/>
      <c r="I964" s="20">
        <f t="shared" si="23"/>
        <v>0</v>
      </c>
      <c r="J964" s="12"/>
    </row>
    <row r="965" spans="1:10" ht="12.4" hidden="1" customHeight="1">
      <c r="A965" s="11"/>
      <c r="B965" s="1"/>
      <c r="C965" s="34"/>
      <c r="D965" s="146"/>
      <c r="E965" s="147"/>
      <c r="F965" s="38" t="str">
        <f>VLOOKUP(C965,'[2]Acha Air Sales Price List'!$B$1:$D$65536,3,FALSE)</f>
        <v>Exchange rate :</v>
      </c>
      <c r="G965" s="19">
        <f>ROUND(IF(ISBLANK(C965),0,VLOOKUP(C965,'[2]Acha Air Sales Price List'!$B$1:$X$65536,12,FALSE)*$M$14),2)</f>
        <v>0</v>
      </c>
      <c r="H965" s="19"/>
      <c r="I965" s="20">
        <f t="shared" si="23"/>
        <v>0</v>
      </c>
      <c r="J965" s="12"/>
    </row>
    <row r="966" spans="1:10" ht="12.4" hidden="1" customHeight="1">
      <c r="A966" s="11"/>
      <c r="B966" s="1"/>
      <c r="C966" s="34"/>
      <c r="D966" s="146"/>
      <c r="E966" s="147"/>
      <c r="F966" s="38" t="str">
        <f>VLOOKUP(C966,'[2]Acha Air Sales Price List'!$B$1:$D$65536,3,FALSE)</f>
        <v>Exchange rate :</v>
      </c>
      <c r="G966" s="19">
        <f>ROUND(IF(ISBLANK(C966),0,VLOOKUP(C966,'[2]Acha Air Sales Price List'!$B$1:$X$65536,12,FALSE)*$M$14),2)</f>
        <v>0</v>
      </c>
      <c r="H966" s="19"/>
      <c r="I966" s="20">
        <f t="shared" si="23"/>
        <v>0</v>
      </c>
      <c r="J966" s="12"/>
    </row>
    <row r="967" spans="1:10" ht="12.4" hidden="1" customHeight="1">
      <c r="A967" s="11"/>
      <c r="B967" s="1"/>
      <c r="C967" s="34"/>
      <c r="D967" s="146"/>
      <c r="E967" s="147"/>
      <c r="F967" s="38" t="str">
        <f>VLOOKUP(C967,'[2]Acha Air Sales Price List'!$B$1:$D$65536,3,FALSE)</f>
        <v>Exchange rate :</v>
      </c>
      <c r="G967" s="19">
        <f>ROUND(IF(ISBLANK(C967),0,VLOOKUP(C967,'[2]Acha Air Sales Price List'!$B$1:$X$65536,12,FALSE)*$M$14),2)</f>
        <v>0</v>
      </c>
      <c r="H967" s="19"/>
      <c r="I967" s="20">
        <f t="shared" si="23"/>
        <v>0</v>
      </c>
      <c r="J967" s="12"/>
    </row>
    <row r="968" spans="1:10" ht="12.4" hidden="1" customHeight="1">
      <c r="A968" s="11"/>
      <c r="B968" s="1"/>
      <c r="C968" s="34"/>
      <c r="D968" s="146"/>
      <c r="E968" s="147"/>
      <c r="F968" s="38" t="str">
        <f>VLOOKUP(C968,'[2]Acha Air Sales Price List'!$B$1:$D$65536,3,FALSE)</f>
        <v>Exchange rate :</v>
      </c>
      <c r="G968" s="19">
        <f>ROUND(IF(ISBLANK(C968),0,VLOOKUP(C968,'[2]Acha Air Sales Price List'!$B$1:$X$65536,12,FALSE)*$M$14),2)</f>
        <v>0</v>
      </c>
      <c r="H968" s="19"/>
      <c r="I968" s="20">
        <f t="shared" si="23"/>
        <v>0</v>
      </c>
      <c r="J968" s="12"/>
    </row>
    <row r="969" spans="1:10" ht="12.4" hidden="1" customHeight="1">
      <c r="A969" s="11"/>
      <c r="B969" s="1"/>
      <c r="C969" s="34"/>
      <c r="D969" s="146"/>
      <c r="E969" s="147"/>
      <c r="F969" s="38" t="str">
        <f>VLOOKUP(C969,'[2]Acha Air Sales Price List'!$B$1:$D$65536,3,FALSE)</f>
        <v>Exchange rate :</v>
      </c>
      <c r="G969" s="19">
        <f>ROUND(IF(ISBLANK(C969),0,VLOOKUP(C969,'[2]Acha Air Sales Price List'!$B$1:$X$65536,12,FALSE)*$M$14),2)</f>
        <v>0</v>
      </c>
      <c r="H969" s="19"/>
      <c r="I969" s="20">
        <f t="shared" si="23"/>
        <v>0</v>
      </c>
      <c r="J969" s="12"/>
    </row>
    <row r="970" spans="1:10" ht="12.4" hidden="1" customHeight="1">
      <c r="A970" s="11"/>
      <c r="B970" s="1"/>
      <c r="C970" s="34"/>
      <c r="D970" s="146"/>
      <c r="E970" s="147"/>
      <c r="F970" s="38" t="str">
        <f>VLOOKUP(C970,'[2]Acha Air Sales Price List'!$B$1:$D$65536,3,FALSE)</f>
        <v>Exchange rate :</v>
      </c>
      <c r="G970" s="19">
        <f>ROUND(IF(ISBLANK(C970),0,VLOOKUP(C970,'[2]Acha Air Sales Price List'!$B$1:$X$65536,12,FALSE)*$M$14),2)</f>
        <v>0</v>
      </c>
      <c r="H970" s="19"/>
      <c r="I970" s="20">
        <f t="shared" si="23"/>
        <v>0</v>
      </c>
      <c r="J970" s="12"/>
    </row>
    <row r="971" spans="1:10" ht="12.4" hidden="1" customHeight="1">
      <c r="A971" s="11"/>
      <c r="B971" s="1"/>
      <c r="C971" s="34"/>
      <c r="D971" s="146"/>
      <c r="E971" s="147"/>
      <c r="F971" s="38" t="str">
        <f>VLOOKUP(C971,'[2]Acha Air Sales Price List'!$B$1:$D$65536,3,FALSE)</f>
        <v>Exchange rate :</v>
      </c>
      <c r="G971" s="19">
        <f>ROUND(IF(ISBLANK(C971),0,VLOOKUP(C971,'[2]Acha Air Sales Price List'!$B$1:$X$65536,12,FALSE)*$M$14),2)</f>
        <v>0</v>
      </c>
      <c r="H971" s="19"/>
      <c r="I971" s="20">
        <f t="shared" si="23"/>
        <v>0</v>
      </c>
      <c r="J971" s="12"/>
    </row>
    <row r="972" spans="1:10" ht="12.4" hidden="1" customHeight="1">
      <c r="A972" s="11"/>
      <c r="B972" s="1"/>
      <c r="C972" s="34"/>
      <c r="D972" s="146"/>
      <c r="E972" s="147"/>
      <c r="F972" s="38" t="str">
        <f>VLOOKUP(C972,'[2]Acha Air Sales Price List'!$B$1:$D$65536,3,FALSE)</f>
        <v>Exchange rate :</v>
      </c>
      <c r="G972" s="19">
        <f>ROUND(IF(ISBLANK(C972),0,VLOOKUP(C972,'[2]Acha Air Sales Price List'!$B$1:$X$65536,12,FALSE)*$M$14),2)</f>
        <v>0</v>
      </c>
      <c r="H972" s="19"/>
      <c r="I972" s="20">
        <f t="shared" si="23"/>
        <v>0</v>
      </c>
      <c r="J972" s="12"/>
    </row>
    <row r="973" spans="1:10" ht="12.4" hidden="1" customHeight="1">
      <c r="A973" s="11"/>
      <c r="B973" s="1"/>
      <c r="C973" s="34"/>
      <c r="D973" s="146"/>
      <c r="E973" s="147"/>
      <c r="F973" s="38" t="str">
        <f>VLOOKUP(C973,'[2]Acha Air Sales Price List'!$B$1:$D$65536,3,FALSE)</f>
        <v>Exchange rate :</v>
      </c>
      <c r="G973" s="19">
        <f>ROUND(IF(ISBLANK(C973),0,VLOOKUP(C973,'[2]Acha Air Sales Price List'!$B$1:$X$65536,12,FALSE)*$M$14),2)</f>
        <v>0</v>
      </c>
      <c r="H973" s="19"/>
      <c r="I973" s="20">
        <f t="shared" si="23"/>
        <v>0</v>
      </c>
      <c r="J973" s="12"/>
    </row>
    <row r="974" spans="1:10" ht="12.4" hidden="1" customHeight="1">
      <c r="A974" s="11"/>
      <c r="B974" s="1"/>
      <c r="C974" s="35"/>
      <c r="D974" s="146"/>
      <c r="E974" s="147"/>
      <c r="F974" s="38" t="str">
        <f>VLOOKUP(C974,'[2]Acha Air Sales Price List'!$B$1:$D$65536,3,FALSE)</f>
        <v>Exchange rate :</v>
      </c>
      <c r="G974" s="19">
        <f>ROUND(IF(ISBLANK(C974),0,VLOOKUP(C974,'[2]Acha Air Sales Price List'!$B$1:$X$65536,12,FALSE)*$M$14),2)</f>
        <v>0</v>
      </c>
      <c r="H974" s="19"/>
      <c r="I974" s="20">
        <f t="shared" si="23"/>
        <v>0</v>
      </c>
      <c r="J974" s="12"/>
    </row>
    <row r="975" spans="1:10" ht="12" hidden="1" customHeight="1">
      <c r="A975" s="11"/>
      <c r="B975" s="1"/>
      <c r="C975" s="34"/>
      <c r="D975" s="146"/>
      <c r="E975" s="147"/>
      <c r="F975" s="38" t="str">
        <f>VLOOKUP(C975,'[2]Acha Air Sales Price List'!$B$1:$D$65536,3,FALSE)</f>
        <v>Exchange rate :</v>
      </c>
      <c r="G975" s="19">
        <f>ROUND(IF(ISBLANK(C975),0,VLOOKUP(C975,'[2]Acha Air Sales Price List'!$B$1:$X$65536,12,FALSE)*$M$14),2)</f>
        <v>0</v>
      </c>
      <c r="H975" s="19"/>
      <c r="I975" s="20">
        <f t="shared" si="23"/>
        <v>0</v>
      </c>
      <c r="J975" s="12"/>
    </row>
    <row r="976" spans="1:10" ht="12.4" hidden="1" customHeight="1">
      <c r="A976" s="11"/>
      <c r="B976" s="1"/>
      <c r="C976" s="34"/>
      <c r="D976" s="146"/>
      <c r="E976" s="147"/>
      <c r="F976" s="38" t="str">
        <f>VLOOKUP(C976,'[2]Acha Air Sales Price List'!$B$1:$D$65536,3,FALSE)</f>
        <v>Exchange rate :</v>
      </c>
      <c r="G976" s="19">
        <f>ROUND(IF(ISBLANK(C976),0,VLOOKUP(C976,'[2]Acha Air Sales Price List'!$B$1:$X$65536,12,FALSE)*$M$14),2)</f>
        <v>0</v>
      </c>
      <c r="H976" s="19"/>
      <c r="I976" s="20">
        <f t="shared" si="23"/>
        <v>0</v>
      </c>
      <c r="J976" s="12"/>
    </row>
    <row r="977" spans="1:10" ht="12.4" hidden="1" customHeight="1">
      <c r="A977" s="11"/>
      <c r="B977" s="1"/>
      <c r="C977" s="34"/>
      <c r="D977" s="146"/>
      <c r="E977" s="147"/>
      <c r="F977" s="38" t="str">
        <f>VLOOKUP(C977,'[2]Acha Air Sales Price List'!$B$1:$D$65536,3,FALSE)</f>
        <v>Exchange rate :</v>
      </c>
      <c r="G977" s="19">
        <f>ROUND(IF(ISBLANK(C977),0,VLOOKUP(C977,'[2]Acha Air Sales Price List'!$B$1:$X$65536,12,FALSE)*$M$14),2)</f>
        <v>0</v>
      </c>
      <c r="H977" s="19"/>
      <c r="I977" s="20">
        <f t="shared" si="23"/>
        <v>0</v>
      </c>
      <c r="J977" s="12"/>
    </row>
    <row r="978" spans="1:10" ht="12.4" hidden="1" customHeight="1">
      <c r="A978" s="11"/>
      <c r="B978" s="1"/>
      <c r="C978" s="34"/>
      <c r="D978" s="146"/>
      <c r="E978" s="147"/>
      <c r="F978" s="38" t="str">
        <f>VLOOKUP(C978,'[2]Acha Air Sales Price List'!$B$1:$D$65536,3,FALSE)</f>
        <v>Exchange rate :</v>
      </c>
      <c r="G978" s="19">
        <f>ROUND(IF(ISBLANK(C978),0,VLOOKUP(C978,'[2]Acha Air Sales Price List'!$B$1:$X$65536,12,FALSE)*$M$14),2)</f>
        <v>0</v>
      </c>
      <c r="H978" s="19"/>
      <c r="I978" s="20">
        <f t="shared" si="23"/>
        <v>0</v>
      </c>
      <c r="J978" s="12"/>
    </row>
    <row r="979" spans="1:10" ht="12.4" hidden="1" customHeight="1">
      <c r="A979" s="11"/>
      <c r="B979" s="1"/>
      <c r="C979" s="34"/>
      <c r="D979" s="146"/>
      <c r="E979" s="147"/>
      <c r="F979" s="38" t="str">
        <f>VLOOKUP(C979,'[2]Acha Air Sales Price List'!$B$1:$D$65536,3,FALSE)</f>
        <v>Exchange rate :</v>
      </c>
      <c r="G979" s="19">
        <f>ROUND(IF(ISBLANK(C979),0,VLOOKUP(C979,'[2]Acha Air Sales Price List'!$B$1:$X$65536,12,FALSE)*$M$14),2)</f>
        <v>0</v>
      </c>
      <c r="H979" s="19"/>
      <c r="I979" s="20">
        <f t="shared" si="23"/>
        <v>0</v>
      </c>
      <c r="J979" s="12"/>
    </row>
    <row r="980" spans="1:10" ht="12.4" hidden="1" customHeight="1">
      <c r="A980" s="11"/>
      <c r="B980" s="1"/>
      <c r="C980" s="34"/>
      <c r="D980" s="146"/>
      <c r="E980" s="147"/>
      <c r="F980" s="38" t="str">
        <f>VLOOKUP(C980,'[2]Acha Air Sales Price List'!$B$1:$D$65536,3,FALSE)</f>
        <v>Exchange rate :</v>
      </c>
      <c r="G980" s="19">
        <f>ROUND(IF(ISBLANK(C980),0,VLOOKUP(C980,'[2]Acha Air Sales Price List'!$B$1:$X$65536,12,FALSE)*$M$14),2)</f>
        <v>0</v>
      </c>
      <c r="H980" s="19"/>
      <c r="I980" s="20">
        <f t="shared" si="23"/>
        <v>0</v>
      </c>
      <c r="J980" s="12"/>
    </row>
    <row r="981" spans="1:10" ht="12.4" hidden="1" customHeight="1">
      <c r="A981" s="11"/>
      <c r="B981" s="1"/>
      <c r="C981" s="34"/>
      <c r="D981" s="146"/>
      <c r="E981" s="147"/>
      <c r="F981" s="38" t="str">
        <f>VLOOKUP(C981,'[2]Acha Air Sales Price List'!$B$1:$D$65536,3,FALSE)</f>
        <v>Exchange rate :</v>
      </c>
      <c r="G981" s="19">
        <f>ROUND(IF(ISBLANK(C981),0,VLOOKUP(C981,'[2]Acha Air Sales Price List'!$B$1:$X$65536,12,FALSE)*$M$14),2)</f>
        <v>0</v>
      </c>
      <c r="H981" s="19"/>
      <c r="I981" s="20">
        <f t="shared" si="23"/>
        <v>0</v>
      </c>
      <c r="J981" s="12"/>
    </row>
    <row r="982" spans="1:10" ht="12.4" hidden="1" customHeight="1">
      <c r="A982" s="11"/>
      <c r="B982" s="1"/>
      <c r="C982" s="34"/>
      <c r="D982" s="146"/>
      <c r="E982" s="147"/>
      <c r="F982" s="38" t="str">
        <f>VLOOKUP(C982,'[2]Acha Air Sales Price List'!$B$1:$D$65536,3,FALSE)</f>
        <v>Exchange rate :</v>
      </c>
      <c r="G982" s="19">
        <f>ROUND(IF(ISBLANK(C982),0,VLOOKUP(C982,'[2]Acha Air Sales Price List'!$B$1:$X$65536,12,FALSE)*$M$14),2)</f>
        <v>0</v>
      </c>
      <c r="H982" s="19"/>
      <c r="I982" s="20">
        <f t="shared" si="23"/>
        <v>0</v>
      </c>
      <c r="J982" s="12"/>
    </row>
    <row r="983" spans="1:10" ht="12.4" hidden="1" customHeight="1">
      <c r="A983" s="11"/>
      <c r="B983" s="1"/>
      <c r="C983" s="34"/>
      <c r="D983" s="146"/>
      <c r="E983" s="147"/>
      <c r="F983" s="38" t="str">
        <f>VLOOKUP(C983,'[2]Acha Air Sales Price List'!$B$1:$D$65536,3,FALSE)</f>
        <v>Exchange rate :</v>
      </c>
      <c r="G983" s="19">
        <f>ROUND(IF(ISBLANK(C983),0,VLOOKUP(C983,'[2]Acha Air Sales Price List'!$B$1:$X$65536,12,FALSE)*$M$14),2)</f>
        <v>0</v>
      </c>
      <c r="H983" s="19"/>
      <c r="I983" s="20">
        <f t="shared" si="23"/>
        <v>0</v>
      </c>
      <c r="J983" s="12"/>
    </row>
    <row r="984" spans="1:10" ht="12.4" hidden="1" customHeight="1">
      <c r="A984" s="11"/>
      <c r="B984" s="1"/>
      <c r="C984" s="34"/>
      <c r="D984" s="146"/>
      <c r="E984" s="147"/>
      <c r="F984" s="38" t="str">
        <f>VLOOKUP(C984,'[2]Acha Air Sales Price List'!$B$1:$D$65536,3,FALSE)</f>
        <v>Exchange rate :</v>
      </c>
      <c r="G984" s="19">
        <f>ROUND(IF(ISBLANK(C984),0,VLOOKUP(C984,'[2]Acha Air Sales Price List'!$B$1:$X$65536,12,FALSE)*$M$14),2)</f>
        <v>0</v>
      </c>
      <c r="H984" s="19"/>
      <c r="I984" s="20">
        <f t="shared" si="23"/>
        <v>0</v>
      </c>
      <c r="J984" s="12"/>
    </row>
    <row r="985" spans="1:10" ht="12.4" hidden="1" customHeight="1">
      <c r="A985" s="11"/>
      <c r="B985" s="1"/>
      <c r="C985" s="34"/>
      <c r="D985" s="146"/>
      <c r="E985" s="147"/>
      <c r="F985" s="38" t="str">
        <f>VLOOKUP(C985,'[2]Acha Air Sales Price List'!$B$1:$D$65536,3,FALSE)</f>
        <v>Exchange rate :</v>
      </c>
      <c r="G985" s="19">
        <f>ROUND(IF(ISBLANK(C985),0,VLOOKUP(C985,'[2]Acha Air Sales Price List'!$B$1:$X$65536,12,FALSE)*$M$14),2)</f>
        <v>0</v>
      </c>
      <c r="H985" s="19"/>
      <c r="I985" s="20">
        <f t="shared" si="23"/>
        <v>0</v>
      </c>
      <c r="J985" s="12"/>
    </row>
    <row r="986" spans="1:10" ht="12.4" hidden="1" customHeight="1">
      <c r="A986" s="11"/>
      <c r="B986" s="1"/>
      <c r="C986" s="34"/>
      <c r="D986" s="146"/>
      <c r="E986" s="147"/>
      <c r="F986" s="38" t="str">
        <f>VLOOKUP(C986,'[2]Acha Air Sales Price List'!$B$1:$D$65536,3,FALSE)</f>
        <v>Exchange rate :</v>
      </c>
      <c r="G986" s="19">
        <f>ROUND(IF(ISBLANK(C986),0,VLOOKUP(C986,'[2]Acha Air Sales Price List'!$B$1:$X$65536,12,FALSE)*$M$14),2)</f>
        <v>0</v>
      </c>
      <c r="H986" s="19"/>
      <c r="I986" s="20">
        <f t="shared" si="23"/>
        <v>0</v>
      </c>
      <c r="J986" s="12"/>
    </row>
    <row r="987" spans="1:10" ht="12.4" hidden="1" customHeight="1">
      <c r="A987" s="11"/>
      <c r="B987" s="1"/>
      <c r="C987" s="34"/>
      <c r="D987" s="146"/>
      <c r="E987" s="147"/>
      <c r="F987" s="38" t="str">
        <f>VLOOKUP(C987,'[2]Acha Air Sales Price List'!$B$1:$D$65536,3,FALSE)</f>
        <v>Exchange rate :</v>
      </c>
      <c r="G987" s="19">
        <f>ROUND(IF(ISBLANK(C987),0,VLOOKUP(C987,'[2]Acha Air Sales Price List'!$B$1:$X$65536,12,FALSE)*$M$14),2)</f>
        <v>0</v>
      </c>
      <c r="H987" s="19"/>
      <c r="I987" s="20">
        <f t="shared" si="23"/>
        <v>0</v>
      </c>
      <c r="J987" s="12"/>
    </row>
    <row r="988" spans="1:10" ht="12.4" hidden="1" customHeight="1">
      <c r="A988" s="11"/>
      <c r="B988" s="1"/>
      <c r="C988" s="34"/>
      <c r="D988" s="146"/>
      <c r="E988" s="147"/>
      <c r="F988" s="38" t="str">
        <f>VLOOKUP(C988,'[2]Acha Air Sales Price List'!$B$1:$D$65536,3,FALSE)</f>
        <v>Exchange rate :</v>
      </c>
      <c r="G988" s="19">
        <f>ROUND(IF(ISBLANK(C988),0,VLOOKUP(C988,'[2]Acha Air Sales Price List'!$B$1:$X$65536,12,FALSE)*$M$14),2)</f>
        <v>0</v>
      </c>
      <c r="H988" s="19"/>
      <c r="I988" s="20">
        <f t="shared" si="23"/>
        <v>0</v>
      </c>
      <c r="J988" s="12"/>
    </row>
    <row r="989" spans="1:10" ht="12.4" hidden="1" customHeight="1">
      <c r="A989" s="11"/>
      <c r="B989" s="1"/>
      <c r="C989" s="34"/>
      <c r="D989" s="146"/>
      <c r="E989" s="147"/>
      <c r="F989" s="38" t="str">
        <f>VLOOKUP(C989,'[2]Acha Air Sales Price List'!$B$1:$D$65536,3,FALSE)</f>
        <v>Exchange rate :</v>
      </c>
      <c r="G989" s="19">
        <f>ROUND(IF(ISBLANK(C989),0,VLOOKUP(C989,'[2]Acha Air Sales Price List'!$B$1:$X$65536,12,FALSE)*$M$14),2)</f>
        <v>0</v>
      </c>
      <c r="H989" s="19"/>
      <c r="I989" s="20">
        <f t="shared" si="23"/>
        <v>0</v>
      </c>
      <c r="J989" s="12"/>
    </row>
    <row r="990" spans="1:10" ht="12.4" hidden="1" customHeight="1">
      <c r="A990" s="11"/>
      <c r="B990" s="1"/>
      <c r="C990" s="34"/>
      <c r="D990" s="146"/>
      <c r="E990" s="147"/>
      <c r="F990" s="38" t="str">
        <f>VLOOKUP(C990,'[2]Acha Air Sales Price List'!$B$1:$D$65536,3,FALSE)</f>
        <v>Exchange rate :</v>
      </c>
      <c r="G990" s="19">
        <f>ROUND(IF(ISBLANK(C990),0,VLOOKUP(C990,'[2]Acha Air Sales Price List'!$B$1:$X$65536,12,FALSE)*$M$14),2)</f>
        <v>0</v>
      </c>
      <c r="H990" s="19"/>
      <c r="I990" s="20">
        <f t="shared" si="23"/>
        <v>0</v>
      </c>
      <c r="J990" s="12"/>
    </row>
    <row r="991" spans="1:10" ht="12.4" hidden="1" customHeight="1">
      <c r="A991" s="11"/>
      <c r="B991" s="1"/>
      <c r="C991" s="34"/>
      <c r="D991" s="146"/>
      <c r="E991" s="147"/>
      <c r="F991" s="38" t="str">
        <f>VLOOKUP(C991,'[2]Acha Air Sales Price List'!$B$1:$D$65536,3,FALSE)</f>
        <v>Exchange rate :</v>
      </c>
      <c r="G991" s="19">
        <f>ROUND(IF(ISBLANK(C991),0,VLOOKUP(C991,'[2]Acha Air Sales Price List'!$B$1:$X$65536,12,FALSE)*$M$14),2)</f>
        <v>0</v>
      </c>
      <c r="H991" s="19"/>
      <c r="I991" s="20">
        <f t="shared" si="23"/>
        <v>0</v>
      </c>
      <c r="J991" s="12"/>
    </row>
    <row r="992" spans="1:10" ht="12.4" hidden="1" customHeight="1">
      <c r="A992" s="11"/>
      <c r="B992" s="1"/>
      <c r="C992" s="34"/>
      <c r="D992" s="146"/>
      <c r="E992" s="147"/>
      <c r="F992" s="38" t="str">
        <f>VLOOKUP(C992,'[2]Acha Air Sales Price List'!$B$1:$D$65536,3,FALSE)</f>
        <v>Exchange rate :</v>
      </c>
      <c r="G992" s="19">
        <f>ROUND(IF(ISBLANK(C992),0,VLOOKUP(C992,'[2]Acha Air Sales Price List'!$B$1:$X$65536,12,FALSE)*$M$14),2)</f>
        <v>0</v>
      </c>
      <c r="H992" s="19"/>
      <c r="I992" s="20">
        <f t="shared" si="23"/>
        <v>0</v>
      </c>
      <c r="J992" s="12"/>
    </row>
    <row r="993" spans="1:10" ht="12.4" hidden="1" customHeight="1">
      <c r="A993" s="11"/>
      <c r="B993" s="1"/>
      <c r="C993" s="34"/>
      <c r="D993" s="146"/>
      <c r="E993" s="147"/>
      <c r="F993" s="38" t="str">
        <f>VLOOKUP(C993,'[2]Acha Air Sales Price List'!$B$1:$D$65536,3,FALSE)</f>
        <v>Exchange rate :</v>
      </c>
      <c r="G993" s="19">
        <f>ROUND(IF(ISBLANK(C993),0,VLOOKUP(C993,'[2]Acha Air Sales Price List'!$B$1:$X$65536,12,FALSE)*$M$14),2)</f>
        <v>0</v>
      </c>
      <c r="H993" s="19"/>
      <c r="I993" s="20">
        <f t="shared" si="23"/>
        <v>0</v>
      </c>
      <c r="J993" s="12"/>
    </row>
    <row r="994" spans="1:10" ht="12.4" hidden="1" customHeight="1">
      <c r="A994" s="11"/>
      <c r="B994" s="1"/>
      <c r="C994" s="34"/>
      <c r="D994" s="146"/>
      <c r="E994" s="147"/>
      <c r="F994" s="38" t="str">
        <f>VLOOKUP(C994,'[2]Acha Air Sales Price List'!$B$1:$D$65536,3,FALSE)</f>
        <v>Exchange rate :</v>
      </c>
      <c r="G994" s="19">
        <f>ROUND(IF(ISBLANK(C994),0,VLOOKUP(C994,'[2]Acha Air Sales Price List'!$B$1:$X$65536,12,FALSE)*$M$14),2)</f>
        <v>0</v>
      </c>
      <c r="H994" s="19"/>
      <c r="I994" s="20">
        <f t="shared" si="23"/>
        <v>0</v>
      </c>
      <c r="J994" s="12"/>
    </row>
    <row r="995" spans="1:10" ht="12.4" hidden="1" customHeight="1">
      <c r="A995" s="11"/>
      <c r="B995" s="1"/>
      <c r="C995" s="34"/>
      <c r="D995" s="146"/>
      <c r="E995" s="147"/>
      <c r="F995" s="38" t="str">
        <f>VLOOKUP(C995,'[2]Acha Air Sales Price List'!$B$1:$D$65536,3,FALSE)</f>
        <v>Exchange rate :</v>
      </c>
      <c r="G995" s="19">
        <f>ROUND(IF(ISBLANK(C995),0,VLOOKUP(C995,'[2]Acha Air Sales Price List'!$B$1:$X$65536,12,FALSE)*$M$14),2)</f>
        <v>0</v>
      </c>
      <c r="H995" s="19"/>
      <c r="I995" s="20">
        <f t="shared" si="23"/>
        <v>0</v>
      </c>
      <c r="J995" s="12"/>
    </row>
    <row r="996" spans="1:10" ht="12.4" hidden="1" customHeight="1">
      <c r="A996" s="11"/>
      <c r="B996" s="1"/>
      <c r="C996" s="34"/>
      <c r="D996" s="146"/>
      <c r="E996" s="147"/>
      <c r="F996" s="38" t="str">
        <f>VLOOKUP(C996,'[2]Acha Air Sales Price List'!$B$1:$D$65536,3,FALSE)</f>
        <v>Exchange rate :</v>
      </c>
      <c r="G996" s="19">
        <f>ROUND(IF(ISBLANK(C996),0,VLOOKUP(C996,'[2]Acha Air Sales Price List'!$B$1:$X$65536,12,FALSE)*$M$14),2)</f>
        <v>0</v>
      </c>
      <c r="H996" s="19"/>
      <c r="I996" s="20">
        <f t="shared" si="23"/>
        <v>0</v>
      </c>
      <c r="J996" s="12"/>
    </row>
    <row r="997" spans="1:10" ht="12.4" hidden="1" customHeight="1">
      <c r="A997" s="11"/>
      <c r="B997" s="1"/>
      <c r="C997" s="34"/>
      <c r="D997" s="146"/>
      <c r="E997" s="147"/>
      <c r="F997" s="38" t="str">
        <f>VLOOKUP(C997,'[2]Acha Air Sales Price List'!$B$1:$D$65536,3,FALSE)</f>
        <v>Exchange rate :</v>
      </c>
      <c r="G997" s="19">
        <f>ROUND(IF(ISBLANK(C997),0,VLOOKUP(C997,'[2]Acha Air Sales Price List'!$B$1:$X$65536,12,FALSE)*$M$14),2)</f>
        <v>0</v>
      </c>
      <c r="H997" s="19"/>
      <c r="I997" s="20">
        <f t="shared" si="23"/>
        <v>0</v>
      </c>
      <c r="J997" s="12"/>
    </row>
    <row r="998" spans="1:10" ht="12.4" hidden="1" customHeight="1">
      <c r="A998" s="11"/>
      <c r="B998" s="1"/>
      <c r="C998" s="34"/>
      <c r="D998" s="146"/>
      <c r="E998" s="147"/>
      <c r="F998" s="38" t="str">
        <f>VLOOKUP(C998,'[2]Acha Air Sales Price List'!$B$1:$D$65536,3,FALSE)</f>
        <v>Exchange rate :</v>
      </c>
      <c r="G998" s="19">
        <f>ROUND(IF(ISBLANK(C998),0,VLOOKUP(C998,'[2]Acha Air Sales Price List'!$B$1:$X$65536,12,FALSE)*$M$14),2)</f>
        <v>0</v>
      </c>
      <c r="H998" s="19"/>
      <c r="I998" s="20">
        <f t="shared" si="23"/>
        <v>0</v>
      </c>
      <c r="J998" s="12"/>
    </row>
    <row r="999" spans="1:10" ht="12.4" hidden="1" customHeight="1">
      <c r="A999" s="11"/>
      <c r="B999" s="1"/>
      <c r="C999" s="34"/>
      <c r="D999" s="146"/>
      <c r="E999" s="147"/>
      <c r="F999" s="38" t="str">
        <f>VLOOKUP(C999,'[2]Acha Air Sales Price List'!$B$1:$D$65536,3,FALSE)</f>
        <v>Exchange rate :</v>
      </c>
      <c r="G999" s="19">
        <f>ROUND(IF(ISBLANK(C999),0,VLOOKUP(C999,'[2]Acha Air Sales Price List'!$B$1:$X$65536,12,FALSE)*$M$14),2)</f>
        <v>0</v>
      </c>
      <c r="H999" s="19"/>
      <c r="I999" s="20">
        <f t="shared" si="23"/>
        <v>0</v>
      </c>
      <c r="J999" s="12"/>
    </row>
    <row r="1000" spans="1:10" ht="12.4" hidden="1" customHeight="1">
      <c r="A1000" s="11"/>
      <c r="B1000" s="1"/>
      <c r="C1000" s="34"/>
      <c r="D1000" s="146"/>
      <c r="E1000" s="147"/>
      <c r="F1000" s="38" t="str">
        <f>VLOOKUP(C1000,'[2]Acha Air Sales Price List'!$B$1:$D$65536,3,FALSE)</f>
        <v>Exchange rate :</v>
      </c>
      <c r="G1000" s="19">
        <f>ROUND(IF(ISBLANK(C1000),0,VLOOKUP(C1000,'[2]Acha Air Sales Price List'!$B$1:$X$65536,12,FALSE)*$M$14),2)</f>
        <v>0</v>
      </c>
      <c r="H1000" s="19"/>
      <c r="I1000" s="20">
        <f t="shared" si="23"/>
        <v>0</v>
      </c>
      <c r="J1000" s="12"/>
    </row>
    <row r="1001" spans="1:10" ht="12.4" hidden="1" customHeight="1">
      <c r="A1001" s="11"/>
      <c r="B1001" s="1"/>
      <c r="C1001" s="97"/>
      <c r="D1001" s="146"/>
      <c r="E1001" s="147"/>
      <c r="F1001" s="38"/>
      <c r="G1001" s="19">
        <f>ROUND(IF(ISBLANK(C1001),0,VLOOKUP(C1001,'[2]Acha Air Sales Price List'!$B$1:$X$65536,12,FALSE)*$M$14),2)</f>
        <v>0</v>
      </c>
      <c r="H1001" s="19"/>
      <c r="I1001" s="20">
        <f t="shared" si="23"/>
        <v>0</v>
      </c>
      <c r="J1001" s="12"/>
    </row>
    <row r="1002" spans="1:10" ht="12.4" hidden="1" customHeight="1">
      <c r="A1002" s="11"/>
      <c r="B1002" s="1"/>
      <c r="C1002" s="35"/>
      <c r="D1002" s="155"/>
      <c r="E1002" s="156"/>
      <c r="F1002" s="38"/>
      <c r="G1002" s="19"/>
      <c r="H1002" s="19"/>
      <c r="I1002" s="20">
        <f>G1002</f>
        <v>0</v>
      </c>
      <c r="J1002" s="12"/>
    </row>
    <row r="1003" spans="1:10" ht="12.4" customHeight="1" thickBot="1">
      <c r="A1003" s="11"/>
      <c r="B1003" s="21"/>
      <c r="C1003" s="22"/>
      <c r="D1003" s="157"/>
      <c r="E1003" s="158"/>
      <c r="F1003" s="39"/>
      <c r="G1003" s="23">
        <f>ROUND(IF(ISBLANK(C1003),0,VLOOKUP(C1003,'[2]Acha Air Sales Price List'!$B$1:$X$65536,12,FALSE)*$X$14),2)</f>
        <v>0</v>
      </c>
      <c r="H1003" s="23"/>
      <c r="I1003" s="24">
        <f>ROUND(IF(ISNUMBER(B1003), G1003*B1003, 0),5)</f>
        <v>0</v>
      </c>
      <c r="J1003" s="12"/>
    </row>
    <row r="1004" spans="1:10" ht="10.5" customHeight="1" thickBot="1">
      <c r="A1004" s="11"/>
      <c r="B1004" s="2"/>
      <c r="C1004" s="2"/>
      <c r="D1004" s="2"/>
      <c r="E1004" s="2"/>
      <c r="F1004" s="2"/>
      <c r="G1004" s="29"/>
      <c r="H1004" s="29"/>
      <c r="I1004" s="30"/>
      <c r="J1004" s="12"/>
    </row>
    <row r="1005" spans="1:10" ht="16.5" thickBot="1">
      <c r="A1005" s="11"/>
      <c r="B1005" s="28"/>
      <c r="C1005" s="3"/>
      <c r="D1005" s="3"/>
      <c r="E1005" s="3"/>
      <c r="F1005" s="3"/>
      <c r="G1005" s="31" t="s">
        <v>146</v>
      </c>
      <c r="H1005" s="144"/>
      <c r="I1005" s="32">
        <f>SUM(I20:I1003)</f>
        <v>50961.409999999996</v>
      </c>
      <c r="J1005" s="12"/>
    </row>
    <row r="1006" spans="1:10" ht="16.5" thickBot="1">
      <c r="A1006" s="11"/>
      <c r="B1006" s="28"/>
      <c r="C1006" s="3"/>
      <c r="D1006" s="3"/>
      <c r="E1006" s="3"/>
      <c r="F1006" s="3"/>
      <c r="G1006" s="31" t="s">
        <v>145</v>
      </c>
      <c r="H1006" s="144"/>
      <c r="I1006" s="32">
        <f>I1005*-40%</f>
        <v>-20384.563999999998</v>
      </c>
      <c r="J1006" s="12"/>
    </row>
    <row r="1007" spans="1:10" ht="16.5" thickBot="1">
      <c r="A1007" s="11"/>
      <c r="B1007" s="28"/>
      <c r="C1007" s="3"/>
      <c r="D1007" s="3"/>
      <c r="E1007" s="3"/>
      <c r="F1007" s="3"/>
      <c r="G1007" s="31" t="s">
        <v>144</v>
      </c>
      <c r="H1007" s="144"/>
      <c r="I1007" s="32">
        <f>SUM(I1005:I1006)</f>
        <v>30576.845999999998</v>
      </c>
      <c r="J1007" s="12"/>
    </row>
    <row r="1008" spans="1:10" ht="16.5" hidden="1" thickBot="1">
      <c r="A1008" s="11"/>
      <c r="B1008" s="28"/>
      <c r="C1008" s="3"/>
      <c r="D1008" s="3"/>
      <c r="E1008" s="3"/>
      <c r="F1008" s="3"/>
      <c r="G1008" s="31" t="s">
        <v>21</v>
      </c>
      <c r="H1008" s="144"/>
      <c r="I1008" s="32">
        <f>(I1007-I1006)*41.5</f>
        <v>2114898.5149999997</v>
      </c>
      <c r="J1008" s="12"/>
    </row>
    <row r="1009" spans="1:10" ht="10.5" customHeight="1">
      <c r="A1009" s="16"/>
      <c r="B1009" s="17"/>
      <c r="C1009" s="17"/>
      <c r="D1009" s="17"/>
      <c r="E1009" s="17"/>
      <c r="F1009" s="17"/>
      <c r="G1009" s="17"/>
      <c r="H1009" s="17"/>
      <c r="I1009" s="17"/>
      <c r="J1009" s="18"/>
    </row>
    <row r="1013" spans="1:10">
      <c r="I1013" s="40"/>
    </row>
  </sheetData>
  <mergeCells count="922">
    <mergeCell ref="D19:E19"/>
    <mergeCell ref="B90:I90"/>
    <mergeCell ref="D91:E91"/>
    <mergeCell ref="D92:E92"/>
    <mergeCell ref="D93:E93"/>
    <mergeCell ref="D94:E94"/>
    <mergeCell ref="B8:D8"/>
    <mergeCell ref="G9:G10"/>
    <mergeCell ref="I9:I10"/>
    <mergeCell ref="G11:G12"/>
    <mergeCell ref="I11:I12"/>
    <mergeCell ref="G13:G14"/>
    <mergeCell ref="I13:I14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202:E202"/>
    <mergeCell ref="D191:E191"/>
    <mergeCell ref="D192:E192"/>
    <mergeCell ref="D193:E193"/>
    <mergeCell ref="D194:E194"/>
    <mergeCell ref="D195:E195"/>
    <mergeCell ref="D196:E196"/>
    <mergeCell ref="D209:E209"/>
    <mergeCell ref="D210:E210"/>
    <mergeCell ref="D211:E211"/>
    <mergeCell ref="D212:E212"/>
    <mergeCell ref="D213:E213"/>
    <mergeCell ref="D214:E214"/>
    <mergeCell ref="D203:E203"/>
    <mergeCell ref="D204:E204"/>
    <mergeCell ref="D205:E205"/>
    <mergeCell ref="D206:E206"/>
    <mergeCell ref="D207:E207"/>
    <mergeCell ref="D208:E208"/>
    <mergeCell ref="D221:E221"/>
    <mergeCell ref="D222:E222"/>
    <mergeCell ref="D223:E223"/>
    <mergeCell ref="D224:E224"/>
    <mergeCell ref="D225:E225"/>
    <mergeCell ref="D226:E226"/>
    <mergeCell ref="D215:E215"/>
    <mergeCell ref="D216:E216"/>
    <mergeCell ref="D217:E217"/>
    <mergeCell ref="D218:E218"/>
    <mergeCell ref="D219:E219"/>
    <mergeCell ref="D220:E220"/>
    <mergeCell ref="D233:E233"/>
    <mergeCell ref="D234:E234"/>
    <mergeCell ref="D235:E235"/>
    <mergeCell ref="D236:E236"/>
    <mergeCell ref="D237:E237"/>
    <mergeCell ref="D238:E238"/>
    <mergeCell ref="D227:E227"/>
    <mergeCell ref="D228:E228"/>
    <mergeCell ref="D229:E229"/>
    <mergeCell ref="D230:E230"/>
    <mergeCell ref="D231:E231"/>
    <mergeCell ref="D232:E232"/>
    <mergeCell ref="D245:E245"/>
    <mergeCell ref="D246:E246"/>
    <mergeCell ref="D247:E247"/>
    <mergeCell ref="D248:E248"/>
    <mergeCell ref="D249:E249"/>
    <mergeCell ref="D250:E250"/>
    <mergeCell ref="D239:E239"/>
    <mergeCell ref="D240:E240"/>
    <mergeCell ref="D241:E241"/>
    <mergeCell ref="D242:E242"/>
    <mergeCell ref="D243:E243"/>
    <mergeCell ref="D244:E244"/>
    <mergeCell ref="D257:E257"/>
    <mergeCell ref="D258:E258"/>
    <mergeCell ref="D259:E259"/>
    <mergeCell ref="D260:E260"/>
    <mergeCell ref="D261:E261"/>
    <mergeCell ref="D262:E262"/>
    <mergeCell ref="D251:E251"/>
    <mergeCell ref="D252:E252"/>
    <mergeCell ref="D253:E253"/>
    <mergeCell ref="D254:E254"/>
    <mergeCell ref="D255:E255"/>
    <mergeCell ref="D256:E256"/>
    <mergeCell ref="D269:E269"/>
    <mergeCell ref="D270:E270"/>
    <mergeCell ref="D271:E271"/>
    <mergeCell ref="D272:E272"/>
    <mergeCell ref="D273:E273"/>
    <mergeCell ref="D274:E274"/>
    <mergeCell ref="D263:E263"/>
    <mergeCell ref="D264:E264"/>
    <mergeCell ref="D265:E265"/>
    <mergeCell ref="D266:E266"/>
    <mergeCell ref="D267:E267"/>
    <mergeCell ref="D268:E268"/>
    <mergeCell ref="D281:E281"/>
    <mergeCell ref="D282:E282"/>
    <mergeCell ref="D283:E283"/>
    <mergeCell ref="D284:E284"/>
    <mergeCell ref="D285:E285"/>
    <mergeCell ref="D286:E286"/>
    <mergeCell ref="D275:E275"/>
    <mergeCell ref="D276:E276"/>
    <mergeCell ref="D277:E277"/>
    <mergeCell ref="D278:E278"/>
    <mergeCell ref="D279:E279"/>
    <mergeCell ref="D280:E280"/>
    <mergeCell ref="D293:E293"/>
    <mergeCell ref="D294:E294"/>
    <mergeCell ref="D295:E295"/>
    <mergeCell ref="D296:E296"/>
    <mergeCell ref="D297:E297"/>
    <mergeCell ref="D298:E298"/>
    <mergeCell ref="D287:E287"/>
    <mergeCell ref="D288:E288"/>
    <mergeCell ref="D289:E289"/>
    <mergeCell ref="D290:E290"/>
    <mergeCell ref="D291:E291"/>
    <mergeCell ref="D292:E292"/>
    <mergeCell ref="D305:E305"/>
    <mergeCell ref="D306:E306"/>
    <mergeCell ref="D307:E307"/>
    <mergeCell ref="D308:E308"/>
    <mergeCell ref="D309:E309"/>
    <mergeCell ref="D310:E310"/>
    <mergeCell ref="D299:E299"/>
    <mergeCell ref="D300:E300"/>
    <mergeCell ref="D301:E301"/>
    <mergeCell ref="D302:E302"/>
    <mergeCell ref="D303:E303"/>
    <mergeCell ref="D304:E304"/>
    <mergeCell ref="D317:E317"/>
    <mergeCell ref="D318:E318"/>
    <mergeCell ref="D319:E319"/>
    <mergeCell ref="D320:E320"/>
    <mergeCell ref="D321:E321"/>
    <mergeCell ref="D322:E322"/>
    <mergeCell ref="D311:E311"/>
    <mergeCell ref="D312:E312"/>
    <mergeCell ref="D313:E313"/>
    <mergeCell ref="D314:E314"/>
    <mergeCell ref="D315:E315"/>
    <mergeCell ref="D316:E316"/>
    <mergeCell ref="D329:E329"/>
    <mergeCell ref="D330:E330"/>
    <mergeCell ref="D331:E331"/>
    <mergeCell ref="D332:E332"/>
    <mergeCell ref="D333:E333"/>
    <mergeCell ref="D334:E334"/>
    <mergeCell ref="D323:E323"/>
    <mergeCell ref="D324:E324"/>
    <mergeCell ref="D325:E325"/>
    <mergeCell ref="D326:E326"/>
    <mergeCell ref="D327:E327"/>
    <mergeCell ref="D328:E328"/>
    <mergeCell ref="D341:E341"/>
    <mergeCell ref="D342:E342"/>
    <mergeCell ref="D343:E343"/>
    <mergeCell ref="D344:E344"/>
    <mergeCell ref="D345:E345"/>
    <mergeCell ref="D346:E346"/>
    <mergeCell ref="D335:E335"/>
    <mergeCell ref="D336:E336"/>
    <mergeCell ref="D337:E337"/>
    <mergeCell ref="D338:E338"/>
    <mergeCell ref="D339:E339"/>
    <mergeCell ref="D340:E340"/>
    <mergeCell ref="D353:E353"/>
    <mergeCell ref="D354:E354"/>
    <mergeCell ref="D355:E355"/>
    <mergeCell ref="D356:E356"/>
    <mergeCell ref="D357:E357"/>
    <mergeCell ref="D358:E358"/>
    <mergeCell ref="D347:E347"/>
    <mergeCell ref="D348:E348"/>
    <mergeCell ref="D349:E349"/>
    <mergeCell ref="D350:E350"/>
    <mergeCell ref="D351:E351"/>
    <mergeCell ref="D352:E352"/>
    <mergeCell ref="D365:E365"/>
    <mergeCell ref="D366:E366"/>
    <mergeCell ref="D367:E367"/>
    <mergeCell ref="D368:E368"/>
    <mergeCell ref="D369:E369"/>
    <mergeCell ref="D370:E370"/>
    <mergeCell ref="D359:E359"/>
    <mergeCell ref="D360:E360"/>
    <mergeCell ref="D361:E361"/>
    <mergeCell ref="D362:E362"/>
    <mergeCell ref="D363:E363"/>
    <mergeCell ref="D364:E364"/>
    <mergeCell ref="D377:E377"/>
    <mergeCell ref="D378:E378"/>
    <mergeCell ref="D379:E379"/>
    <mergeCell ref="D380:E380"/>
    <mergeCell ref="D381:E381"/>
    <mergeCell ref="D382:E382"/>
    <mergeCell ref="D371:E371"/>
    <mergeCell ref="D372:E372"/>
    <mergeCell ref="D373:E373"/>
    <mergeCell ref="D374:E374"/>
    <mergeCell ref="D375:E375"/>
    <mergeCell ref="D376:E376"/>
    <mergeCell ref="D389:E389"/>
    <mergeCell ref="D390:E390"/>
    <mergeCell ref="D391:E391"/>
    <mergeCell ref="D392:E392"/>
    <mergeCell ref="D393:E393"/>
    <mergeCell ref="D394:E394"/>
    <mergeCell ref="D383:E383"/>
    <mergeCell ref="D384:E384"/>
    <mergeCell ref="D385:E385"/>
    <mergeCell ref="D386:E386"/>
    <mergeCell ref="D387:E387"/>
    <mergeCell ref="D388:E388"/>
    <mergeCell ref="D401:E401"/>
    <mergeCell ref="D402:E402"/>
    <mergeCell ref="D403:E403"/>
    <mergeCell ref="D404:E404"/>
    <mergeCell ref="D405:E405"/>
    <mergeCell ref="D406:E406"/>
    <mergeCell ref="D395:E395"/>
    <mergeCell ref="D396:E396"/>
    <mergeCell ref="D397:E397"/>
    <mergeCell ref="D398:E398"/>
    <mergeCell ref="D399:E399"/>
    <mergeCell ref="D400:E400"/>
    <mergeCell ref="D413:E413"/>
    <mergeCell ref="D414:E414"/>
    <mergeCell ref="D415:E415"/>
    <mergeCell ref="D416:E416"/>
    <mergeCell ref="D417:E417"/>
    <mergeCell ref="D418:E418"/>
    <mergeCell ref="D407:E407"/>
    <mergeCell ref="D408:E408"/>
    <mergeCell ref="D409:E409"/>
    <mergeCell ref="D410:E410"/>
    <mergeCell ref="D411:E411"/>
    <mergeCell ref="D412:E412"/>
    <mergeCell ref="D425:E425"/>
    <mergeCell ref="D426:E426"/>
    <mergeCell ref="D427:E427"/>
    <mergeCell ref="D428:E428"/>
    <mergeCell ref="D429:E429"/>
    <mergeCell ref="D430:E430"/>
    <mergeCell ref="D419:E419"/>
    <mergeCell ref="D420:E420"/>
    <mergeCell ref="D421:E421"/>
    <mergeCell ref="D422:E422"/>
    <mergeCell ref="D423:E423"/>
    <mergeCell ref="D424:E424"/>
    <mergeCell ref="D437:E437"/>
    <mergeCell ref="D438:E438"/>
    <mergeCell ref="D439:E439"/>
    <mergeCell ref="D440:E440"/>
    <mergeCell ref="D441:E441"/>
    <mergeCell ref="D442:E442"/>
    <mergeCell ref="D431:E431"/>
    <mergeCell ref="D432:E432"/>
    <mergeCell ref="D433:E433"/>
    <mergeCell ref="D434:E434"/>
    <mergeCell ref="D435:E435"/>
    <mergeCell ref="D436:E436"/>
    <mergeCell ref="D449:E449"/>
    <mergeCell ref="D450:E450"/>
    <mergeCell ref="D451:E451"/>
    <mergeCell ref="D452:E452"/>
    <mergeCell ref="D453:E453"/>
    <mergeCell ref="D454:E454"/>
    <mergeCell ref="D443:E443"/>
    <mergeCell ref="D444:E444"/>
    <mergeCell ref="D445:E445"/>
    <mergeCell ref="D446:E446"/>
    <mergeCell ref="D447:E447"/>
    <mergeCell ref="D448:E448"/>
    <mergeCell ref="D461:E461"/>
    <mergeCell ref="D462:E462"/>
    <mergeCell ref="D463:E463"/>
    <mergeCell ref="D464:E464"/>
    <mergeCell ref="D465:E465"/>
    <mergeCell ref="D466:E466"/>
    <mergeCell ref="D455:E455"/>
    <mergeCell ref="D456:E456"/>
    <mergeCell ref="D457:E457"/>
    <mergeCell ref="D458:E458"/>
    <mergeCell ref="D459:E459"/>
    <mergeCell ref="D460:E460"/>
    <mergeCell ref="D473:E473"/>
    <mergeCell ref="D474:E474"/>
    <mergeCell ref="D475:E475"/>
    <mergeCell ref="D476:E476"/>
    <mergeCell ref="D477:E477"/>
    <mergeCell ref="D478:E478"/>
    <mergeCell ref="D467:E467"/>
    <mergeCell ref="D468:E468"/>
    <mergeCell ref="D469:E469"/>
    <mergeCell ref="D470:E470"/>
    <mergeCell ref="D471:E471"/>
    <mergeCell ref="D472:E472"/>
    <mergeCell ref="D485:E485"/>
    <mergeCell ref="D486:E486"/>
    <mergeCell ref="D487:E487"/>
    <mergeCell ref="D488:E488"/>
    <mergeCell ref="D489:E489"/>
    <mergeCell ref="D490:E490"/>
    <mergeCell ref="D479:E479"/>
    <mergeCell ref="D480:E480"/>
    <mergeCell ref="D481:E481"/>
    <mergeCell ref="D482:E482"/>
    <mergeCell ref="D483:E483"/>
    <mergeCell ref="D484:E484"/>
    <mergeCell ref="D497:E497"/>
    <mergeCell ref="D498:E498"/>
    <mergeCell ref="D499:E499"/>
    <mergeCell ref="D500:E500"/>
    <mergeCell ref="D501:E501"/>
    <mergeCell ref="D502:E502"/>
    <mergeCell ref="D491:E491"/>
    <mergeCell ref="D492:E492"/>
    <mergeCell ref="D493:E493"/>
    <mergeCell ref="D494:E494"/>
    <mergeCell ref="D495:E495"/>
    <mergeCell ref="D496:E496"/>
    <mergeCell ref="D509:E509"/>
    <mergeCell ref="D510:E510"/>
    <mergeCell ref="D511:E511"/>
    <mergeCell ref="D512:E512"/>
    <mergeCell ref="D513:E513"/>
    <mergeCell ref="D514:E514"/>
    <mergeCell ref="D503:E503"/>
    <mergeCell ref="D504:E504"/>
    <mergeCell ref="D505:E505"/>
    <mergeCell ref="D506:E506"/>
    <mergeCell ref="D507:E507"/>
    <mergeCell ref="D508:E508"/>
    <mergeCell ref="D521:E521"/>
    <mergeCell ref="D522:E522"/>
    <mergeCell ref="D523:E523"/>
    <mergeCell ref="D524:E524"/>
    <mergeCell ref="D525:E525"/>
    <mergeCell ref="D526:E526"/>
    <mergeCell ref="D515:E515"/>
    <mergeCell ref="D516:E516"/>
    <mergeCell ref="D517:E517"/>
    <mergeCell ref="D518:E518"/>
    <mergeCell ref="D519:E519"/>
    <mergeCell ref="D520:E520"/>
    <mergeCell ref="D533:E533"/>
    <mergeCell ref="D534:E534"/>
    <mergeCell ref="D535:E535"/>
    <mergeCell ref="D536:E536"/>
    <mergeCell ref="D537:E537"/>
    <mergeCell ref="D538:E538"/>
    <mergeCell ref="D527:E527"/>
    <mergeCell ref="D528:E528"/>
    <mergeCell ref="D529:E529"/>
    <mergeCell ref="D530:E530"/>
    <mergeCell ref="D531:E531"/>
    <mergeCell ref="D532:E532"/>
    <mergeCell ref="D545:E545"/>
    <mergeCell ref="D546:E546"/>
    <mergeCell ref="D547:E547"/>
    <mergeCell ref="D548:E548"/>
    <mergeCell ref="D549:E549"/>
    <mergeCell ref="D550:E550"/>
    <mergeCell ref="D539:E539"/>
    <mergeCell ref="D540:E540"/>
    <mergeCell ref="D541:E541"/>
    <mergeCell ref="D542:E542"/>
    <mergeCell ref="D543:E543"/>
    <mergeCell ref="D544:E544"/>
    <mergeCell ref="D557:E557"/>
    <mergeCell ref="D558:E558"/>
    <mergeCell ref="D559:E559"/>
    <mergeCell ref="D560:E560"/>
    <mergeCell ref="D561:E561"/>
    <mergeCell ref="D562:E562"/>
    <mergeCell ref="D551:E551"/>
    <mergeCell ref="D552:E552"/>
    <mergeCell ref="D553:E553"/>
    <mergeCell ref="D554:E554"/>
    <mergeCell ref="D555:E555"/>
    <mergeCell ref="D556:E556"/>
    <mergeCell ref="D569:E569"/>
    <mergeCell ref="D570:E570"/>
    <mergeCell ref="D571:E571"/>
    <mergeCell ref="D572:E572"/>
    <mergeCell ref="D573:E573"/>
    <mergeCell ref="D574:E574"/>
    <mergeCell ref="D563:E563"/>
    <mergeCell ref="D564:E564"/>
    <mergeCell ref="D565:E565"/>
    <mergeCell ref="D566:E566"/>
    <mergeCell ref="D567:E567"/>
    <mergeCell ref="D568:E568"/>
    <mergeCell ref="D581:E581"/>
    <mergeCell ref="D582:E582"/>
    <mergeCell ref="D583:E583"/>
    <mergeCell ref="D584:E584"/>
    <mergeCell ref="D585:E585"/>
    <mergeCell ref="D586:E586"/>
    <mergeCell ref="D575:E575"/>
    <mergeCell ref="D576:E576"/>
    <mergeCell ref="D577:E577"/>
    <mergeCell ref="D578:E578"/>
    <mergeCell ref="D579:E579"/>
    <mergeCell ref="D580:E580"/>
    <mergeCell ref="D593:E593"/>
    <mergeCell ref="D594:E594"/>
    <mergeCell ref="D595:E595"/>
    <mergeCell ref="D596:E596"/>
    <mergeCell ref="D597:E597"/>
    <mergeCell ref="D598:E598"/>
    <mergeCell ref="D587:E587"/>
    <mergeCell ref="D588:E588"/>
    <mergeCell ref="D589:E589"/>
    <mergeCell ref="D590:E590"/>
    <mergeCell ref="D591:E591"/>
    <mergeCell ref="D592:E592"/>
    <mergeCell ref="D605:E605"/>
    <mergeCell ref="D606:E606"/>
    <mergeCell ref="D607:E607"/>
    <mergeCell ref="D608:E608"/>
    <mergeCell ref="D609:E609"/>
    <mergeCell ref="D610:E610"/>
    <mergeCell ref="D599:E599"/>
    <mergeCell ref="D600:E600"/>
    <mergeCell ref="D601:E601"/>
    <mergeCell ref="D602:E602"/>
    <mergeCell ref="D603:E603"/>
    <mergeCell ref="D604:E604"/>
    <mergeCell ref="D617:E617"/>
    <mergeCell ref="D618:E618"/>
    <mergeCell ref="D619:E619"/>
    <mergeCell ref="D620:E620"/>
    <mergeCell ref="D621:E621"/>
    <mergeCell ref="D622:E622"/>
    <mergeCell ref="D611:E611"/>
    <mergeCell ref="D612:E612"/>
    <mergeCell ref="D613:E613"/>
    <mergeCell ref="D614:E614"/>
    <mergeCell ref="D615:E615"/>
    <mergeCell ref="D616:E616"/>
    <mergeCell ref="D629:E629"/>
    <mergeCell ref="D630:E630"/>
    <mergeCell ref="D631:E631"/>
    <mergeCell ref="D632:E632"/>
    <mergeCell ref="D633:E633"/>
    <mergeCell ref="D634:E634"/>
    <mergeCell ref="D623:E623"/>
    <mergeCell ref="D624:E624"/>
    <mergeCell ref="D625:E625"/>
    <mergeCell ref="D626:E626"/>
    <mergeCell ref="D627:E627"/>
    <mergeCell ref="D628:E628"/>
    <mergeCell ref="D641:E641"/>
    <mergeCell ref="D642:E642"/>
    <mergeCell ref="D643:E643"/>
    <mergeCell ref="D644:E644"/>
    <mergeCell ref="D645:E645"/>
    <mergeCell ref="D646:E646"/>
    <mergeCell ref="D635:E635"/>
    <mergeCell ref="D636:E636"/>
    <mergeCell ref="D637:E637"/>
    <mergeCell ref="D638:E638"/>
    <mergeCell ref="D639:E639"/>
    <mergeCell ref="D640:E640"/>
    <mergeCell ref="D653:E653"/>
    <mergeCell ref="D654:E654"/>
    <mergeCell ref="D655:E655"/>
    <mergeCell ref="D656:E656"/>
    <mergeCell ref="D657:E657"/>
    <mergeCell ref="D658:E658"/>
    <mergeCell ref="D647:E647"/>
    <mergeCell ref="D648:E648"/>
    <mergeCell ref="D649:E649"/>
    <mergeCell ref="D650:E650"/>
    <mergeCell ref="D651:E651"/>
    <mergeCell ref="D652:E652"/>
    <mergeCell ref="D665:E665"/>
    <mergeCell ref="D666:E666"/>
    <mergeCell ref="D667:E667"/>
    <mergeCell ref="D668:E668"/>
    <mergeCell ref="D669:E669"/>
    <mergeCell ref="D670:E670"/>
    <mergeCell ref="D659:E659"/>
    <mergeCell ref="D660:E660"/>
    <mergeCell ref="D661:E661"/>
    <mergeCell ref="D662:E662"/>
    <mergeCell ref="D663:E663"/>
    <mergeCell ref="D664:E664"/>
    <mergeCell ref="D677:E677"/>
    <mergeCell ref="D678:E678"/>
    <mergeCell ref="D679:E679"/>
    <mergeCell ref="D680:E680"/>
    <mergeCell ref="D681:E681"/>
    <mergeCell ref="D682:E682"/>
    <mergeCell ref="D671:E671"/>
    <mergeCell ref="D672:E672"/>
    <mergeCell ref="D673:E673"/>
    <mergeCell ref="D674:E674"/>
    <mergeCell ref="D675:E675"/>
    <mergeCell ref="D676:E676"/>
    <mergeCell ref="D689:E689"/>
    <mergeCell ref="D690:E690"/>
    <mergeCell ref="D691:E691"/>
    <mergeCell ref="D692:E692"/>
    <mergeCell ref="D693:E693"/>
    <mergeCell ref="D694:E694"/>
    <mergeCell ref="D683:E683"/>
    <mergeCell ref="D684:E684"/>
    <mergeCell ref="D685:E685"/>
    <mergeCell ref="D686:E686"/>
    <mergeCell ref="D687:E687"/>
    <mergeCell ref="D688:E688"/>
    <mergeCell ref="D701:E701"/>
    <mergeCell ref="D702:E702"/>
    <mergeCell ref="D703:E703"/>
    <mergeCell ref="D704:E704"/>
    <mergeCell ref="D705:E705"/>
    <mergeCell ref="D706:E706"/>
    <mergeCell ref="D695:E695"/>
    <mergeCell ref="D696:E696"/>
    <mergeCell ref="D697:E697"/>
    <mergeCell ref="D698:E698"/>
    <mergeCell ref="D699:E699"/>
    <mergeCell ref="D700:E700"/>
    <mergeCell ref="D713:E713"/>
    <mergeCell ref="D714:E714"/>
    <mergeCell ref="D715:E715"/>
    <mergeCell ref="D716:E716"/>
    <mergeCell ref="D717:E717"/>
    <mergeCell ref="D718:E718"/>
    <mergeCell ref="D707:E707"/>
    <mergeCell ref="D708:E708"/>
    <mergeCell ref="D709:E709"/>
    <mergeCell ref="D710:E710"/>
    <mergeCell ref="D711:E711"/>
    <mergeCell ref="D712:E712"/>
    <mergeCell ref="D725:E725"/>
    <mergeCell ref="D726:E726"/>
    <mergeCell ref="D727:E727"/>
    <mergeCell ref="D728:E728"/>
    <mergeCell ref="D729:E729"/>
    <mergeCell ref="D730:E730"/>
    <mergeCell ref="D719:E719"/>
    <mergeCell ref="D720:E720"/>
    <mergeCell ref="D721:E721"/>
    <mergeCell ref="D722:E722"/>
    <mergeCell ref="D723:E723"/>
    <mergeCell ref="D724:E724"/>
    <mergeCell ref="D737:E737"/>
    <mergeCell ref="D738:E738"/>
    <mergeCell ref="D739:E739"/>
    <mergeCell ref="D740:E740"/>
    <mergeCell ref="D741:E741"/>
    <mergeCell ref="D742:E742"/>
    <mergeCell ref="D731:E731"/>
    <mergeCell ref="D732:E732"/>
    <mergeCell ref="D733:E733"/>
    <mergeCell ref="D734:E734"/>
    <mergeCell ref="D735:E735"/>
    <mergeCell ref="D736:E736"/>
    <mergeCell ref="D749:E749"/>
    <mergeCell ref="D750:E750"/>
    <mergeCell ref="D751:E751"/>
    <mergeCell ref="D752:E752"/>
    <mergeCell ref="D753:E753"/>
    <mergeCell ref="D754:E754"/>
    <mergeCell ref="D743:E743"/>
    <mergeCell ref="D744:E744"/>
    <mergeCell ref="D745:E745"/>
    <mergeCell ref="D746:E746"/>
    <mergeCell ref="D747:E747"/>
    <mergeCell ref="D748:E748"/>
    <mergeCell ref="D761:E761"/>
    <mergeCell ref="D762:E762"/>
    <mergeCell ref="D763:E763"/>
    <mergeCell ref="D764:E764"/>
    <mergeCell ref="D765:E765"/>
    <mergeCell ref="D766:E766"/>
    <mergeCell ref="D755:E755"/>
    <mergeCell ref="D756:E756"/>
    <mergeCell ref="D757:E757"/>
    <mergeCell ref="D758:E758"/>
    <mergeCell ref="D759:E759"/>
    <mergeCell ref="D760:E760"/>
    <mergeCell ref="D773:E773"/>
    <mergeCell ref="D774:E774"/>
    <mergeCell ref="D775:E775"/>
    <mergeCell ref="D776:E776"/>
    <mergeCell ref="D777:E777"/>
    <mergeCell ref="D778:E778"/>
    <mergeCell ref="D767:E767"/>
    <mergeCell ref="D768:E768"/>
    <mergeCell ref="D769:E769"/>
    <mergeCell ref="D770:E770"/>
    <mergeCell ref="D771:E771"/>
    <mergeCell ref="D772:E772"/>
    <mergeCell ref="D785:E785"/>
    <mergeCell ref="D786:E786"/>
    <mergeCell ref="D787:E787"/>
    <mergeCell ref="D788:E788"/>
    <mergeCell ref="D789:E789"/>
    <mergeCell ref="D790:E790"/>
    <mergeCell ref="D779:E779"/>
    <mergeCell ref="D780:E780"/>
    <mergeCell ref="D781:E781"/>
    <mergeCell ref="D782:E782"/>
    <mergeCell ref="D783:E783"/>
    <mergeCell ref="D784:E784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45:E845"/>
    <mergeCell ref="D846:E846"/>
    <mergeCell ref="D847:E847"/>
    <mergeCell ref="D848:E848"/>
    <mergeCell ref="D849:E849"/>
    <mergeCell ref="D850:E850"/>
    <mergeCell ref="D839:E839"/>
    <mergeCell ref="D840:E840"/>
    <mergeCell ref="D841:E841"/>
    <mergeCell ref="D842:E842"/>
    <mergeCell ref="D843:E843"/>
    <mergeCell ref="D844:E844"/>
    <mergeCell ref="D857:E857"/>
    <mergeCell ref="D858:E858"/>
    <mergeCell ref="D859:E859"/>
    <mergeCell ref="D860:E860"/>
    <mergeCell ref="D861:E861"/>
    <mergeCell ref="D862:E862"/>
    <mergeCell ref="D851:E851"/>
    <mergeCell ref="D852:E852"/>
    <mergeCell ref="D853:E853"/>
    <mergeCell ref="D854:E854"/>
    <mergeCell ref="D855:E855"/>
    <mergeCell ref="D856:E856"/>
    <mergeCell ref="D869:E869"/>
    <mergeCell ref="D870:E870"/>
    <mergeCell ref="D871:E871"/>
    <mergeCell ref="D872:E872"/>
    <mergeCell ref="D873:E873"/>
    <mergeCell ref="D874:E874"/>
    <mergeCell ref="D863:E863"/>
    <mergeCell ref="D864:E864"/>
    <mergeCell ref="D865:E865"/>
    <mergeCell ref="D866:E866"/>
    <mergeCell ref="D867:E867"/>
    <mergeCell ref="D868:E868"/>
    <mergeCell ref="D881:E881"/>
    <mergeCell ref="D882:E882"/>
    <mergeCell ref="D883:E883"/>
    <mergeCell ref="D884:E884"/>
    <mergeCell ref="D885:E885"/>
    <mergeCell ref="D886:E886"/>
    <mergeCell ref="D875:E875"/>
    <mergeCell ref="D876:E876"/>
    <mergeCell ref="D877:E877"/>
    <mergeCell ref="D878:E878"/>
    <mergeCell ref="D879:E879"/>
    <mergeCell ref="D880:E880"/>
    <mergeCell ref="D893:E893"/>
    <mergeCell ref="D894:E894"/>
    <mergeCell ref="D895:E895"/>
    <mergeCell ref="D896:E896"/>
    <mergeCell ref="D897:E897"/>
    <mergeCell ref="D898:E898"/>
    <mergeCell ref="D887:E887"/>
    <mergeCell ref="D888:E888"/>
    <mergeCell ref="D889:E889"/>
    <mergeCell ref="D890:E890"/>
    <mergeCell ref="D891:E891"/>
    <mergeCell ref="D892:E892"/>
    <mergeCell ref="D905:E905"/>
    <mergeCell ref="D906:E906"/>
    <mergeCell ref="D907:E907"/>
    <mergeCell ref="D908:E908"/>
    <mergeCell ref="D909:E909"/>
    <mergeCell ref="D910:E910"/>
    <mergeCell ref="D899:E899"/>
    <mergeCell ref="D900:E900"/>
    <mergeCell ref="D901:E901"/>
    <mergeCell ref="D902:E902"/>
    <mergeCell ref="D903:E903"/>
    <mergeCell ref="D904:E904"/>
    <mergeCell ref="D917:E917"/>
    <mergeCell ref="D918:E918"/>
    <mergeCell ref="D919:E919"/>
    <mergeCell ref="D920:E920"/>
    <mergeCell ref="D921:E921"/>
    <mergeCell ref="D922:E922"/>
    <mergeCell ref="D911:E911"/>
    <mergeCell ref="D912:E912"/>
    <mergeCell ref="D913:E913"/>
    <mergeCell ref="D914:E914"/>
    <mergeCell ref="D915:E915"/>
    <mergeCell ref="D916:E916"/>
    <mergeCell ref="D929:E929"/>
    <mergeCell ref="D930:E930"/>
    <mergeCell ref="D931:E931"/>
    <mergeCell ref="D932:E932"/>
    <mergeCell ref="D933:E933"/>
    <mergeCell ref="D934:E934"/>
    <mergeCell ref="D923:E923"/>
    <mergeCell ref="D924:E924"/>
    <mergeCell ref="D925:E925"/>
    <mergeCell ref="D926:E926"/>
    <mergeCell ref="D927:E927"/>
    <mergeCell ref="D928:E928"/>
    <mergeCell ref="D941:E941"/>
    <mergeCell ref="D942:E942"/>
    <mergeCell ref="D943:E943"/>
    <mergeCell ref="D944:E944"/>
    <mergeCell ref="D945:E945"/>
    <mergeCell ref="D946:E946"/>
    <mergeCell ref="D935:E935"/>
    <mergeCell ref="D936:E936"/>
    <mergeCell ref="D937:E937"/>
    <mergeCell ref="D938:E938"/>
    <mergeCell ref="D939:E939"/>
    <mergeCell ref="D940:E940"/>
    <mergeCell ref="D953:E953"/>
    <mergeCell ref="D954:E954"/>
    <mergeCell ref="D955:E955"/>
    <mergeCell ref="D956:E956"/>
    <mergeCell ref="D957:E957"/>
    <mergeCell ref="D958:E958"/>
    <mergeCell ref="D947:E947"/>
    <mergeCell ref="D948:E948"/>
    <mergeCell ref="D949:E949"/>
    <mergeCell ref="D950:E950"/>
    <mergeCell ref="D951:E951"/>
    <mergeCell ref="D952:E952"/>
    <mergeCell ref="D965:E965"/>
    <mergeCell ref="D966:E966"/>
    <mergeCell ref="D967:E967"/>
    <mergeCell ref="D968:E968"/>
    <mergeCell ref="D969:E969"/>
    <mergeCell ref="D970:E970"/>
    <mergeCell ref="D959:E959"/>
    <mergeCell ref="D960:E960"/>
    <mergeCell ref="D961:E961"/>
    <mergeCell ref="D962:E962"/>
    <mergeCell ref="D963:E963"/>
    <mergeCell ref="D964:E964"/>
    <mergeCell ref="D977:E977"/>
    <mergeCell ref="D978:E978"/>
    <mergeCell ref="D979:E979"/>
    <mergeCell ref="D980:E980"/>
    <mergeCell ref="D981:E981"/>
    <mergeCell ref="D982:E982"/>
    <mergeCell ref="D971:E971"/>
    <mergeCell ref="D972:E972"/>
    <mergeCell ref="D973:E973"/>
    <mergeCell ref="D974:E974"/>
    <mergeCell ref="D975:E975"/>
    <mergeCell ref="D976:E976"/>
    <mergeCell ref="D989:E989"/>
    <mergeCell ref="D990:E990"/>
    <mergeCell ref="D991:E991"/>
    <mergeCell ref="D992:E992"/>
    <mergeCell ref="D993:E993"/>
    <mergeCell ref="D994:E994"/>
    <mergeCell ref="D983:E983"/>
    <mergeCell ref="D984:E984"/>
    <mergeCell ref="D985:E985"/>
    <mergeCell ref="D986:E986"/>
    <mergeCell ref="D987:E987"/>
    <mergeCell ref="D988:E988"/>
    <mergeCell ref="D1001:E1001"/>
    <mergeCell ref="D1002:E1002"/>
    <mergeCell ref="D1003:E1003"/>
    <mergeCell ref="D995:E995"/>
    <mergeCell ref="D996:E996"/>
    <mergeCell ref="D997:E997"/>
    <mergeCell ref="D998:E998"/>
    <mergeCell ref="D999:E999"/>
    <mergeCell ref="D1000:E1000"/>
  </mergeCells>
  <conditionalFormatting sqref="B20:B89 B91:B1003">
    <cfRule type="cellIs" dxfId="11" priority="7" stopIfTrue="1" operator="equal">
      <formula>"ALERT"</formula>
    </cfRule>
  </conditionalFormatting>
  <conditionalFormatting sqref="F9:F14">
    <cfRule type="cellIs" dxfId="10" priority="5" stopIfTrue="1" operator="equal">
      <formula>0</formula>
    </cfRule>
  </conditionalFormatting>
  <conditionalFormatting sqref="F10:F14">
    <cfRule type="containsBlanks" dxfId="9" priority="6" stopIfTrue="1">
      <formula>LEN(TRIM(F10))=0</formula>
    </cfRule>
  </conditionalFormatting>
  <conditionalFormatting sqref="F20:F89 F91:F1000">
    <cfRule type="containsText" dxfId="8" priority="1" stopIfTrue="1" operator="containsText" text="Exchange rate :">
      <formula>NOT(ISERROR(SEARCH("Exchange rate :",F20)))</formula>
    </cfRule>
  </conditionalFormatting>
  <conditionalFormatting sqref="F20:I89 F91:I1003 I1005:I1008">
    <cfRule type="containsErrors" dxfId="7" priority="2" stopIfTrue="1">
      <formula>ISERROR(F20)</formula>
    </cfRule>
    <cfRule type="cellIs" dxfId="6" priority="3" stopIfTrue="1" operator="equal">
      <formula>"NA"</formula>
    </cfRule>
    <cfRule type="cellIs" dxfId="5" priority="4" stopIfTrue="1" operator="equal">
      <formula>0</formula>
    </cfRule>
  </conditionalFormatting>
  <hyperlinks>
    <hyperlink ref="B6" r:id="rId1" display="http://www.achadirect.com/" xr:uid="{5E728FC3-A4EA-4F92-9C7A-59C6DF1B6439}"/>
  </hyperlinks>
  <printOptions horizontalCentered="1"/>
  <pageMargins left="0.35" right="0.21" top="0.47" bottom="0.34" header="0.22" footer="0.17"/>
  <pageSetup scale="76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39"/>
  <sheetViews>
    <sheetView zoomScaleNormal="100" workbookViewId="0">
      <selection activeCell="O22" sqref="O22"/>
    </sheetView>
  </sheetViews>
  <sheetFormatPr defaultRowHeight="12.75"/>
  <cols>
    <col min="1" max="1" width="55.140625" style="94" customWidth="1"/>
    <col min="2" max="2" width="9.140625" style="94"/>
    <col min="3" max="3" width="7.28515625" style="94" customWidth="1"/>
    <col min="4" max="4" width="11.28515625" style="94" customWidth="1"/>
    <col min="5" max="5" width="10.28515625" style="94" customWidth="1"/>
    <col min="6" max="6" width="10" style="94" customWidth="1"/>
    <col min="7" max="7" width="12.140625" style="94" bestFit="1" customWidth="1"/>
    <col min="8" max="16384" width="9.140625" style="94"/>
  </cols>
  <sheetData>
    <row r="1" spans="1:8" s="47" customFormat="1" ht="21" customHeight="1" thickBot="1">
      <c r="A1" s="42" t="s">
        <v>1</v>
      </c>
      <c r="B1" s="43" t="s">
        <v>22</v>
      </c>
      <c r="C1" s="44"/>
      <c r="D1" s="44"/>
      <c r="E1" s="44"/>
      <c r="F1" s="44"/>
      <c r="G1" s="45"/>
      <c r="H1" s="46"/>
    </row>
    <row r="2" spans="1:8" s="47" customFormat="1" ht="13.5" thickBot="1">
      <c r="A2" s="48" t="s">
        <v>41</v>
      </c>
      <c r="B2" s="49" t="s">
        <v>38</v>
      </c>
      <c r="C2" s="50"/>
      <c r="D2" s="51"/>
      <c r="F2" s="52" t="s">
        <v>5</v>
      </c>
      <c r="G2" s="53" t="s">
        <v>23</v>
      </c>
    </row>
    <row r="3" spans="1:8" s="47" customFormat="1" ht="15" customHeight="1" thickBot="1">
      <c r="A3" s="48" t="s">
        <v>24</v>
      </c>
      <c r="F3" s="54">
        <f>Invoice!G5</f>
        <v>45000</v>
      </c>
      <c r="G3" s="55"/>
    </row>
    <row r="4" spans="1:8" s="47" customFormat="1">
      <c r="A4" s="48" t="s">
        <v>25</v>
      </c>
    </row>
    <row r="5" spans="1:8" s="47" customFormat="1">
      <c r="A5" s="48" t="s">
        <v>43</v>
      </c>
    </row>
    <row r="6" spans="1:8" s="47" customFormat="1">
      <c r="A6" s="48" t="s">
        <v>42</v>
      </c>
    </row>
    <row r="7" spans="1:8" s="47" customFormat="1">
      <c r="A7" s="56" t="s">
        <v>2</v>
      </c>
      <c r="E7" s="57"/>
    </row>
    <row r="8" spans="1:8" s="47" customFormat="1" ht="10.5" customHeight="1" thickBot="1">
      <c r="A8" s="56"/>
      <c r="E8" s="57"/>
    </row>
    <row r="9" spans="1:8" s="47" customFormat="1" ht="13.5" thickBot="1">
      <c r="A9" s="99" t="s">
        <v>3</v>
      </c>
      <c r="E9" s="100" t="s">
        <v>26</v>
      </c>
      <c r="F9" s="101"/>
      <c r="G9" s="102"/>
    </row>
    <row r="10" spans="1:8" s="47" customFormat="1">
      <c r="A10" s="58" t="str">
        <f>Invoice!B9</f>
        <v>Crocodile Coombes Pty Ltd</v>
      </c>
      <c r="B10" s="59"/>
      <c r="C10" s="59"/>
      <c r="E10" s="60" t="str">
        <f>Invoice!F9</f>
        <v>Crocodile Coombes Pty Ltd</v>
      </c>
      <c r="F10" s="61"/>
      <c r="G10" s="62"/>
    </row>
    <row r="11" spans="1:8" s="47" customFormat="1">
      <c r="A11" s="63" t="str">
        <f>Invoice!B10</f>
        <v>Angus Forrest</v>
      </c>
      <c r="B11" s="64"/>
      <c r="C11" s="64"/>
      <c r="E11" s="65" t="str">
        <f>Invoice!F10</f>
        <v>Angus Forrest</v>
      </c>
      <c r="F11" s="66"/>
      <c r="G11" s="67"/>
    </row>
    <row r="12" spans="1:8" s="47" customFormat="1">
      <c r="A12" s="63" t="str">
        <f>Invoice!B11</f>
        <v>10 Idaho Place</v>
      </c>
      <c r="B12" s="64"/>
      <c r="C12" s="64"/>
      <c r="E12" s="65" t="str">
        <f>Invoice!F11</f>
        <v>10 Idaho Place, Western Australia</v>
      </c>
      <c r="F12" s="66"/>
      <c r="G12" s="67"/>
    </row>
    <row r="13" spans="1:8" s="47" customFormat="1">
      <c r="A13" s="63" t="str">
        <f>Invoice!B12</f>
        <v>6025 Craigie, Western Australia</v>
      </c>
      <c r="B13" s="64"/>
      <c r="C13" s="64"/>
      <c r="E13" s="65" t="str">
        <f>Invoice!F12</f>
        <v>6025 Craigie</v>
      </c>
      <c r="F13" s="66"/>
      <c r="G13" s="67"/>
    </row>
    <row r="14" spans="1:8" s="47" customFormat="1">
      <c r="A14" s="63" t="str">
        <f>Invoice!B13</f>
        <v>Australia</v>
      </c>
      <c r="B14" s="64"/>
      <c r="C14" s="64"/>
      <c r="D14" s="98">
        <f>VLOOKUP(F3,[1]Sheet1!$A$9:$F$7290,2,FALSE)</f>
        <v>34.44</v>
      </c>
      <c r="E14" s="65" t="str">
        <f>Invoice!F13</f>
        <v>Australia</v>
      </c>
      <c r="F14" s="66"/>
      <c r="G14" s="67"/>
    </row>
    <row r="15" spans="1:8" s="47" customFormat="1" ht="13.5" thickBot="1">
      <c r="A15" s="68" t="str">
        <f>Invoice!B14</f>
        <v xml:space="preserve"> </v>
      </c>
      <c r="E15" s="69" t="str">
        <f>Invoice!F14</f>
        <v xml:space="preserve"> </v>
      </c>
      <c r="F15" s="70"/>
      <c r="G15" s="71"/>
    </row>
    <row r="16" spans="1:8" s="47" customFormat="1" ht="13.5" customHeight="1" thickBot="1">
      <c r="A16" s="72"/>
    </row>
    <row r="17" spans="1:7" s="47" customFormat="1" ht="13.5" thickBot="1">
      <c r="A17" s="73" t="s">
        <v>0</v>
      </c>
      <c r="B17" s="74" t="s">
        <v>27</v>
      </c>
      <c r="C17" s="74" t="s">
        <v>28</v>
      </c>
      <c r="D17" s="74" t="s">
        <v>29</v>
      </c>
      <c r="E17" s="74" t="s">
        <v>30</v>
      </c>
      <c r="F17" s="74" t="s">
        <v>31</v>
      </c>
      <c r="G17" s="74" t="s">
        <v>32</v>
      </c>
    </row>
    <row r="18" spans="1:7" s="80" customFormat="1" ht="24">
      <c r="A18" s="96" t="str">
        <f>Invoice!F20</f>
        <v>Display box with 52 pieces  of 925 sterling silver ''Bend it yourself'' nose studs, 22g (0.6mm) with 1.4mm prong set color crystals</v>
      </c>
      <c r="B18" s="75" t="str">
        <f>Invoice!C20</f>
        <v>NPYMS</v>
      </c>
      <c r="C18" s="76">
        <f>Invoice!B20</f>
        <v>1</v>
      </c>
      <c r="D18" s="77">
        <f>F18/$D$14</f>
        <v>14.586817653890826</v>
      </c>
      <c r="E18" s="77">
        <f>G18/$D$14</f>
        <v>14.586817653890826</v>
      </c>
      <c r="F18" s="78">
        <f>Invoice!G20</f>
        <v>502.37</v>
      </c>
      <c r="G18" s="79">
        <f>C18*F18</f>
        <v>502.37</v>
      </c>
    </row>
    <row r="19" spans="1:7" s="80" customFormat="1" ht="36">
      <c r="A19" s="96" t="str">
        <f>Invoice!F21</f>
        <v>Display box with 52 pieces of 925 sterling silver ''bend it yourself'' nose studs  , 22g (0.6mm) with clear 2mm prong set round  shaped Cubic zirconia stone (CZ)</v>
      </c>
      <c r="B19" s="75" t="str">
        <f>Invoice!C21</f>
        <v>NYCZBXC</v>
      </c>
      <c r="C19" s="76">
        <f>Invoice!B21</f>
        <v>1</v>
      </c>
      <c r="D19" s="81">
        <f t="shared" ref="D19:E64" si="0">F19/$D$14</f>
        <v>15.995063879210221</v>
      </c>
      <c r="E19" s="81">
        <f t="shared" si="0"/>
        <v>15.995063879210221</v>
      </c>
      <c r="F19" s="82">
        <f>Invoice!G21</f>
        <v>550.87</v>
      </c>
      <c r="G19" s="83">
        <f t="shared" ref="G19:G64" si="1">C19*F19</f>
        <v>550.87</v>
      </c>
    </row>
    <row r="20" spans="1:7" s="80" customFormat="1" ht="36">
      <c r="A20" s="96" t="str">
        <f>Invoice!F22</f>
        <v>Display box with 52 pcs. of 925 sterling silver "Bend it yourself " nose studs, 22g (0.6mm) with big 2.5mm clear prong set Cubic Zirconia (CZ) stones</v>
      </c>
      <c r="B20" s="75" t="str">
        <f>Invoice!C22</f>
        <v>NYZBC25</v>
      </c>
      <c r="C20" s="76">
        <f>Invoice!B22</f>
        <v>1</v>
      </c>
      <c r="D20" s="81">
        <f t="shared" si="0"/>
        <v>15.59117305458769</v>
      </c>
      <c r="E20" s="81">
        <f t="shared" si="0"/>
        <v>15.59117305458769</v>
      </c>
      <c r="F20" s="82">
        <f>Invoice!G22</f>
        <v>536.96</v>
      </c>
      <c r="G20" s="83">
        <f t="shared" si="1"/>
        <v>536.96</v>
      </c>
    </row>
    <row r="21" spans="1:7" s="80" customFormat="1" ht="36">
      <c r="A21" s="96" t="str">
        <f>Invoice!F23</f>
        <v>Display box with 52 pcs. of 925 sterling silver "Bend it yourself" nose studs, 22g (0.6mm) with 2mm round prong set CZ stones in assorted colors</v>
      </c>
      <c r="B21" s="75" t="str">
        <f>Invoice!C23</f>
        <v>NYCZBXM</v>
      </c>
      <c r="C21" s="76">
        <f>Invoice!B23</f>
        <v>1</v>
      </c>
      <c r="D21" s="81">
        <f t="shared" si="0"/>
        <v>16.657375145180023</v>
      </c>
      <c r="E21" s="81">
        <f t="shared" si="0"/>
        <v>16.657375145180023</v>
      </c>
      <c r="F21" s="82">
        <f>Invoice!G23</f>
        <v>573.67999999999995</v>
      </c>
      <c r="G21" s="83">
        <f t="shared" si="1"/>
        <v>573.67999999999995</v>
      </c>
    </row>
    <row r="22" spans="1:7" s="80" customFormat="1" ht="36">
      <c r="A22" s="96" t="str">
        <f>Invoice!F24</f>
        <v>Display box with 52 pieces of 925 sterling silver ''bend it yourself'' nose studs  , 22g (0.6mm) with clear 2mm prong set round  shaped Cubic zirconia stone (CZ)</v>
      </c>
      <c r="B22" s="75" t="str">
        <f>Invoice!C24</f>
        <v>NYCZBXC</v>
      </c>
      <c r="C22" s="76">
        <f>Invoice!B24</f>
        <v>1</v>
      </c>
      <c r="D22" s="81">
        <f t="shared" si="0"/>
        <v>15.995063879210221</v>
      </c>
      <c r="E22" s="81">
        <f t="shared" si="0"/>
        <v>15.995063879210221</v>
      </c>
      <c r="F22" s="82">
        <f>Invoice!G24</f>
        <v>550.87</v>
      </c>
      <c r="G22" s="83">
        <f t="shared" si="1"/>
        <v>550.87</v>
      </c>
    </row>
    <row r="23" spans="1:7" s="80" customFormat="1" ht="36">
      <c r="A23" s="96" t="str">
        <f>Invoice!F25</f>
        <v>Display box with 52 pcs. of 925 silver "bend it yourself" nose studs, 22g (0.6mm) with 2mm clear prong set crystal tops with 18k gold plating</v>
      </c>
      <c r="B23" s="75" t="str">
        <f>Invoice!C25</f>
        <v>18YP14XC</v>
      </c>
      <c r="C23" s="76">
        <f>Invoice!B25</f>
        <v>1</v>
      </c>
      <c r="D23" s="81">
        <f t="shared" si="0"/>
        <v>26.931475029036005</v>
      </c>
      <c r="E23" s="81">
        <f t="shared" si="0"/>
        <v>26.931475029036005</v>
      </c>
      <c r="F23" s="82">
        <f>Invoice!G25</f>
        <v>927.52</v>
      </c>
      <c r="G23" s="83">
        <f t="shared" si="1"/>
        <v>927.52</v>
      </c>
    </row>
    <row r="24" spans="1:7" s="80" customFormat="1" ht="36">
      <c r="A24" s="96" t="str">
        <f>Invoice!F26</f>
        <v>Display box with 52 pcs. of 925 sterling silver "Bend it yourself " nose studs, 22g (0.6mm) with tiny 1.25mm clear prong set Cubic Zirconia (CZ) stones</v>
      </c>
      <c r="B24" s="75" t="str">
        <f>Invoice!C26</f>
        <v>NYZBC12</v>
      </c>
      <c r="C24" s="76">
        <f>Invoice!B26</f>
        <v>1</v>
      </c>
      <c r="D24" s="81">
        <f t="shared" si="0"/>
        <v>15.061265969802557</v>
      </c>
      <c r="E24" s="81">
        <f t="shared" si="0"/>
        <v>15.061265969802557</v>
      </c>
      <c r="F24" s="82">
        <f>Invoice!G26</f>
        <v>518.71</v>
      </c>
      <c r="G24" s="83">
        <f t="shared" si="1"/>
        <v>518.71</v>
      </c>
    </row>
    <row r="25" spans="1:7" s="80" customFormat="1" ht="36">
      <c r="A25" s="96" t="str">
        <f>Invoice!F27</f>
        <v>Display box with 52 pcs of 925 sterling silver "bend it yourself" nose studs, 22g (0.6mm) with 2mm ball shaped top and real 18k gold plating</v>
      </c>
      <c r="B25" s="75" t="str">
        <f>Invoice!C27</f>
        <v>NYX18B2</v>
      </c>
      <c r="C25" s="76">
        <f>Invoice!B27</f>
        <v>1</v>
      </c>
      <c r="D25" s="81">
        <f t="shared" si="0"/>
        <v>30.009872241579561</v>
      </c>
      <c r="E25" s="81">
        <f t="shared" si="0"/>
        <v>30.009872241579561</v>
      </c>
      <c r="F25" s="82">
        <f>Invoice!G27</f>
        <v>1033.54</v>
      </c>
      <c r="G25" s="83">
        <f t="shared" si="1"/>
        <v>1033.54</v>
      </c>
    </row>
    <row r="26" spans="1:7" s="80" customFormat="1" ht="24">
      <c r="A26" s="96" t="str">
        <f>Invoice!F28</f>
        <v>Pair of flexible clear acrylic retainer ear studs, 20g (0.8mm) with flat disk top and ultra soft silicon butterflies</v>
      </c>
      <c r="B26" s="75" t="str">
        <f>Invoice!C28</f>
        <v>AERRD</v>
      </c>
      <c r="C26" s="76">
        <f>Invoice!B28</f>
        <v>50</v>
      </c>
      <c r="D26" s="81">
        <f t="shared" si="0"/>
        <v>0.34001161440185834</v>
      </c>
      <c r="E26" s="81">
        <f t="shared" si="0"/>
        <v>17.000580720092916</v>
      </c>
      <c r="F26" s="82">
        <f>Invoice!G28</f>
        <v>11.71</v>
      </c>
      <c r="G26" s="83">
        <f t="shared" si="1"/>
        <v>585.5</v>
      </c>
    </row>
    <row r="27" spans="1:7" s="80" customFormat="1" ht="25.5">
      <c r="A27" s="96" t="str">
        <f>Invoice!F29</f>
        <v>PVD plated steel hinged ring, 1.2mm (16g) with CNC set Cubic Zirconia (CZ) stones on the side with inner diameter (8mm:13cz)</v>
      </c>
      <c r="B27" s="75" t="str">
        <f>Invoice!C29</f>
        <v>SGTSH11A</v>
      </c>
      <c r="C27" s="76">
        <f>Invoice!B29</f>
        <v>20</v>
      </c>
      <c r="D27" s="81">
        <f t="shared" si="0"/>
        <v>6.3899535423925666</v>
      </c>
      <c r="E27" s="81">
        <f t="shared" si="0"/>
        <v>127.79907084785134</v>
      </c>
      <c r="F27" s="82">
        <f>Invoice!G29</f>
        <v>220.07</v>
      </c>
      <c r="G27" s="83">
        <f t="shared" si="1"/>
        <v>4401.3999999999996</v>
      </c>
    </row>
    <row r="28" spans="1:7" s="80" customFormat="1" ht="25.5">
      <c r="A28" s="96" t="str">
        <f>Invoice!F30</f>
        <v>Surgical steel hinged ring, 1.2mm (16g) with CNC set Cubic Zirconia (CZ) stones on the side with inner diameter (8mm:13cz)</v>
      </c>
      <c r="B28" s="75" t="str">
        <f>Invoice!C30</f>
        <v>SGSH11A</v>
      </c>
      <c r="C28" s="76">
        <f>Invoice!B30</f>
        <v>20</v>
      </c>
      <c r="D28" s="81">
        <f t="shared" si="0"/>
        <v>5.8899535423925666</v>
      </c>
      <c r="E28" s="81">
        <f t="shared" si="0"/>
        <v>117.79907084785134</v>
      </c>
      <c r="F28" s="82">
        <f>Invoice!G30</f>
        <v>202.85</v>
      </c>
      <c r="G28" s="83">
        <f t="shared" si="1"/>
        <v>4057</v>
      </c>
    </row>
    <row r="29" spans="1:7" s="80" customFormat="1" ht="24">
      <c r="A29" s="96" t="str">
        <f>Invoice!F31</f>
        <v>Display box with 52 pieces  of 925 sterling silver ''Bend it yourself'' nose studs, 22g (0.6mm) with 1.4mm prong set color crystals</v>
      </c>
      <c r="B29" s="75" t="str">
        <f>Invoice!C31</f>
        <v>NPYMS</v>
      </c>
      <c r="C29" s="76">
        <f>Invoice!B31</f>
        <v>1</v>
      </c>
      <c r="D29" s="81">
        <f t="shared" si="0"/>
        <v>14.586817653890826</v>
      </c>
      <c r="E29" s="81">
        <f t="shared" si="0"/>
        <v>14.586817653890826</v>
      </c>
      <c r="F29" s="82">
        <f>Invoice!G31</f>
        <v>502.37</v>
      </c>
      <c r="G29" s="83">
        <f t="shared" si="1"/>
        <v>502.37</v>
      </c>
    </row>
    <row r="30" spans="1:7" s="80" customFormat="1" ht="36">
      <c r="A30" s="96" t="str">
        <f>Invoice!F32</f>
        <v>Display box with 52 pieces of 925 sterling silver  '' Bend it yourself '' nose studs,22g (0.6mm) with 1.5mm prongset clears crystal with real 18k gold plating</v>
      </c>
      <c r="B30" s="75" t="str">
        <f>Invoice!C32</f>
        <v>18NYPXC</v>
      </c>
      <c r="C30" s="76">
        <f>Invoice!B32</f>
        <v>1</v>
      </c>
      <c r="D30" s="81">
        <f t="shared" si="0"/>
        <v>26.496225319396054</v>
      </c>
      <c r="E30" s="81">
        <f t="shared" si="0"/>
        <v>26.496225319396054</v>
      </c>
      <c r="F30" s="82">
        <f>Invoice!G32</f>
        <v>912.53</v>
      </c>
      <c r="G30" s="83">
        <f t="shared" si="1"/>
        <v>912.53</v>
      </c>
    </row>
    <row r="31" spans="1:7" s="80" customFormat="1" ht="25.5">
      <c r="A31" s="96" t="str">
        <f>Invoice!F33</f>
        <v>Box with 24 pcs. of sterling silver spiral nose rings, 20g (0.8mm) - outer diameter 8mm to 10mm</v>
      </c>
      <c r="B31" s="75" t="str">
        <f>Invoice!C33</f>
        <v>DNSM231</v>
      </c>
      <c r="C31" s="76">
        <f>Invoice!B33</f>
        <v>1</v>
      </c>
      <c r="D31" s="81">
        <f t="shared" si="0"/>
        <v>27.514227642276424</v>
      </c>
      <c r="E31" s="81">
        <f t="shared" si="0"/>
        <v>27.514227642276424</v>
      </c>
      <c r="F31" s="82">
        <f>Invoice!G33</f>
        <v>947.59</v>
      </c>
      <c r="G31" s="83">
        <f t="shared" si="1"/>
        <v>947.59</v>
      </c>
    </row>
    <row r="32" spans="1:7" s="80" customFormat="1" ht="24">
      <c r="A32" s="96" t="str">
        <f>Invoice!F34</f>
        <v>Display with 16 pcs of 14g steel barbell tongue rings, 5/8'' with multiple crystals (6mm balls)</v>
      </c>
      <c r="B32" s="75" t="str">
        <f>Invoice!C34</f>
        <v>DACB38</v>
      </c>
      <c r="C32" s="76">
        <f>Invoice!B34</f>
        <v>1</v>
      </c>
      <c r="D32" s="81">
        <f t="shared" si="0"/>
        <v>31.526132404181187</v>
      </c>
      <c r="E32" s="81">
        <f t="shared" si="0"/>
        <v>31.526132404181187</v>
      </c>
      <c r="F32" s="82">
        <f>Invoice!G34</f>
        <v>1085.76</v>
      </c>
      <c r="G32" s="83">
        <f t="shared" si="1"/>
        <v>1085.76</v>
      </c>
    </row>
    <row r="33" spans="1:7" s="80" customFormat="1">
      <c r="A33" s="96" t="str">
        <f>Invoice!F35</f>
        <v>Box with foam (5x11.8 cm) for 25 pieces</v>
      </c>
      <c r="B33" s="75" t="str">
        <f>Invoice!C35</f>
        <v>LBX25</v>
      </c>
      <c r="C33" s="76">
        <f>Invoice!B35</f>
        <v>1</v>
      </c>
      <c r="D33" s="81">
        <f t="shared" si="0"/>
        <v>1.4605110336817655</v>
      </c>
      <c r="E33" s="81">
        <f t="shared" si="0"/>
        <v>1.4605110336817655</v>
      </c>
      <c r="F33" s="82">
        <f>Invoice!G35</f>
        <v>50.3</v>
      </c>
      <c r="G33" s="83">
        <f t="shared" si="1"/>
        <v>50.3</v>
      </c>
    </row>
    <row r="34" spans="1:7" s="80" customFormat="1" ht="25.5">
      <c r="A34" s="96" t="str">
        <f>Invoice!F36</f>
        <v>PVD rose gold plated annealed surgical steel seamless ring, 18g (1mm) with a twisted wire design</v>
      </c>
      <c r="B34" s="75" t="str">
        <f>Invoice!C36</f>
        <v>SELTTW18</v>
      </c>
      <c r="C34" s="76">
        <f>Invoice!B36</f>
        <v>24</v>
      </c>
      <c r="D34" s="81">
        <f t="shared" si="0"/>
        <v>0.59001161440185834</v>
      </c>
      <c r="E34" s="81">
        <f t="shared" si="0"/>
        <v>14.1602787456446</v>
      </c>
      <c r="F34" s="82">
        <f>Invoice!G36</f>
        <v>20.32</v>
      </c>
      <c r="G34" s="83">
        <f t="shared" si="1"/>
        <v>487.68</v>
      </c>
    </row>
    <row r="35" spans="1:7" s="80" customFormat="1">
      <c r="A35" s="96" t="str">
        <f>Invoice!F37</f>
        <v>Box with foam (5x11.8 cm) for 25 pieces</v>
      </c>
      <c r="B35" s="75" t="str">
        <f>Invoice!C37</f>
        <v>LBX25</v>
      </c>
      <c r="C35" s="76">
        <f>Invoice!B37</f>
        <v>1</v>
      </c>
      <c r="D35" s="81">
        <f t="shared" si="0"/>
        <v>1.4605110336817655</v>
      </c>
      <c r="E35" s="81">
        <f t="shared" si="0"/>
        <v>1.4605110336817655</v>
      </c>
      <c r="F35" s="82">
        <f>Invoice!G37</f>
        <v>50.3</v>
      </c>
      <c r="G35" s="83">
        <f t="shared" si="1"/>
        <v>50.3</v>
      </c>
    </row>
    <row r="36" spans="1:7" s="80" customFormat="1" ht="25.5">
      <c r="A36" s="96" t="str">
        <f>Invoice!F38</f>
        <v>PVD rose gold plated annealed surgical steel seamless ring, 18g (1mm) with a twisted wire design</v>
      </c>
      <c r="B36" s="75" t="str">
        <f>Invoice!C38</f>
        <v>SELTTW18</v>
      </c>
      <c r="C36" s="76">
        <f>Invoice!B38</f>
        <v>24</v>
      </c>
      <c r="D36" s="81">
        <f t="shared" si="0"/>
        <v>0.59001161440185834</v>
      </c>
      <c r="E36" s="81">
        <f t="shared" si="0"/>
        <v>14.1602787456446</v>
      </c>
      <c r="F36" s="82">
        <f>Invoice!G38</f>
        <v>20.32</v>
      </c>
      <c r="G36" s="83">
        <f t="shared" si="1"/>
        <v>487.68</v>
      </c>
    </row>
    <row r="37" spans="1:7" s="80" customFormat="1" ht="36">
      <c r="A37" s="96" t="str">
        <f>Invoice!F39</f>
        <v>Gold anodized 316L steel nipple barbell, 14g (1.6mm) with two forward facing 5mm heart shaped CZs in prong set (prong sets made from gold plated brass)</v>
      </c>
      <c r="B37" s="75" t="str">
        <f>Invoice!C39</f>
        <v>BBNPTHZ</v>
      </c>
      <c r="C37" s="76">
        <f>Invoice!B39</f>
        <v>5</v>
      </c>
      <c r="D37" s="81">
        <f t="shared" si="0"/>
        <v>3.0063879210220676</v>
      </c>
      <c r="E37" s="81">
        <f t="shared" si="0"/>
        <v>15.03193960511034</v>
      </c>
      <c r="F37" s="82">
        <f>Invoice!G39</f>
        <v>103.54</v>
      </c>
      <c r="G37" s="83">
        <f t="shared" si="1"/>
        <v>517.70000000000005</v>
      </c>
    </row>
    <row r="38" spans="1:7" s="80" customFormat="1" ht="36">
      <c r="A38" s="96" t="str">
        <f>Invoice!F40</f>
        <v>Gold anodized 316L steel nipple barbell, 14g (1.6mm) with two forward facing 5mm heart shaped CZs in prong set (prong sets made from gold plated brass)</v>
      </c>
      <c r="B38" s="75" t="str">
        <f>Invoice!C40</f>
        <v>BBNPTHZ</v>
      </c>
      <c r="C38" s="76">
        <f>Invoice!B40</f>
        <v>5</v>
      </c>
      <c r="D38" s="81">
        <f t="shared" si="0"/>
        <v>3.0063879210220676</v>
      </c>
      <c r="E38" s="81">
        <f t="shared" si="0"/>
        <v>15.03193960511034</v>
      </c>
      <c r="F38" s="82">
        <f>Invoice!G40</f>
        <v>103.54</v>
      </c>
      <c r="G38" s="83">
        <f t="shared" si="1"/>
        <v>517.70000000000005</v>
      </c>
    </row>
    <row r="39" spans="1:7" s="80" customFormat="1" ht="36">
      <c r="A39" s="96" t="str">
        <f>Invoice!F41</f>
        <v>Rose gold anodized 316L steel nipple barbell, 14g (1.6mm) with two forward facing 5mm heart shaped CZs in prong set (prong sets made from rose gold plated brass)</v>
      </c>
      <c r="B39" s="75" t="str">
        <f>Invoice!C41</f>
        <v>BBNPTTHZ</v>
      </c>
      <c r="C39" s="76">
        <f>Invoice!B41</f>
        <v>5</v>
      </c>
      <c r="D39" s="81">
        <f t="shared" si="0"/>
        <v>3.0063879210220676</v>
      </c>
      <c r="E39" s="81">
        <f t="shared" si="0"/>
        <v>15.03193960511034</v>
      </c>
      <c r="F39" s="82">
        <f>Invoice!G41</f>
        <v>103.54</v>
      </c>
      <c r="G39" s="83">
        <f t="shared" si="1"/>
        <v>517.70000000000005</v>
      </c>
    </row>
    <row r="40" spans="1:7" s="80" customFormat="1" ht="36">
      <c r="A40" s="96" t="str">
        <f>Invoice!F42</f>
        <v>Rose gold anodized 316L steel nipple barbell, 14g (1.6mm) with two forward facing 5mm heart shaped CZs in prong set (prong sets made from rose gold plated brass)</v>
      </c>
      <c r="B40" s="75" t="str">
        <f>Invoice!C42</f>
        <v>BBNPTTHZ</v>
      </c>
      <c r="C40" s="76">
        <f>Invoice!B42</f>
        <v>5</v>
      </c>
      <c r="D40" s="81">
        <f t="shared" si="0"/>
        <v>3.0063879210220676</v>
      </c>
      <c r="E40" s="81">
        <f t="shared" si="0"/>
        <v>15.03193960511034</v>
      </c>
      <c r="F40" s="82">
        <f>Invoice!G42</f>
        <v>103.54</v>
      </c>
      <c r="G40" s="83">
        <f t="shared" si="1"/>
        <v>517.70000000000005</v>
      </c>
    </row>
    <row r="41" spans="1:7" s="80" customFormat="1" ht="24">
      <c r="A41" s="96" t="str">
        <f>Invoice!F43</f>
        <v>Display with 16 pcs of 14g steel barbell tongue rings, 5/8'' with multiple crystals (6mm balls)</v>
      </c>
      <c r="B41" s="75" t="str">
        <f>Invoice!C43</f>
        <v>DACB38</v>
      </c>
      <c r="C41" s="76">
        <f>Invoice!B43</f>
        <v>1</v>
      </c>
      <c r="D41" s="81">
        <f t="shared" si="0"/>
        <v>31.526132404181187</v>
      </c>
      <c r="E41" s="81">
        <f t="shared" si="0"/>
        <v>31.526132404181187</v>
      </c>
      <c r="F41" s="82">
        <f>Invoice!G43</f>
        <v>1085.76</v>
      </c>
      <c r="G41" s="83">
        <f t="shared" si="1"/>
        <v>1085.76</v>
      </c>
    </row>
    <row r="42" spans="1:7" s="80" customFormat="1" ht="36">
      <c r="A42" s="96" t="str">
        <f>Invoice!F44</f>
        <v>Display box with 52 pcs. of 925 sterling silver "Bend it yourself " nose studs, 22g (0.6mm) with tiny 1.25mm prong set Cubic Zirconia (CZ) stones in assorted colors</v>
      </c>
      <c r="B42" s="75" t="str">
        <f>Invoice!C44</f>
        <v>NYZBM12</v>
      </c>
      <c r="C42" s="76">
        <f>Invoice!B44</f>
        <v>1</v>
      </c>
      <c r="D42" s="81">
        <f t="shared" si="0"/>
        <v>15.515679442508713</v>
      </c>
      <c r="E42" s="81">
        <f t="shared" si="0"/>
        <v>15.515679442508713</v>
      </c>
      <c r="F42" s="82">
        <f>Invoice!G44</f>
        <v>534.36</v>
      </c>
      <c r="G42" s="83">
        <f t="shared" si="1"/>
        <v>534.36</v>
      </c>
    </row>
    <row r="43" spans="1:7" s="80" customFormat="1" ht="25.5">
      <c r="A43" s="96" t="str">
        <f>Invoice!F45</f>
        <v>Display box of 52 pieces of 925 sterling silver '' bend it yourself '' nose studs  , 22g (0.6mm) with ball 2mm</v>
      </c>
      <c r="B43" s="75" t="str">
        <f>Invoice!C45</f>
        <v>NYSV2BX</v>
      </c>
      <c r="C43" s="76">
        <f>Invoice!B45</f>
        <v>1</v>
      </c>
      <c r="D43" s="81">
        <f t="shared" si="0"/>
        <v>18.223286875725901</v>
      </c>
      <c r="E43" s="81">
        <f t="shared" si="0"/>
        <v>18.223286875725901</v>
      </c>
      <c r="F43" s="82">
        <f>Invoice!G45</f>
        <v>627.61</v>
      </c>
      <c r="G43" s="83">
        <f t="shared" si="1"/>
        <v>627.61</v>
      </c>
    </row>
    <row r="44" spans="1:7" s="80" customFormat="1">
      <c r="A44" s="96" t="str">
        <f>Invoice!F46</f>
        <v>High polished surgical steel hinged segment ring, 20g (0.8mm)</v>
      </c>
      <c r="B44" s="75" t="str">
        <f>Invoice!C46</f>
        <v>SEGH20</v>
      </c>
      <c r="C44" s="76">
        <f>Invoice!B46</f>
        <v>75</v>
      </c>
      <c r="D44" s="81">
        <f t="shared" si="0"/>
        <v>2.0900116144018583</v>
      </c>
      <c r="E44" s="81">
        <f t="shared" si="0"/>
        <v>156.75087108013938</v>
      </c>
      <c r="F44" s="82">
        <f>Invoice!G46</f>
        <v>71.98</v>
      </c>
      <c r="G44" s="83">
        <f t="shared" si="1"/>
        <v>5398.5</v>
      </c>
    </row>
    <row r="45" spans="1:7" s="80" customFormat="1">
      <c r="A45" s="96" t="str">
        <f>Invoice!F47</f>
        <v>High polished surgical steel hinged segment ring, 20g (0.8mm)</v>
      </c>
      <c r="B45" s="75" t="str">
        <f>Invoice!C47</f>
        <v>SEGH20</v>
      </c>
      <c r="C45" s="76">
        <f>Invoice!B47</f>
        <v>75</v>
      </c>
      <c r="D45" s="81">
        <f t="shared" si="0"/>
        <v>2.0900116144018583</v>
      </c>
      <c r="E45" s="81">
        <f t="shared" si="0"/>
        <v>156.75087108013938</v>
      </c>
      <c r="F45" s="82">
        <f>Invoice!G47</f>
        <v>71.98</v>
      </c>
      <c r="G45" s="83">
        <f t="shared" si="1"/>
        <v>5398.5</v>
      </c>
    </row>
    <row r="46" spans="1:7" s="80" customFormat="1" ht="25.5">
      <c r="A46" s="96" t="str">
        <f>Invoice!F48</f>
        <v xml:space="preserve">PVD plated surgical steel hinged segment ring, 20g (0.8mm) </v>
      </c>
      <c r="B46" s="75" t="str">
        <f>Invoice!C48</f>
        <v>SEGHT20</v>
      </c>
      <c r="C46" s="76">
        <f>Invoice!B48</f>
        <v>40</v>
      </c>
      <c r="D46" s="81">
        <f t="shared" si="0"/>
        <v>2.2401277584204418</v>
      </c>
      <c r="E46" s="81">
        <f t="shared" si="0"/>
        <v>89.60511033681766</v>
      </c>
      <c r="F46" s="82">
        <f>Invoice!G48</f>
        <v>77.150000000000006</v>
      </c>
      <c r="G46" s="83">
        <f t="shared" si="1"/>
        <v>3086</v>
      </c>
    </row>
    <row r="47" spans="1:7" s="80" customFormat="1" ht="25.5">
      <c r="A47" s="96" t="str">
        <f>Invoice!F49</f>
        <v xml:space="preserve">PVD plated surgical steel hinged segment ring, 20g (0.8mm) </v>
      </c>
      <c r="B47" s="75" t="str">
        <f>Invoice!C49</f>
        <v>SEGHT20</v>
      </c>
      <c r="C47" s="76">
        <f>Invoice!B49</f>
        <v>40</v>
      </c>
      <c r="D47" s="81">
        <f t="shared" si="0"/>
        <v>2.2401277584204418</v>
      </c>
      <c r="E47" s="81">
        <f t="shared" si="0"/>
        <v>89.60511033681766</v>
      </c>
      <c r="F47" s="82">
        <f>Invoice!G49</f>
        <v>77.150000000000006</v>
      </c>
      <c r="G47" s="83">
        <f t="shared" si="1"/>
        <v>3086</v>
      </c>
    </row>
    <row r="48" spans="1:7" s="80" customFormat="1" ht="25.5">
      <c r="A48" s="96" t="str">
        <f>Invoice!F50</f>
        <v xml:space="preserve">PVD plated surgical steel hinged segment ring, 20g (0.8mm) </v>
      </c>
      <c r="B48" s="75" t="str">
        <f>Invoice!C50</f>
        <v>SEGHT20</v>
      </c>
      <c r="C48" s="76">
        <f>Invoice!B50</f>
        <v>50</v>
      </c>
      <c r="D48" s="81">
        <f t="shared" si="0"/>
        <v>2.2401277584204418</v>
      </c>
      <c r="E48" s="81">
        <f t="shared" si="0"/>
        <v>112.00638792102208</v>
      </c>
      <c r="F48" s="82">
        <f>Invoice!G50</f>
        <v>77.150000000000006</v>
      </c>
      <c r="G48" s="83">
        <f t="shared" si="1"/>
        <v>3857.5000000000005</v>
      </c>
    </row>
    <row r="49" spans="1:7" s="80" customFormat="1" ht="25.5">
      <c r="A49" s="96" t="str">
        <f>Invoice!F51</f>
        <v xml:space="preserve">PVD plated surgical steel hinged segment ring, 20g (0.8mm) </v>
      </c>
      <c r="B49" s="75" t="str">
        <f>Invoice!C51</f>
        <v>SEGHT20</v>
      </c>
      <c r="C49" s="76">
        <f>Invoice!B51</f>
        <v>50</v>
      </c>
      <c r="D49" s="81">
        <f t="shared" si="0"/>
        <v>2.2401277584204418</v>
      </c>
      <c r="E49" s="81">
        <f t="shared" si="0"/>
        <v>112.00638792102208</v>
      </c>
      <c r="F49" s="82">
        <f>Invoice!G51</f>
        <v>77.150000000000006</v>
      </c>
      <c r="G49" s="83">
        <f t="shared" si="1"/>
        <v>3857.5000000000005</v>
      </c>
    </row>
    <row r="50" spans="1:7" s="80" customFormat="1" ht="36">
      <c r="A50" s="96" t="str">
        <f>Invoice!F52</f>
        <v>Surgical steel nipple barbell, 14g (1.6mm) with double wings with crystals (wings are made from 925 Silver plated brass) - length 16mm</v>
      </c>
      <c r="B50" s="75" t="str">
        <f>Invoice!C52</f>
        <v>NPSH25C</v>
      </c>
      <c r="C50" s="76">
        <f>Invoice!B52</f>
        <v>10</v>
      </c>
      <c r="D50" s="81">
        <f t="shared" si="0"/>
        <v>2.2473867595818819</v>
      </c>
      <c r="E50" s="81">
        <f t="shared" si="0"/>
        <v>22.473867595818817</v>
      </c>
      <c r="F50" s="82">
        <f>Invoice!G52</f>
        <v>77.400000000000006</v>
      </c>
      <c r="G50" s="83">
        <f t="shared" si="1"/>
        <v>774</v>
      </c>
    </row>
    <row r="51" spans="1:7" s="80" customFormat="1" ht="36">
      <c r="A51" s="96" t="str">
        <f>Invoice!F53</f>
        <v>Surgical steel nipple barbell, 14g (1.6mm) with double wings with crystals (wings are made from 925 Silver plated brass) - length 16mm</v>
      </c>
      <c r="B51" s="75" t="str">
        <f>Invoice!C53</f>
        <v>NPSH25C</v>
      </c>
      <c r="C51" s="76">
        <f>Invoice!B53</f>
        <v>10</v>
      </c>
      <c r="D51" s="81">
        <f t="shared" si="0"/>
        <v>2.2473867595818819</v>
      </c>
      <c r="E51" s="81">
        <f t="shared" si="0"/>
        <v>22.473867595818817</v>
      </c>
      <c r="F51" s="82">
        <f>Invoice!G53</f>
        <v>77.400000000000006</v>
      </c>
      <c r="G51" s="83">
        <f t="shared" si="1"/>
        <v>774</v>
      </c>
    </row>
    <row r="52" spans="1:7" s="80" customFormat="1" ht="36">
      <c r="A52" s="96" t="str">
        <f>Invoice!F54</f>
        <v>Surgical steel nipple barbell, 14g (1.6mm) with double wings with crystals (wings are made from 925 Silver plated brass) - length 16mm</v>
      </c>
      <c r="B52" s="75" t="str">
        <f>Invoice!C54</f>
        <v>NPSH25C</v>
      </c>
      <c r="C52" s="76">
        <f>Invoice!B54</f>
        <v>10</v>
      </c>
      <c r="D52" s="81">
        <f t="shared" si="0"/>
        <v>2.2473867595818819</v>
      </c>
      <c r="E52" s="81">
        <f t="shared" si="0"/>
        <v>22.473867595818817</v>
      </c>
      <c r="F52" s="82">
        <f>Invoice!G54</f>
        <v>77.400000000000006</v>
      </c>
      <c r="G52" s="83">
        <f t="shared" si="1"/>
        <v>774</v>
      </c>
    </row>
    <row r="53" spans="1:7" s="80" customFormat="1" ht="36">
      <c r="A53" s="96" t="str">
        <f>Invoice!F55</f>
        <v>Gold anodized 316L steel belly banana, 14g (1.6mm) with an 8mm round prong set CZ stone and a dangling flower with  CZ stones (dangling is made from gold plated brass)</v>
      </c>
      <c r="B53" s="75" t="str">
        <f>Invoice!C55</f>
        <v>MDGZ411</v>
      </c>
      <c r="C53" s="76">
        <f>Invoice!B55</f>
        <v>5</v>
      </c>
      <c r="D53" s="81">
        <f t="shared" si="0"/>
        <v>3.515679442508711</v>
      </c>
      <c r="E53" s="81">
        <f t="shared" si="0"/>
        <v>17.578397212543553</v>
      </c>
      <c r="F53" s="82">
        <f>Invoice!G55</f>
        <v>121.08</v>
      </c>
      <c r="G53" s="83">
        <f t="shared" si="1"/>
        <v>605.4</v>
      </c>
    </row>
    <row r="54" spans="1:7" s="80" customFormat="1" ht="36">
      <c r="A54" s="96" t="str">
        <f>Invoice!F56</f>
        <v>Surgical steel belly banana, 14g (1.6mm) with a crystal studded heart shape lower part with dangling chain of two crystal hearts - length 3/8" (10mm)</v>
      </c>
      <c r="B54" s="75" t="str">
        <f>Invoice!C56</f>
        <v>MCD528</v>
      </c>
      <c r="C54" s="76">
        <f>Invoice!B56</f>
        <v>5</v>
      </c>
      <c r="D54" s="81">
        <f t="shared" si="0"/>
        <v>2.915795586527294</v>
      </c>
      <c r="E54" s="81">
        <f t="shared" si="0"/>
        <v>14.578977932636471</v>
      </c>
      <c r="F54" s="82">
        <f>Invoice!G56</f>
        <v>100.42</v>
      </c>
      <c r="G54" s="83">
        <f t="shared" si="1"/>
        <v>502.1</v>
      </c>
    </row>
    <row r="55" spans="1:7" s="80" customFormat="1">
      <c r="A55" s="96" t="str">
        <f>Invoice!F59</f>
        <v>14g banana belly ring with crystals turtle dangling</v>
      </c>
      <c r="B55" s="75" t="str">
        <f>Invoice!C59</f>
        <v>MCD574</v>
      </c>
      <c r="C55" s="76">
        <f>Invoice!B59</f>
        <v>2</v>
      </c>
      <c r="D55" s="81">
        <f t="shared" si="0"/>
        <v>1.867595818815331</v>
      </c>
      <c r="E55" s="81">
        <f t="shared" si="0"/>
        <v>3.735191637630662</v>
      </c>
      <c r="F55" s="82">
        <f>Invoice!G59</f>
        <v>64.319999999999993</v>
      </c>
      <c r="G55" s="83">
        <f t="shared" si="1"/>
        <v>128.63999999999999</v>
      </c>
    </row>
    <row r="56" spans="1:7" s="80" customFormat="1" ht="36">
      <c r="A56" s="96" t="str">
        <f>Invoice!F60</f>
        <v>Gold anodized 316L steel belly banana, 14g (1.6mm) with an 8mm round prong set CZ stone and a dangling 8mm prong set round CZ stone (dangling is made from gold plated brass)</v>
      </c>
      <c r="B56" s="75" t="str">
        <f>Invoice!C60</f>
        <v>MDGZ519</v>
      </c>
      <c r="C56" s="76">
        <f>Invoice!B60</f>
        <v>10</v>
      </c>
      <c r="D56" s="81">
        <f t="shared" si="0"/>
        <v>3.6922183507549362</v>
      </c>
      <c r="E56" s="81">
        <f t="shared" si="0"/>
        <v>36.922183507549363</v>
      </c>
      <c r="F56" s="82">
        <f>Invoice!G60</f>
        <v>127.16</v>
      </c>
      <c r="G56" s="83">
        <f t="shared" si="1"/>
        <v>1271.5999999999999</v>
      </c>
    </row>
    <row r="57" spans="1:7" s="80" customFormat="1" ht="24">
      <c r="A57" s="96" t="str">
        <f>Invoice!F61</f>
        <v>Display board of 120 pieces of 925 sterling silver '' bend it yourself''nose studs with prong set CZ birthstones, 22g (0.6mm)</v>
      </c>
      <c r="B57" s="75" t="str">
        <f>Invoice!C61</f>
        <v>BRZYT</v>
      </c>
      <c r="C57" s="76">
        <f>Invoice!B61</f>
        <v>1</v>
      </c>
      <c r="D57" s="81">
        <f t="shared" si="0"/>
        <v>44.121951219512198</v>
      </c>
      <c r="E57" s="81">
        <f t="shared" si="0"/>
        <v>44.121951219512198</v>
      </c>
      <c r="F57" s="82">
        <f>Invoice!G61</f>
        <v>1519.56</v>
      </c>
      <c r="G57" s="83">
        <f t="shared" si="1"/>
        <v>1519.56</v>
      </c>
    </row>
    <row r="58" spans="1:7" s="80" customFormat="1">
      <c r="A58" s="96" t="str">
        <f>Invoice!F62</f>
        <v>316L surgical steel barbell with word " Sex " top</v>
      </c>
      <c r="B58" s="75" t="str">
        <f>Invoice!C62</f>
        <v>BBSH9</v>
      </c>
      <c r="C58" s="76">
        <f>Invoice!B62</f>
        <v>5</v>
      </c>
      <c r="D58" s="81">
        <f t="shared" si="0"/>
        <v>0.86004645760743326</v>
      </c>
      <c r="E58" s="81">
        <f t="shared" si="0"/>
        <v>4.300232288037166</v>
      </c>
      <c r="F58" s="82">
        <f>Invoice!G62</f>
        <v>29.62</v>
      </c>
      <c r="G58" s="83">
        <f t="shared" si="1"/>
        <v>148.1</v>
      </c>
    </row>
    <row r="59" spans="1:7" s="80" customFormat="1" ht="36">
      <c r="A59" s="96" t="str">
        <f>Invoice!F63</f>
        <v>Gold anodized 316L steel belly banana, 14g (1.6mm) with an 8mm round prong set CZ stone and a dangling prong set small oval shaped CZ stone</v>
      </c>
      <c r="B59" s="75" t="str">
        <f>Invoice!C63</f>
        <v>MDGZ522</v>
      </c>
      <c r="C59" s="76">
        <f>Invoice!B63</f>
        <v>5</v>
      </c>
      <c r="D59" s="81">
        <f t="shared" si="0"/>
        <v>3.9776422764227646</v>
      </c>
      <c r="E59" s="81">
        <f t="shared" si="0"/>
        <v>19.888211382113823</v>
      </c>
      <c r="F59" s="82">
        <f>Invoice!G63</f>
        <v>136.99</v>
      </c>
      <c r="G59" s="83">
        <f t="shared" si="1"/>
        <v>684.95</v>
      </c>
    </row>
    <row r="60" spans="1:7" s="80" customFormat="1">
      <c r="A60" s="96" t="str">
        <f>Invoice!F64</f>
        <v>Banana belly ring with three dangling Cubic Zirconia (CZ) hearts</v>
      </c>
      <c r="B60" s="75" t="str">
        <f>Invoice!C64</f>
        <v>MCDZ350</v>
      </c>
      <c r="C60" s="76">
        <f>Invoice!B64</f>
        <v>5</v>
      </c>
      <c r="D60" s="81">
        <f t="shared" si="0"/>
        <v>3.2401277584204418</v>
      </c>
      <c r="E60" s="81">
        <f t="shared" si="0"/>
        <v>16.200638792102207</v>
      </c>
      <c r="F60" s="82">
        <f>Invoice!G64</f>
        <v>111.59</v>
      </c>
      <c r="G60" s="83">
        <f t="shared" si="1"/>
        <v>557.95000000000005</v>
      </c>
    </row>
    <row r="61" spans="1:7" s="80" customFormat="1">
      <c r="A61" s="96" t="str">
        <f>Invoice!F65</f>
        <v>Banana belly ring with three dangling Cubic Zirconia (CZ) hearts</v>
      </c>
      <c r="B61" s="75" t="str">
        <f>Invoice!C65</f>
        <v>MCDZ350</v>
      </c>
      <c r="C61" s="76">
        <f>Invoice!B65</f>
        <v>5</v>
      </c>
      <c r="D61" s="81">
        <f t="shared" si="0"/>
        <v>3.2401277584204418</v>
      </c>
      <c r="E61" s="81">
        <f t="shared" si="0"/>
        <v>16.200638792102207</v>
      </c>
      <c r="F61" s="82">
        <f>Invoice!G65</f>
        <v>111.59</v>
      </c>
      <c r="G61" s="83">
        <f t="shared" si="1"/>
        <v>557.95000000000005</v>
      </c>
    </row>
    <row r="62" spans="1:7" s="80" customFormat="1">
      <c r="A62" s="96" t="str">
        <f>Invoice!F66</f>
        <v>Banana belly ring with three dangling Cubic Zirconia (CZ) hearts</v>
      </c>
      <c r="B62" s="75" t="str">
        <f>Invoice!C66</f>
        <v>MCDZ350</v>
      </c>
      <c r="C62" s="76">
        <f>Invoice!B66</f>
        <v>5</v>
      </c>
      <c r="D62" s="81">
        <f t="shared" si="0"/>
        <v>3.2401277584204418</v>
      </c>
      <c r="E62" s="81">
        <f t="shared" si="0"/>
        <v>16.200638792102207</v>
      </c>
      <c r="F62" s="82">
        <f>Invoice!G66</f>
        <v>111.59</v>
      </c>
      <c r="G62" s="83">
        <f t="shared" si="1"/>
        <v>557.95000000000005</v>
      </c>
    </row>
    <row r="63" spans="1:7" s="80" customFormat="1" ht="36">
      <c r="A63" s="96" t="str">
        <f>Invoice!F67</f>
        <v>Gold anodized 316L steel belly banana, 14g (1.6mm) with an 8mm round prong set CZ stone and a dangling flower shape with  prongset CZ stone (dangling is made from gold plated brass)</v>
      </c>
      <c r="B63" s="75" t="str">
        <f>Invoice!C67</f>
        <v>MDGZ413</v>
      </c>
      <c r="C63" s="76">
        <f>Invoice!B67</f>
        <v>5</v>
      </c>
      <c r="D63" s="81">
        <f t="shared" si="0"/>
        <v>4.0839140534262492</v>
      </c>
      <c r="E63" s="81">
        <f t="shared" si="0"/>
        <v>20.419570267131245</v>
      </c>
      <c r="F63" s="82">
        <f>Invoice!G67</f>
        <v>140.65</v>
      </c>
      <c r="G63" s="83">
        <f t="shared" si="1"/>
        <v>703.25</v>
      </c>
    </row>
    <row r="64" spans="1:7" s="80" customFormat="1" ht="36">
      <c r="A64" s="96" t="str">
        <f>Invoice!F68</f>
        <v>Gold anodized 316L steel belly banana, 14g (1.6mm) with an 8mm round prong set CZ stone and a dangling flower shape with  prongset CZ stone (dangling is made from gold plated brass)</v>
      </c>
      <c r="B64" s="75" t="str">
        <f>Invoice!C68</f>
        <v>MDGZ413</v>
      </c>
      <c r="C64" s="76">
        <f>Invoice!B68</f>
        <v>5</v>
      </c>
      <c r="D64" s="81">
        <f t="shared" si="0"/>
        <v>4.0839140534262492</v>
      </c>
      <c r="E64" s="81">
        <f t="shared" si="0"/>
        <v>20.419570267131245</v>
      </c>
      <c r="F64" s="82">
        <f>Invoice!G68</f>
        <v>140.65</v>
      </c>
      <c r="G64" s="83">
        <f t="shared" si="1"/>
        <v>703.25</v>
      </c>
    </row>
    <row r="65" spans="1:7" s="80" customFormat="1" ht="24">
      <c r="A65" s="96" t="str">
        <f>Invoice!F69</f>
        <v>Rhodium plated banana belly ring with dangling pear Cubic Zirconia crystal</v>
      </c>
      <c r="B65" s="75" t="str">
        <f>Invoice!C69</f>
        <v>MCDZ336</v>
      </c>
      <c r="C65" s="76">
        <f>Invoice!B69</f>
        <v>5</v>
      </c>
      <c r="D65" s="81">
        <f t="shared" ref="D65:D125" si="2">F65/$D$14</f>
        <v>2.8498838559814175</v>
      </c>
      <c r="E65" s="81">
        <f t="shared" ref="E65:E125" si="3">G65/$D$14</f>
        <v>14.249419279907086</v>
      </c>
      <c r="F65" s="82">
        <f>Invoice!G69</f>
        <v>98.15</v>
      </c>
      <c r="G65" s="83">
        <f t="shared" ref="G65:G125" si="4">C65*F65</f>
        <v>490.75</v>
      </c>
    </row>
    <row r="66" spans="1:7" s="80" customFormat="1" ht="24">
      <c r="A66" s="96" t="str">
        <f>Invoice!F70</f>
        <v>Rhodium plated banana belly ring with dangling pear Cubic Zirconia crystal</v>
      </c>
      <c r="B66" s="75" t="str">
        <f>Invoice!C70</f>
        <v>MCDZ336</v>
      </c>
      <c r="C66" s="76">
        <f>Invoice!B70</f>
        <v>5</v>
      </c>
      <c r="D66" s="81">
        <f t="shared" si="2"/>
        <v>2.8498838559814175</v>
      </c>
      <c r="E66" s="81">
        <f t="shared" si="3"/>
        <v>14.249419279907086</v>
      </c>
      <c r="F66" s="82">
        <f>Invoice!G70</f>
        <v>98.15</v>
      </c>
      <c r="G66" s="83">
        <f t="shared" si="4"/>
        <v>490.75</v>
      </c>
    </row>
    <row r="67" spans="1:7" s="80" customFormat="1" ht="36">
      <c r="A67" s="96" t="str">
        <f>Invoice!F71</f>
        <v>Surgical steel belly banana, 14g (1.6mm) with a lower 8mm prong set cubic zirconia stone and a dangling small flower with CZ stones (dangling part is made from silver plated brass)</v>
      </c>
      <c r="B67" s="75" t="str">
        <f>Invoice!C71</f>
        <v>MCDZ411</v>
      </c>
      <c r="C67" s="76">
        <f>Invoice!B71</f>
        <v>5</v>
      </c>
      <c r="D67" s="81">
        <f t="shared" si="2"/>
        <v>2.4732868757259006</v>
      </c>
      <c r="E67" s="81">
        <f t="shared" si="3"/>
        <v>12.366434378629503</v>
      </c>
      <c r="F67" s="82">
        <f>Invoice!G71</f>
        <v>85.18</v>
      </c>
      <c r="G67" s="83">
        <f t="shared" si="4"/>
        <v>425.90000000000003</v>
      </c>
    </row>
    <row r="68" spans="1:7" s="80" customFormat="1" ht="36">
      <c r="A68" s="96" t="str">
        <f>Invoice!F72</f>
        <v>Surgical steel belly banana, 14g (1.6mm) with a lower 8mm prong set cubic zirconia stone and a dangling small flower with CZ stones (dangling part is made from silver plated brass)</v>
      </c>
      <c r="B68" s="75" t="str">
        <f>Invoice!C72</f>
        <v>MCDZ411</v>
      </c>
      <c r="C68" s="76">
        <f>Invoice!B72</f>
        <v>5</v>
      </c>
      <c r="D68" s="81">
        <f t="shared" si="2"/>
        <v>2.4732868757259006</v>
      </c>
      <c r="E68" s="81">
        <f t="shared" si="3"/>
        <v>12.366434378629503</v>
      </c>
      <c r="F68" s="82">
        <f>Invoice!G72</f>
        <v>85.18</v>
      </c>
      <c r="G68" s="83">
        <f t="shared" si="4"/>
        <v>425.90000000000003</v>
      </c>
    </row>
    <row r="69" spans="1:7" s="80" customFormat="1" ht="36">
      <c r="A69" s="96" t="str">
        <f>Invoice!F73</f>
        <v>Surgical steel belly banana, 14g (1.6mm) with a lower 8mm prong set cubic zirconia stone and a dangling small flower with CZ stones (dangling part is made from silver plated brass)</v>
      </c>
      <c r="B69" s="75" t="str">
        <f>Invoice!C73</f>
        <v>MCDZ411</v>
      </c>
      <c r="C69" s="76">
        <f>Invoice!B73</f>
        <v>5</v>
      </c>
      <c r="D69" s="81">
        <f t="shared" si="2"/>
        <v>2.4732868757259006</v>
      </c>
      <c r="E69" s="81">
        <f t="shared" si="3"/>
        <v>12.366434378629503</v>
      </c>
      <c r="F69" s="82">
        <f>Invoice!G73</f>
        <v>85.18</v>
      </c>
      <c r="G69" s="83">
        <f t="shared" si="4"/>
        <v>425.90000000000003</v>
      </c>
    </row>
    <row r="70" spans="1:7" s="80" customFormat="1" ht="36">
      <c r="A70" s="96" t="str">
        <f>Invoice!F74</f>
        <v>Surgical steel belly banana, 14g (1.6mm) with a lower 8mm prong set cubic zirconia stone and a round dangling with a CZ stone in the middle (dangling part is made from silver plated brass)</v>
      </c>
      <c r="B70" s="75" t="str">
        <f>Invoice!C74</f>
        <v>MCDZ417</v>
      </c>
      <c r="C70" s="76">
        <f>Invoice!B74</f>
        <v>10</v>
      </c>
      <c r="D70" s="81">
        <f t="shared" si="2"/>
        <v>2.6475029036004649</v>
      </c>
      <c r="E70" s="81">
        <f t="shared" si="3"/>
        <v>26.475029036004649</v>
      </c>
      <c r="F70" s="82">
        <f>Invoice!G74</f>
        <v>91.18</v>
      </c>
      <c r="G70" s="83">
        <f t="shared" si="4"/>
        <v>911.80000000000007</v>
      </c>
    </row>
    <row r="71" spans="1:7" s="80" customFormat="1" ht="36">
      <c r="A71" s="96" t="str">
        <f>Invoice!F75</f>
        <v>Surgical steel belly banana, 14g (1.6mm) with a lower 8mm bezel set jewel ball and a dangling crystal studded rabbit (dangling is made from silver plated brass)</v>
      </c>
      <c r="B71" s="75" t="str">
        <f>Invoice!C75</f>
        <v>MCD766</v>
      </c>
      <c r="C71" s="76">
        <f>Invoice!B75</f>
        <v>5</v>
      </c>
      <c r="D71" s="81">
        <f t="shared" si="2"/>
        <v>4.3240418118466897</v>
      </c>
      <c r="E71" s="81">
        <f t="shared" si="3"/>
        <v>21.620209059233449</v>
      </c>
      <c r="F71" s="82">
        <f>Invoice!G75</f>
        <v>148.91999999999999</v>
      </c>
      <c r="G71" s="83">
        <f t="shared" si="4"/>
        <v>744.59999999999991</v>
      </c>
    </row>
    <row r="72" spans="1:7" s="80" customFormat="1" ht="36">
      <c r="A72" s="96" t="str">
        <f>Invoice!F76</f>
        <v>Surgical steel belly banana, 14g (1.6mm) with a lower 8mm bezel set jewel ball and a dangling crystal studded rabbit (dangling is made from silver plated brass)</v>
      </c>
      <c r="B72" s="75" t="str">
        <f>Invoice!C76</f>
        <v>MCD766</v>
      </c>
      <c r="C72" s="76">
        <f>Invoice!B76</f>
        <v>6</v>
      </c>
      <c r="D72" s="81">
        <f t="shared" si="2"/>
        <v>4.3240418118466897</v>
      </c>
      <c r="E72" s="81">
        <f t="shared" si="3"/>
        <v>25.94425087108014</v>
      </c>
      <c r="F72" s="82">
        <f>Invoice!G76</f>
        <v>148.91999999999999</v>
      </c>
      <c r="G72" s="83">
        <f t="shared" si="4"/>
        <v>893.52</v>
      </c>
    </row>
    <row r="73" spans="1:7" s="80" customFormat="1" ht="36">
      <c r="A73" s="96" t="str">
        <f>Invoice!F77</f>
        <v>Surgical steel belly banana, 14g (1.6mm) with a lower 8mm bezel set jewel ball and a dangling crystal studded rabbit (dangling is made from silver plated brass)</v>
      </c>
      <c r="B73" s="75" t="str">
        <f>Invoice!C77</f>
        <v>MCD766</v>
      </c>
      <c r="C73" s="76">
        <f>Invoice!B77</f>
        <v>5</v>
      </c>
      <c r="D73" s="81">
        <f t="shared" si="2"/>
        <v>4.3240418118466897</v>
      </c>
      <c r="E73" s="81">
        <f t="shared" si="3"/>
        <v>21.620209059233449</v>
      </c>
      <c r="F73" s="82">
        <f>Invoice!G77</f>
        <v>148.91999999999999</v>
      </c>
      <c r="G73" s="83">
        <f t="shared" si="4"/>
        <v>744.59999999999991</v>
      </c>
    </row>
    <row r="74" spans="1:7" s="80" customFormat="1">
      <c r="A74" s="96" t="str">
        <f>Invoice!F78</f>
        <v>14g banana belly ring with crystals butterfly dangling</v>
      </c>
      <c r="B74" s="75" t="str">
        <f>Invoice!C78</f>
        <v>MCD570</v>
      </c>
      <c r="C74" s="76">
        <f>Invoice!B78</f>
        <v>5</v>
      </c>
      <c r="D74" s="81">
        <f t="shared" si="2"/>
        <v>1.590301974448316</v>
      </c>
      <c r="E74" s="81">
        <f t="shared" si="3"/>
        <v>7.9515098722415809</v>
      </c>
      <c r="F74" s="82">
        <f>Invoice!G78</f>
        <v>54.77</v>
      </c>
      <c r="G74" s="83">
        <f t="shared" si="4"/>
        <v>273.85000000000002</v>
      </c>
    </row>
    <row r="75" spans="1:7" s="80" customFormat="1">
      <c r="A75" s="96" t="str">
        <f>Invoice!F79</f>
        <v>14g banana belly ring with crystals butterfly dangling</v>
      </c>
      <c r="B75" s="75" t="str">
        <f>Invoice!C79</f>
        <v>MCD570</v>
      </c>
      <c r="C75" s="76">
        <f>Invoice!B79</f>
        <v>1</v>
      </c>
      <c r="D75" s="81">
        <f t="shared" si="2"/>
        <v>1.590301974448316</v>
      </c>
      <c r="E75" s="81">
        <f t="shared" si="3"/>
        <v>1.590301974448316</v>
      </c>
      <c r="F75" s="82">
        <f>Invoice!G79</f>
        <v>54.77</v>
      </c>
      <c r="G75" s="83">
        <f t="shared" si="4"/>
        <v>54.77</v>
      </c>
    </row>
    <row r="76" spans="1:7" s="80" customFormat="1">
      <c r="A76" s="96" t="str">
        <f>Invoice!F80</f>
        <v>14g banana belly ring with crystals butterfly dangling</v>
      </c>
      <c r="B76" s="75" t="str">
        <f>Invoice!C80</f>
        <v>MCD570</v>
      </c>
      <c r="C76" s="76">
        <f>Invoice!B80</f>
        <v>2</v>
      </c>
      <c r="D76" s="81">
        <f t="shared" si="2"/>
        <v>1.590301974448316</v>
      </c>
      <c r="E76" s="81">
        <f t="shared" si="3"/>
        <v>3.180603948896632</v>
      </c>
      <c r="F76" s="82">
        <f>Invoice!G80</f>
        <v>54.77</v>
      </c>
      <c r="G76" s="83">
        <f t="shared" si="4"/>
        <v>109.54</v>
      </c>
    </row>
    <row r="77" spans="1:7" s="80" customFormat="1" ht="36">
      <c r="A77" s="96" t="str">
        <f>Invoice!F81</f>
        <v>Surgical steel belly banana, 14g (1.6mm) with a lower 8mm bezel set jewel ball and a dangling snake with crystals - length 3/8" (10mm)</v>
      </c>
      <c r="B77" s="75" t="str">
        <f>Invoice!C81</f>
        <v>MCD724</v>
      </c>
      <c r="C77" s="76">
        <f>Invoice!B81</f>
        <v>5</v>
      </c>
      <c r="D77" s="81">
        <f t="shared" si="2"/>
        <v>2.4680603948896636</v>
      </c>
      <c r="E77" s="81">
        <f t="shared" si="3"/>
        <v>12.340301974448316</v>
      </c>
      <c r="F77" s="82">
        <f>Invoice!G81</f>
        <v>85</v>
      </c>
      <c r="G77" s="83">
        <f t="shared" si="4"/>
        <v>425</v>
      </c>
    </row>
    <row r="78" spans="1:7" s="80" customFormat="1" ht="36">
      <c r="A78" s="96" t="str">
        <f>Invoice!F82</f>
        <v>Surgical steel belly banana, 14g (1.6mm) with a lower 8mm bezel set jewel ball and a dangling snake with crystals - length 3/8" (10mm)</v>
      </c>
      <c r="B78" s="75" t="str">
        <f>Invoice!C82</f>
        <v>MCD724</v>
      </c>
      <c r="C78" s="76">
        <f>Invoice!B82</f>
        <v>5</v>
      </c>
      <c r="D78" s="81">
        <f t="shared" si="2"/>
        <v>2.4680603948896636</v>
      </c>
      <c r="E78" s="81">
        <f t="shared" si="3"/>
        <v>12.340301974448316</v>
      </c>
      <c r="F78" s="82">
        <f>Invoice!G82</f>
        <v>85</v>
      </c>
      <c r="G78" s="83">
        <f t="shared" si="4"/>
        <v>425</v>
      </c>
    </row>
    <row r="79" spans="1:7" s="80" customFormat="1" ht="36">
      <c r="A79" s="96" t="str">
        <f>Invoice!F83</f>
        <v>Surgical steel belly banana, 14g (1.6mm) with a lower 8mm bezel set jewel ball and a dangling snake with crystals - length 3/8" (10mm)</v>
      </c>
      <c r="B79" s="75" t="str">
        <f>Invoice!C83</f>
        <v>MCD724</v>
      </c>
      <c r="C79" s="76">
        <f>Invoice!B83</f>
        <v>5</v>
      </c>
      <c r="D79" s="81">
        <f t="shared" si="2"/>
        <v>2.4680603948896636</v>
      </c>
      <c r="E79" s="81">
        <f t="shared" si="3"/>
        <v>12.340301974448316</v>
      </c>
      <c r="F79" s="82">
        <f>Invoice!G83</f>
        <v>85</v>
      </c>
      <c r="G79" s="83">
        <f t="shared" si="4"/>
        <v>425</v>
      </c>
    </row>
    <row r="80" spans="1:7" s="80" customFormat="1">
      <c r="A80" s="96" t="str">
        <f>Invoice!F84</f>
        <v>14g banana belly ring with crystals turtle dangling</v>
      </c>
      <c r="B80" s="75" t="str">
        <f>Invoice!C84</f>
        <v>MCD574</v>
      </c>
      <c r="C80" s="76">
        <f>Invoice!B84</f>
        <v>5</v>
      </c>
      <c r="D80" s="81">
        <f t="shared" si="2"/>
        <v>1.867595818815331</v>
      </c>
      <c r="E80" s="81">
        <f t="shared" si="3"/>
        <v>9.3379790940766547</v>
      </c>
      <c r="F80" s="82">
        <f>Invoice!G84</f>
        <v>64.319999999999993</v>
      </c>
      <c r="G80" s="83">
        <f t="shared" si="4"/>
        <v>321.59999999999997</v>
      </c>
    </row>
    <row r="81" spans="1:7" s="80" customFormat="1" ht="25.5">
      <c r="A81" s="96" t="str">
        <f>Invoice!F85</f>
        <v>Surgical steel belly banana, 14g (1.6mm) with an 8mm prong set CZ stone and a dangling long drop shaped crystal size 7.5*15mm</v>
      </c>
      <c r="B81" s="75" t="str">
        <f>Invoice!C85</f>
        <v>MCD712S</v>
      </c>
      <c r="C81" s="76">
        <f>Invoice!B85</f>
        <v>5</v>
      </c>
      <c r="D81" s="81">
        <f t="shared" si="2"/>
        <v>2.7331591173054588</v>
      </c>
      <c r="E81" s="81">
        <f t="shared" si="3"/>
        <v>13.665795586527294</v>
      </c>
      <c r="F81" s="82">
        <f>Invoice!G85</f>
        <v>94.13</v>
      </c>
      <c r="G81" s="83">
        <f t="shared" si="4"/>
        <v>470.65</v>
      </c>
    </row>
    <row r="82" spans="1:7" s="80" customFormat="1" ht="36">
      <c r="A82" s="96" t="str">
        <f>Invoice!F86</f>
        <v>Surgical steel belly banana, 14g (1.6mm) with a lower 8mm bezel set jewel ball with a dangling snake with crystal eyes (dangling part is made from silver plated brass)</v>
      </c>
      <c r="B82" s="75" t="str">
        <f>Invoice!C86</f>
        <v>MCD728</v>
      </c>
      <c r="C82" s="76">
        <f>Invoice!B86</f>
        <v>5</v>
      </c>
      <c r="D82" s="81">
        <f t="shared" si="2"/>
        <v>2.3623693379790942</v>
      </c>
      <c r="E82" s="81">
        <f t="shared" si="3"/>
        <v>11.811846689895471</v>
      </c>
      <c r="F82" s="82">
        <f>Invoice!G86</f>
        <v>81.36</v>
      </c>
      <c r="G82" s="83">
        <f t="shared" si="4"/>
        <v>406.8</v>
      </c>
    </row>
    <row r="83" spans="1:7" s="80" customFormat="1" ht="36">
      <c r="A83" s="96" t="str">
        <f>Invoice!F87</f>
        <v>Surgical steel belly banana, 14g (1.6mm) with a lower 8mm bezel set jewel ball with a dangling snake with crystal eyes (dangling part is made from silver plated brass)</v>
      </c>
      <c r="B83" s="75" t="str">
        <f>Invoice!C87</f>
        <v>MCD728</v>
      </c>
      <c r="C83" s="76">
        <f>Invoice!B87</f>
        <v>5</v>
      </c>
      <c r="D83" s="81">
        <f t="shared" si="2"/>
        <v>2.3623693379790942</v>
      </c>
      <c r="E83" s="81">
        <f t="shared" si="3"/>
        <v>11.811846689895471</v>
      </c>
      <c r="F83" s="82">
        <f>Invoice!G87</f>
        <v>81.36</v>
      </c>
      <c r="G83" s="83">
        <f t="shared" si="4"/>
        <v>406.8</v>
      </c>
    </row>
    <row r="84" spans="1:7" s="80" customFormat="1" ht="36">
      <c r="A84" s="96" t="str">
        <f>Invoice!F88</f>
        <v>Gold anodized 316L steel belly banana, 14g (1.6mm) with an 8mm round prong set CZ stone and a dangling star shape with  round CZ stone in the middle (dangling is made from gold plated brass)</v>
      </c>
      <c r="B84" s="75" t="str">
        <f>Invoice!C88</f>
        <v>MDGZ414</v>
      </c>
      <c r="C84" s="76">
        <f>Invoice!B88</f>
        <v>5</v>
      </c>
      <c r="D84" s="81">
        <f t="shared" si="2"/>
        <v>3.5656213704994193</v>
      </c>
      <c r="E84" s="81">
        <f t="shared" si="3"/>
        <v>17.828106852497097</v>
      </c>
      <c r="F84" s="82">
        <f>Invoice!G88</f>
        <v>122.8</v>
      </c>
      <c r="G84" s="83">
        <f t="shared" si="4"/>
        <v>614</v>
      </c>
    </row>
    <row r="85" spans="1:7" s="80" customFormat="1">
      <c r="A85" s="96" t="str">
        <f>Invoice!F89</f>
        <v>316L surgical steel barbell with yin-yang design top</v>
      </c>
      <c r="B85" s="75" t="str">
        <f>Invoice!C89</f>
        <v>BBSH2</v>
      </c>
      <c r="C85" s="76">
        <f>Invoice!B89</f>
        <v>5</v>
      </c>
      <c r="D85" s="81">
        <f t="shared" si="2"/>
        <v>0.69947735191637639</v>
      </c>
      <c r="E85" s="81">
        <f t="shared" si="3"/>
        <v>3.4973867595818819</v>
      </c>
      <c r="F85" s="82">
        <f>Invoice!G89</f>
        <v>24.09</v>
      </c>
      <c r="G85" s="83">
        <f t="shared" si="4"/>
        <v>120.45</v>
      </c>
    </row>
    <row r="86" spans="1:7" s="80" customFormat="1" ht="25.5">
      <c r="A86" s="96" t="str">
        <f>Invoice!F91</f>
        <v>Display box with 52 pcs. of 925 silver "bend it yourself" nose studs, 22g (0.6mm) with real rose gold plating and 2mm ball shaped top</v>
      </c>
      <c r="B86" s="75" t="str">
        <f>Invoice!C91</f>
        <v>NYXRSB2</v>
      </c>
      <c r="C86" s="76">
        <f>Invoice!B91</f>
        <v>1</v>
      </c>
      <c r="D86" s="81">
        <f t="shared" si="2"/>
        <v>30.009872241579561</v>
      </c>
      <c r="E86" s="81">
        <f t="shared" si="3"/>
        <v>30.009872241579561</v>
      </c>
      <c r="F86" s="82">
        <f>Invoice!G91</f>
        <v>1033.54</v>
      </c>
      <c r="G86" s="83">
        <f t="shared" si="4"/>
        <v>1033.54</v>
      </c>
    </row>
    <row r="87" spans="1:7" s="80" customFormat="1" ht="36">
      <c r="A87" s="96" t="str">
        <f>Invoice!F92</f>
        <v>Display box with 52 pcs. of 925 sterling silver "Bend it yourself " nose studs, 22g (0.6mm) with 2mm prong set crystal tops in assorted colors with 18k gold plating</v>
      </c>
      <c r="B87" s="75" t="str">
        <f>Invoice!C92</f>
        <v>18YP14XM</v>
      </c>
      <c r="C87" s="76">
        <f>Invoice!B92</f>
        <v>1</v>
      </c>
      <c r="D87" s="81">
        <f t="shared" si="2"/>
        <v>27.364401858304298</v>
      </c>
      <c r="E87" s="81">
        <f t="shared" si="3"/>
        <v>27.364401858304298</v>
      </c>
      <c r="F87" s="82">
        <f>Invoice!G92</f>
        <v>942.43</v>
      </c>
      <c r="G87" s="83">
        <f t="shared" si="4"/>
        <v>942.43</v>
      </c>
    </row>
    <row r="88" spans="1:7" s="80" customFormat="1" ht="25.5">
      <c r="A88" s="96" t="str">
        <f>Invoice!F93</f>
        <v>Display box of 52 pieces of 925 sterling silver '' bend it yourself '' nose studs  , 22g (0.6mm) with ball 2mm</v>
      </c>
      <c r="B88" s="75" t="str">
        <f>Invoice!C93</f>
        <v>NYSV2BX</v>
      </c>
      <c r="C88" s="76">
        <f>Invoice!B93</f>
        <v>1</v>
      </c>
      <c r="D88" s="81">
        <f t="shared" si="2"/>
        <v>18.223286875725901</v>
      </c>
      <c r="E88" s="81">
        <f t="shared" si="3"/>
        <v>18.223286875725901</v>
      </c>
      <c r="F88" s="82">
        <f>Invoice!G93</f>
        <v>627.61</v>
      </c>
      <c r="G88" s="83">
        <f t="shared" si="4"/>
        <v>627.61</v>
      </c>
    </row>
    <row r="89" spans="1:7" s="80" customFormat="1" ht="24">
      <c r="A89" s="96" t="str">
        <f>Invoice!F94</f>
        <v>Box with 12 pcs. of 14 kt. gold nose screws, 22g (0.6mm) with 1.5mm &amp; 2mm prong set clear round CZ stones</v>
      </c>
      <c r="B89" s="75" t="str">
        <f>Invoice!C94</f>
        <v>DGSC11</v>
      </c>
      <c r="C89" s="76">
        <f>Invoice!B94</f>
        <v>3</v>
      </c>
      <c r="D89" s="81">
        <f t="shared" si="2"/>
        <v>125.0740418118467</v>
      </c>
      <c r="E89" s="81">
        <f t="shared" si="3"/>
        <v>375.22212543554014</v>
      </c>
      <c r="F89" s="82">
        <f>Invoice!G94</f>
        <v>4307.55</v>
      </c>
      <c r="G89" s="83">
        <f t="shared" si="4"/>
        <v>12922.650000000001</v>
      </c>
    </row>
    <row r="90" spans="1:7" s="80" customFormat="1" ht="24">
      <c r="A90" s="96" t="str">
        <f>Invoice!F95</f>
        <v>Display (36pcs ) of mix Teak wood spiral coil taper - 8g (3mm) - 00g ( 10mm)</v>
      </c>
      <c r="B90" s="75" t="str">
        <f>Invoice!C95</f>
        <v>DMXP4</v>
      </c>
      <c r="C90" s="76">
        <f>Invoice!B95</f>
        <v>1</v>
      </c>
      <c r="D90" s="81">
        <f t="shared" si="2"/>
        <v>72.10511033681766</v>
      </c>
      <c r="E90" s="81">
        <f t="shared" si="3"/>
        <v>72.10511033681766</v>
      </c>
      <c r="F90" s="82">
        <f>Invoice!G95</f>
        <v>2483.3000000000002</v>
      </c>
      <c r="G90" s="83">
        <f t="shared" si="4"/>
        <v>2483.3000000000002</v>
      </c>
    </row>
    <row r="91" spans="1:7" s="80" customFormat="1" ht="24">
      <c r="A91" s="96" t="str">
        <f>Invoice!F96</f>
        <v>Acrylic Display in heart shape ( 36 pcs ) of anodized &amp; steel labret w/clear crystal, 16g, 3mm ball, 5/16''</v>
      </c>
      <c r="B91" s="75" t="str">
        <f>Invoice!C96</f>
        <v>DACB67</v>
      </c>
      <c r="C91" s="76">
        <f>Invoice!B96</f>
        <v>1</v>
      </c>
      <c r="D91" s="81">
        <f t="shared" si="2"/>
        <v>31.399535423925673</v>
      </c>
      <c r="E91" s="81">
        <f t="shared" si="3"/>
        <v>31.399535423925673</v>
      </c>
      <c r="F91" s="82">
        <f>Invoice!G96</f>
        <v>1081.4000000000001</v>
      </c>
      <c r="G91" s="83">
        <f t="shared" si="4"/>
        <v>1081.4000000000001</v>
      </c>
    </row>
    <row r="92" spans="1:7" s="80" customFormat="1">
      <c r="A92" s="96" t="str">
        <f>Invoice!F97</f>
        <v>Anodized labret w/clear crystal, 16g, 3mm ball, 5/16''</v>
      </c>
      <c r="B92" s="75" t="str">
        <f>Invoice!C97</f>
        <v>LBTC3</v>
      </c>
      <c r="C92" s="76">
        <f>Invoice!B97</f>
        <v>36</v>
      </c>
      <c r="D92" s="81">
        <f t="shared" si="2"/>
        <v>0.86875725900116152</v>
      </c>
      <c r="E92" s="81">
        <f t="shared" si="3"/>
        <v>31.275261324041818</v>
      </c>
      <c r="F92" s="82">
        <f>Invoice!G97</f>
        <v>29.92</v>
      </c>
      <c r="G92" s="83">
        <f t="shared" si="4"/>
        <v>1077.1200000000001</v>
      </c>
    </row>
    <row r="93" spans="1:7" s="80" customFormat="1" ht="24">
      <c r="A93" s="96" t="str">
        <f>Invoice!F98</f>
        <v>Board (24pcs) of Solid titanium G23 base part with 5mm Titanium G23 flat top with crystal</v>
      </c>
      <c r="B93" s="75" t="str">
        <f>Invoice!C98</f>
        <v>BRTSA4</v>
      </c>
      <c r="C93" s="76">
        <f>Invoice!B98</f>
        <v>1</v>
      </c>
      <c r="D93" s="81">
        <f t="shared" si="2"/>
        <v>82.538037166085957</v>
      </c>
      <c r="E93" s="81">
        <f t="shared" si="3"/>
        <v>82.538037166085957</v>
      </c>
      <c r="F93" s="82">
        <f>Invoice!G98</f>
        <v>2842.61</v>
      </c>
      <c r="G93" s="83">
        <f t="shared" si="4"/>
        <v>2842.61</v>
      </c>
    </row>
    <row r="94" spans="1:7" s="80" customFormat="1" ht="24">
      <c r="A94" s="96" t="str">
        <f>Invoice!F99</f>
        <v>Board (24pcs) of Solid titanium G23 base part with 5mm Titanium G23 flat top with crystal</v>
      </c>
      <c r="B94" s="75" t="str">
        <f>Invoice!C99</f>
        <v>BRTSA4</v>
      </c>
      <c r="C94" s="76">
        <f>Invoice!B99</f>
        <v>1</v>
      </c>
      <c r="D94" s="81">
        <f t="shared" si="2"/>
        <v>82.538037166085957</v>
      </c>
      <c r="E94" s="81">
        <f t="shared" si="3"/>
        <v>82.538037166085957</v>
      </c>
      <c r="F94" s="82">
        <f>Invoice!G99</f>
        <v>2842.61</v>
      </c>
      <c r="G94" s="83">
        <f t="shared" si="4"/>
        <v>2842.61</v>
      </c>
    </row>
    <row r="95" spans="1:7" s="80" customFormat="1" ht="24">
      <c r="A95" s="96" t="str">
        <f>Invoice!F100</f>
        <v>Acrylic Display in heart shape ( 36 pcs ) of anodized &amp; steel labret w/clear crystal, 16g, 3mm ball, 5/16''</v>
      </c>
      <c r="B95" s="75" t="str">
        <f>Invoice!C100</f>
        <v>DACB67</v>
      </c>
      <c r="C95" s="76">
        <f>Invoice!B100</f>
        <v>1</v>
      </c>
      <c r="D95" s="81">
        <f t="shared" si="2"/>
        <v>31.399535423925673</v>
      </c>
      <c r="E95" s="81">
        <f t="shared" si="3"/>
        <v>31.399535423925673</v>
      </c>
      <c r="F95" s="82">
        <f>Invoice!G100</f>
        <v>1081.4000000000001</v>
      </c>
      <c r="G95" s="83">
        <f t="shared" si="4"/>
        <v>1081.4000000000001</v>
      </c>
    </row>
    <row r="96" spans="1:7" s="80" customFormat="1">
      <c r="A96" s="96" t="str">
        <f>Invoice!F101</f>
        <v>Anodized labret w/clear crystal, 16g, 3mm ball, 5/16''</v>
      </c>
      <c r="B96" s="75" t="str">
        <f>Invoice!C101</f>
        <v>LBTC3</v>
      </c>
      <c r="C96" s="76">
        <f>Invoice!B101</f>
        <v>36</v>
      </c>
      <c r="D96" s="81">
        <f t="shared" si="2"/>
        <v>0.86875725900116152</v>
      </c>
      <c r="E96" s="81">
        <f t="shared" si="3"/>
        <v>31.275261324041818</v>
      </c>
      <c r="F96" s="82">
        <f>Invoice!G101</f>
        <v>29.92</v>
      </c>
      <c r="G96" s="83">
        <f t="shared" si="4"/>
        <v>1077.1200000000001</v>
      </c>
    </row>
    <row r="97" spans="1:7" s="80" customFormat="1" ht="24">
      <c r="A97" s="96" t="str">
        <f>Invoice!F102</f>
        <v>Acrylic Display in heart shape ( 36 pcs ) of Steel labret (16g) with 3mm multi crystal ball ( plain design ) with resin cover</v>
      </c>
      <c r="B97" s="75" t="str">
        <f>Invoice!C102</f>
        <v>DACB66</v>
      </c>
      <c r="C97" s="76">
        <f>Invoice!B102</f>
        <v>1</v>
      </c>
      <c r="D97" s="81">
        <f t="shared" si="2"/>
        <v>69.73925667828108</v>
      </c>
      <c r="E97" s="81">
        <f t="shared" si="3"/>
        <v>69.73925667828108</v>
      </c>
      <c r="F97" s="82">
        <f>Invoice!G102</f>
        <v>2401.8200000000002</v>
      </c>
      <c r="G97" s="83">
        <f t="shared" si="4"/>
        <v>2401.8200000000002</v>
      </c>
    </row>
    <row r="98" spans="1:7" s="80" customFormat="1" ht="24">
      <c r="A98" s="96" t="str">
        <f>Invoice!F103</f>
        <v>Surgical steel labret, 16g (1.2mm) with 3mm bezel set half jewel ball</v>
      </c>
      <c r="B98" s="75" t="str">
        <f>Invoice!C103</f>
        <v>LBHJB3</v>
      </c>
      <c r="C98" s="76">
        <f>Invoice!B103</f>
        <v>36</v>
      </c>
      <c r="D98" s="81">
        <f t="shared" si="2"/>
        <v>0.44337979094076657</v>
      </c>
      <c r="E98" s="81">
        <f t="shared" si="3"/>
        <v>15.961672473867598</v>
      </c>
      <c r="F98" s="82">
        <f>Invoice!G103</f>
        <v>15.27</v>
      </c>
      <c r="G98" s="83">
        <f t="shared" si="4"/>
        <v>549.72</v>
      </c>
    </row>
    <row r="99" spans="1:7" s="80" customFormat="1" ht="24">
      <c r="A99" s="96" t="str">
        <f>Invoice!F104</f>
        <v>Acrylic Display in heart shape ( 36 pcs ) of Steel labret (16g) with 3mm multi crystal ball ( plain design ) with resin cover</v>
      </c>
      <c r="B99" s="75" t="str">
        <f>Invoice!C104</f>
        <v>DACB66</v>
      </c>
      <c r="C99" s="76">
        <f>Invoice!B104</f>
        <v>1</v>
      </c>
      <c r="D99" s="81">
        <f t="shared" si="2"/>
        <v>69.73925667828108</v>
      </c>
      <c r="E99" s="81">
        <f t="shared" si="3"/>
        <v>69.73925667828108</v>
      </c>
      <c r="F99" s="82">
        <f>Invoice!G104</f>
        <v>2401.8200000000002</v>
      </c>
      <c r="G99" s="83">
        <f t="shared" si="4"/>
        <v>2401.8200000000002</v>
      </c>
    </row>
    <row r="100" spans="1:7" s="80" customFormat="1" ht="24">
      <c r="A100" s="96" t="str">
        <f>Invoice!F105</f>
        <v>Surgical steel labret, 16g (1.2mm) with 3mm bezel set half jewel ball</v>
      </c>
      <c r="B100" s="75" t="str">
        <f>Invoice!C105</f>
        <v>LBHJB3</v>
      </c>
      <c r="C100" s="76">
        <f>Invoice!B105</f>
        <v>36</v>
      </c>
      <c r="D100" s="81">
        <f t="shared" si="2"/>
        <v>0.44337979094076657</v>
      </c>
      <c r="E100" s="81">
        <f t="shared" si="3"/>
        <v>15.961672473867598</v>
      </c>
      <c r="F100" s="82">
        <f>Invoice!G105</f>
        <v>15.27</v>
      </c>
      <c r="G100" s="83">
        <f t="shared" si="4"/>
        <v>549.72</v>
      </c>
    </row>
    <row r="101" spans="1:7" s="80" customFormat="1" ht="24">
      <c r="A101" s="96" t="str">
        <f>Invoice!F106</f>
        <v>Display box of 40 pieces of gold plated steel nose screws with clear crystals</v>
      </c>
      <c r="B101" s="75" t="str">
        <f>Invoice!C106</f>
        <v>BXNS3</v>
      </c>
      <c r="C101" s="76">
        <f>Invoice!B106</f>
        <v>1</v>
      </c>
      <c r="D101" s="81">
        <f t="shared" si="2"/>
        <v>19.699186991869922</v>
      </c>
      <c r="E101" s="81">
        <f t="shared" si="3"/>
        <v>19.699186991869922</v>
      </c>
      <c r="F101" s="82">
        <f>Invoice!G106</f>
        <v>678.44</v>
      </c>
      <c r="G101" s="83">
        <f t="shared" si="4"/>
        <v>678.44</v>
      </c>
    </row>
    <row r="102" spans="1:7" s="80" customFormat="1">
      <c r="A102" s="96" t="str">
        <f>Invoice!F107</f>
        <v>Exchange rate :</v>
      </c>
      <c r="B102" s="75">
        <f>Invoice!C107</f>
        <v>0</v>
      </c>
      <c r="C102" s="76">
        <f>Invoice!B107</f>
        <v>0</v>
      </c>
      <c r="D102" s="81">
        <f t="shared" si="2"/>
        <v>0</v>
      </c>
      <c r="E102" s="81">
        <f t="shared" si="3"/>
        <v>0</v>
      </c>
      <c r="F102" s="82">
        <f>Invoice!G107</f>
        <v>0</v>
      </c>
      <c r="G102" s="83">
        <f t="shared" si="4"/>
        <v>0</v>
      </c>
    </row>
    <row r="103" spans="1:7" s="80" customFormat="1" hidden="1">
      <c r="A103" s="96" t="str">
        <f>Invoice!F108</f>
        <v>Exchange rate :</v>
      </c>
      <c r="B103" s="75">
        <f>Invoice!C108</f>
        <v>0</v>
      </c>
      <c r="C103" s="76">
        <f>Invoice!B108</f>
        <v>0</v>
      </c>
      <c r="D103" s="81">
        <f t="shared" si="2"/>
        <v>0</v>
      </c>
      <c r="E103" s="81">
        <f t="shared" si="3"/>
        <v>0</v>
      </c>
      <c r="F103" s="82">
        <f>Invoice!G108</f>
        <v>0</v>
      </c>
      <c r="G103" s="83">
        <f t="shared" si="4"/>
        <v>0</v>
      </c>
    </row>
    <row r="104" spans="1:7" s="80" customFormat="1" hidden="1">
      <c r="A104" s="96" t="str">
        <f>Invoice!F109</f>
        <v>Exchange rate :</v>
      </c>
      <c r="B104" s="75">
        <f>Invoice!C109</f>
        <v>0</v>
      </c>
      <c r="C104" s="76">
        <f>Invoice!B109</f>
        <v>0</v>
      </c>
      <c r="D104" s="81">
        <f t="shared" si="2"/>
        <v>0</v>
      </c>
      <c r="E104" s="81">
        <f t="shared" si="3"/>
        <v>0</v>
      </c>
      <c r="F104" s="82">
        <f>Invoice!G109</f>
        <v>0</v>
      </c>
      <c r="G104" s="83">
        <f t="shared" si="4"/>
        <v>0</v>
      </c>
    </row>
    <row r="105" spans="1:7" s="80" customFormat="1" hidden="1">
      <c r="A105" s="96" t="str">
        <f>Invoice!F110</f>
        <v>Exchange rate :</v>
      </c>
      <c r="B105" s="75">
        <f>Invoice!C110</f>
        <v>0</v>
      </c>
      <c r="C105" s="76">
        <f>Invoice!B110</f>
        <v>0</v>
      </c>
      <c r="D105" s="81">
        <f t="shared" si="2"/>
        <v>0</v>
      </c>
      <c r="E105" s="81">
        <f t="shared" si="3"/>
        <v>0</v>
      </c>
      <c r="F105" s="82">
        <f>Invoice!G110</f>
        <v>0</v>
      </c>
      <c r="G105" s="83">
        <f t="shared" si="4"/>
        <v>0</v>
      </c>
    </row>
    <row r="106" spans="1:7" s="80" customFormat="1" hidden="1">
      <c r="A106" s="96" t="str">
        <f>Invoice!F111</f>
        <v>Exchange rate :</v>
      </c>
      <c r="B106" s="75">
        <f>Invoice!C111</f>
        <v>0</v>
      </c>
      <c r="C106" s="76">
        <f>Invoice!B111</f>
        <v>0</v>
      </c>
      <c r="D106" s="81">
        <f t="shared" si="2"/>
        <v>0</v>
      </c>
      <c r="E106" s="81">
        <f t="shared" si="3"/>
        <v>0</v>
      </c>
      <c r="F106" s="82">
        <f>Invoice!G111</f>
        <v>0</v>
      </c>
      <c r="G106" s="83">
        <f t="shared" si="4"/>
        <v>0</v>
      </c>
    </row>
    <row r="107" spans="1:7" s="80" customFormat="1" hidden="1">
      <c r="A107" s="96" t="str">
        <f>Invoice!F112</f>
        <v>Exchange rate :</v>
      </c>
      <c r="B107" s="75">
        <f>Invoice!C112</f>
        <v>0</v>
      </c>
      <c r="C107" s="76">
        <f>Invoice!B112</f>
        <v>0</v>
      </c>
      <c r="D107" s="81">
        <f t="shared" si="2"/>
        <v>0</v>
      </c>
      <c r="E107" s="81">
        <f t="shared" si="3"/>
        <v>0</v>
      </c>
      <c r="F107" s="82">
        <f>Invoice!G112</f>
        <v>0</v>
      </c>
      <c r="G107" s="83">
        <f t="shared" si="4"/>
        <v>0</v>
      </c>
    </row>
    <row r="108" spans="1:7" s="80" customFormat="1" hidden="1">
      <c r="A108" s="96" t="str">
        <f>Invoice!F113</f>
        <v>Exchange rate :</v>
      </c>
      <c r="B108" s="75">
        <f>Invoice!C113</f>
        <v>0</v>
      </c>
      <c r="C108" s="76">
        <f>Invoice!B113</f>
        <v>0</v>
      </c>
      <c r="D108" s="81">
        <f t="shared" si="2"/>
        <v>0</v>
      </c>
      <c r="E108" s="81">
        <f t="shared" si="3"/>
        <v>0</v>
      </c>
      <c r="F108" s="82">
        <f>Invoice!G113</f>
        <v>0</v>
      </c>
      <c r="G108" s="83">
        <f t="shared" si="4"/>
        <v>0</v>
      </c>
    </row>
    <row r="109" spans="1:7" s="80" customFormat="1" hidden="1">
      <c r="A109" s="96" t="str">
        <f>Invoice!F114</f>
        <v>Exchange rate :</v>
      </c>
      <c r="B109" s="75">
        <f>Invoice!C114</f>
        <v>0</v>
      </c>
      <c r="C109" s="76">
        <f>Invoice!B114</f>
        <v>0</v>
      </c>
      <c r="D109" s="81">
        <f t="shared" si="2"/>
        <v>0</v>
      </c>
      <c r="E109" s="81">
        <f t="shared" si="3"/>
        <v>0</v>
      </c>
      <c r="F109" s="82">
        <f>Invoice!G114</f>
        <v>0</v>
      </c>
      <c r="G109" s="83">
        <f t="shared" si="4"/>
        <v>0</v>
      </c>
    </row>
    <row r="110" spans="1:7" s="80" customFormat="1" hidden="1">
      <c r="A110" s="96" t="str">
        <f>Invoice!F115</f>
        <v>Exchange rate :</v>
      </c>
      <c r="B110" s="75">
        <f>Invoice!C115</f>
        <v>0</v>
      </c>
      <c r="C110" s="76">
        <f>Invoice!B115</f>
        <v>0</v>
      </c>
      <c r="D110" s="81">
        <f t="shared" si="2"/>
        <v>0</v>
      </c>
      <c r="E110" s="81">
        <f t="shared" si="3"/>
        <v>0</v>
      </c>
      <c r="F110" s="82">
        <f>Invoice!G115</f>
        <v>0</v>
      </c>
      <c r="G110" s="83">
        <f t="shared" si="4"/>
        <v>0</v>
      </c>
    </row>
    <row r="111" spans="1:7" s="80" customFormat="1" hidden="1">
      <c r="A111" s="96" t="str">
        <f>Invoice!F116</f>
        <v>Exchange rate :</v>
      </c>
      <c r="B111" s="75">
        <f>Invoice!C116</f>
        <v>0</v>
      </c>
      <c r="C111" s="76">
        <f>Invoice!B116</f>
        <v>0</v>
      </c>
      <c r="D111" s="81">
        <f t="shared" si="2"/>
        <v>0</v>
      </c>
      <c r="E111" s="81">
        <f t="shared" si="3"/>
        <v>0</v>
      </c>
      <c r="F111" s="82">
        <f>Invoice!G116</f>
        <v>0</v>
      </c>
      <c r="G111" s="83">
        <f t="shared" si="4"/>
        <v>0</v>
      </c>
    </row>
    <row r="112" spans="1:7" s="80" customFormat="1" hidden="1">
      <c r="A112" s="96" t="str">
        <f>Invoice!F117</f>
        <v>Exchange rate :</v>
      </c>
      <c r="B112" s="75">
        <f>Invoice!C117</f>
        <v>0</v>
      </c>
      <c r="C112" s="76">
        <f>Invoice!B117</f>
        <v>0</v>
      </c>
      <c r="D112" s="81">
        <f t="shared" si="2"/>
        <v>0</v>
      </c>
      <c r="E112" s="81">
        <f t="shared" si="3"/>
        <v>0</v>
      </c>
      <c r="F112" s="82">
        <f>Invoice!G117</f>
        <v>0</v>
      </c>
      <c r="G112" s="83">
        <f t="shared" si="4"/>
        <v>0</v>
      </c>
    </row>
    <row r="113" spans="1:7" s="80" customFormat="1" hidden="1">
      <c r="A113" s="96" t="str">
        <f>Invoice!F118</f>
        <v>Exchange rate :</v>
      </c>
      <c r="B113" s="75">
        <f>Invoice!C118</f>
        <v>0</v>
      </c>
      <c r="C113" s="76">
        <f>Invoice!B118</f>
        <v>0</v>
      </c>
      <c r="D113" s="81">
        <f t="shared" si="2"/>
        <v>0</v>
      </c>
      <c r="E113" s="81">
        <f t="shared" si="3"/>
        <v>0</v>
      </c>
      <c r="F113" s="82">
        <f>Invoice!G118</f>
        <v>0</v>
      </c>
      <c r="G113" s="83">
        <f t="shared" si="4"/>
        <v>0</v>
      </c>
    </row>
    <row r="114" spans="1:7" s="80" customFormat="1" hidden="1">
      <c r="A114" s="96" t="str">
        <f>Invoice!F119</f>
        <v>Exchange rate :</v>
      </c>
      <c r="B114" s="75">
        <f>Invoice!C119</f>
        <v>0</v>
      </c>
      <c r="C114" s="76">
        <f>Invoice!B119</f>
        <v>0</v>
      </c>
      <c r="D114" s="81">
        <f t="shared" si="2"/>
        <v>0</v>
      </c>
      <c r="E114" s="81">
        <f t="shared" si="3"/>
        <v>0</v>
      </c>
      <c r="F114" s="82">
        <f>Invoice!G119</f>
        <v>0</v>
      </c>
      <c r="G114" s="83">
        <f t="shared" si="4"/>
        <v>0</v>
      </c>
    </row>
    <row r="115" spans="1:7" s="80" customFormat="1" hidden="1">
      <c r="A115" s="96" t="str">
        <f>Invoice!F120</f>
        <v>Exchange rate :</v>
      </c>
      <c r="B115" s="75">
        <f>Invoice!C120</f>
        <v>0</v>
      </c>
      <c r="C115" s="76">
        <f>Invoice!B120</f>
        <v>0</v>
      </c>
      <c r="D115" s="81">
        <f t="shared" si="2"/>
        <v>0</v>
      </c>
      <c r="E115" s="81">
        <f t="shared" si="3"/>
        <v>0</v>
      </c>
      <c r="F115" s="82">
        <f>Invoice!G120</f>
        <v>0</v>
      </c>
      <c r="G115" s="83">
        <f t="shared" si="4"/>
        <v>0</v>
      </c>
    </row>
    <row r="116" spans="1:7" s="80" customFormat="1" hidden="1">
      <c r="A116" s="96" t="str">
        <f>Invoice!F121</f>
        <v>Exchange rate :</v>
      </c>
      <c r="B116" s="75">
        <f>Invoice!C121</f>
        <v>0</v>
      </c>
      <c r="C116" s="76">
        <f>Invoice!B121</f>
        <v>0</v>
      </c>
      <c r="D116" s="81">
        <f t="shared" si="2"/>
        <v>0</v>
      </c>
      <c r="E116" s="81">
        <f t="shared" si="3"/>
        <v>0</v>
      </c>
      <c r="F116" s="82">
        <f>Invoice!G121</f>
        <v>0</v>
      </c>
      <c r="G116" s="83">
        <f t="shared" si="4"/>
        <v>0</v>
      </c>
    </row>
    <row r="117" spans="1:7" s="80" customFormat="1" hidden="1">
      <c r="A117" s="96" t="str">
        <f>Invoice!F122</f>
        <v>Exchange rate :</v>
      </c>
      <c r="B117" s="75">
        <f>Invoice!C122</f>
        <v>0</v>
      </c>
      <c r="C117" s="76">
        <f>Invoice!B122</f>
        <v>0</v>
      </c>
      <c r="D117" s="81">
        <f t="shared" si="2"/>
        <v>0</v>
      </c>
      <c r="E117" s="81">
        <f t="shared" si="3"/>
        <v>0</v>
      </c>
      <c r="F117" s="82">
        <f>Invoice!G122</f>
        <v>0</v>
      </c>
      <c r="G117" s="83">
        <f t="shared" si="4"/>
        <v>0</v>
      </c>
    </row>
    <row r="118" spans="1:7" s="80" customFormat="1" hidden="1">
      <c r="A118" s="96" t="str">
        <f>Invoice!F123</f>
        <v>Exchange rate :</v>
      </c>
      <c r="B118" s="75">
        <f>Invoice!C123</f>
        <v>0</v>
      </c>
      <c r="C118" s="76">
        <f>Invoice!B123</f>
        <v>0</v>
      </c>
      <c r="D118" s="81">
        <f t="shared" si="2"/>
        <v>0</v>
      </c>
      <c r="E118" s="81">
        <f t="shared" si="3"/>
        <v>0</v>
      </c>
      <c r="F118" s="82">
        <f>Invoice!G123</f>
        <v>0</v>
      </c>
      <c r="G118" s="83">
        <f t="shared" si="4"/>
        <v>0</v>
      </c>
    </row>
    <row r="119" spans="1:7" s="80" customFormat="1" hidden="1">
      <c r="A119" s="96" t="str">
        <f>Invoice!F124</f>
        <v>Exchange rate :</v>
      </c>
      <c r="B119" s="75">
        <f>Invoice!C124</f>
        <v>0</v>
      </c>
      <c r="C119" s="76">
        <f>Invoice!B124</f>
        <v>0</v>
      </c>
      <c r="D119" s="81">
        <f t="shared" si="2"/>
        <v>0</v>
      </c>
      <c r="E119" s="81">
        <f t="shared" si="3"/>
        <v>0</v>
      </c>
      <c r="F119" s="82">
        <f>Invoice!G124</f>
        <v>0</v>
      </c>
      <c r="G119" s="83">
        <f t="shared" si="4"/>
        <v>0</v>
      </c>
    </row>
    <row r="120" spans="1:7" s="80" customFormat="1" hidden="1">
      <c r="A120" s="96" t="str">
        <f>Invoice!F125</f>
        <v>Exchange rate :</v>
      </c>
      <c r="B120" s="75">
        <f>Invoice!C125</f>
        <v>0</v>
      </c>
      <c r="C120" s="76">
        <f>Invoice!B125</f>
        <v>0</v>
      </c>
      <c r="D120" s="81">
        <f t="shared" si="2"/>
        <v>0</v>
      </c>
      <c r="E120" s="81">
        <f t="shared" si="3"/>
        <v>0</v>
      </c>
      <c r="F120" s="82">
        <f>Invoice!G125</f>
        <v>0</v>
      </c>
      <c r="G120" s="83">
        <f t="shared" si="4"/>
        <v>0</v>
      </c>
    </row>
    <row r="121" spans="1:7" s="80" customFormat="1" hidden="1">
      <c r="A121" s="96" t="str">
        <f>Invoice!F126</f>
        <v>Exchange rate :</v>
      </c>
      <c r="B121" s="75">
        <f>Invoice!C126</f>
        <v>0</v>
      </c>
      <c r="C121" s="76">
        <f>Invoice!B126</f>
        <v>0</v>
      </c>
      <c r="D121" s="81">
        <f t="shared" si="2"/>
        <v>0</v>
      </c>
      <c r="E121" s="81">
        <f t="shared" si="3"/>
        <v>0</v>
      </c>
      <c r="F121" s="82">
        <f>Invoice!G126</f>
        <v>0</v>
      </c>
      <c r="G121" s="83">
        <f t="shared" si="4"/>
        <v>0</v>
      </c>
    </row>
    <row r="122" spans="1:7" s="80" customFormat="1" hidden="1">
      <c r="A122" s="96" t="str">
        <f>Invoice!F127</f>
        <v>Exchange rate :</v>
      </c>
      <c r="B122" s="75">
        <f>Invoice!C127</f>
        <v>0</v>
      </c>
      <c r="C122" s="76">
        <f>Invoice!B127</f>
        <v>0</v>
      </c>
      <c r="D122" s="81">
        <f t="shared" si="2"/>
        <v>0</v>
      </c>
      <c r="E122" s="81">
        <f t="shared" si="3"/>
        <v>0</v>
      </c>
      <c r="F122" s="82">
        <f>Invoice!G127</f>
        <v>0</v>
      </c>
      <c r="G122" s="83">
        <f t="shared" si="4"/>
        <v>0</v>
      </c>
    </row>
    <row r="123" spans="1:7" s="80" customFormat="1" hidden="1">
      <c r="A123" s="96" t="str">
        <f>Invoice!F128</f>
        <v>Exchange rate :</v>
      </c>
      <c r="B123" s="75">
        <f>Invoice!C128</f>
        <v>0</v>
      </c>
      <c r="C123" s="76">
        <f>Invoice!B128</f>
        <v>0</v>
      </c>
      <c r="D123" s="81">
        <f t="shared" si="2"/>
        <v>0</v>
      </c>
      <c r="E123" s="81">
        <f t="shared" si="3"/>
        <v>0</v>
      </c>
      <c r="F123" s="82">
        <f>Invoice!G128</f>
        <v>0</v>
      </c>
      <c r="G123" s="83">
        <f t="shared" si="4"/>
        <v>0</v>
      </c>
    </row>
    <row r="124" spans="1:7" s="80" customFormat="1" hidden="1">
      <c r="A124" s="96" t="str">
        <f>Invoice!F129</f>
        <v>Exchange rate :</v>
      </c>
      <c r="B124" s="75">
        <f>Invoice!C129</f>
        <v>0</v>
      </c>
      <c r="C124" s="76">
        <f>Invoice!B129</f>
        <v>0</v>
      </c>
      <c r="D124" s="81">
        <f t="shared" si="2"/>
        <v>0</v>
      </c>
      <c r="E124" s="81">
        <f t="shared" si="3"/>
        <v>0</v>
      </c>
      <c r="F124" s="82">
        <f>Invoice!G129</f>
        <v>0</v>
      </c>
      <c r="G124" s="83">
        <f t="shared" si="4"/>
        <v>0</v>
      </c>
    </row>
    <row r="125" spans="1:7" s="80" customFormat="1" hidden="1">
      <c r="A125" s="96" t="str">
        <f>Invoice!F130</f>
        <v>Exchange rate :</v>
      </c>
      <c r="B125" s="75">
        <f>Invoice!C130</f>
        <v>0</v>
      </c>
      <c r="C125" s="76">
        <f>Invoice!B130</f>
        <v>0</v>
      </c>
      <c r="D125" s="81">
        <f t="shared" si="2"/>
        <v>0</v>
      </c>
      <c r="E125" s="81">
        <f t="shared" si="3"/>
        <v>0</v>
      </c>
      <c r="F125" s="82">
        <f>Invoice!G130</f>
        <v>0</v>
      </c>
      <c r="G125" s="83">
        <f t="shared" si="4"/>
        <v>0</v>
      </c>
    </row>
    <row r="126" spans="1:7" s="80" customFormat="1" hidden="1">
      <c r="A126" s="96" t="str">
        <f>Invoice!F131</f>
        <v>Exchange rate :</v>
      </c>
      <c r="B126" s="75">
        <f>Invoice!C131</f>
        <v>0</v>
      </c>
      <c r="C126" s="76">
        <f>Invoice!B131</f>
        <v>0</v>
      </c>
      <c r="D126" s="81">
        <f t="shared" ref="D126:D189" si="5">F126/$D$14</f>
        <v>0</v>
      </c>
      <c r="E126" s="81">
        <f t="shared" ref="E126:E189" si="6">G126/$D$14</f>
        <v>0</v>
      </c>
      <c r="F126" s="82">
        <f>Invoice!G131</f>
        <v>0</v>
      </c>
      <c r="G126" s="83">
        <f t="shared" ref="G126:G189" si="7">C126*F126</f>
        <v>0</v>
      </c>
    </row>
    <row r="127" spans="1:7" s="80" customFormat="1" hidden="1">
      <c r="A127" s="96" t="str">
        <f>Invoice!F132</f>
        <v>Exchange rate :</v>
      </c>
      <c r="B127" s="75">
        <f>Invoice!C132</f>
        <v>0</v>
      </c>
      <c r="C127" s="76">
        <f>Invoice!B132</f>
        <v>0</v>
      </c>
      <c r="D127" s="81">
        <f t="shared" si="5"/>
        <v>0</v>
      </c>
      <c r="E127" s="81">
        <f t="shared" si="6"/>
        <v>0</v>
      </c>
      <c r="F127" s="82">
        <f>Invoice!G132</f>
        <v>0</v>
      </c>
      <c r="G127" s="83">
        <f t="shared" si="7"/>
        <v>0</v>
      </c>
    </row>
    <row r="128" spans="1:7" s="80" customFormat="1" hidden="1">
      <c r="A128" s="96" t="str">
        <f>Invoice!F133</f>
        <v>Exchange rate :</v>
      </c>
      <c r="B128" s="75">
        <f>Invoice!C133</f>
        <v>0</v>
      </c>
      <c r="C128" s="76">
        <f>Invoice!B133</f>
        <v>0</v>
      </c>
      <c r="D128" s="81">
        <f t="shared" si="5"/>
        <v>0</v>
      </c>
      <c r="E128" s="81">
        <f t="shared" si="6"/>
        <v>0</v>
      </c>
      <c r="F128" s="82">
        <f>Invoice!G133</f>
        <v>0</v>
      </c>
      <c r="G128" s="83">
        <f t="shared" si="7"/>
        <v>0</v>
      </c>
    </row>
    <row r="129" spans="1:7" s="80" customFormat="1" hidden="1">
      <c r="A129" s="96" t="str">
        <f>Invoice!F134</f>
        <v>Exchange rate :</v>
      </c>
      <c r="B129" s="75">
        <f>Invoice!C134</f>
        <v>0</v>
      </c>
      <c r="C129" s="76">
        <f>Invoice!B134</f>
        <v>0</v>
      </c>
      <c r="D129" s="81">
        <f t="shared" si="5"/>
        <v>0</v>
      </c>
      <c r="E129" s="81">
        <f t="shared" si="6"/>
        <v>0</v>
      </c>
      <c r="F129" s="82">
        <f>Invoice!G134</f>
        <v>0</v>
      </c>
      <c r="G129" s="83">
        <f t="shared" si="7"/>
        <v>0</v>
      </c>
    </row>
    <row r="130" spans="1:7" s="80" customFormat="1" hidden="1">
      <c r="A130" s="96" t="str">
        <f>Invoice!F135</f>
        <v>Exchange rate :</v>
      </c>
      <c r="B130" s="75">
        <f>Invoice!C135</f>
        <v>0</v>
      </c>
      <c r="C130" s="76">
        <f>Invoice!B135</f>
        <v>0</v>
      </c>
      <c r="D130" s="81">
        <f t="shared" si="5"/>
        <v>0</v>
      </c>
      <c r="E130" s="81">
        <f t="shared" si="6"/>
        <v>0</v>
      </c>
      <c r="F130" s="82">
        <f>Invoice!G135</f>
        <v>0</v>
      </c>
      <c r="G130" s="83">
        <f t="shared" si="7"/>
        <v>0</v>
      </c>
    </row>
    <row r="131" spans="1:7" s="80" customFormat="1" hidden="1">
      <c r="A131" s="96" t="str">
        <f>Invoice!F136</f>
        <v>Exchange rate :</v>
      </c>
      <c r="B131" s="75">
        <f>Invoice!C136</f>
        <v>0</v>
      </c>
      <c r="C131" s="76">
        <f>Invoice!B136</f>
        <v>0</v>
      </c>
      <c r="D131" s="81">
        <f t="shared" si="5"/>
        <v>0</v>
      </c>
      <c r="E131" s="81">
        <f t="shared" si="6"/>
        <v>0</v>
      </c>
      <c r="F131" s="82">
        <f>Invoice!G136</f>
        <v>0</v>
      </c>
      <c r="G131" s="83">
        <f t="shared" si="7"/>
        <v>0</v>
      </c>
    </row>
    <row r="132" spans="1:7" s="80" customFormat="1" hidden="1">
      <c r="A132" s="96" t="str">
        <f>Invoice!F137</f>
        <v>Exchange rate :</v>
      </c>
      <c r="B132" s="75">
        <f>Invoice!C137</f>
        <v>0</v>
      </c>
      <c r="C132" s="76">
        <f>Invoice!B137</f>
        <v>0</v>
      </c>
      <c r="D132" s="81">
        <f t="shared" si="5"/>
        <v>0</v>
      </c>
      <c r="E132" s="81">
        <f t="shared" si="6"/>
        <v>0</v>
      </c>
      <c r="F132" s="82">
        <f>Invoice!G137</f>
        <v>0</v>
      </c>
      <c r="G132" s="83">
        <f t="shared" si="7"/>
        <v>0</v>
      </c>
    </row>
    <row r="133" spans="1:7" s="80" customFormat="1" hidden="1">
      <c r="A133" s="96" t="str">
        <f>Invoice!F138</f>
        <v>Exchange rate :</v>
      </c>
      <c r="B133" s="75">
        <f>Invoice!C138</f>
        <v>0</v>
      </c>
      <c r="C133" s="76">
        <f>Invoice!B138</f>
        <v>0</v>
      </c>
      <c r="D133" s="81">
        <f t="shared" si="5"/>
        <v>0</v>
      </c>
      <c r="E133" s="81">
        <f t="shared" si="6"/>
        <v>0</v>
      </c>
      <c r="F133" s="82">
        <f>Invoice!G138</f>
        <v>0</v>
      </c>
      <c r="G133" s="83">
        <f t="shared" si="7"/>
        <v>0</v>
      </c>
    </row>
    <row r="134" spans="1:7" s="80" customFormat="1" hidden="1">
      <c r="A134" s="96" t="str">
        <f>Invoice!F139</f>
        <v>Exchange rate :</v>
      </c>
      <c r="B134" s="75">
        <f>Invoice!C139</f>
        <v>0</v>
      </c>
      <c r="C134" s="76">
        <f>Invoice!B139</f>
        <v>0</v>
      </c>
      <c r="D134" s="81">
        <f t="shared" si="5"/>
        <v>0</v>
      </c>
      <c r="E134" s="81">
        <f t="shared" si="6"/>
        <v>0</v>
      </c>
      <c r="F134" s="82">
        <f>Invoice!G139</f>
        <v>0</v>
      </c>
      <c r="G134" s="83">
        <f t="shared" si="7"/>
        <v>0</v>
      </c>
    </row>
    <row r="135" spans="1:7" s="80" customFormat="1" hidden="1">
      <c r="A135" s="96" t="str">
        <f>Invoice!F140</f>
        <v>Exchange rate :</v>
      </c>
      <c r="B135" s="75">
        <f>Invoice!C140</f>
        <v>0</v>
      </c>
      <c r="C135" s="76">
        <f>Invoice!B140</f>
        <v>0</v>
      </c>
      <c r="D135" s="81">
        <f t="shared" si="5"/>
        <v>0</v>
      </c>
      <c r="E135" s="81">
        <f t="shared" si="6"/>
        <v>0</v>
      </c>
      <c r="F135" s="82">
        <f>Invoice!G140</f>
        <v>0</v>
      </c>
      <c r="G135" s="83">
        <f t="shared" si="7"/>
        <v>0</v>
      </c>
    </row>
    <row r="136" spans="1:7" s="80" customFormat="1" hidden="1">
      <c r="A136" s="96" t="str">
        <f>Invoice!F141</f>
        <v>Exchange rate :</v>
      </c>
      <c r="B136" s="75">
        <f>Invoice!C141</f>
        <v>0</v>
      </c>
      <c r="C136" s="76">
        <f>Invoice!B141</f>
        <v>0</v>
      </c>
      <c r="D136" s="81">
        <f t="shared" si="5"/>
        <v>0</v>
      </c>
      <c r="E136" s="81">
        <f t="shared" si="6"/>
        <v>0</v>
      </c>
      <c r="F136" s="82">
        <f>Invoice!G141</f>
        <v>0</v>
      </c>
      <c r="G136" s="83">
        <f t="shared" si="7"/>
        <v>0</v>
      </c>
    </row>
    <row r="137" spans="1:7" s="80" customFormat="1" hidden="1">
      <c r="A137" s="96" t="str">
        <f>Invoice!F142</f>
        <v>Exchange rate :</v>
      </c>
      <c r="B137" s="75">
        <f>Invoice!C142</f>
        <v>0</v>
      </c>
      <c r="C137" s="76">
        <f>Invoice!B142</f>
        <v>0</v>
      </c>
      <c r="D137" s="81">
        <f t="shared" si="5"/>
        <v>0</v>
      </c>
      <c r="E137" s="81">
        <f t="shared" si="6"/>
        <v>0</v>
      </c>
      <c r="F137" s="82">
        <f>Invoice!G142</f>
        <v>0</v>
      </c>
      <c r="G137" s="83">
        <f t="shared" si="7"/>
        <v>0</v>
      </c>
    </row>
    <row r="138" spans="1:7" s="80" customFormat="1" hidden="1">
      <c r="A138" s="96" t="str">
        <f>Invoice!F143</f>
        <v>Exchange rate :</v>
      </c>
      <c r="B138" s="75">
        <f>Invoice!C143</f>
        <v>0</v>
      </c>
      <c r="C138" s="76">
        <f>Invoice!B143</f>
        <v>0</v>
      </c>
      <c r="D138" s="81">
        <f t="shared" si="5"/>
        <v>0</v>
      </c>
      <c r="E138" s="81">
        <f t="shared" si="6"/>
        <v>0</v>
      </c>
      <c r="F138" s="82">
        <f>Invoice!G143</f>
        <v>0</v>
      </c>
      <c r="G138" s="83">
        <f t="shared" si="7"/>
        <v>0</v>
      </c>
    </row>
    <row r="139" spans="1:7" s="80" customFormat="1" hidden="1">
      <c r="A139" s="96" t="str">
        <f>Invoice!F144</f>
        <v>Exchange rate :</v>
      </c>
      <c r="B139" s="75">
        <f>Invoice!C144</f>
        <v>0</v>
      </c>
      <c r="C139" s="76">
        <f>Invoice!B144</f>
        <v>0</v>
      </c>
      <c r="D139" s="81">
        <f t="shared" si="5"/>
        <v>0</v>
      </c>
      <c r="E139" s="81">
        <f t="shared" si="6"/>
        <v>0</v>
      </c>
      <c r="F139" s="82">
        <f>Invoice!G144</f>
        <v>0</v>
      </c>
      <c r="G139" s="83">
        <f t="shared" si="7"/>
        <v>0</v>
      </c>
    </row>
    <row r="140" spans="1:7" s="80" customFormat="1" hidden="1">
      <c r="A140" s="96" t="str">
        <f>Invoice!F145</f>
        <v>Exchange rate :</v>
      </c>
      <c r="B140" s="75">
        <f>Invoice!C145</f>
        <v>0</v>
      </c>
      <c r="C140" s="76">
        <f>Invoice!B145</f>
        <v>0</v>
      </c>
      <c r="D140" s="81">
        <f t="shared" si="5"/>
        <v>0</v>
      </c>
      <c r="E140" s="81">
        <f t="shared" si="6"/>
        <v>0</v>
      </c>
      <c r="F140" s="82">
        <f>Invoice!G145</f>
        <v>0</v>
      </c>
      <c r="G140" s="83">
        <f t="shared" si="7"/>
        <v>0</v>
      </c>
    </row>
    <row r="141" spans="1:7" s="80" customFormat="1" hidden="1">
      <c r="A141" s="96" t="str">
        <f>Invoice!F146</f>
        <v>Exchange rate :</v>
      </c>
      <c r="B141" s="75">
        <f>Invoice!C146</f>
        <v>0</v>
      </c>
      <c r="C141" s="76">
        <f>Invoice!B146</f>
        <v>0</v>
      </c>
      <c r="D141" s="81">
        <f t="shared" si="5"/>
        <v>0</v>
      </c>
      <c r="E141" s="81">
        <f t="shared" si="6"/>
        <v>0</v>
      </c>
      <c r="F141" s="82">
        <f>Invoice!G146</f>
        <v>0</v>
      </c>
      <c r="G141" s="83">
        <f t="shared" si="7"/>
        <v>0</v>
      </c>
    </row>
    <row r="142" spans="1:7" s="80" customFormat="1" hidden="1">
      <c r="A142" s="96" t="str">
        <f>Invoice!F147</f>
        <v>Exchange rate :</v>
      </c>
      <c r="B142" s="75">
        <f>Invoice!C147</f>
        <v>0</v>
      </c>
      <c r="C142" s="76">
        <f>Invoice!B147</f>
        <v>0</v>
      </c>
      <c r="D142" s="81">
        <f t="shared" si="5"/>
        <v>0</v>
      </c>
      <c r="E142" s="81">
        <f t="shared" si="6"/>
        <v>0</v>
      </c>
      <c r="F142" s="82">
        <f>Invoice!G147</f>
        <v>0</v>
      </c>
      <c r="G142" s="83">
        <f t="shared" si="7"/>
        <v>0</v>
      </c>
    </row>
    <row r="143" spans="1:7" s="80" customFormat="1" hidden="1">
      <c r="A143" s="96" t="str">
        <f>Invoice!F148</f>
        <v>Exchange rate :</v>
      </c>
      <c r="B143" s="75">
        <f>Invoice!C148</f>
        <v>0</v>
      </c>
      <c r="C143" s="76">
        <f>Invoice!B148</f>
        <v>0</v>
      </c>
      <c r="D143" s="81">
        <f t="shared" si="5"/>
        <v>0</v>
      </c>
      <c r="E143" s="81">
        <f t="shared" si="6"/>
        <v>0</v>
      </c>
      <c r="F143" s="82">
        <f>Invoice!G148</f>
        <v>0</v>
      </c>
      <c r="G143" s="83">
        <f t="shared" si="7"/>
        <v>0</v>
      </c>
    </row>
    <row r="144" spans="1:7" s="80" customFormat="1" hidden="1">
      <c r="A144" s="96" t="str">
        <f>Invoice!F149</f>
        <v>Exchange rate :</v>
      </c>
      <c r="B144" s="75">
        <f>Invoice!C149</f>
        <v>0</v>
      </c>
      <c r="C144" s="76">
        <f>Invoice!B149</f>
        <v>0</v>
      </c>
      <c r="D144" s="81">
        <f t="shared" si="5"/>
        <v>0</v>
      </c>
      <c r="E144" s="81">
        <f t="shared" si="6"/>
        <v>0</v>
      </c>
      <c r="F144" s="82">
        <f>Invoice!G149</f>
        <v>0</v>
      </c>
      <c r="G144" s="83">
        <f t="shared" si="7"/>
        <v>0</v>
      </c>
    </row>
    <row r="145" spans="1:7" s="80" customFormat="1" hidden="1">
      <c r="A145" s="96" t="str">
        <f>Invoice!F150</f>
        <v>Exchange rate :</v>
      </c>
      <c r="B145" s="75">
        <f>Invoice!C150</f>
        <v>0</v>
      </c>
      <c r="C145" s="76">
        <f>Invoice!B150</f>
        <v>0</v>
      </c>
      <c r="D145" s="81">
        <f t="shared" si="5"/>
        <v>0</v>
      </c>
      <c r="E145" s="81">
        <f t="shared" si="6"/>
        <v>0</v>
      </c>
      <c r="F145" s="82">
        <f>Invoice!G150</f>
        <v>0</v>
      </c>
      <c r="G145" s="83">
        <f t="shared" si="7"/>
        <v>0</v>
      </c>
    </row>
    <row r="146" spans="1:7" s="80" customFormat="1" hidden="1">
      <c r="A146" s="96" t="str">
        <f>Invoice!F151</f>
        <v>Exchange rate :</v>
      </c>
      <c r="B146" s="75">
        <f>Invoice!C151</f>
        <v>0</v>
      </c>
      <c r="C146" s="76">
        <f>Invoice!B151</f>
        <v>0</v>
      </c>
      <c r="D146" s="81">
        <f t="shared" si="5"/>
        <v>0</v>
      </c>
      <c r="E146" s="81">
        <f t="shared" si="6"/>
        <v>0</v>
      </c>
      <c r="F146" s="82">
        <f>Invoice!G151</f>
        <v>0</v>
      </c>
      <c r="G146" s="83">
        <f t="shared" si="7"/>
        <v>0</v>
      </c>
    </row>
    <row r="147" spans="1:7" s="80" customFormat="1" hidden="1">
      <c r="A147" s="96" t="str">
        <f>Invoice!F152</f>
        <v>Exchange rate :</v>
      </c>
      <c r="B147" s="75">
        <f>Invoice!C152</f>
        <v>0</v>
      </c>
      <c r="C147" s="76">
        <f>Invoice!B152</f>
        <v>0</v>
      </c>
      <c r="D147" s="81">
        <f t="shared" si="5"/>
        <v>0</v>
      </c>
      <c r="E147" s="81">
        <f t="shared" si="6"/>
        <v>0</v>
      </c>
      <c r="F147" s="82">
        <f>Invoice!G152</f>
        <v>0</v>
      </c>
      <c r="G147" s="83">
        <f t="shared" si="7"/>
        <v>0</v>
      </c>
    </row>
    <row r="148" spans="1:7" s="80" customFormat="1" hidden="1">
      <c r="A148" s="96" t="str">
        <f>Invoice!F153</f>
        <v>Exchange rate :</v>
      </c>
      <c r="B148" s="75">
        <f>Invoice!C153</f>
        <v>0</v>
      </c>
      <c r="C148" s="76">
        <f>Invoice!B153</f>
        <v>0</v>
      </c>
      <c r="D148" s="81">
        <f t="shared" si="5"/>
        <v>0</v>
      </c>
      <c r="E148" s="81">
        <f t="shared" si="6"/>
        <v>0</v>
      </c>
      <c r="F148" s="82">
        <f>Invoice!G153</f>
        <v>0</v>
      </c>
      <c r="G148" s="83">
        <f t="shared" si="7"/>
        <v>0</v>
      </c>
    </row>
    <row r="149" spans="1:7" s="80" customFormat="1" hidden="1">
      <c r="A149" s="96" t="str">
        <f>Invoice!F154</f>
        <v>Exchange rate :</v>
      </c>
      <c r="B149" s="75">
        <f>Invoice!C154</f>
        <v>0</v>
      </c>
      <c r="C149" s="76">
        <f>Invoice!B154</f>
        <v>0</v>
      </c>
      <c r="D149" s="81">
        <f t="shared" si="5"/>
        <v>0</v>
      </c>
      <c r="E149" s="81">
        <f t="shared" si="6"/>
        <v>0</v>
      </c>
      <c r="F149" s="82">
        <f>Invoice!G154</f>
        <v>0</v>
      </c>
      <c r="G149" s="83">
        <f t="shared" si="7"/>
        <v>0</v>
      </c>
    </row>
    <row r="150" spans="1:7" s="80" customFormat="1" hidden="1">
      <c r="A150" s="96" t="str">
        <f>Invoice!F155</f>
        <v>Exchange rate :</v>
      </c>
      <c r="B150" s="75">
        <f>Invoice!C155</f>
        <v>0</v>
      </c>
      <c r="C150" s="76">
        <f>Invoice!B155</f>
        <v>0</v>
      </c>
      <c r="D150" s="81">
        <f t="shared" si="5"/>
        <v>0</v>
      </c>
      <c r="E150" s="81">
        <f t="shared" si="6"/>
        <v>0</v>
      </c>
      <c r="F150" s="82">
        <f>Invoice!G155</f>
        <v>0</v>
      </c>
      <c r="G150" s="83">
        <f t="shared" si="7"/>
        <v>0</v>
      </c>
    </row>
    <row r="151" spans="1:7" s="80" customFormat="1" hidden="1">
      <c r="A151" s="96" t="str">
        <f>Invoice!F156</f>
        <v>Exchange rate :</v>
      </c>
      <c r="B151" s="75">
        <f>Invoice!C156</f>
        <v>0</v>
      </c>
      <c r="C151" s="76">
        <f>Invoice!B156</f>
        <v>0</v>
      </c>
      <c r="D151" s="81">
        <f t="shared" si="5"/>
        <v>0</v>
      </c>
      <c r="E151" s="81">
        <f t="shared" si="6"/>
        <v>0</v>
      </c>
      <c r="F151" s="82">
        <f>Invoice!G156</f>
        <v>0</v>
      </c>
      <c r="G151" s="83">
        <f t="shared" si="7"/>
        <v>0</v>
      </c>
    </row>
    <row r="152" spans="1:7" s="80" customFormat="1" hidden="1">
      <c r="A152" s="96" t="str">
        <f>Invoice!F157</f>
        <v>Exchange rate :</v>
      </c>
      <c r="B152" s="75">
        <f>Invoice!C157</f>
        <v>0</v>
      </c>
      <c r="C152" s="76">
        <f>Invoice!B157</f>
        <v>0</v>
      </c>
      <c r="D152" s="81">
        <f t="shared" si="5"/>
        <v>0</v>
      </c>
      <c r="E152" s="81">
        <f t="shared" si="6"/>
        <v>0</v>
      </c>
      <c r="F152" s="82">
        <f>Invoice!G157</f>
        <v>0</v>
      </c>
      <c r="G152" s="83">
        <f t="shared" si="7"/>
        <v>0</v>
      </c>
    </row>
    <row r="153" spans="1:7" s="80" customFormat="1" hidden="1">
      <c r="A153" s="96" t="str">
        <f>Invoice!F158</f>
        <v>Exchange rate :</v>
      </c>
      <c r="B153" s="75">
        <f>Invoice!C158</f>
        <v>0</v>
      </c>
      <c r="C153" s="76">
        <f>Invoice!B158</f>
        <v>0</v>
      </c>
      <c r="D153" s="81">
        <f t="shared" si="5"/>
        <v>0</v>
      </c>
      <c r="E153" s="81">
        <f t="shared" si="6"/>
        <v>0</v>
      </c>
      <c r="F153" s="82">
        <f>Invoice!G158</f>
        <v>0</v>
      </c>
      <c r="G153" s="83">
        <f t="shared" si="7"/>
        <v>0</v>
      </c>
    </row>
    <row r="154" spans="1:7" s="80" customFormat="1" hidden="1">
      <c r="A154" s="96" t="str">
        <f>Invoice!F159</f>
        <v>Exchange rate :</v>
      </c>
      <c r="B154" s="75">
        <f>Invoice!C159</f>
        <v>0</v>
      </c>
      <c r="C154" s="76">
        <f>Invoice!B159</f>
        <v>0</v>
      </c>
      <c r="D154" s="81">
        <f t="shared" si="5"/>
        <v>0</v>
      </c>
      <c r="E154" s="81">
        <f t="shared" si="6"/>
        <v>0</v>
      </c>
      <c r="F154" s="82">
        <f>Invoice!G159</f>
        <v>0</v>
      </c>
      <c r="G154" s="83">
        <f t="shared" si="7"/>
        <v>0</v>
      </c>
    </row>
    <row r="155" spans="1:7" s="80" customFormat="1" hidden="1">
      <c r="A155" s="96" t="str">
        <f>Invoice!F160</f>
        <v>Exchange rate :</v>
      </c>
      <c r="B155" s="75">
        <f>Invoice!C160</f>
        <v>0</v>
      </c>
      <c r="C155" s="76">
        <f>Invoice!B160</f>
        <v>0</v>
      </c>
      <c r="D155" s="81">
        <f t="shared" si="5"/>
        <v>0</v>
      </c>
      <c r="E155" s="81">
        <f t="shared" si="6"/>
        <v>0</v>
      </c>
      <c r="F155" s="82">
        <f>Invoice!G160</f>
        <v>0</v>
      </c>
      <c r="G155" s="83">
        <f t="shared" si="7"/>
        <v>0</v>
      </c>
    </row>
    <row r="156" spans="1:7" s="80" customFormat="1" hidden="1">
      <c r="A156" s="96" t="str">
        <f>Invoice!F161</f>
        <v>Exchange rate :</v>
      </c>
      <c r="B156" s="75">
        <f>Invoice!C161</f>
        <v>0</v>
      </c>
      <c r="C156" s="76">
        <f>Invoice!B161</f>
        <v>0</v>
      </c>
      <c r="D156" s="81">
        <f t="shared" si="5"/>
        <v>0</v>
      </c>
      <c r="E156" s="81">
        <f t="shared" si="6"/>
        <v>0</v>
      </c>
      <c r="F156" s="82">
        <f>Invoice!G161</f>
        <v>0</v>
      </c>
      <c r="G156" s="83">
        <f t="shared" si="7"/>
        <v>0</v>
      </c>
    </row>
    <row r="157" spans="1:7" s="80" customFormat="1" hidden="1">
      <c r="A157" s="96" t="str">
        <f>Invoice!F162</f>
        <v>Exchange rate :</v>
      </c>
      <c r="B157" s="75">
        <f>Invoice!C162</f>
        <v>0</v>
      </c>
      <c r="C157" s="76">
        <f>Invoice!B162</f>
        <v>0</v>
      </c>
      <c r="D157" s="81">
        <f t="shared" si="5"/>
        <v>0</v>
      </c>
      <c r="E157" s="81">
        <f t="shared" si="6"/>
        <v>0</v>
      </c>
      <c r="F157" s="82">
        <f>Invoice!G162</f>
        <v>0</v>
      </c>
      <c r="G157" s="83">
        <f t="shared" si="7"/>
        <v>0</v>
      </c>
    </row>
    <row r="158" spans="1:7" s="80" customFormat="1" hidden="1">
      <c r="A158" s="96" t="str">
        <f>Invoice!F163</f>
        <v>Exchange rate :</v>
      </c>
      <c r="B158" s="75">
        <f>Invoice!C163</f>
        <v>0</v>
      </c>
      <c r="C158" s="76">
        <f>Invoice!B163</f>
        <v>0</v>
      </c>
      <c r="D158" s="81">
        <f t="shared" si="5"/>
        <v>0</v>
      </c>
      <c r="E158" s="81">
        <f t="shared" si="6"/>
        <v>0</v>
      </c>
      <c r="F158" s="82">
        <f>Invoice!G163</f>
        <v>0</v>
      </c>
      <c r="G158" s="83">
        <f t="shared" si="7"/>
        <v>0</v>
      </c>
    </row>
    <row r="159" spans="1:7" s="80" customFormat="1" hidden="1">
      <c r="A159" s="96" t="str">
        <f>Invoice!F164</f>
        <v>Exchange rate :</v>
      </c>
      <c r="B159" s="75">
        <f>Invoice!C164</f>
        <v>0</v>
      </c>
      <c r="C159" s="76">
        <f>Invoice!B164</f>
        <v>0</v>
      </c>
      <c r="D159" s="81">
        <f t="shared" si="5"/>
        <v>0</v>
      </c>
      <c r="E159" s="81">
        <f t="shared" si="6"/>
        <v>0</v>
      </c>
      <c r="F159" s="82">
        <f>Invoice!G164</f>
        <v>0</v>
      </c>
      <c r="G159" s="83">
        <f t="shared" si="7"/>
        <v>0</v>
      </c>
    </row>
    <row r="160" spans="1:7" s="80" customFormat="1" hidden="1">
      <c r="A160" s="96" t="str">
        <f>Invoice!F165</f>
        <v>Exchange rate :</v>
      </c>
      <c r="B160" s="75">
        <f>Invoice!C165</f>
        <v>0</v>
      </c>
      <c r="C160" s="76">
        <f>Invoice!B165</f>
        <v>0</v>
      </c>
      <c r="D160" s="81">
        <f t="shared" si="5"/>
        <v>0</v>
      </c>
      <c r="E160" s="81">
        <f t="shared" si="6"/>
        <v>0</v>
      </c>
      <c r="F160" s="82">
        <f>Invoice!G165</f>
        <v>0</v>
      </c>
      <c r="G160" s="83">
        <f t="shared" si="7"/>
        <v>0</v>
      </c>
    </row>
    <row r="161" spans="1:7" s="80" customFormat="1" hidden="1">
      <c r="A161" s="96" t="str">
        <f>Invoice!F166</f>
        <v>Exchange rate :</v>
      </c>
      <c r="B161" s="75">
        <f>Invoice!C166</f>
        <v>0</v>
      </c>
      <c r="C161" s="76">
        <f>Invoice!B166</f>
        <v>0</v>
      </c>
      <c r="D161" s="81">
        <f t="shared" si="5"/>
        <v>0</v>
      </c>
      <c r="E161" s="81">
        <f t="shared" si="6"/>
        <v>0</v>
      </c>
      <c r="F161" s="82">
        <f>Invoice!G166</f>
        <v>0</v>
      </c>
      <c r="G161" s="83">
        <f t="shared" si="7"/>
        <v>0</v>
      </c>
    </row>
    <row r="162" spans="1:7" s="80" customFormat="1" hidden="1">
      <c r="A162" s="96" t="str">
        <f>Invoice!F167</f>
        <v>Exchange rate :</v>
      </c>
      <c r="B162" s="75">
        <f>Invoice!C167</f>
        <v>0</v>
      </c>
      <c r="C162" s="76">
        <f>Invoice!B167</f>
        <v>0</v>
      </c>
      <c r="D162" s="81">
        <f t="shared" si="5"/>
        <v>0</v>
      </c>
      <c r="E162" s="81">
        <f t="shared" si="6"/>
        <v>0</v>
      </c>
      <c r="F162" s="82">
        <f>Invoice!G167</f>
        <v>0</v>
      </c>
      <c r="G162" s="83">
        <f t="shared" si="7"/>
        <v>0</v>
      </c>
    </row>
    <row r="163" spans="1:7" s="80" customFormat="1" hidden="1">
      <c r="A163" s="96" t="str">
        <f>Invoice!F168</f>
        <v>Exchange rate :</v>
      </c>
      <c r="B163" s="75">
        <f>Invoice!C168</f>
        <v>0</v>
      </c>
      <c r="C163" s="76">
        <f>Invoice!B168</f>
        <v>0</v>
      </c>
      <c r="D163" s="81">
        <f t="shared" si="5"/>
        <v>0</v>
      </c>
      <c r="E163" s="81">
        <f t="shared" si="6"/>
        <v>0</v>
      </c>
      <c r="F163" s="82">
        <f>Invoice!G168</f>
        <v>0</v>
      </c>
      <c r="G163" s="83">
        <f t="shared" si="7"/>
        <v>0</v>
      </c>
    </row>
    <row r="164" spans="1:7" s="80" customFormat="1" hidden="1">
      <c r="A164" s="96" t="str">
        <f>Invoice!F169</f>
        <v>Exchange rate :</v>
      </c>
      <c r="B164" s="75">
        <f>Invoice!C169</f>
        <v>0</v>
      </c>
      <c r="C164" s="76">
        <f>Invoice!B169</f>
        <v>0</v>
      </c>
      <c r="D164" s="81">
        <f t="shared" si="5"/>
        <v>0</v>
      </c>
      <c r="E164" s="81">
        <f t="shared" si="6"/>
        <v>0</v>
      </c>
      <c r="F164" s="82">
        <f>Invoice!G169</f>
        <v>0</v>
      </c>
      <c r="G164" s="83">
        <f t="shared" si="7"/>
        <v>0</v>
      </c>
    </row>
    <row r="165" spans="1:7" s="80" customFormat="1" hidden="1">
      <c r="A165" s="96" t="str">
        <f>Invoice!F170</f>
        <v>Exchange rate :</v>
      </c>
      <c r="B165" s="75">
        <f>Invoice!C170</f>
        <v>0</v>
      </c>
      <c r="C165" s="76">
        <f>Invoice!B170</f>
        <v>0</v>
      </c>
      <c r="D165" s="81">
        <f t="shared" si="5"/>
        <v>0</v>
      </c>
      <c r="E165" s="81">
        <f t="shared" si="6"/>
        <v>0</v>
      </c>
      <c r="F165" s="82">
        <f>Invoice!G170</f>
        <v>0</v>
      </c>
      <c r="G165" s="83">
        <f t="shared" si="7"/>
        <v>0</v>
      </c>
    </row>
    <row r="166" spans="1:7" s="80" customFormat="1" hidden="1">
      <c r="A166" s="96" t="str">
        <f>Invoice!F171</f>
        <v>Exchange rate :</v>
      </c>
      <c r="B166" s="75">
        <f>Invoice!C171</f>
        <v>0</v>
      </c>
      <c r="C166" s="76">
        <f>Invoice!B171</f>
        <v>0</v>
      </c>
      <c r="D166" s="81">
        <f t="shared" si="5"/>
        <v>0</v>
      </c>
      <c r="E166" s="81">
        <f t="shared" si="6"/>
        <v>0</v>
      </c>
      <c r="F166" s="82">
        <f>Invoice!G171</f>
        <v>0</v>
      </c>
      <c r="G166" s="83">
        <f t="shared" si="7"/>
        <v>0</v>
      </c>
    </row>
    <row r="167" spans="1:7" s="80" customFormat="1" hidden="1">
      <c r="A167" s="96" t="str">
        <f>Invoice!F172</f>
        <v>Exchange rate :</v>
      </c>
      <c r="B167" s="75">
        <f>Invoice!C172</f>
        <v>0</v>
      </c>
      <c r="C167" s="76">
        <f>Invoice!B172</f>
        <v>0</v>
      </c>
      <c r="D167" s="81">
        <f t="shared" si="5"/>
        <v>0</v>
      </c>
      <c r="E167" s="81">
        <f t="shared" si="6"/>
        <v>0</v>
      </c>
      <c r="F167" s="82">
        <f>Invoice!G172</f>
        <v>0</v>
      </c>
      <c r="G167" s="83">
        <f t="shared" si="7"/>
        <v>0</v>
      </c>
    </row>
    <row r="168" spans="1:7" s="80" customFormat="1" hidden="1">
      <c r="A168" s="96" t="str">
        <f>Invoice!F173</f>
        <v>Exchange rate :</v>
      </c>
      <c r="B168" s="75">
        <f>Invoice!C173</f>
        <v>0</v>
      </c>
      <c r="C168" s="76">
        <f>Invoice!B173</f>
        <v>0</v>
      </c>
      <c r="D168" s="81">
        <f t="shared" si="5"/>
        <v>0</v>
      </c>
      <c r="E168" s="81">
        <f t="shared" si="6"/>
        <v>0</v>
      </c>
      <c r="F168" s="82">
        <f>Invoice!G173</f>
        <v>0</v>
      </c>
      <c r="G168" s="83">
        <f t="shared" si="7"/>
        <v>0</v>
      </c>
    </row>
    <row r="169" spans="1:7" s="80" customFormat="1" hidden="1">
      <c r="A169" s="96" t="str">
        <f>Invoice!F174</f>
        <v>Exchange rate :</v>
      </c>
      <c r="B169" s="75">
        <f>Invoice!C174</f>
        <v>0</v>
      </c>
      <c r="C169" s="76">
        <f>Invoice!B174</f>
        <v>0</v>
      </c>
      <c r="D169" s="81">
        <f t="shared" si="5"/>
        <v>0</v>
      </c>
      <c r="E169" s="81">
        <f t="shared" si="6"/>
        <v>0</v>
      </c>
      <c r="F169" s="82">
        <f>Invoice!G174</f>
        <v>0</v>
      </c>
      <c r="G169" s="83">
        <f t="shared" si="7"/>
        <v>0</v>
      </c>
    </row>
    <row r="170" spans="1:7" s="80" customFormat="1" hidden="1">
      <c r="A170" s="96" t="str">
        <f>Invoice!F175</f>
        <v>Exchange rate :</v>
      </c>
      <c r="B170" s="75">
        <f>Invoice!C175</f>
        <v>0</v>
      </c>
      <c r="C170" s="76">
        <f>Invoice!B175</f>
        <v>0</v>
      </c>
      <c r="D170" s="81">
        <f t="shared" si="5"/>
        <v>0</v>
      </c>
      <c r="E170" s="81">
        <f t="shared" si="6"/>
        <v>0</v>
      </c>
      <c r="F170" s="82">
        <f>Invoice!G175</f>
        <v>0</v>
      </c>
      <c r="G170" s="83">
        <f t="shared" si="7"/>
        <v>0</v>
      </c>
    </row>
    <row r="171" spans="1:7" s="80" customFormat="1" hidden="1">
      <c r="A171" s="96" t="str">
        <f>Invoice!F176</f>
        <v>Exchange rate :</v>
      </c>
      <c r="B171" s="75">
        <f>Invoice!C176</f>
        <v>0</v>
      </c>
      <c r="C171" s="76">
        <f>Invoice!B176</f>
        <v>0</v>
      </c>
      <c r="D171" s="81">
        <f t="shared" si="5"/>
        <v>0</v>
      </c>
      <c r="E171" s="81">
        <f t="shared" si="6"/>
        <v>0</v>
      </c>
      <c r="F171" s="82">
        <f>Invoice!G176</f>
        <v>0</v>
      </c>
      <c r="G171" s="83">
        <f t="shared" si="7"/>
        <v>0</v>
      </c>
    </row>
    <row r="172" spans="1:7" s="80" customFormat="1" hidden="1">
      <c r="A172" s="96" t="str">
        <f>Invoice!F177</f>
        <v>Exchange rate :</v>
      </c>
      <c r="B172" s="75">
        <f>Invoice!C177</f>
        <v>0</v>
      </c>
      <c r="C172" s="76">
        <f>Invoice!B177</f>
        <v>0</v>
      </c>
      <c r="D172" s="81">
        <f t="shared" si="5"/>
        <v>0</v>
      </c>
      <c r="E172" s="81">
        <f t="shared" si="6"/>
        <v>0</v>
      </c>
      <c r="F172" s="82">
        <f>Invoice!G177</f>
        <v>0</v>
      </c>
      <c r="G172" s="83">
        <f t="shared" si="7"/>
        <v>0</v>
      </c>
    </row>
    <row r="173" spans="1:7" s="80" customFormat="1" hidden="1">
      <c r="A173" s="96" t="str">
        <f>Invoice!F178</f>
        <v>Exchange rate :</v>
      </c>
      <c r="B173" s="75">
        <f>Invoice!C178</f>
        <v>0</v>
      </c>
      <c r="C173" s="76">
        <f>Invoice!B178</f>
        <v>0</v>
      </c>
      <c r="D173" s="81">
        <f t="shared" si="5"/>
        <v>0</v>
      </c>
      <c r="E173" s="81">
        <f t="shared" si="6"/>
        <v>0</v>
      </c>
      <c r="F173" s="82">
        <f>Invoice!G178</f>
        <v>0</v>
      </c>
      <c r="G173" s="83">
        <f t="shared" si="7"/>
        <v>0</v>
      </c>
    </row>
    <row r="174" spans="1:7" s="80" customFormat="1" hidden="1">
      <c r="A174" s="96" t="str">
        <f>Invoice!F179</f>
        <v>Exchange rate :</v>
      </c>
      <c r="B174" s="75">
        <f>Invoice!C179</f>
        <v>0</v>
      </c>
      <c r="C174" s="76">
        <f>Invoice!B179</f>
        <v>0</v>
      </c>
      <c r="D174" s="81">
        <f t="shared" si="5"/>
        <v>0</v>
      </c>
      <c r="E174" s="81">
        <f t="shared" si="6"/>
        <v>0</v>
      </c>
      <c r="F174" s="82">
        <f>Invoice!G179</f>
        <v>0</v>
      </c>
      <c r="G174" s="83">
        <f t="shared" si="7"/>
        <v>0</v>
      </c>
    </row>
    <row r="175" spans="1:7" s="80" customFormat="1" hidden="1">
      <c r="A175" s="96" t="str">
        <f>Invoice!F180</f>
        <v>Exchange rate :</v>
      </c>
      <c r="B175" s="75">
        <f>Invoice!C180</f>
        <v>0</v>
      </c>
      <c r="C175" s="76">
        <f>Invoice!B180</f>
        <v>0</v>
      </c>
      <c r="D175" s="81">
        <f t="shared" si="5"/>
        <v>0</v>
      </c>
      <c r="E175" s="81">
        <f t="shared" si="6"/>
        <v>0</v>
      </c>
      <c r="F175" s="82">
        <f>Invoice!G180</f>
        <v>0</v>
      </c>
      <c r="G175" s="83">
        <f t="shared" si="7"/>
        <v>0</v>
      </c>
    </row>
    <row r="176" spans="1:7" s="80" customFormat="1" hidden="1">
      <c r="A176" s="96" t="str">
        <f>Invoice!F181</f>
        <v>Exchange rate :</v>
      </c>
      <c r="B176" s="75">
        <f>Invoice!C181</f>
        <v>0</v>
      </c>
      <c r="C176" s="76">
        <f>Invoice!B181</f>
        <v>0</v>
      </c>
      <c r="D176" s="81">
        <f t="shared" si="5"/>
        <v>0</v>
      </c>
      <c r="E176" s="81">
        <f t="shared" si="6"/>
        <v>0</v>
      </c>
      <c r="F176" s="82">
        <f>Invoice!G181</f>
        <v>0</v>
      </c>
      <c r="G176" s="83">
        <f t="shared" si="7"/>
        <v>0</v>
      </c>
    </row>
    <row r="177" spans="1:7" s="80" customFormat="1" hidden="1">
      <c r="A177" s="96" t="str">
        <f>Invoice!F182</f>
        <v>Exchange rate :</v>
      </c>
      <c r="B177" s="75">
        <f>Invoice!C182</f>
        <v>0</v>
      </c>
      <c r="C177" s="76">
        <f>Invoice!B182</f>
        <v>0</v>
      </c>
      <c r="D177" s="81">
        <f t="shared" si="5"/>
        <v>0</v>
      </c>
      <c r="E177" s="81">
        <f t="shared" si="6"/>
        <v>0</v>
      </c>
      <c r="F177" s="82">
        <f>Invoice!G182</f>
        <v>0</v>
      </c>
      <c r="G177" s="83">
        <f t="shared" si="7"/>
        <v>0</v>
      </c>
    </row>
    <row r="178" spans="1:7" s="80" customFormat="1" hidden="1">
      <c r="A178" s="96" t="str">
        <f>Invoice!F183</f>
        <v>Exchange rate :</v>
      </c>
      <c r="B178" s="75">
        <f>Invoice!C183</f>
        <v>0</v>
      </c>
      <c r="C178" s="76">
        <f>Invoice!B183</f>
        <v>0</v>
      </c>
      <c r="D178" s="81">
        <f t="shared" si="5"/>
        <v>0</v>
      </c>
      <c r="E178" s="81">
        <f t="shared" si="6"/>
        <v>0</v>
      </c>
      <c r="F178" s="82">
        <f>Invoice!G183</f>
        <v>0</v>
      </c>
      <c r="G178" s="83">
        <f t="shared" si="7"/>
        <v>0</v>
      </c>
    </row>
    <row r="179" spans="1:7" s="80" customFormat="1" hidden="1">
      <c r="A179" s="96" t="str">
        <f>Invoice!F184</f>
        <v>Exchange rate :</v>
      </c>
      <c r="B179" s="75">
        <f>Invoice!C184</f>
        <v>0</v>
      </c>
      <c r="C179" s="76">
        <f>Invoice!B184</f>
        <v>0</v>
      </c>
      <c r="D179" s="81">
        <f t="shared" si="5"/>
        <v>0</v>
      </c>
      <c r="E179" s="81">
        <f t="shared" si="6"/>
        <v>0</v>
      </c>
      <c r="F179" s="82">
        <f>Invoice!G184</f>
        <v>0</v>
      </c>
      <c r="G179" s="83">
        <f t="shared" si="7"/>
        <v>0</v>
      </c>
    </row>
    <row r="180" spans="1:7" s="80" customFormat="1" hidden="1">
      <c r="A180" s="96" t="str">
        <f>Invoice!F185</f>
        <v>Exchange rate :</v>
      </c>
      <c r="B180" s="75">
        <f>Invoice!C185</f>
        <v>0</v>
      </c>
      <c r="C180" s="76">
        <f>Invoice!B185</f>
        <v>0</v>
      </c>
      <c r="D180" s="81">
        <f t="shared" si="5"/>
        <v>0</v>
      </c>
      <c r="E180" s="81">
        <f t="shared" si="6"/>
        <v>0</v>
      </c>
      <c r="F180" s="82">
        <f>Invoice!G185</f>
        <v>0</v>
      </c>
      <c r="G180" s="83">
        <f t="shared" si="7"/>
        <v>0</v>
      </c>
    </row>
    <row r="181" spans="1:7" s="80" customFormat="1" hidden="1">
      <c r="A181" s="96" t="str">
        <f>Invoice!F186</f>
        <v>Exchange rate :</v>
      </c>
      <c r="B181" s="75">
        <f>Invoice!C186</f>
        <v>0</v>
      </c>
      <c r="C181" s="76">
        <f>Invoice!B186</f>
        <v>0</v>
      </c>
      <c r="D181" s="81">
        <f t="shared" si="5"/>
        <v>0</v>
      </c>
      <c r="E181" s="81">
        <f t="shared" si="6"/>
        <v>0</v>
      </c>
      <c r="F181" s="82">
        <f>Invoice!G186</f>
        <v>0</v>
      </c>
      <c r="G181" s="83">
        <f t="shared" si="7"/>
        <v>0</v>
      </c>
    </row>
    <row r="182" spans="1:7" s="80" customFormat="1" hidden="1">
      <c r="A182" s="96" t="str">
        <f>Invoice!F187</f>
        <v>Exchange rate :</v>
      </c>
      <c r="B182" s="75">
        <f>Invoice!C187</f>
        <v>0</v>
      </c>
      <c r="C182" s="76">
        <f>Invoice!B187</f>
        <v>0</v>
      </c>
      <c r="D182" s="81">
        <f t="shared" si="5"/>
        <v>0</v>
      </c>
      <c r="E182" s="81">
        <f t="shared" si="6"/>
        <v>0</v>
      </c>
      <c r="F182" s="82">
        <f>Invoice!G187</f>
        <v>0</v>
      </c>
      <c r="G182" s="83">
        <f t="shared" si="7"/>
        <v>0</v>
      </c>
    </row>
    <row r="183" spans="1:7" s="80" customFormat="1" hidden="1">
      <c r="A183" s="96" t="str">
        <f>Invoice!F188</f>
        <v>Exchange rate :</v>
      </c>
      <c r="B183" s="75">
        <f>Invoice!C188</f>
        <v>0</v>
      </c>
      <c r="C183" s="76">
        <f>Invoice!B188</f>
        <v>0</v>
      </c>
      <c r="D183" s="81">
        <f t="shared" si="5"/>
        <v>0</v>
      </c>
      <c r="E183" s="81">
        <f t="shared" si="6"/>
        <v>0</v>
      </c>
      <c r="F183" s="82">
        <f>Invoice!G188</f>
        <v>0</v>
      </c>
      <c r="G183" s="83">
        <f t="shared" si="7"/>
        <v>0</v>
      </c>
    </row>
    <row r="184" spans="1:7" s="80" customFormat="1" hidden="1">
      <c r="A184" s="96" t="str">
        <f>Invoice!F189</f>
        <v>Exchange rate :</v>
      </c>
      <c r="B184" s="75">
        <f>Invoice!C189</f>
        <v>0</v>
      </c>
      <c r="C184" s="76">
        <f>Invoice!B189</f>
        <v>0</v>
      </c>
      <c r="D184" s="81">
        <f t="shared" si="5"/>
        <v>0</v>
      </c>
      <c r="E184" s="81">
        <f t="shared" si="6"/>
        <v>0</v>
      </c>
      <c r="F184" s="82">
        <f>Invoice!G189</f>
        <v>0</v>
      </c>
      <c r="G184" s="83">
        <f t="shared" si="7"/>
        <v>0</v>
      </c>
    </row>
    <row r="185" spans="1:7" s="80" customFormat="1" hidden="1">
      <c r="A185" s="96" t="str">
        <f>Invoice!F190</f>
        <v>Exchange rate :</v>
      </c>
      <c r="B185" s="75">
        <f>Invoice!C190</f>
        <v>0</v>
      </c>
      <c r="C185" s="76">
        <f>Invoice!B190</f>
        <v>0</v>
      </c>
      <c r="D185" s="81">
        <f t="shared" si="5"/>
        <v>0</v>
      </c>
      <c r="E185" s="81">
        <f t="shared" si="6"/>
        <v>0</v>
      </c>
      <c r="F185" s="82">
        <f>Invoice!G190</f>
        <v>0</v>
      </c>
      <c r="G185" s="83">
        <f t="shared" si="7"/>
        <v>0</v>
      </c>
    </row>
    <row r="186" spans="1:7" s="80" customFormat="1" hidden="1">
      <c r="A186" s="96" t="str">
        <f>Invoice!F191</f>
        <v>Exchange rate :</v>
      </c>
      <c r="B186" s="75">
        <f>Invoice!C191</f>
        <v>0</v>
      </c>
      <c r="C186" s="76">
        <f>Invoice!B191</f>
        <v>0</v>
      </c>
      <c r="D186" s="81">
        <f t="shared" si="5"/>
        <v>0</v>
      </c>
      <c r="E186" s="81">
        <f t="shared" si="6"/>
        <v>0</v>
      </c>
      <c r="F186" s="82">
        <f>Invoice!G191</f>
        <v>0</v>
      </c>
      <c r="G186" s="83">
        <f t="shared" si="7"/>
        <v>0</v>
      </c>
    </row>
    <row r="187" spans="1:7" s="80" customFormat="1" hidden="1">
      <c r="A187" s="96" t="str">
        <f>Invoice!F192</f>
        <v>Exchange rate :</v>
      </c>
      <c r="B187" s="75">
        <f>Invoice!C192</f>
        <v>0</v>
      </c>
      <c r="C187" s="76">
        <f>Invoice!B192</f>
        <v>0</v>
      </c>
      <c r="D187" s="81">
        <f t="shared" si="5"/>
        <v>0</v>
      </c>
      <c r="E187" s="81">
        <f t="shared" si="6"/>
        <v>0</v>
      </c>
      <c r="F187" s="82">
        <f>Invoice!G192</f>
        <v>0</v>
      </c>
      <c r="G187" s="83">
        <f t="shared" si="7"/>
        <v>0</v>
      </c>
    </row>
    <row r="188" spans="1:7" s="80" customFormat="1" hidden="1">
      <c r="A188" s="96" t="str">
        <f>Invoice!F193</f>
        <v>Exchange rate :</v>
      </c>
      <c r="B188" s="75">
        <f>Invoice!C193</f>
        <v>0</v>
      </c>
      <c r="C188" s="76">
        <f>Invoice!B193</f>
        <v>0</v>
      </c>
      <c r="D188" s="81">
        <f t="shared" si="5"/>
        <v>0</v>
      </c>
      <c r="E188" s="81">
        <f t="shared" si="6"/>
        <v>0</v>
      </c>
      <c r="F188" s="82">
        <f>Invoice!G193</f>
        <v>0</v>
      </c>
      <c r="G188" s="83">
        <f t="shared" si="7"/>
        <v>0</v>
      </c>
    </row>
    <row r="189" spans="1:7" s="80" customFormat="1" hidden="1">
      <c r="A189" s="96" t="str">
        <f>Invoice!F194</f>
        <v>Exchange rate :</v>
      </c>
      <c r="B189" s="75">
        <f>Invoice!C194</f>
        <v>0</v>
      </c>
      <c r="C189" s="76">
        <f>Invoice!B194</f>
        <v>0</v>
      </c>
      <c r="D189" s="81">
        <f t="shared" si="5"/>
        <v>0</v>
      </c>
      <c r="E189" s="81">
        <f t="shared" si="6"/>
        <v>0</v>
      </c>
      <c r="F189" s="82">
        <f>Invoice!G194</f>
        <v>0</v>
      </c>
      <c r="G189" s="83">
        <f t="shared" si="7"/>
        <v>0</v>
      </c>
    </row>
    <row r="190" spans="1:7" s="80" customFormat="1" hidden="1">
      <c r="A190" s="96" t="str">
        <f>Invoice!F195</f>
        <v>Exchange rate :</v>
      </c>
      <c r="B190" s="75">
        <f>Invoice!C195</f>
        <v>0</v>
      </c>
      <c r="C190" s="76">
        <f>Invoice!B195</f>
        <v>0</v>
      </c>
      <c r="D190" s="81">
        <f t="shared" ref="D190:D253" si="8">F190/$D$14</f>
        <v>0</v>
      </c>
      <c r="E190" s="81">
        <f t="shared" ref="E190:E253" si="9">G190/$D$14</f>
        <v>0</v>
      </c>
      <c r="F190" s="82">
        <f>Invoice!G195</f>
        <v>0</v>
      </c>
      <c r="G190" s="83">
        <f t="shared" ref="G190:G253" si="10">C190*F190</f>
        <v>0</v>
      </c>
    </row>
    <row r="191" spans="1:7" s="80" customFormat="1" hidden="1">
      <c r="A191" s="96" t="str">
        <f>Invoice!F196</f>
        <v>Exchange rate :</v>
      </c>
      <c r="B191" s="75">
        <f>Invoice!C196</f>
        <v>0</v>
      </c>
      <c r="C191" s="76">
        <f>Invoice!B196</f>
        <v>0</v>
      </c>
      <c r="D191" s="81">
        <f t="shared" si="8"/>
        <v>0</v>
      </c>
      <c r="E191" s="81">
        <f t="shared" si="9"/>
        <v>0</v>
      </c>
      <c r="F191" s="82">
        <f>Invoice!G196</f>
        <v>0</v>
      </c>
      <c r="G191" s="83">
        <f t="shared" si="10"/>
        <v>0</v>
      </c>
    </row>
    <row r="192" spans="1:7" s="80" customFormat="1" hidden="1">
      <c r="A192" s="96" t="str">
        <f>Invoice!F197</f>
        <v>Exchange rate :</v>
      </c>
      <c r="B192" s="75">
        <f>Invoice!C197</f>
        <v>0</v>
      </c>
      <c r="C192" s="76">
        <f>Invoice!B197</f>
        <v>0</v>
      </c>
      <c r="D192" s="81">
        <f t="shared" si="8"/>
        <v>0</v>
      </c>
      <c r="E192" s="81">
        <f t="shared" si="9"/>
        <v>0</v>
      </c>
      <c r="F192" s="82">
        <f>Invoice!G197</f>
        <v>0</v>
      </c>
      <c r="G192" s="83">
        <f t="shared" si="10"/>
        <v>0</v>
      </c>
    </row>
    <row r="193" spans="1:7" s="80" customFormat="1" hidden="1">
      <c r="A193" s="96" t="str">
        <f>Invoice!F198</f>
        <v>Exchange rate :</v>
      </c>
      <c r="B193" s="75">
        <f>Invoice!C198</f>
        <v>0</v>
      </c>
      <c r="C193" s="76">
        <f>Invoice!B198</f>
        <v>0</v>
      </c>
      <c r="D193" s="81">
        <f t="shared" si="8"/>
        <v>0</v>
      </c>
      <c r="E193" s="81">
        <f t="shared" si="9"/>
        <v>0</v>
      </c>
      <c r="F193" s="82">
        <f>Invoice!G198</f>
        <v>0</v>
      </c>
      <c r="G193" s="83">
        <f t="shared" si="10"/>
        <v>0</v>
      </c>
    </row>
    <row r="194" spans="1:7" s="80" customFormat="1" hidden="1">
      <c r="A194" s="96" t="str">
        <f>Invoice!F199</f>
        <v>Exchange rate :</v>
      </c>
      <c r="B194" s="75">
        <f>Invoice!C199</f>
        <v>0</v>
      </c>
      <c r="C194" s="76">
        <f>Invoice!B199</f>
        <v>0</v>
      </c>
      <c r="D194" s="81">
        <f t="shared" si="8"/>
        <v>0</v>
      </c>
      <c r="E194" s="81">
        <f t="shared" si="9"/>
        <v>0</v>
      </c>
      <c r="F194" s="82">
        <f>Invoice!G199</f>
        <v>0</v>
      </c>
      <c r="G194" s="83">
        <f t="shared" si="10"/>
        <v>0</v>
      </c>
    </row>
    <row r="195" spans="1:7" s="80" customFormat="1" hidden="1">
      <c r="A195" s="96" t="str">
        <f>Invoice!F200</f>
        <v>Exchange rate :</v>
      </c>
      <c r="B195" s="75">
        <f>Invoice!C200</f>
        <v>0</v>
      </c>
      <c r="C195" s="76">
        <f>Invoice!B200</f>
        <v>0</v>
      </c>
      <c r="D195" s="81">
        <f t="shared" si="8"/>
        <v>0</v>
      </c>
      <c r="E195" s="81">
        <f t="shared" si="9"/>
        <v>0</v>
      </c>
      <c r="F195" s="82">
        <f>Invoice!G200</f>
        <v>0</v>
      </c>
      <c r="G195" s="83">
        <f t="shared" si="10"/>
        <v>0</v>
      </c>
    </row>
    <row r="196" spans="1:7" s="80" customFormat="1" hidden="1">
      <c r="A196" s="96" t="str">
        <f>Invoice!F201</f>
        <v>Exchange rate :</v>
      </c>
      <c r="B196" s="75">
        <f>Invoice!C201</f>
        <v>0</v>
      </c>
      <c r="C196" s="76">
        <f>Invoice!B201</f>
        <v>0</v>
      </c>
      <c r="D196" s="81">
        <f t="shared" si="8"/>
        <v>0</v>
      </c>
      <c r="E196" s="81">
        <f t="shared" si="9"/>
        <v>0</v>
      </c>
      <c r="F196" s="82">
        <f>Invoice!G201</f>
        <v>0</v>
      </c>
      <c r="G196" s="83">
        <f t="shared" si="10"/>
        <v>0</v>
      </c>
    </row>
    <row r="197" spans="1:7" s="80" customFormat="1" hidden="1">
      <c r="A197" s="96" t="str">
        <f>Invoice!F202</f>
        <v>Exchange rate :</v>
      </c>
      <c r="B197" s="75">
        <f>Invoice!C202</f>
        <v>0</v>
      </c>
      <c r="C197" s="76">
        <f>Invoice!B202</f>
        <v>0</v>
      </c>
      <c r="D197" s="81">
        <f t="shared" si="8"/>
        <v>0</v>
      </c>
      <c r="E197" s="81">
        <f t="shared" si="9"/>
        <v>0</v>
      </c>
      <c r="F197" s="82">
        <f>Invoice!G202</f>
        <v>0</v>
      </c>
      <c r="G197" s="83">
        <f t="shared" si="10"/>
        <v>0</v>
      </c>
    </row>
    <row r="198" spans="1:7" s="80" customFormat="1" hidden="1">
      <c r="A198" s="96" t="str">
        <f>Invoice!F203</f>
        <v>Exchange rate :</v>
      </c>
      <c r="B198" s="75">
        <f>Invoice!C203</f>
        <v>0</v>
      </c>
      <c r="C198" s="76">
        <f>Invoice!B203</f>
        <v>0</v>
      </c>
      <c r="D198" s="81">
        <f t="shared" si="8"/>
        <v>0</v>
      </c>
      <c r="E198" s="81">
        <f t="shared" si="9"/>
        <v>0</v>
      </c>
      <c r="F198" s="82">
        <f>Invoice!G203</f>
        <v>0</v>
      </c>
      <c r="G198" s="83">
        <f t="shared" si="10"/>
        <v>0</v>
      </c>
    </row>
    <row r="199" spans="1:7" s="80" customFormat="1" hidden="1">
      <c r="A199" s="96" t="str">
        <f>Invoice!F204</f>
        <v>Exchange rate :</v>
      </c>
      <c r="B199" s="75">
        <f>Invoice!C204</f>
        <v>0</v>
      </c>
      <c r="C199" s="76">
        <f>Invoice!B204</f>
        <v>0</v>
      </c>
      <c r="D199" s="81">
        <f t="shared" si="8"/>
        <v>0</v>
      </c>
      <c r="E199" s="81">
        <f t="shared" si="9"/>
        <v>0</v>
      </c>
      <c r="F199" s="82">
        <f>Invoice!G204</f>
        <v>0</v>
      </c>
      <c r="G199" s="83">
        <f t="shared" si="10"/>
        <v>0</v>
      </c>
    </row>
    <row r="200" spans="1:7" s="80" customFormat="1" hidden="1">
      <c r="A200" s="96" t="str">
        <f>Invoice!F205</f>
        <v>Exchange rate :</v>
      </c>
      <c r="B200" s="75">
        <f>Invoice!C205</f>
        <v>0</v>
      </c>
      <c r="C200" s="76">
        <f>Invoice!B205</f>
        <v>0</v>
      </c>
      <c r="D200" s="81">
        <f t="shared" si="8"/>
        <v>0</v>
      </c>
      <c r="E200" s="81">
        <f t="shared" si="9"/>
        <v>0</v>
      </c>
      <c r="F200" s="82">
        <f>Invoice!G205</f>
        <v>0</v>
      </c>
      <c r="G200" s="83">
        <f t="shared" si="10"/>
        <v>0</v>
      </c>
    </row>
    <row r="201" spans="1:7" s="80" customFormat="1" hidden="1">
      <c r="A201" s="96" t="str">
        <f>Invoice!F206</f>
        <v>Exchange rate :</v>
      </c>
      <c r="B201" s="75">
        <f>Invoice!C206</f>
        <v>0</v>
      </c>
      <c r="C201" s="76">
        <f>Invoice!B206</f>
        <v>0</v>
      </c>
      <c r="D201" s="81">
        <f t="shared" si="8"/>
        <v>0</v>
      </c>
      <c r="E201" s="81">
        <f t="shared" si="9"/>
        <v>0</v>
      </c>
      <c r="F201" s="82">
        <f>Invoice!G206</f>
        <v>0</v>
      </c>
      <c r="G201" s="83">
        <f t="shared" si="10"/>
        <v>0</v>
      </c>
    </row>
    <row r="202" spans="1:7" s="80" customFormat="1" hidden="1">
      <c r="A202" s="96" t="str">
        <f>Invoice!F207</f>
        <v>Exchange rate :</v>
      </c>
      <c r="B202" s="75">
        <f>Invoice!C207</f>
        <v>0</v>
      </c>
      <c r="C202" s="76">
        <f>Invoice!B207</f>
        <v>0</v>
      </c>
      <c r="D202" s="81">
        <f t="shared" si="8"/>
        <v>0</v>
      </c>
      <c r="E202" s="81">
        <f t="shared" si="9"/>
        <v>0</v>
      </c>
      <c r="F202" s="82">
        <f>Invoice!G207</f>
        <v>0</v>
      </c>
      <c r="G202" s="83">
        <f t="shared" si="10"/>
        <v>0</v>
      </c>
    </row>
    <row r="203" spans="1:7" s="80" customFormat="1" hidden="1">
      <c r="A203" s="96" t="str">
        <f>Invoice!F208</f>
        <v>Exchange rate :</v>
      </c>
      <c r="B203" s="75">
        <f>Invoice!C208</f>
        <v>0</v>
      </c>
      <c r="C203" s="76">
        <f>Invoice!B208</f>
        <v>0</v>
      </c>
      <c r="D203" s="81">
        <f t="shared" si="8"/>
        <v>0</v>
      </c>
      <c r="E203" s="81">
        <f t="shared" si="9"/>
        <v>0</v>
      </c>
      <c r="F203" s="82">
        <f>Invoice!G208</f>
        <v>0</v>
      </c>
      <c r="G203" s="83">
        <f t="shared" si="10"/>
        <v>0</v>
      </c>
    </row>
    <row r="204" spans="1:7" s="80" customFormat="1" hidden="1">
      <c r="A204" s="96" t="str">
        <f>Invoice!F209</f>
        <v>Exchange rate :</v>
      </c>
      <c r="B204" s="75">
        <f>Invoice!C209</f>
        <v>0</v>
      </c>
      <c r="C204" s="76">
        <f>Invoice!B209</f>
        <v>0</v>
      </c>
      <c r="D204" s="81">
        <f t="shared" si="8"/>
        <v>0</v>
      </c>
      <c r="E204" s="81">
        <f t="shared" si="9"/>
        <v>0</v>
      </c>
      <c r="F204" s="82">
        <f>Invoice!G209</f>
        <v>0</v>
      </c>
      <c r="G204" s="83">
        <f t="shared" si="10"/>
        <v>0</v>
      </c>
    </row>
    <row r="205" spans="1:7" s="80" customFormat="1" hidden="1">
      <c r="A205" s="96" t="str">
        <f>Invoice!F210</f>
        <v>Exchange rate :</v>
      </c>
      <c r="B205" s="75">
        <f>Invoice!C210</f>
        <v>0</v>
      </c>
      <c r="C205" s="76">
        <f>Invoice!B210</f>
        <v>0</v>
      </c>
      <c r="D205" s="81">
        <f t="shared" si="8"/>
        <v>0</v>
      </c>
      <c r="E205" s="81">
        <f t="shared" si="9"/>
        <v>0</v>
      </c>
      <c r="F205" s="82">
        <f>Invoice!G210</f>
        <v>0</v>
      </c>
      <c r="G205" s="83">
        <f t="shared" si="10"/>
        <v>0</v>
      </c>
    </row>
    <row r="206" spans="1:7" s="80" customFormat="1" hidden="1">
      <c r="A206" s="96" t="str">
        <f>Invoice!F211</f>
        <v>Exchange rate :</v>
      </c>
      <c r="B206" s="75">
        <f>Invoice!C211</f>
        <v>0</v>
      </c>
      <c r="C206" s="76">
        <f>Invoice!B211</f>
        <v>0</v>
      </c>
      <c r="D206" s="81">
        <f t="shared" si="8"/>
        <v>0</v>
      </c>
      <c r="E206" s="81">
        <f t="shared" si="9"/>
        <v>0</v>
      </c>
      <c r="F206" s="82">
        <f>Invoice!G211</f>
        <v>0</v>
      </c>
      <c r="G206" s="83">
        <f t="shared" si="10"/>
        <v>0</v>
      </c>
    </row>
    <row r="207" spans="1:7" s="80" customFormat="1" hidden="1">
      <c r="A207" s="96" t="str">
        <f>Invoice!F212</f>
        <v>Exchange rate :</v>
      </c>
      <c r="B207" s="75">
        <f>Invoice!C212</f>
        <v>0</v>
      </c>
      <c r="C207" s="76">
        <f>Invoice!B212</f>
        <v>0</v>
      </c>
      <c r="D207" s="81">
        <f t="shared" si="8"/>
        <v>0</v>
      </c>
      <c r="E207" s="81">
        <f t="shared" si="9"/>
        <v>0</v>
      </c>
      <c r="F207" s="82">
        <f>Invoice!G212</f>
        <v>0</v>
      </c>
      <c r="G207" s="83">
        <f t="shared" si="10"/>
        <v>0</v>
      </c>
    </row>
    <row r="208" spans="1:7" s="80" customFormat="1" hidden="1">
      <c r="A208" s="96" t="str">
        <f>Invoice!F213</f>
        <v>Exchange rate :</v>
      </c>
      <c r="B208" s="75">
        <f>Invoice!C213</f>
        <v>0</v>
      </c>
      <c r="C208" s="76">
        <f>Invoice!B213</f>
        <v>0</v>
      </c>
      <c r="D208" s="81">
        <f t="shared" si="8"/>
        <v>0</v>
      </c>
      <c r="E208" s="81">
        <f t="shared" si="9"/>
        <v>0</v>
      </c>
      <c r="F208" s="82">
        <f>Invoice!G213</f>
        <v>0</v>
      </c>
      <c r="G208" s="83">
        <f t="shared" si="10"/>
        <v>0</v>
      </c>
    </row>
    <row r="209" spans="1:7" s="80" customFormat="1" hidden="1">
      <c r="A209" s="96" t="str">
        <f>Invoice!F214</f>
        <v>Exchange rate :</v>
      </c>
      <c r="B209" s="75">
        <f>Invoice!C214</f>
        <v>0</v>
      </c>
      <c r="C209" s="76">
        <f>Invoice!B214</f>
        <v>0</v>
      </c>
      <c r="D209" s="81">
        <f t="shared" si="8"/>
        <v>0</v>
      </c>
      <c r="E209" s="81">
        <f t="shared" si="9"/>
        <v>0</v>
      </c>
      <c r="F209" s="82">
        <f>Invoice!G214</f>
        <v>0</v>
      </c>
      <c r="G209" s="83">
        <f t="shared" si="10"/>
        <v>0</v>
      </c>
    </row>
    <row r="210" spans="1:7" s="80" customFormat="1" hidden="1">
      <c r="A210" s="96" t="str">
        <f>Invoice!F215</f>
        <v>Exchange rate :</v>
      </c>
      <c r="B210" s="75">
        <f>Invoice!C215</f>
        <v>0</v>
      </c>
      <c r="C210" s="76">
        <f>Invoice!B215</f>
        <v>0</v>
      </c>
      <c r="D210" s="81">
        <f t="shared" si="8"/>
        <v>0</v>
      </c>
      <c r="E210" s="81">
        <f t="shared" si="9"/>
        <v>0</v>
      </c>
      <c r="F210" s="82">
        <f>Invoice!G215</f>
        <v>0</v>
      </c>
      <c r="G210" s="83">
        <f t="shared" si="10"/>
        <v>0</v>
      </c>
    </row>
    <row r="211" spans="1:7" s="80" customFormat="1" hidden="1">
      <c r="A211" s="96" t="str">
        <f>Invoice!F216</f>
        <v>Exchange rate :</v>
      </c>
      <c r="B211" s="75">
        <f>Invoice!C216</f>
        <v>0</v>
      </c>
      <c r="C211" s="76">
        <f>Invoice!B216</f>
        <v>0</v>
      </c>
      <c r="D211" s="81">
        <f t="shared" si="8"/>
        <v>0</v>
      </c>
      <c r="E211" s="81">
        <f t="shared" si="9"/>
        <v>0</v>
      </c>
      <c r="F211" s="82">
        <f>Invoice!G216</f>
        <v>0</v>
      </c>
      <c r="G211" s="83">
        <f t="shared" si="10"/>
        <v>0</v>
      </c>
    </row>
    <row r="212" spans="1:7" s="80" customFormat="1" hidden="1">
      <c r="A212" s="96" t="str">
        <f>Invoice!F217</f>
        <v>Exchange rate :</v>
      </c>
      <c r="B212" s="75">
        <f>Invoice!C217</f>
        <v>0</v>
      </c>
      <c r="C212" s="76">
        <f>Invoice!B217</f>
        <v>0</v>
      </c>
      <c r="D212" s="81">
        <f t="shared" si="8"/>
        <v>0</v>
      </c>
      <c r="E212" s="81">
        <f t="shared" si="9"/>
        <v>0</v>
      </c>
      <c r="F212" s="82">
        <f>Invoice!G217</f>
        <v>0</v>
      </c>
      <c r="G212" s="83">
        <f t="shared" si="10"/>
        <v>0</v>
      </c>
    </row>
    <row r="213" spans="1:7" s="80" customFormat="1" hidden="1">
      <c r="A213" s="96" t="str">
        <f>Invoice!F218</f>
        <v>Exchange rate :</v>
      </c>
      <c r="B213" s="75">
        <f>Invoice!C218</f>
        <v>0</v>
      </c>
      <c r="C213" s="76">
        <f>Invoice!B218</f>
        <v>0</v>
      </c>
      <c r="D213" s="81">
        <f t="shared" si="8"/>
        <v>0</v>
      </c>
      <c r="E213" s="81">
        <f t="shared" si="9"/>
        <v>0</v>
      </c>
      <c r="F213" s="82">
        <f>Invoice!G218</f>
        <v>0</v>
      </c>
      <c r="G213" s="83">
        <f t="shared" si="10"/>
        <v>0</v>
      </c>
    </row>
    <row r="214" spans="1:7" s="80" customFormat="1" hidden="1">
      <c r="A214" s="96" t="str">
        <f>Invoice!F219</f>
        <v>Exchange rate :</v>
      </c>
      <c r="B214" s="75">
        <f>Invoice!C219</f>
        <v>0</v>
      </c>
      <c r="C214" s="76">
        <f>Invoice!B219</f>
        <v>0</v>
      </c>
      <c r="D214" s="81">
        <f t="shared" si="8"/>
        <v>0</v>
      </c>
      <c r="E214" s="81">
        <f t="shared" si="9"/>
        <v>0</v>
      </c>
      <c r="F214" s="82">
        <f>Invoice!G219</f>
        <v>0</v>
      </c>
      <c r="G214" s="83">
        <f t="shared" si="10"/>
        <v>0</v>
      </c>
    </row>
    <row r="215" spans="1:7" s="80" customFormat="1" hidden="1">
      <c r="A215" s="96" t="str">
        <f>Invoice!F220</f>
        <v>Exchange rate :</v>
      </c>
      <c r="B215" s="75">
        <f>Invoice!C220</f>
        <v>0</v>
      </c>
      <c r="C215" s="76">
        <f>Invoice!B220</f>
        <v>0</v>
      </c>
      <c r="D215" s="81">
        <f t="shared" si="8"/>
        <v>0</v>
      </c>
      <c r="E215" s="81">
        <f t="shared" si="9"/>
        <v>0</v>
      </c>
      <c r="F215" s="82">
        <f>Invoice!G220</f>
        <v>0</v>
      </c>
      <c r="G215" s="83">
        <f t="shared" si="10"/>
        <v>0</v>
      </c>
    </row>
    <row r="216" spans="1:7" s="80" customFormat="1" hidden="1">
      <c r="A216" s="96" t="str">
        <f>Invoice!F221</f>
        <v>Exchange rate :</v>
      </c>
      <c r="B216" s="75">
        <f>Invoice!C221</f>
        <v>0</v>
      </c>
      <c r="C216" s="76">
        <f>Invoice!B221</f>
        <v>0</v>
      </c>
      <c r="D216" s="81">
        <f t="shared" si="8"/>
        <v>0</v>
      </c>
      <c r="E216" s="81">
        <f t="shared" si="9"/>
        <v>0</v>
      </c>
      <c r="F216" s="82">
        <f>Invoice!G221</f>
        <v>0</v>
      </c>
      <c r="G216" s="83">
        <f t="shared" si="10"/>
        <v>0</v>
      </c>
    </row>
    <row r="217" spans="1:7" s="80" customFormat="1" hidden="1">
      <c r="A217" s="96" t="str">
        <f>Invoice!F222</f>
        <v>Exchange rate :</v>
      </c>
      <c r="B217" s="75">
        <f>Invoice!C222</f>
        <v>0</v>
      </c>
      <c r="C217" s="76">
        <f>Invoice!B222</f>
        <v>0</v>
      </c>
      <c r="D217" s="81">
        <f t="shared" si="8"/>
        <v>0</v>
      </c>
      <c r="E217" s="81">
        <f t="shared" si="9"/>
        <v>0</v>
      </c>
      <c r="F217" s="82">
        <f>Invoice!G222</f>
        <v>0</v>
      </c>
      <c r="G217" s="83">
        <f t="shared" si="10"/>
        <v>0</v>
      </c>
    </row>
    <row r="218" spans="1:7" s="80" customFormat="1" hidden="1">
      <c r="A218" s="96" t="str">
        <f>Invoice!F223</f>
        <v>Exchange rate :</v>
      </c>
      <c r="B218" s="75">
        <f>Invoice!C223</f>
        <v>0</v>
      </c>
      <c r="C218" s="76">
        <f>Invoice!B223</f>
        <v>0</v>
      </c>
      <c r="D218" s="81">
        <f t="shared" si="8"/>
        <v>0</v>
      </c>
      <c r="E218" s="81">
        <f t="shared" si="9"/>
        <v>0</v>
      </c>
      <c r="F218" s="82">
        <f>Invoice!G223</f>
        <v>0</v>
      </c>
      <c r="G218" s="83">
        <f t="shared" si="10"/>
        <v>0</v>
      </c>
    </row>
    <row r="219" spans="1:7" s="80" customFormat="1" hidden="1">
      <c r="A219" s="96" t="str">
        <f>Invoice!F224</f>
        <v>Exchange rate :</v>
      </c>
      <c r="B219" s="75">
        <f>Invoice!C224</f>
        <v>0</v>
      </c>
      <c r="C219" s="76">
        <f>Invoice!B224</f>
        <v>0</v>
      </c>
      <c r="D219" s="81">
        <f t="shared" si="8"/>
        <v>0</v>
      </c>
      <c r="E219" s="81">
        <f t="shared" si="9"/>
        <v>0</v>
      </c>
      <c r="F219" s="82">
        <f>Invoice!G224</f>
        <v>0</v>
      </c>
      <c r="G219" s="83">
        <f t="shared" si="10"/>
        <v>0</v>
      </c>
    </row>
    <row r="220" spans="1:7" s="80" customFormat="1" hidden="1">
      <c r="A220" s="96" t="str">
        <f>Invoice!F225</f>
        <v>Exchange rate :</v>
      </c>
      <c r="B220" s="75">
        <f>Invoice!C225</f>
        <v>0</v>
      </c>
      <c r="C220" s="76">
        <f>Invoice!B225</f>
        <v>0</v>
      </c>
      <c r="D220" s="81">
        <f t="shared" si="8"/>
        <v>0</v>
      </c>
      <c r="E220" s="81">
        <f t="shared" si="9"/>
        <v>0</v>
      </c>
      <c r="F220" s="82">
        <f>Invoice!G225</f>
        <v>0</v>
      </c>
      <c r="G220" s="83">
        <f t="shared" si="10"/>
        <v>0</v>
      </c>
    </row>
    <row r="221" spans="1:7" s="80" customFormat="1" hidden="1">
      <c r="A221" s="96" t="str">
        <f>Invoice!F226</f>
        <v>Exchange rate :</v>
      </c>
      <c r="B221" s="75">
        <f>Invoice!C226</f>
        <v>0</v>
      </c>
      <c r="C221" s="76">
        <f>Invoice!B226</f>
        <v>0</v>
      </c>
      <c r="D221" s="81">
        <f t="shared" si="8"/>
        <v>0</v>
      </c>
      <c r="E221" s="81">
        <f t="shared" si="9"/>
        <v>0</v>
      </c>
      <c r="F221" s="82">
        <f>Invoice!G226</f>
        <v>0</v>
      </c>
      <c r="G221" s="83">
        <f t="shared" si="10"/>
        <v>0</v>
      </c>
    </row>
    <row r="222" spans="1:7" s="80" customFormat="1" hidden="1">
      <c r="A222" s="96" t="str">
        <f>Invoice!F227</f>
        <v>Exchange rate :</v>
      </c>
      <c r="B222" s="75">
        <f>Invoice!C227</f>
        <v>0</v>
      </c>
      <c r="C222" s="76">
        <f>Invoice!B227</f>
        <v>0</v>
      </c>
      <c r="D222" s="81">
        <f t="shared" si="8"/>
        <v>0</v>
      </c>
      <c r="E222" s="81">
        <f t="shared" si="9"/>
        <v>0</v>
      </c>
      <c r="F222" s="82">
        <f>Invoice!G227</f>
        <v>0</v>
      </c>
      <c r="G222" s="83">
        <f t="shared" si="10"/>
        <v>0</v>
      </c>
    </row>
    <row r="223" spans="1:7" s="80" customFormat="1" hidden="1">
      <c r="A223" s="96" t="str">
        <f>Invoice!F228</f>
        <v>Exchange rate :</v>
      </c>
      <c r="B223" s="75">
        <f>Invoice!C228</f>
        <v>0</v>
      </c>
      <c r="C223" s="76">
        <f>Invoice!B228</f>
        <v>0</v>
      </c>
      <c r="D223" s="81">
        <f t="shared" si="8"/>
        <v>0</v>
      </c>
      <c r="E223" s="81">
        <f t="shared" si="9"/>
        <v>0</v>
      </c>
      <c r="F223" s="82">
        <f>Invoice!G228</f>
        <v>0</v>
      </c>
      <c r="G223" s="83">
        <f t="shared" si="10"/>
        <v>0</v>
      </c>
    </row>
    <row r="224" spans="1:7" s="80" customFormat="1" hidden="1">
      <c r="A224" s="96" t="str">
        <f>Invoice!F229</f>
        <v>Exchange rate :</v>
      </c>
      <c r="B224" s="75">
        <f>Invoice!C229</f>
        <v>0</v>
      </c>
      <c r="C224" s="76">
        <f>Invoice!B229</f>
        <v>0</v>
      </c>
      <c r="D224" s="81">
        <f t="shared" si="8"/>
        <v>0</v>
      </c>
      <c r="E224" s="81">
        <f t="shared" si="9"/>
        <v>0</v>
      </c>
      <c r="F224" s="82">
        <f>Invoice!G229</f>
        <v>0</v>
      </c>
      <c r="G224" s="83">
        <f t="shared" si="10"/>
        <v>0</v>
      </c>
    </row>
    <row r="225" spans="1:7" s="80" customFormat="1" hidden="1">
      <c r="A225" s="96" t="str">
        <f>Invoice!F230</f>
        <v>Exchange rate :</v>
      </c>
      <c r="B225" s="75">
        <f>Invoice!C230</f>
        <v>0</v>
      </c>
      <c r="C225" s="76">
        <f>Invoice!B230</f>
        <v>0</v>
      </c>
      <c r="D225" s="81">
        <f t="shared" si="8"/>
        <v>0</v>
      </c>
      <c r="E225" s="81">
        <f t="shared" si="9"/>
        <v>0</v>
      </c>
      <c r="F225" s="82">
        <f>Invoice!G230</f>
        <v>0</v>
      </c>
      <c r="G225" s="83">
        <f t="shared" si="10"/>
        <v>0</v>
      </c>
    </row>
    <row r="226" spans="1:7" s="80" customFormat="1" hidden="1">
      <c r="A226" s="96" t="str">
        <f>Invoice!F231</f>
        <v>Exchange rate :</v>
      </c>
      <c r="B226" s="75">
        <f>Invoice!C231</f>
        <v>0</v>
      </c>
      <c r="C226" s="76">
        <f>Invoice!B231</f>
        <v>0</v>
      </c>
      <c r="D226" s="81">
        <f t="shared" si="8"/>
        <v>0</v>
      </c>
      <c r="E226" s="81">
        <f t="shared" si="9"/>
        <v>0</v>
      </c>
      <c r="F226" s="82">
        <f>Invoice!G231</f>
        <v>0</v>
      </c>
      <c r="G226" s="83">
        <f t="shared" si="10"/>
        <v>0</v>
      </c>
    </row>
    <row r="227" spans="1:7" s="80" customFormat="1" hidden="1">
      <c r="A227" s="96" t="str">
        <f>Invoice!F232</f>
        <v>Exchange rate :</v>
      </c>
      <c r="B227" s="75">
        <f>Invoice!C232</f>
        <v>0</v>
      </c>
      <c r="C227" s="76">
        <f>Invoice!B232</f>
        <v>0</v>
      </c>
      <c r="D227" s="81">
        <f t="shared" si="8"/>
        <v>0</v>
      </c>
      <c r="E227" s="81">
        <f t="shared" si="9"/>
        <v>0</v>
      </c>
      <c r="F227" s="82">
        <f>Invoice!G232</f>
        <v>0</v>
      </c>
      <c r="G227" s="83">
        <f t="shared" si="10"/>
        <v>0</v>
      </c>
    </row>
    <row r="228" spans="1:7" s="80" customFormat="1" hidden="1">
      <c r="A228" s="96" t="str">
        <f>Invoice!F233</f>
        <v>Exchange rate :</v>
      </c>
      <c r="B228" s="75">
        <f>Invoice!C233</f>
        <v>0</v>
      </c>
      <c r="C228" s="76">
        <f>Invoice!B233</f>
        <v>0</v>
      </c>
      <c r="D228" s="81">
        <f t="shared" si="8"/>
        <v>0</v>
      </c>
      <c r="E228" s="81">
        <f t="shared" si="9"/>
        <v>0</v>
      </c>
      <c r="F228" s="82">
        <f>Invoice!G233</f>
        <v>0</v>
      </c>
      <c r="G228" s="83">
        <f t="shared" si="10"/>
        <v>0</v>
      </c>
    </row>
    <row r="229" spans="1:7" s="80" customFormat="1" hidden="1">
      <c r="A229" s="96" t="str">
        <f>Invoice!F234</f>
        <v>Exchange rate :</v>
      </c>
      <c r="B229" s="75">
        <f>Invoice!C234</f>
        <v>0</v>
      </c>
      <c r="C229" s="76">
        <f>Invoice!B234</f>
        <v>0</v>
      </c>
      <c r="D229" s="81">
        <f t="shared" si="8"/>
        <v>0</v>
      </c>
      <c r="E229" s="81">
        <f t="shared" si="9"/>
        <v>0</v>
      </c>
      <c r="F229" s="82">
        <f>Invoice!G234</f>
        <v>0</v>
      </c>
      <c r="G229" s="83">
        <f t="shared" si="10"/>
        <v>0</v>
      </c>
    </row>
    <row r="230" spans="1:7" s="80" customFormat="1" hidden="1">
      <c r="A230" s="96" t="str">
        <f>Invoice!F235</f>
        <v>Exchange rate :</v>
      </c>
      <c r="B230" s="75">
        <f>Invoice!C235</f>
        <v>0</v>
      </c>
      <c r="C230" s="76">
        <f>Invoice!B235</f>
        <v>0</v>
      </c>
      <c r="D230" s="81">
        <f t="shared" si="8"/>
        <v>0</v>
      </c>
      <c r="E230" s="81">
        <f t="shared" si="9"/>
        <v>0</v>
      </c>
      <c r="F230" s="82">
        <f>Invoice!G235</f>
        <v>0</v>
      </c>
      <c r="G230" s="83">
        <f t="shared" si="10"/>
        <v>0</v>
      </c>
    </row>
    <row r="231" spans="1:7" s="80" customFormat="1" hidden="1">
      <c r="A231" s="96" t="str">
        <f>Invoice!F236</f>
        <v>Exchange rate :</v>
      </c>
      <c r="B231" s="75">
        <f>Invoice!C236</f>
        <v>0</v>
      </c>
      <c r="C231" s="76">
        <f>Invoice!B236</f>
        <v>0</v>
      </c>
      <c r="D231" s="81">
        <f t="shared" si="8"/>
        <v>0</v>
      </c>
      <c r="E231" s="81">
        <f t="shared" si="9"/>
        <v>0</v>
      </c>
      <c r="F231" s="82">
        <f>Invoice!G236</f>
        <v>0</v>
      </c>
      <c r="G231" s="83">
        <f t="shared" si="10"/>
        <v>0</v>
      </c>
    </row>
    <row r="232" spans="1:7" s="80" customFormat="1" hidden="1">
      <c r="A232" s="96" t="str">
        <f>Invoice!F237</f>
        <v>Exchange rate :</v>
      </c>
      <c r="B232" s="75">
        <f>Invoice!C237</f>
        <v>0</v>
      </c>
      <c r="C232" s="76">
        <f>Invoice!B237</f>
        <v>0</v>
      </c>
      <c r="D232" s="81">
        <f t="shared" si="8"/>
        <v>0</v>
      </c>
      <c r="E232" s="81">
        <f t="shared" si="9"/>
        <v>0</v>
      </c>
      <c r="F232" s="82">
        <f>Invoice!G237</f>
        <v>0</v>
      </c>
      <c r="G232" s="83">
        <f t="shared" si="10"/>
        <v>0</v>
      </c>
    </row>
    <row r="233" spans="1:7" s="80" customFormat="1" hidden="1">
      <c r="A233" s="96" t="str">
        <f>Invoice!F238</f>
        <v>Exchange rate :</v>
      </c>
      <c r="B233" s="75">
        <f>Invoice!C238</f>
        <v>0</v>
      </c>
      <c r="C233" s="76">
        <f>Invoice!B238</f>
        <v>0</v>
      </c>
      <c r="D233" s="81">
        <f t="shared" si="8"/>
        <v>0</v>
      </c>
      <c r="E233" s="81">
        <f t="shared" si="9"/>
        <v>0</v>
      </c>
      <c r="F233" s="82">
        <f>Invoice!G238</f>
        <v>0</v>
      </c>
      <c r="G233" s="83">
        <f t="shared" si="10"/>
        <v>0</v>
      </c>
    </row>
    <row r="234" spans="1:7" s="80" customFormat="1" hidden="1">
      <c r="A234" s="96" t="str">
        <f>Invoice!F239</f>
        <v>Exchange rate :</v>
      </c>
      <c r="B234" s="75">
        <f>Invoice!C239</f>
        <v>0</v>
      </c>
      <c r="C234" s="76">
        <f>Invoice!B239</f>
        <v>0</v>
      </c>
      <c r="D234" s="81">
        <f t="shared" si="8"/>
        <v>0</v>
      </c>
      <c r="E234" s="81">
        <f t="shared" si="9"/>
        <v>0</v>
      </c>
      <c r="F234" s="82">
        <f>Invoice!G239</f>
        <v>0</v>
      </c>
      <c r="G234" s="83">
        <f t="shared" si="10"/>
        <v>0</v>
      </c>
    </row>
    <row r="235" spans="1:7" s="80" customFormat="1" hidden="1">
      <c r="A235" s="96" t="str">
        <f>Invoice!F240</f>
        <v>Exchange rate :</v>
      </c>
      <c r="B235" s="75">
        <f>Invoice!C240</f>
        <v>0</v>
      </c>
      <c r="C235" s="76">
        <f>Invoice!B240</f>
        <v>0</v>
      </c>
      <c r="D235" s="81">
        <f t="shared" si="8"/>
        <v>0</v>
      </c>
      <c r="E235" s="81">
        <f t="shared" si="9"/>
        <v>0</v>
      </c>
      <c r="F235" s="82">
        <f>Invoice!G240</f>
        <v>0</v>
      </c>
      <c r="G235" s="83">
        <f t="shared" si="10"/>
        <v>0</v>
      </c>
    </row>
    <row r="236" spans="1:7" s="80" customFormat="1" hidden="1">
      <c r="A236" s="96" t="str">
        <f>Invoice!F241</f>
        <v>Exchange rate :</v>
      </c>
      <c r="B236" s="75">
        <f>Invoice!C241</f>
        <v>0</v>
      </c>
      <c r="C236" s="76">
        <f>Invoice!B241</f>
        <v>0</v>
      </c>
      <c r="D236" s="81">
        <f t="shared" si="8"/>
        <v>0</v>
      </c>
      <c r="E236" s="81">
        <f t="shared" si="9"/>
        <v>0</v>
      </c>
      <c r="F236" s="82">
        <f>Invoice!G241</f>
        <v>0</v>
      </c>
      <c r="G236" s="83">
        <f t="shared" si="10"/>
        <v>0</v>
      </c>
    </row>
    <row r="237" spans="1:7" s="80" customFormat="1" hidden="1">
      <c r="A237" s="96" t="str">
        <f>Invoice!F242</f>
        <v>Exchange rate :</v>
      </c>
      <c r="B237" s="75">
        <f>Invoice!C242</f>
        <v>0</v>
      </c>
      <c r="C237" s="76">
        <f>Invoice!B242</f>
        <v>0</v>
      </c>
      <c r="D237" s="81">
        <f t="shared" si="8"/>
        <v>0</v>
      </c>
      <c r="E237" s="81">
        <f t="shared" si="9"/>
        <v>0</v>
      </c>
      <c r="F237" s="82">
        <f>Invoice!G242</f>
        <v>0</v>
      </c>
      <c r="G237" s="83">
        <f t="shared" si="10"/>
        <v>0</v>
      </c>
    </row>
    <row r="238" spans="1:7" s="80" customFormat="1" hidden="1">
      <c r="A238" s="96" t="str">
        <f>Invoice!F243</f>
        <v>Exchange rate :</v>
      </c>
      <c r="B238" s="75">
        <f>Invoice!C243</f>
        <v>0</v>
      </c>
      <c r="C238" s="76">
        <f>Invoice!B243</f>
        <v>0</v>
      </c>
      <c r="D238" s="81">
        <f t="shared" si="8"/>
        <v>0</v>
      </c>
      <c r="E238" s="81">
        <f t="shared" si="9"/>
        <v>0</v>
      </c>
      <c r="F238" s="82">
        <f>Invoice!G243</f>
        <v>0</v>
      </c>
      <c r="G238" s="83">
        <f t="shared" si="10"/>
        <v>0</v>
      </c>
    </row>
    <row r="239" spans="1:7" s="80" customFormat="1" hidden="1">
      <c r="A239" s="96" t="str">
        <f>Invoice!F244</f>
        <v>Exchange rate :</v>
      </c>
      <c r="B239" s="75">
        <f>Invoice!C244</f>
        <v>0</v>
      </c>
      <c r="C239" s="76">
        <f>Invoice!B244</f>
        <v>0</v>
      </c>
      <c r="D239" s="81">
        <f t="shared" si="8"/>
        <v>0</v>
      </c>
      <c r="E239" s="81">
        <f t="shared" si="9"/>
        <v>0</v>
      </c>
      <c r="F239" s="82">
        <f>Invoice!G244</f>
        <v>0</v>
      </c>
      <c r="G239" s="83">
        <f t="shared" si="10"/>
        <v>0</v>
      </c>
    </row>
    <row r="240" spans="1:7" s="80" customFormat="1" hidden="1">
      <c r="A240" s="96" t="str">
        <f>Invoice!F245</f>
        <v>Exchange rate :</v>
      </c>
      <c r="B240" s="75">
        <f>Invoice!C245</f>
        <v>0</v>
      </c>
      <c r="C240" s="76">
        <f>Invoice!B245</f>
        <v>0</v>
      </c>
      <c r="D240" s="81">
        <f t="shared" si="8"/>
        <v>0</v>
      </c>
      <c r="E240" s="81">
        <f t="shared" si="9"/>
        <v>0</v>
      </c>
      <c r="F240" s="82">
        <f>Invoice!G245</f>
        <v>0</v>
      </c>
      <c r="G240" s="83">
        <f t="shared" si="10"/>
        <v>0</v>
      </c>
    </row>
    <row r="241" spans="1:7" s="80" customFormat="1" hidden="1">
      <c r="A241" s="96" t="str">
        <f>Invoice!F246</f>
        <v>Exchange rate :</v>
      </c>
      <c r="B241" s="75">
        <f>Invoice!C246</f>
        <v>0</v>
      </c>
      <c r="C241" s="76">
        <f>Invoice!B246</f>
        <v>0</v>
      </c>
      <c r="D241" s="81">
        <f t="shared" si="8"/>
        <v>0</v>
      </c>
      <c r="E241" s="81">
        <f t="shared" si="9"/>
        <v>0</v>
      </c>
      <c r="F241" s="82">
        <f>Invoice!G246</f>
        <v>0</v>
      </c>
      <c r="G241" s="83">
        <f t="shared" si="10"/>
        <v>0</v>
      </c>
    </row>
    <row r="242" spans="1:7" s="80" customFormat="1" hidden="1">
      <c r="A242" s="96" t="str">
        <f>Invoice!F247</f>
        <v>Exchange rate :</v>
      </c>
      <c r="B242" s="75">
        <f>Invoice!C247</f>
        <v>0</v>
      </c>
      <c r="C242" s="76">
        <f>Invoice!B247</f>
        <v>0</v>
      </c>
      <c r="D242" s="81">
        <f t="shared" si="8"/>
        <v>0</v>
      </c>
      <c r="E242" s="81">
        <f t="shared" si="9"/>
        <v>0</v>
      </c>
      <c r="F242" s="82">
        <f>Invoice!G247</f>
        <v>0</v>
      </c>
      <c r="G242" s="83">
        <f t="shared" si="10"/>
        <v>0</v>
      </c>
    </row>
    <row r="243" spans="1:7" s="80" customFormat="1" hidden="1">
      <c r="A243" s="96" t="str">
        <f>Invoice!F248</f>
        <v>Exchange rate :</v>
      </c>
      <c r="B243" s="75">
        <f>Invoice!C248</f>
        <v>0</v>
      </c>
      <c r="C243" s="76">
        <f>Invoice!B248</f>
        <v>0</v>
      </c>
      <c r="D243" s="81">
        <f t="shared" si="8"/>
        <v>0</v>
      </c>
      <c r="E243" s="81">
        <f t="shared" si="9"/>
        <v>0</v>
      </c>
      <c r="F243" s="82">
        <f>Invoice!G248</f>
        <v>0</v>
      </c>
      <c r="G243" s="83">
        <f t="shared" si="10"/>
        <v>0</v>
      </c>
    </row>
    <row r="244" spans="1:7" s="80" customFormat="1" hidden="1">
      <c r="A244" s="96" t="str">
        <f>Invoice!F249</f>
        <v>Exchange rate :</v>
      </c>
      <c r="B244" s="75">
        <f>Invoice!C249</f>
        <v>0</v>
      </c>
      <c r="C244" s="76">
        <f>Invoice!B249</f>
        <v>0</v>
      </c>
      <c r="D244" s="81">
        <f t="shared" si="8"/>
        <v>0</v>
      </c>
      <c r="E244" s="81">
        <f t="shared" si="9"/>
        <v>0</v>
      </c>
      <c r="F244" s="82">
        <f>Invoice!G249</f>
        <v>0</v>
      </c>
      <c r="G244" s="83">
        <f t="shared" si="10"/>
        <v>0</v>
      </c>
    </row>
    <row r="245" spans="1:7" s="80" customFormat="1" hidden="1">
      <c r="A245" s="96" t="str">
        <f>Invoice!F250</f>
        <v>Exchange rate :</v>
      </c>
      <c r="B245" s="75">
        <f>Invoice!C250</f>
        <v>0</v>
      </c>
      <c r="C245" s="76">
        <f>Invoice!B250</f>
        <v>0</v>
      </c>
      <c r="D245" s="81">
        <f t="shared" si="8"/>
        <v>0</v>
      </c>
      <c r="E245" s="81">
        <f t="shared" si="9"/>
        <v>0</v>
      </c>
      <c r="F245" s="82">
        <f>Invoice!G250</f>
        <v>0</v>
      </c>
      <c r="G245" s="83">
        <f t="shared" si="10"/>
        <v>0</v>
      </c>
    </row>
    <row r="246" spans="1:7" s="80" customFormat="1" hidden="1">
      <c r="A246" s="96" t="str">
        <f>Invoice!F251</f>
        <v>Exchange rate :</v>
      </c>
      <c r="B246" s="75">
        <f>Invoice!C251</f>
        <v>0</v>
      </c>
      <c r="C246" s="76">
        <f>Invoice!B251</f>
        <v>0</v>
      </c>
      <c r="D246" s="81">
        <f t="shared" si="8"/>
        <v>0</v>
      </c>
      <c r="E246" s="81">
        <f t="shared" si="9"/>
        <v>0</v>
      </c>
      <c r="F246" s="82">
        <f>Invoice!G251</f>
        <v>0</v>
      </c>
      <c r="G246" s="83">
        <f t="shared" si="10"/>
        <v>0</v>
      </c>
    </row>
    <row r="247" spans="1:7" s="80" customFormat="1" hidden="1">
      <c r="A247" s="96" t="str">
        <f>Invoice!F252</f>
        <v>Exchange rate :</v>
      </c>
      <c r="B247" s="75">
        <f>Invoice!C252</f>
        <v>0</v>
      </c>
      <c r="C247" s="76">
        <f>Invoice!B252</f>
        <v>0</v>
      </c>
      <c r="D247" s="81">
        <f t="shared" si="8"/>
        <v>0</v>
      </c>
      <c r="E247" s="81">
        <f t="shared" si="9"/>
        <v>0</v>
      </c>
      <c r="F247" s="82">
        <f>Invoice!G252</f>
        <v>0</v>
      </c>
      <c r="G247" s="83">
        <f t="shared" si="10"/>
        <v>0</v>
      </c>
    </row>
    <row r="248" spans="1:7" s="80" customFormat="1" hidden="1">
      <c r="A248" s="96" t="str">
        <f>Invoice!F253</f>
        <v>Exchange rate :</v>
      </c>
      <c r="B248" s="75">
        <f>Invoice!C253</f>
        <v>0</v>
      </c>
      <c r="C248" s="76">
        <f>Invoice!B253</f>
        <v>0</v>
      </c>
      <c r="D248" s="81">
        <f t="shared" si="8"/>
        <v>0</v>
      </c>
      <c r="E248" s="81">
        <f t="shared" si="9"/>
        <v>0</v>
      </c>
      <c r="F248" s="82">
        <f>Invoice!G253</f>
        <v>0</v>
      </c>
      <c r="G248" s="83">
        <f t="shared" si="10"/>
        <v>0</v>
      </c>
    </row>
    <row r="249" spans="1:7" s="80" customFormat="1" hidden="1">
      <c r="A249" s="96" t="str">
        <f>Invoice!F254</f>
        <v>Exchange rate :</v>
      </c>
      <c r="B249" s="75">
        <f>Invoice!C254</f>
        <v>0</v>
      </c>
      <c r="C249" s="76">
        <f>Invoice!B254</f>
        <v>0</v>
      </c>
      <c r="D249" s="81">
        <f t="shared" si="8"/>
        <v>0</v>
      </c>
      <c r="E249" s="81">
        <f t="shared" si="9"/>
        <v>0</v>
      </c>
      <c r="F249" s="82">
        <f>Invoice!G254</f>
        <v>0</v>
      </c>
      <c r="G249" s="83">
        <f t="shared" si="10"/>
        <v>0</v>
      </c>
    </row>
    <row r="250" spans="1:7" s="80" customFormat="1" hidden="1">
      <c r="A250" s="96" t="str">
        <f>Invoice!F255</f>
        <v>Exchange rate :</v>
      </c>
      <c r="B250" s="75">
        <f>Invoice!C255</f>
        <v>0</v>
      </c>
      <c r="C250" s="76">
        <f>Invoice!B255</f>
        <v>0</v>
      </c>
      <c r="D250" s="81">
        <f t="shared" si="8"/>
        <v>0</v>
      </c>
      <c r="E250" s="81">
        <f t="shared" si="9"/>
        <v>0</v>
      </c>
      <c r="F250" s="82">
        <f>Invoice!G255</f>
        <v>0</v>
      </c>
      <c r="G250" s="83">
        <f t="shared" si="10"/>
        <v>0</v>
      </c>
    </row>
    <row r="251" spans="1:7" s="80" customFormat="1" hidden="1">
      <c r="A251" s="96" t="str">
        <f>Invoice!F256</f>
        <v>Exchange rate :</v>
      </c>
      <c r="B251" s="75">
        <f>Invoice!C256</f>
        <v>0</v>
      </c>
      <c r="C251" s="76">
        <f>Invoice!B256</f>
        <v>0</v>
      </c>
      <c r="D251" s="81">
        <f t="shared" si="8"/>
        <v>0</v>
      </c>
      <c r="E251" s="81">
        <f t="shared" si="9"/>
        <v>0</v>
      </c>
      <c r="F251" s="82">
        <f>Invoice!G256</f>
        <v>0</v>
      </c>
      <c r="G251" s="83">
        <f t="shared" si="10"/>
        <v>0</v>
      </c>
    </row>
    <row r="252" spans="1:7" s="80" customFormat="1" hidden="1">
      <c r="A252" s="96" t="str">
        <f>Invoice!F257</f>
        <v>Exchange rate :</v>
      </c>
      <c r="B252" s="75">
        <f>Invoice!C257</f>
        <v>0</v>
      </c>
      <c r="C252" s="76">
        <f>Invoice!B257</f>
        <v>0</v>
      </c>
      <c r="D252" s="81">
        <f t="shared" si="8"/>
        <v>0</v>
      </c>
      <c r="E252" s="81">
        <f t="shared" si="9"/>
        <v>0</v>
      </c>
      <c r="F252" s="82">
        <f>Invoice!G257</f>
        <v>0</v>
      </c>
      <c r="G252" s="83">
        <f t="shared" si="10"/>
        <v>0</v>
      </c>
    </row>
    <row r="253" spans="1:7" s="80" customFormat="1" hidden="1">
      <c r="A253" s="96" t="str">
        <f>Invoice!F258</f>
        <v>Exchange rate :</v>
      </c>
      <c r="B253" s="75">
        <f>Invoice!C258</f>
        <v>0</v>
      </c>
      <c r="C253" s="76">
        <f>Invoice!B258</f>
        <v>0</v>
      </c>
      <c r="D253" s="81">
        <f t="shared" si="8"/>
        <v>0</v>
      </c>
      <c r="E253" s="81">
        <f t="shared" si="9"/>
        <v>0</v>
      </c>
      <c r="F253" s="82">
        <f>Invoice!G258</f>
        <v>0</v>
      </c>
      <c r="G253" s="83">
        <f t="shared" si="10"/>
        <v>0</v>
      </c>
    </row>
    <row r="254" spans="1:7" s="80" customFormat="1" hidden="1">
      <c r="A254" s="96" t="str">
        <f>Invoice!F259</f>
        <v>Exchange rate :</v>
      </c>
      <c r="B254" s="75">
        <f>Invoice!C259</f>
        <v>0</v>
      </c>
      <c r="C254" s="76">
        <f>Invoice!B259</f>
        <v>0</v>
      </c>
      <c r="D254" s="81">
        <f t="shared" ref="D254:D317" si="11">F254/$D$14</f>
        <v>0</v>
      </c>
      <c r="E254" s="81">
        <f t="shared" ref="E254:E317" si="12">G254/$D$14</f>
        <v>0</v>
      </c>
      <c r="F254" s="82">
        <f>Invoice!G259</f>
        <v>0</v>
      </c>
      <c r="G254" s="83">
        <f t="shared" ref="G254:G317" si="13">C254*F254</f>
        <v>0</v>
      </c>
    </row>
    <row r="255" spans="1:7" s="80" customFormat="1" hidden="1">
      <c r="A255" s="96" t="str">
        <f>Invoice!F260</f>
        <v>Exchange rate :</v>
      </c>
      <c r="B255" s="75">
        <f>Invoice!C260</f>
        <v>0</v>
      </c>
      <c r="C255" s="76">
        <f>Invoice!B260</f>
        <v>0</v>
      </c>
      <c r="D255" s="81">
        <f t="shared" si="11"/>
        <v>0</v>
      </c>
      <c r="E255" s="81">
        <f t="shared" si="12"/>
        <v>0</v>
      </c>
      <c r="F255" s="82">
        <f>Invoice!G260</f>
        <v>0</v>
      </c>
      <c r="G255" s="83">
        <f t="shared" si="13"/>
        <v>0</v>
      </c>
    </row>
    <row r="256" spans="1:7" s="80" customFormat="1" hidden="1">
      <c r="A256" s="96" t="str">
        <f>Invoice!F261</f>
        <v>Exchange rate :</v>
      </c>
      <c r="B256" s="75">
        <f>Invoice!C261</f>
        <v>0</v>
      </c>
      <c r="C256" s="76">
        <f>Invoice!B261</f>
        <v>0</v>
      </c>
      <c r="D256" s="81">
        <f t="shared" si="11"/>
        <v>0</v>
      </c>
      <c r="E256" s="81">
        <f t="shared" si="12"/>
        <v>0</v>
      </c>
      <c r="F256" s="82">
        <f>Invoice!G261</f>
        <v>0</v>
      </c>
      <c r="G256" s="83">
        <f t="shared" si="13"/>
        <v>0</v>
      </c>
    </row>
    <row r="257" spans="1:7" s="80" customFormat="1" hidden="1">
      <c r="A257" s="96" t="str">
        <f>Invoice!F262</f>
        <v>Exchange rate :</v>
      </c>
      <c r="B257" s="75">
        <f>Invoice!C262</f>
        <v>0</v>
      </c>
      <c r="C257" s="76">
        <f>Invoice!B262</f>
        <v>0</v>
      </c>
      <c r="D257" s="81">
        <f t="shared" si="11"/>
        <v>0</v>
      </c>
      <c r="E257" s="81">
        <f t="shared" si="12"/>
        <v>0</v>
      </c>
      <c r="F257" s="82">
        <f>Invoice!G262</f>
        <v>0</v>
      </c>
      <c r="G257" s="83">
        <f t="shared" si="13"/>
        <v>0</v>
      </c>
    </row>
    <row r="258" spans="1:7" s="80" customFormat="1" hidden="1">
      <c r="A258" s="96" t="str">
        <f>Invoice!F263</f>
        <v>Exchange rate :</v>
      </c>
      <c r="B258" s="75">
        <f>Invoice!C263</f>
        <v>0</v>
      </c>
      <c r="C258" s="76">
        <f>Invoice!B263</f>
        <v>0</v>
      </c>
      <c r="D258" s="81">
        <f t="shared" si="11"/>
        <v>0</v>
      </c>
      <c r="E258" s="81">
        <f t="shared" si="12"/>
        <v>0</v>
      </c>
      <c r="F258" s="82">
        <f>Invoice!G263</f>
        <v>0</v>
      </c>
      <c r="G258" s="83">
        <f t="shared" si="13"/>
        <v>0</v>
      </c>
    </row>
    <row r="259" spans="1:7" s="80" customFormat="1" hidden="1">
      <c r="A259" s="96" t="str">
        <f>Invoice!F264</f>
        <v>Exchange rate :</v>
      </c>
      <c r="B259" s="75">
        <f>Invoice!C264</f>
        <v>0</v>
      </c>
      <c r="C259" s="76">
        <f>Invoice!B264</f>
        <v>0</v>
      </c>
      <c r="D259" s="81">
        <f t="shared" si="11"/>
        <v>0</v>
      </c>
      <c r="E259" s="81">
        <f t="shared" si="12"/>
        <v>0</v>
      </c>
      <c r="F259" s="82">
        <f>Invoice!G264</f>
        <v>0</v>
      </c>
      <c r="G259" s="83">
        <f t="shared" si="13"/>
        <v>0</v>
      </c>
    </row>
    <row r="260" spans="1:7" s="80" customFormat="1" hidden="1">
      <c r="A260" s="96" t="str">
        <f>Invoice!F265</f>
        <v>Exchange rate :</v>
      </c>
      <c r="B260" s="75">
        <f>Invoice!C265</f>
        <v>0</v>
      </c>
      <c r="C260" s="76">
        <f>Invoice!B265</f>
        <v>0</v>
      </c>
      <c r="D260" s="81">
        <f t="shared" si="11"/>
        <v>0</v>
      </c>
      <c r="E260" s="81">
        <f t="shared" si="12"/>
        <v>0</v>
      </c>
      <c r="F260" s="82">
        <f>Invoice!G265</f>
        <v>0</v>
      </c>
      <c r="G260" s="83">
        <f t="shared" si="13"/>
        <v>0</v>
      </c>
    </row>
    <row r="261" spans="1:7" s="80" customFormat="1" hidden="1">
      <c r="A261" s="96" t="str">
        <f>Invoice!F266</f>
        <v>Exchange rate :</v>
      </c>
      <c r="B261" s="75">
        <f>Invoice!C266</f>
        <v>0</v>
      </c>
      <c r="C261" s="76">
        <f>Invoice!B266</f>
        <v>0</v>
      </c>
      <c r="D261" s="81">
        <f t="shared" si="11"/>
        <v>0</v>
      </c>
      <c r="E261" s="81">
        <f t="shared" si="12"/>
        <v>0</v>
      </c>
      <c r="F261" s="82">
        <f>Invoice!G266</f>
        <v>0</v>
      </c>
      <c r="G261" s="83">
        <f t="shared" si="13"/>
        <v>0</v>
      </c>
    </row>
    <row r="262" spans="1:7" s="80" customFormat="1" hidden="1">
      <c r="A262" s="96" t="str">
        <f>Invoice!F267</f>
        <v>Exchange rate :</v>
      </c>
      <c r="B262" s="75">
        <f>Invoice!C267</f>
        <v>0</v>
      </c>
      <c r="C262" s="76">
        <f>Invoice!B267</f>
        <v>0</v>
      </c>
      <c r="D262" s="81">
        <f t="shared" si="11"/>
        <v>0</v>
      </c>
      <c r="E262" s="81">
        <f t="shared" si="12"/>
        <v>0</v>
      </c>
      <c r="F262" s="82">
        <f>Invoice!G267</f>
        <v>0</v>
      </c>
      <c r="G262" s="83">
        <f t="shared" si="13"/>
        <v>0</v>
      </c>
    </row>
    <row r="263" spans="1:7" s="80" customFormat="1" hidden="1">
      <c r="A263" s="96" t="str">
        <f>Invoice!F268</f>
        <v>Exchange rate :</v>
      </c>
      <c r="B263" s="75">
        <f>Invoice!C268</f>
        <v>0</v>
      </c>
      <c r="C263" s="76">
        <f>Invoice!B268</f>
        <v>0</v>
      </c>
      <c r="D263" s="81">
        <f t="shared" si="11"/>
        <v>0</v>
      </c>
      <c r="E263" s="81">
        <f t="shared" si="12"/>
        <v>0</v>
      </c>
      <c r="F263" s="82">
        <f>Invoice!G268</f>
        <v>0</v>
      </c>
      <c r="G263" s="83">
        <f t="shared" si="13"/>
        <v>0</v>
      </c>
    </row>
    <row r="264" spans="1:7" s="80" customFormat="1" hidden="1">
      <c r="A264" s="96" t="str">
        <f>Invoice!F269</f>
        <v>Exchange rate :</v>
      </c>
      <c r="B264" s="75">
        <f>Invoice!C269</f>
        <v>0</v>
      </c>
      <c r="C264" s="76">
        <f>Invoice!B269</f>
        <v>0</v>
      </c>
      <c r="D264" s="81">
        <f t="shared" si="11"/>
        <v>0</v>
      </c>
      <c r="E264" s="81">
        <f t="shared" si="12"/>
        <v>0</v>
      </c>
      <c r="F264" s="82">
        <f>Invoice!G269</f>
        <v>0</v>
      </c>
      <c r="G264" s="83">
        <f t="shared" si="13"/>
        <v>0</v>
      </c>
    </row>
    <row r="265" spans="1:7" s="80" customFormat="1" hidden="1">
      <c r="A265" s="96" t="str">
        <f>Invoice!F270</f>
        <v>Exchange rate :</v>
      </c>
      <c r="B265" s="75">
        <f>Invoice!C270</f>
        <v>0</v>
      </c>
      <c r="C265" s="76">
        <f>Invoice!B270</f>
        <v>0</v>
      </c>
      <c r="D265" s="81">
        <f t="shared" si="11"/>
        <v>0</v>
      </c>
      <c r="E265" s="81">
        <f t="shared" si="12"/>
        <v>0</v>
      </c>
      <c r="F265" s="82">
        <f>Invoice!G270</f>
        <v>0</v>
      </c>
      <c r="G265" s="83">
        <f t="shared" si="13"/>
        <v>0</v>
      </c>
    </row>
    <row r="266" spans="1:7" s="80" customFormat="1" hidden="1">
      <c r="A266" s="96" t="str">
        <f>Invoice!F271</f>
        <v>Exchange rate :</v>
      </c>
      <c r="B266" s="75">
        <f>Invoice!C271</f>
        <v>0</v>
      </c>
      <c r="C266" s="76">
        <f>Invoice!B271</f>
        <v>0</v>
      </c>
      <c r="D266" s="81">
        <f t="shared" si="11"/>
        <v>0</v>
      </c>
      <c r="E266" s="81">
        <f t="shared" si="12"/>
        <v>0</v>
      </c>
      <c r="F266" s="82">
        <f>Invoice!G271</f>
        <v>0</v>
      </c>
      <c r="G266" s="83">
        <f t="shared" si="13"/>
        <v>0</v>
      </c>
    </row>
    <row r="267" spans="1:7" s="80" customFormat="1" hidden="1">
      <c r="A267" s="96" t="str">
        <f>Invoice!F272</f>
        <v>Exchange rate :</v>
      </c>
      <c r="B267" s="75">
        <f>Invoice!C272</f>
        <v>0</v>
      </c>
      <c r="C267" s="76">
        <f>Invoice!B272</f>
        <v>0</v>
      </c>
      <c r="D267" s="81">
        <f t="shared" si="11"/>
        <v>0</v>
      </c>
      <c r="E267" s="81">
        <f t="shared" si="12"/>
        <v>0</v>
      </c>
      <c r="F267" s="82">
        <f>Invoice!G272</f>
        <v>0</v>
      </c>
      <c r="G267" s="83">
        <f t="shared" si="13"/>
        <v>0</v>
      </c>
    </row>
    <row r="268" spans="1:7" s="80" customFormat="1" hidden="1">
      <c r="A268" s="96" t="str">
        <f>Invoice!F273</f>
        <v>Exchange rate :</v>
      </c>
      <c r="B268" s="75">
        <f>Invoice!C273</f>
        <v>0</v>
      </c>
      <c r="C268" s="76">
        <f>Invoice!B273</f>
        <v>0</v>
      </c>
      <c r="D268" s="81">
        <f t="shared" si="11"/>
        <v>0</v>
      </c>
      <c r="E268" s="81">
        <f t="shared" si="12"/>
        <v>0</v>
      </c>
      <c r="F268" s="82">
        <f>Invoice!G273</f>
        <v>0</v>
      </c>
      <c r="G268" s="83">
        <f t="shared" si="13"/>
        <v>0</v>
      </c>
    </row>
    <row r="269" spans="1:7" s="80" customFormat="1" hidden="1">
      <c r="A269" s="96" t="str">
        <f>Invoice!F274</f>
        <v>Exchange rate :</v>
      </c>
      <c r="B269" s="75">
        <f>Invoice!C274</f>
        <v>0</v>
      </c>
      <c r="C269" s="76">
        <f>Invoice!B274</f>
        <v>0</v>
      </c>
      <c r="D269" s="81">
        <f t="shared" si="11"/>
        <v>0</v>
      </c>
      <c r="E269" s="81">
        <f t="shared" si="12"/>
        <v>0</v>
      </c>
      <c r="F269" s="82">
        <f>Invoice!G274</f>
        <v>0</v>
      </c>
      <c r="G269" s="83">
        <f t="shared" si="13"/>
        <v>0</v>
      </c>
    </row>
    <row r="270" spans="1:7" s="80" customFormat="1" hidden="1">
      <c r="A270" s="96" t="str">
        <f>Invoice!F275</f>
        <v>Exchange rate :</v>
      </c>
      <c r="B270" s="75">
        <f>Invoice!C275</f>
        <v>0</v>
      </c>
      <c r="C270" s="76">
        <f>Invoice!B275</f>
        <v>0</v>
      </c>
      <c r="D270" s="81">
        <f t="shared" si="11"/>
        <v>0</v>
      </c>
      <c r="E270" s="81">
        <f t="shared" si="12"/>
        <v>0</v>
      </c>
      <c r="F270" s="82">
        <f>Invoice!G275</f>
        <v>0</v>
      </c>
      <c r="G270" s="83">
        <f t="shared" si="13"/>
        <v>0</v>
      </c>
    </row>
    <row r="271" spans="1:7" s="80" customFormat="1" hidden="1">
      <c r="A271" s="96" t="str">
        <f>Invoice!F276</f>
        <v>Exchange rate :</v>
      </c>
      <c r="B271" s="75">
        <f>Invoice!C276</f>
        <v>0</v>
      </c>
      <c r="C271" s="76">
        <f>Invoice!B276</f>
        <v>0</v>
      </c>
      <c r="D271" s="81">
        <f t="shared" si="11"/>
        <v>0</v>
      </c>
      <c r="E271" s="81">
        <f t="shared" si="12"/>
        <v>0</v>
      </c>
      <c r="F271" s="82">
        <f>Invoice!G276</f>
        <v>0</v>
      </c>
      <c r="G271" s="83">
        <f t="shared" si="13"/>
        <v>0</v>
      </c>
    </row>
    <row r="272" spans="1:7" s="80" customFormat="1" hidden="1">
      <c r="A272" s="96" t="str">
        <f>Invoice!F277</f>
        <v>Exchange rate :</v>
      </c>
      <c r="B272" s="75">
        <f>Invoice!C277</f>
        <v>0</v>
      </c>
      <c r="C272" s="76">
        <f>Invoice!B277</f>
        <v>0</v>
      </c>
      <c r="D272" s="81">
        <f t="shared" si="11"/>
        <v>0</v>
      </c>
      <c r="E272" s="81">
        <f t="shared" si="12"/>
        <v>0</v>
      </c>
      <c r="F272" s="82">
        <f>Invoice!G277</f>
        <v>0</v>
      </c>
      <c r="G272" s="83">
        <f t="shared" si="13"/>
        <v>0</v>
      </c>
    </row>
    <row r="273" spans="1:7" s="80" customFormat="1" hidden="1">
      <c r="A273" s="96" t="str">
        <f>Invoice!F278</f>
        <v>Exchange rate :</v>
      </c>
      <c r="B273" s="75">
        <f>Invoice!C278</f>
        <v>0</v>
      </c>
      <c r="C273" s="76">
        <f>Invoice!B278</f>
        <v>0</v>
      </c>
      <c r="D273" s="81">
        <f t="shared" si="11"/>
        <v>0</v>
      </c>
      <c r="E273" s="81">
        <f t="shared" si="12"/>
        <v>0</v>
      </c>
      <c r="F273" s="82">
        <f>Invoice!G278</f>
        <v>0</v>
      </c>
      <c r="G273" s="83">
        <f t="shared" si="13"/>
        <v>0</v>
      </c>
    </row>
    <row r="274" spans="1:7" s="80" customFormat="1" hidden="1">
      <c r="A274" s="96" t="str">
        <f>Invoice!F279</f>
        <v>Exchange rate :</v>
      </c>
      <c r="B274" s="75">
        <f>Invoice!C279</f>
        <v>0</v>
      </c>
      <c r="C274" s="76">
        <f>Invoice!B279</f>
        <v>0</v>
      </c>
      <c r="D274" s="81">
        <f t="shared" si="11"/>
        <v>0</v>
      </c>
      <c r="E274" s="81">
        <f t="shared" si="12"/>
        <v>0</v>
      </c>
      <c r="F274" s="82">
        <f>Invoice!G279</f>
        <v>0</v>
      </c>
      <c r="G274" s="83">
        <f t="shared" si="13"/>
        <v>0</v>
      </c>
    </row>
    <row r="275" spans="1:7" s="80" customFormat="1" hidden="1">
      <c r="A275" s="96" t="str">
        <f>Invoice!F280</f>
        <v>Exchange rate :</v>
      </c>
      <c r="B275" s="75">
        <f>Invoice!C280</f>
        <v>0</v>
      </c>
      <c r="C275" s="76">
        <f>Invoice!B280</f>
        <v>0</v>
      </c>
      <c r="D275" s="81">
        <f t="shared" si="11"/>
        <v>0</v>
      </c>
      <c r="E275" s="81">
        <f t="shared" si="12"/>
        <v>0</v>
      </c>
      <c r="F275" s="82">
        <f>Invoice!G280</f>
        <v>0</v>
      </c>
      <c r="G275" s="83">
        <f t="shared" si="13"/>
        <v>0</v>
      </c>
    </row>
    <row r="276" spans="1:7" s="80" customFormat="1" hidden="1">
      <c r="A276" s="96" t="str">
        <f>Invoice!F281</f>
        <v>Exchange rate :</v>
      </c>
      <c r="B276" s="75">
        <f>Invoice!C281</f>
        <v>0</v>
      </c>
      <c r="C276" s="76">
        <f>Invoice!B281</f>
        <v>0</v>
      </c>
      <c r="D276" s="81">
        <f t="shared" si="11"/>
        <v>0</v>
      </c>
      <c r="E276" s="81">
        <f t="shared" si="12"/>
        <v>0</v>
      </c>
      <c r="F276" s="82">
        <f>Invoice!G281</f>
        <v>0</v>
      </c>
      <c r="G276" s="83">
        <f t="shared" si="13"/>
        <v>0</v>
      </c>
    </row>
    <row r="277" spans="1:7" s="80" customFormat="1" hidden="1">
      <c r="A277" s="96" t="str">
        <f>Invoice!F282</f>
        <v>Exchange rate :</v>
      </c>
      <c r="B277" s="75">
        <f>Invoice!C282</f>
        <v>0</v>
      </c>
      <c r="C277" s="76">
        <f>Invoice!B282</f>
        <v>0</v>
      </c>
      <c r="D277" s="81">
        <f t="shared" si="11"/>
        <v>0</v>
      </c>
      <c r="E277" s="81">
        <f t="shared" si="12"/>
        <v>0</v>
      </c>
      <c r="F277" s="82">
        <f>Invoice!G282</f>
        <v>0</v>
      </c>
      <c r="G277" s="83">
        <f t="shared" si="13"/>
        <v>0</v>
      </c>
    </row>
    <row r="278" spans="1:7" s="80" customFormat="1" hidden="1">
      <c r="A278" s="96" t="str">
        <f>Invoice!F283</f>
        <v>Exchange rate :</v>
      </c>
      <c r="B278" s="75">
        <f>Invoice!C283</f>
        <v>0</v>
      </c>
      <c r="C278" s="76">
        <f>Invoice!B283</f>
        <v>0</v>
      </c>
      <c r="D278" s="81">
        <f t="shared" si="11"/>
        <v>0</v>
      </c>
      <c r="E278" s="81">
        <f t="shared" si="12"/>
        <v>0</v>
      </c>
      <c r="F278" s="82">
        <f>Invoice!G283</f>
        <v>0</v>
      </c>
      <c r="G278" s="83">
        <f t="shared" si="13"/>
        <v>0</v>
      </c>
    </row>
    <row r="279" spans="1:7" s="80" customFormat="1" hidden="1">
      <c r="A279" s="96" t="str">
        <f>Invoice!F284</f>
        <v>Exchange rate :</v>
      </c>
      <c r="B279" s="75">
        <f>Invoice!C284</f>
        <v>0</v>
      </c>
      <c r="C279" s="76">
        <f>Invoice!B284</f>
        <v>0</v>
      </c>
      <c r="D279" s="81">
        <f t="shared" si="11"/>
        <v>0</v>
      </c>
      <c r="E279" s="81">
        <f t="shared" si="12"/>
        <v>0</v>
      </c>
      <c r="F279" s="82">
        <f>Invoice!G284</f>
        <v>0</v>
      </c>
      <c r="G279" s="83">
        <f t="shared" si="13"/>
        <v>0</v>
      </c>
    </row>
    <row r="280" spans="1:7" s="80" customFormat="1" hidden="1">
      <c r="A280" s="96" t="str">
        <f>Invoice!F285</f>
        <v>Exchange rate :</v>
      </c>
      <c r="B280" s="75">
        <f>Invoice!C285</f>
        <v>0</v>
      </c>
      <c r="C280" s="76">
        <f>Invoice!B285</f>
        <v>0</v>
      </c>
      <c r="D280" s="81">
        <f t="shared" si="11"/>
        <v>0</v>
      </c>
      <c r="E280" s="81">
        <f t="shared" si="12"/>
        <v>0</v>
      </c>
      <c r="F280" s="82">
        <f>Invoice!G285</f>
        <v>0</v>
      </c>
      <c r="G280" s="83">
        <f t="shared" si="13"/>
        <v>0</v>
      </c>
    </row>
    <row r="281" spans="1:7" s="80" customFormat="1" hidden="1">
      <c r="A281" s="96" t="str">
        <f>Invoice!F286</f>
        <v>Exchange rate :</v>
      </c>
      <c r="B281" s="75">
        <f>Invoice!C286</f>
        <v>0</v>
      </c>
      <c r="C281" s="76">
        <f>Invoice!B286</f>
        <v>0</v>
      </c>
      <c r="D281" s="81">
        <f t="shared" si="11"/>
        <v>0</v>
      </c>
      <c r="E281" s="81">
        <f t="shared" si="12"/>
        <v>0</v>
      </c>
      <c r="F281" s="82">
        <f>Invoice!G286</f>
        <v>0</v>
      </c>
      <c r="G281" s="83">
        <f t="shared" si="13"/>
        <v>0</v>
      </c>
    </row>
    <row r="282" spans="1:7" s="80" customFormat="1" hidden="1">
      <c r="A282" s="96" t="str">
        <f>Invoice!F287</f>
        <v>Exchange rate :</v>
      </c>
      <c r="B282" s="75">
        <f>Invoice!C287</f>
        <v>0</v>
      </c>
      <c r="C282" s="76">
        <f>Invoice!B287</f>
        <v>0</v>
      </c>
      <c r="D282" s="81">
        <f t="shared" si="11"/>
        <v>0</v>
      </c>
      <c r="E282" s="81">
        <f t="shared" si="12"/>
        <v>0</v>
      </c>
      <c r="F282" s="82">
        <f>Invoice!G287</f>
        <v>0</v>
      </c>
      <c r="G282" s="83">
        <f t="shared" si="13"/>
        <v>0</v>
      </c>
    </row>
    <row r="283" spans="1:7" s="80" customFormat="1" hidden="1">
      <c r="A283" s="96" t="str">
        <f>Invoice!F288</f>
        <v>Exchange rate :</v>
      </c>
      <c r="B283" s="75">
        <f>Invoice!C288</f>
        <v>0</v>
      </c>
      <c r="C283" s="76">
        <f>Invoice!B288</f>
        <v>0</v>
      </c>
      <c r="D283" s="81">
        <f t="shared" si="11"/>
        <v>0</v>
      </c>
      <c r="E283" s="81">
        <f t="shared" si="12"/>
        <v>0</v>
      </c>
      <c r="F283" s="82">
        <f>Invoice!G288</f>
        <v>0</v>
      </c>
      <c r="G283" s="83">
        <f t="shared" si="13"/>
        <v>0</v>
      </c>
    </row>
    <row r="284" spans="1:7" s="80" customFormat="1" hidden="1">
      <c r="A284" s="96" t="str">
        <f>Invoice!F289</f>
        <v>Exchange rate :</v>
      </c>
      <c r="B284" s="75">
        <f>Invoice!C289</f>
        <v>0</v>
      </c>
      <c r="C284" s="76">
        <f>Invoice!B289</f>
        <v>0</v>
      </c>
      <c r="D284" s="81">
        <f t="shared" si="11"/>
        <v>0</v>
      </c>
      <c r="E284" s="81">
        <f t="shared" si="12"/>
        <v>0</v>
      </c>
      <c r="F284" s="82">
        <f>Invoice!G289</f>
        <v>0</v>
      </c>
      <c r="G284" s="83">
        <f t="shared" si="13"/>
        <v>0</v>
      </c>
    </row>
    <row r="285" spans="1:7" s="80" customFormat="1" hidden="1">
      <c r="A285" s="96" t="str">
        <f>Invoice!F290</f>
        <v>Exchange rate :</v>
      </c>
      <c r="B285" s="75">
        <f>Invoice!C290</f>
        <v>0</v>
      </c>
      <c r="C285" s="76">
        <f>Invoice!B290</f>
        <v>0</v>
      </c>
      <c r="D285" s="81">
        <f t="shared" si="11"/>
        <v>0</v>
      </c>
      <c r="E285" s="81">
        <f t="shared" si="12"/>
        <v>0</v>
      </c>
      <c r="F285" s="82">
        <f>Invoice!G290</f>
        <v>0</v>
      </c>
      <c r="G285" s="83">
        <f t="shared" si="13"/>
        <v>0</v>
      </c>
    </row>
    <row r="286" spans="1:7" s="80" customFormat="1" hidden="1">
      <c r="A286" s="96" t="str">
        <f>Invoice!F291</f>
        <v>Exchange rate :</v>
      </c>
      <c r="B286" s="75">
        <f>Invoice!C291</f>
        <v>0</v>
      </c>
      <c r="C286" s="76">
        <f>Invoice!B291</f>
        <v>0</v>
      </c>
      <c r="D286" s="81">
        <f t="shared" si="11"/>
        <v>0</v>
      </c>
      <c r="E286" s="81">
        <f t="shared" si="12"/>
        <v>0</v>
      </c>
      <c r="F286" s="82">
        <f>Invoice!G291</f>
        <v>0</v>
      </c>
      <c r="G286" s="83">
        <f t="shared" si="13"/>
        <v>0</v>
      </c>
    </row>
    <row r="287" spans="1:7" s="80" customFormat="1" hidden="1">
      <c r="A287" s="96" t="str">
        <f>Invoice!F292</f>
        <v>Exchange rate :</v>
      </c>
      <c r="B287" s="75">
        <f>Invoice!C292</f>
        <v>0</v>
      </c>
      <c r="C287" s="76">
        <f>Invoice!B292</f>
        <v>0</v>
      </c>
      <c r="D287" s="81">
        <f t="shared" si="11"/>
        <v>0</v>
      </c>
      <c r="E287" s="81">
        <f t="shared" si="12"/>
        <v>0</v>
      </c>
      <c r="F287" s="82">
        <f>Invoice!G292</f>
        <v>0</v>
      </c>
      <c r="G287" s="83">
        <f t="shared" si="13"/>
        <v>0</v>
      </c>
    </row>
    <row r="288" spans="1:7" s="80" customFormat="1" hidden="1">
      <c r="A288" s="96" t="str">
        <f>Invoice!F293</f>
        <v>Exchange rate :</v>
      </c>
      <c r="B288" s="75">
        <f>Invoice!C293</f>
        <v>0</v>
      </c>
      <c r="C288" s="76">
        <f>Invoice!B293</f>
        <v>0</v>
      </c>
      <c r="D288" s="81">
        <f t="shared" si="11"/>
        <v>0</v>
      </c>
      <c r="E288" s="81">
        <f t="shared" si="12"/>
        <v>0</v>
      </c>
      <c r="F288" s="82">
        <f>Invoice!G293</f>
        <v>0</v>
      </c>
      <c r="G288" s="83">
        <f t="shared" si="13"/>
        <v>0</v>
      </c>
    </row>
    <row r="289" spans="1:7" s="80" customFormat="1" hidden="1">
      <c r="A289" s="96" t="str">
        <f>Invoice!F294</f>
        <v>Exchange rate :</v>
      </c>
      <c r="B289" s="75">
        <f>Invoice!C294</f>
        <v>0</v>
      </c>
      <c r="C289" s="76">
        <f>Invoice!B294</f>
        <v>0</v>
      </c>
      <c r="D289" s="81">
        <f t="shared" si="11"/>
        <v>0</v>
      </c>
      <c r="E289" s="81">
        <f t="shared" si="12"/>
        <v>0</v>
      </c>
      <c r="F289" s="82">
        <f>Invoice!G294</f>
        <v>0</v>
      </c>
      <c r="G289" s="83">
        <f t="shared" si="13"/>
        <v>0</v>
      </c>
    </row>
    <row r="290" spans="1:7" s="80" customFormat="1" hidden="1">
      <c r="A290" s="96" t="str">
        <f>Invoice!F295</f>
        <v>Exchange rate :</v>
      </c>
      <c r="B290" s="75">
        <f>Invoice!C295</f>
        <v>0</v>
      </c>
      <c r="C290" s="76">
        <f>Invoice!B295</f>
        <v>0</v>
      </c>
      <c r="D290" s="81">
        <f t="shared" si="11"/>
        <v>0</v>
      </c>
      <c r="E290" s="81">
        <f t="shared" si="12"/>
        <v>0</v>
      </c>
      <c r="F290" s="82">
        <f>Invoice!G295</f>
        <v>0</v>
      </c>
      <c r="G290" s="83">
        <f t="shared" si="13"/>
        <v>0</v>
      </c>
    </row>
    <row r="291" spans="1:7" s="80" customFormat="1" hidden="1">
      <c r="A291" s="96" t="str">
        <f>Invoice!F296</f>
        <v>Exchange rate :</v>
      </c>
      <c r="B291" s="75">
        <f>Invoice!C296</f>
        <v>0</v>
      </c>
      <c r="C291" s="76">
        <f>Invoice!B296</f>
        <v>0</v>
      </c>
      <c r="D291" s="81">
        <f t="shared" si="11"/>
        <v>0</v>
      </c>
      <c r="E291" s="81">
        <f t="shared" si="12"/>
        <v>0</v>
      </c>
      <c r="F291" s="82">
        <f>Invoice!G296</f>
        <v>0</v>
      </c>
      <c r="G291" s="83">
        <f t="shared" si="13"/>
        <v>0</v>
      </c>
    </row>
    <row r="292" spans="1:7" s="80" customFormat="1" hidden="1">
      <c r="A292" s="96" t="str">
        <f>Invoice!F297</f>
        <v>Exchange rate :</v>
      </c>
      <c r="B292" s="75">
        <f>Invoice!C297</f>
        <v>0</v>
      </c>
      <c r="C292" s="76">
        <f>Invoice!B297</f>
        <v>0</v>
      </c>
      <c r="D292" s="81">
        <f t="shared" si="11"/>
        <v>0</v>
      </c>
      <c r="E292" s="81">
        <f t="shared" si="12"/>
        <v>0</v>
      </c>
      <c r="F292" s="82">
        <f>Invoice!G297</f>
        <v>0</v>
      </c>
      <c r="G292" s="83">
        <f t="shared" si="13"/>
        <v>0</v>
      </c>
    </row>
    <row r="293" spans="1:7" s="80" customFormat="1" hidden="1">
      <c r="A293" s="96" t="str">
        <f>Invoice!F298</f>
        <v>Exchange rate :</v>
      </c>
      <c r="B293" s="75">
        <f>Invoice!C298</f>
        <v>0</v>
      </c>
      <c r="C293" s="76">
        <f>Invoice!B298</f>
        <v>0</v>
      </c>
      <c r="D293" s="81">
        <f t="shared" si="11"/>
        <v>0</v>
      </c>
      <c r="E293" s="81">
        <f t="shared" si="12"/>
        <v>0</v>
      </c>
      <c r="F293" s="82">
        <f>Invoice!G298</f>
        <v>0</v>
      </c>
      <c r="G293" s="83">
        <f t="shared" si="13"/>
        <v>0</v>
      </c>
    </row>
    <row r="294" spans="1:7" s="80" customFormat="1" hidden="1">
      <c r="A294" s="96" t="str">
        <f>Invoice!F299</f>
        <v>Exchange rate :</v>
      </c>
      <c r="B294" s="75">
        <f>Invoice!C299</f>
        <v>0</v>
      </c>
      <c r="C294" s="76">
        <f>Invoice!B299</f>
        <v>0</v>
      </c>
      <c r="D294" s="81">
        <f t="shared" si="11"/>
        <v>0</v>
      </c>
      <c r="E294" s="81">
        <f t="shared" si="12"/>
        <v>0</v>
      </c>
      <c r="F294" s="82">
        <f>Invoice!G299</f>
        <v>0</v>
      </c>
      <c r="G294" s="83">
        <f t="shared" si="13"/>
        <v>0</v>
      </c>
    </row>
    <row r="295" spans="1:7" s="80" customFormat="1" hidden="1">
      <c r="A295" s="96" t="str">
        <f>Invoice!F300</f>
        <v>Exchange rate :</v>
      </c>
      <c r="B295" s="75">
        <f>Invoice!C300</f>
        <v>0</v>
      </c>
      <c r="C295" s="76">
        <f>Invoice!B300</f>
        <v>0</v>
      </c>
      <c r="D295" s="81">
        <f t="shared" si="11"/>
        <v>0</v>
      </c>
      <c r="E295" s="81">
        <f t="shared" si="12"/>
        <v>0</v>
      </c>
      <c r="F295" s="82">
        <f>Invoice!G300</f>
        <v>0</v>
      </c>
      <c r="G295" s="83">
        <f t="shared" si="13"/>
        <v>0</v>
      </c>
    </row>
    <row r="296" spans="1:7" s="80" customFormat="1" hidden="1">
      <c r="A296" s="96" t="str">
        <f>Invoice!F301</f>
        <v>Exchange rate :</v>
      </c>
      <c r="B296" s="75">
        <f>Invoice!C301</f>
        <v>0</v>
      </c>
      <c r="C296" s="76">
        <f>Invoice!B301</f>
        <v>0</v>
      </c>
      <c r="D296" s="81">
        <f t="shared" si="11"/>
        <v>0</v>
      </c>
      <c r="E296" s="81">
        <f t="shared" si="12"/>
        <v>0</v>
      </c>
      <c r="F296" s="82">
        <f>Invoice!G301</f>
        <v>0</v>
      </c>
      <c r="G296" s="83">
        <f t="shared" si="13"/>
        <v>0</v>
      </c>
    </row>
    <row r="297" spans="1:7" s="80" customFormat="1" hidden="1">
      <c r="A297" s="96" t="str">
        <f>Invoice!F302</f>
        <v>Exchange rate :</v>
      </c>
      <c r="B297" s="75">
        <f>Invoice!C302</f>
        <v>0</v>
      </c>
      <c r="C297" s="76">
        <f>Invoice!B302</f>
        <v>0</v>
      </c>
      <c r="D297" s="81">
        <f t="shared" si="11"/>
        <v>0</v>
      </c>
      <c r="E297" s="81">
        <f t="shared" si="12"/>
        <v>0</v>
      </c>
      <c r="F297" s="82">
        <f>Invoice!G302</f>
        <v>0</v>
      </c>
      <c r="G297" s="83">
        <f t="shared" si="13"/>
        <v>0</v>
      </c>
    </row>
    <row r="298" spans="1:7" s="80" customFormat="1" hidden="1">
      <c r="A298" s="96" t="str">
        <f>Invoice!F303</f>
        <v>Exchange rate :</v>
      </c>
      <c r="B298" s="75">
        <f>Invoice!C303</f>
        <v>0</v>
      </c>
      <c r="C298" s="76">
        <f>Invoice!B303</f>
        <v>0</v>
      </c>
      <c r="D298" s="81">
        <f t="shared" si="11"/>
        <v>0</v>
      </c>
      <c r="E298" s="81">
        <f t="shared" si="12"/>
        <v>0</v>
      </c>
      <c r="F298" s="82">
        <f>Invoice!G303</f>
        <v>0</v>
      </c>
      <c r="G298" s="83">
        <f t="shared" si="13"/>
        <v>0</v>
      </c>
    </row>
    <row r="299" spans="1:7" s="80" customFormat="1" hidden="1">
      <c r="A299" s="96" t="str">
        <f>Invoice!F304</f>
        <v>Exchange rate :</v>
      </c>
      <c r="B299" s="75">
        <f>Invoice!C304</f>
        <v>0</v>
      </c>
      <c r="C299" s="76">
        <f>Invoice!B304</f>
        <v>0</v>
      </c>
      <c r="D299" s="81">
        <f t="shared" si="11"/>
        <v>0</v>
      </c>
      <c r="E299" s="81">
        <f t="shared" si="12"/>
        <v>0</v>
      </c>
      <c r="F299" s="82">
        <f>Invoice!G304</f>
        <v>0</v>
      </c>
      <c r="G299" s="83">
        <f t="shared" si="13"/>
        <v>0</v>
      </c>
    </row>
    <row r="300" spans="1:7" s="80" customFormat="1" hidden="1">
      <c r="A300" s="96" t="str">
        <f>Invoice!F305</f>
        <v>Exchange rate :</v>
      </c>
      <c r="B300" s="75">
        <f>Invoice!C305</f>
        <v>0</v>
      </c>
      <c r="C300" s="76">
        <f>Invoice!B305</f>
        <v>0</v>
      </c>
      <c r="D300" s="81">
        <f t="shared" si="11"/>
        <v>0</v>
      </c>
      <c r="E300" s="81">
        <f t="shared" si="12"/>
        <v>0</v>
      </c>
      <c r="F300" s="82">
        <f>Invoice!G305</f>
        <v>0</v>
      </c>
      <c r="G300" s="83">
        <f t="shared" si="13"/>
        <v>0</v>
      </c>
    </row>
    <row r="301" spans="1:7" s="80" customFormat="1" hidden="1">
      <c r="A301" s="96" t="str">
        <f>Invoice!F306</f>
        <v>Exchange rate :</v>
      </c>
      <c r="B301" s="75">
        <f>Invoice!C306</f>
        <v>0</v>
      </c>
      <c r="C301" s="76">
        <f>Invoice!B306</f>
        <v>0</v>
      </c>
      <c r="D301" s="81">
        <f t="shared" si="11"/>
        <v>0</v>
      </c>
      <c r="E301" s="81">
        <f t="shared" si="12"/>
        <v>0</v>
      </c>
      <c r="F301" s="82">
        <f>Invoice!G306</f>
        <v>0</v>
      </c>
      <c r="G301" s="83">
        <f t="shared" si="13"/>
        <v>0</v>
      </c>
    </row>
    <row r="302" spans="1:7" s="80" customFormat="1" hidden="1">
      <c r="A302" s="96" t="str">
        <f>Invoice!F307</f>
        <v>Exchange rate :</v>
      </c>
      <c r="B302" s="75">
        <f>Invoice!C307</f>
        <v>0</v>
      </c>
      <c r="C302" s="76">
        <f>Invoice!B307</f>
        <v>0</v>
      </c>
      <c r="D302" s="81">
        <f t="shared" si="11"/>
        <v>0</v>
      </c>
      <c r="E302" s="81">
        <f t="shared" si="12"/>
        <v>0</v>
      </c>
      <c r="F302" s="82">
        <f>Invoice!G307</f>
        <v>0</v>
      </c>
      <c r="G302" s="83">
        <f t="shared" si="13"/>
        <v>0</v>
      </c>
    </row>
    <row r="303" spans="1:7" s="80" customFormat="1" hidden="1">
      <c r="A303" s="96" t="str">
        <f>Invoice!F308</f>
        <v>Exchange rate :</v>
      </c>
      <c r="B303" s="75">
        <f>Invoice!C308</f>
        <v>0</v>
      </c>
      <c r="C303" s="76">
        <f>Invoice!B308</f>
        <v>0</v>
      </c>
      <c r="D303" s="81">
        <f t="shared" si="11"/>
        <v>0</v>
      </c>
      <c r="E303" s="81">
        <f t="shared" si="12"/>
        <v>0</v>
      </c>
      <c r="F303" s="82">
        <f>Invoice!G308</f>
        <v>0</v>
      </c>
      <c r="G303" s="83">
        <f t="shared" si="13"/>
        <v>0</v>
      </c>
    </row>
    <row r="304" spans="1:7" s="80" customFormat="1" hidden="1">
      <c r="A304" s="96" t="str">
        <f>Invoice!F309</f>
        <v>Exchange rate :</v>
      </c>
      <c r="B304" s="75">
        <f>Invoice!C309</f>
        <v>0</v>
      </c>
      <c r="C304" s="76">
        <f>Invoice!B309</f>
        <v>0</v>
      </c>
      <c r="D304" s="81">
        <f t="shared" si="11"/>
        <v>0</v>
      </c>
      <c r="E304" s="81">
        <f t="shared" si="12"/>
        <v>0</v>
      </c>
      <c r="F304" s="82">
        <f>Invoice!G309</f>
        <v>0</v>
      </c>
      <c r="G304" s="83">
        <f t="shared" si="13"/>
        <v>0</v>
      </c>
    </row>
    <row r="305" spans="1:7" s="80" customFormat="1" hidden="1">
      <c r="A305" s="96" t="str">
        <f>Invoice!F310</f>
        <v>Exchange rate :</v>
      </c>
      <c r="B305" s="75">
        <f>Invoice!C310</f>
        <v>0</v>
      </c>
      <c r="C305" s="76">
        <f>Invoice!B310</f>
        <v>0</v>
      </c>
      <c r="D305" s="81">
        <f t="shared" si="11"/>
        <v>0</v>
      </c>
      <c r="E305" s="81">
        <f t="shared" si="12"/>
        <v>0</v>
      </c>
      <c r="F305" s="82">
        <f>Invoice!G310</f>
        <v>0</v>
      </c>
      <c r="G305" s="83">
        <f t="shared" si="13"/>
        <v>0</v>
      </c>
    </row>
    <row r="306" spans="1:7" s="80" customFormat="1" hidden="1">
      <c r="A306" s="96" t="str">
        <f>Invoice!F311</f>
        <v>Exchange rate :</v>
      </c>
      <c r="B306" s="75">
        <f>Invoice!C311</f>
        <v>0</v>
      </c>
      <c r="C306" s="76">
        <f>Invoice!B311</f>
        <v>0</v>
      </c>
      <c r="D306" s="81">
        <f t="shared" si="11"/>
        <v>0</v>
      </c>
      <c r="E306" s="81">
        <f t="shared" si="12"/>
        <v>0</v>
      </c>
      <c r="F306" s="82">
        <f>Invoice!G311</f>
        <v>0</v>
      </c>
      <c r="G306" s="83">
        <f t="shared" si="13"/>
        <v>0</v>
      </c>
    </row>
    <row r="307" spans="1:7" s="80" customFormat="1" hidden="1">
      <c r="A307" s="96" t="str">
        <f>Invoice!F312</f>
        <v>Exchange rate :</v>
      </c>
      <c r="B307" s="75">
        <f>Invoice!C312</f>
        <v>0</v>
      </c>
      <c r="C307" s="76">
        <f>Invoice!B312</f>
        <v>0</v>
      </c>
      <c r="D307" s="81">
        <f t="shared" si="11"/>
        <v>0</v>
      </c>
      <c r="E307" s="81">
        <f t="shared" si="12"/>
        <v>0</v>
      </c>
      <c r="F307" s="82">
        <f>Invoice!G312</f>
        <v>0</v>
      </c>
      <c r="G307" s="83">
        <f t="shared" si="13"/>
        <v>0</v>
      </c>
    </row>
    <row r="308" spans="1:7" s="80" customFormat="1" hidden="1">
      <c r="A308" s="96" t="str">
        <f>Invoice!F313</f>
        <v>Exchange rate :</v>
      </c>
      <c r="B308" s="75">
        <f>Invoice!C313</f>
        <v>0</v>
      </c>
      <c r="C308" s="76">
        <f>Invoice!B313</f>
        <v>0</v>
      </c>
      <c r="D308" s="81">
        <f t="shared" si="11"/>
        <v>0</v>
      </c>
      <c r="E308" s="81">
        <f t="shared" si="12"/>
        <v>0</v>
      </c>
      <c r="F308" s="82">
        <f>Invoice!G313</f>
        <v>0</v>
      </c>
      <c r="G308" s="83">
        <f t="shared" si="13"/>
        <v>0</v>
      </c>
    </row>
    <row r="309" spans="1:7" s="80" customFormat="1" hidden="1">
      <c r="A309" s="96" t="str">
        <f>Invoice!F314</f>
        <v>Exchange rate :</v>
      </c>
      <c r="B309" s="75">
        <f>Invoice!C314</f>
        <v>0</v>
      </c>
      <c r="C309" s="76">
        <f>Invoice!B314</f>
        <v>0</v>
      </c>
      <c r="D309" s="81">
        <f t="shared" si="11"/>
        <v>0</v>
      </c>
      <c r="E309" s="81">
        <f t="shared" si="12"/>
        <v>0</v>
      </c>
      <c r="F309" s="82">
        <f>Invoice!G314</f>
        <v>0</v>
      </c>
      <c r="G309" s="83">
        <f t="shared" si="13"/>
        <v>0</v>
      </c>
    </row>
    <row r="310" spans="1:7" s="80" customFormat="1" hidden="1">
      <c r="A310" s="96" t="str">
        <f>Invoice!F315</f>
        <v>Exchange rate :</v>
      </c>
      <c r="B310" s="75">
        <f>Invoice!C315</f>
        <v>0</v>
      </c>
      <c r="C310" s="76">
        <f>Invoice!B315</f>
        <v>0</v>
      </c>
      <c r="D310" s="81">
        <f t="shared" si="11"/>
        <v>0</v>
      </c>
      <c r="E310" s="81">
        <f t="shared" si="12"/>
        <v>0</v>
      </c>
      <c r="F310" s="82">
        <f>Invoice!G315</f>
        <v>0</v>
      </c>
      <c r="G310" s="83">
        <f t="shared" si="13"/>
        <v>0</v>
      </c>
    </row>
    <row r="311" spans="1:7" s="80" customFormat="1" hidden="1">
      <c r="A311" s="96" t="str">
        <f>Invoice!F316</f>
        <v>Exchange rate :</v>
      </c>
      <c r="B311" s="75">
        <f>Invoice!C316</f>
        <v>0</v>
      </c>
      <c r="C311" s="76">
        <f>Invoice!B316</f>
        <v>0</v>
      </c>
      <c r="D311" s="81">
        <f t="shared" si="11"/>
        <v>0</v>
      </c>
      <c r="E311" s="81">
        <f t="shared" si="12"/>
        <v>0</v>
      </c>
      <c r="F311" s="82">
        <f>Invoice!G316</f>
        <v>0</v>
      </c>
      <c r="G311" s="83">
        <f t="shared" si="13"/>
        <v>0</v>
      </c>
    </row>
    <row r="312" spans="1:7" s="80" customFormat="1" hidden="1">
      <c r="A312" s="96" t="str">
        <f>Invoice!F317</f>
        <v>Exchange rate :</v>
      </c>
      <c r="B312" s="75">
        <f>Invoice!C317</f>
        <v>0</v>
      </c>
      <c r="C312" s="76">
        <f>Invoice!B317</f>
        <v>0</v>
      </c>
      <c r="D312" s="81">
        <f t="shared" si="11"/>
        <v>0</v>
      </c>
      <c r="E312" s="81">
        <f t="shared" si="12"/>
        <v>0</v>
      </c>
      <c r="F312" s="82">
        <f>Invoice!G317</f>
        <v>0</v>
      </c>
      <c r="G312" s="83">
        <f t="shared" si="13"/>
        <v>0</v>
      </c>
    </row>
    <row r="313" spans="1:7" s="80" customFormat="1" hidden="1">
      <c r="A313" s="96" t="str">
        <f>Invoice!F318</f>
        <v>Exchange rate :</v>
      </c>
      <c r="B313" s="75">
        <f>Invoice!C318</f>
        <v>0</v>
      </c>
      <c r="C313" s="76">
        <f>Invoice!B318</f>
        <v>0</v>
      </c>
      <c r="D313" s="81">
        <f t="shared" si="11"/>
        <v>0</v>
      </c>
      <c r="E313" s="81">
        <f t="shared" si="12"/>
        <v>0</v>
      </c>
      <c r="F313" s="82">
        <f>Invoice!G318</f>
        <v>0</v>
      </c>
      <c r="G313" s="83">
        <f t="shared" si="13"/>
        <v>0</v>
      </c>
    </row>
    <row r="314" spans="1:7" s="80" customFormat="1" hidden="1">
      <c r="A314" s="96" t="str">
        <f>Invoice!F319</f>
        <v>Exchange rate :</v>
      </c>
      <c r="B314" s="75">
        <f>Invoice!C319</f>
        <v>0</v>
      </c>
      <c r="C314" s="76">
        <f>Invoice!B319</f>
        <v>0</v>
      </c>
      <c r="D314" s="81">
        <f t="shared" si="11"/>
        <v>0</v>
      </c>
      <c r="E314" s="81">
        <f t="shared" si="12"/>
        <v>0</v>
      </c>
      <c r="F314" s="82">
        <f>Invoice!G319</f>
        <v>0</v>
      </c>
      <c r="G314" s="83">
        <f t="shared" si="13"/>
        <v>0</v>
      </c>
    </row>
    <row r="315" spans="1:7" s="80" customFormat="1" hidden="1">
      <c r="A315" s="96" t="str">
        <f>Invoice!F320</f>
        <v>Exchange rate :</v>
      </c>
      <c r="B315" s="75">
        <f>Invoice!C320</f>
        <v>0</v>
      </c>
      <c r="C315" s="76">
        <f>Invoice!B320</f>
        <v>0</v>
      </c>
      <c r="D315" s="81">
        <f t="shared" si="11"/>
        <v>0</v>
      </c>
      <c r="E315" s="81">
        <f t="shared" si="12"/>
        <v>0</v>
      </c>
      <c r="F315" s="82">
        <f>Invoice!G320</f>
        <v>0</v>
      </c>
      <c r="G315" s="83">
        <f t="shared" si="13"/>
        <v>0</v>
      </c>
    </row>
    <row r="316" spans="1:7" s="80" customFormat="1" hidden="1">
      <c r="A316" s="96" t="str">
        <f>Invoice!F321</f>
        <v>Exchange rate :</v>
      </c>
      <c r="B316" s="75">
        <f>Invoice!C321</f>
        <v>0</v>
      </c>
      <c r="C316" s="76">
        <f>Invoice!B321</f>
        <v>0</v>
      </c>
      <c r="D316" s="81">
        <f t="shared" si="11"/>
        <v>0</v>
      </c>
      <c r="E316" s="81">
        <f t="shared" si="12"/>
        <v>0</v>
      </c>
      <c r="F316" s="82">
        <f>Invoice!G321</f>
        <v>0</v>
      </c>
      <c r="G316" s="83">
        <f t="shared" si="13"/>
        <v>0</v>
      </c>
    </row>
    <row r="317" spans="1:7" s="80" customFormat="1" hidden="1">
      <c r="A317" s="96" t="str">
        <f>Invoice!F322</f>
        <v>Exchange rate :</v>
      </c>
      <c r="B317" s="75">
        <f>Invoice!C322</f>
        <v>0</v>
      </c>
      <c r="C317" s="76">
        <f>Invoice!B322</f>
        <v>0</v>
      </c>
      <c r="D317" s="81">
        <f t="shared" si="11"/>
        <v>0</v>
      </c>
      <c r="E317" s="81">
        <f t="shared" si="12"/>
        <v>0</v>
      </c>
      <c r="F317" s="82">
        <f>Invoice!G322</f>
        <v>0</v>
      </c>
      <c r="G317" s="83">
        <f t="shared" si="13"/>
        <v>0</v>
      </c>
    </row>
    <row r="318" spans="1:7" s="80" customFormat="1" hidden="1">
      <c r="A318" s="96" t="str">
        <f>Invoice!F323</f>
        <v>Exchange rate :</v>
      </c>
      <c r="B318" s="75">
        <f>Invoice!C323</f>
        <v>0</v>
      </c>
      <c r="C318" s="76">
        <f>Invoice!B323</f>
        <v>0</v>
      </c>
      <c r="D318" s="81">
        <f t="shared" ref="D318:D381" si="14">F318/$D$14</f>
        <v>0</v>
      </c>
      <c r="E318" s="81">
        <f t="shared" ref="E318:E381" si="15">G318/$D$14</f>
        <v>0</v>
      </c>
      <c r="F318" s="82">
        <f>Invoice!G323</f>
        <v>0</v>
      </c>
      <c r="G318" s="83">
        <f t="shared" ref="G318:G381" si="16">C318*F318</f>
        <v>0</v>
      </c>
    </row>
    <row r="319" spans="1:7" s="80" customFormat="1" hidden="1">
      <c r="A319" s="96" t="str">
        <f>Invoice!F324</f>
        <v>Exchange rate :</v>
      </c>
      <c r="B319" s="75">
        <f>Invoice!C324</f>
        <v>0</v>
      </c>
      <c r="C319" s="76">
        <f>Invoice!B324</f>
        <v>0</v>
      </c>
      <c r="D319" s="81">
        <f t="shared" si="14"/>
        <v>0</v>
      </c>
      <c r="E319" s="81">
        <f t="shared" si="15"/>
        <v>0</v>
      </c>
      <c r="F319" s="82">
        <f>Invoice!G324</f>
        <v>0</v>
      </c>
      <c r="G319" s="83">
        <f t="shared" si="16"/>
        <v>0</v>
      </c>
    </row>
    <row r="320" spans="1:7" s="80" customFormat="1" hidden="1">
      <c r="A320" s="96" t="str">
        <f>Invoice!F325</f>
        <v>Exchange rate :</v>
      </c>
      <c r="B320" s="75">
        <f>Invoice!C325</f>
        <v>0</v>
      </c>
      <c r="C320" s="76">
        <f>Invoice!B325</f>
        <v>0</v>
      </c>
      <c r="D320" s="81">
        <f t="shared" si="14"/>
        <v>0</v>
      </c>
      <c r="E320" s="81">
        <f t="shared" si="15"/>
        <v>0</v>
      </c>
      <c r="F320" s="82">
        <f>Invoice!G325</f>
        <v>0</v>
      </c>
      <c r="G320" s="83">
        <f t="shared" si="16"/>
        <v>0</v>
      </c>
    </row>
    <row r="321" spans="1:7" s="80" customFormat="1" hidden="1">
      <c r="A321" s="96" t="str">
        <f>Invoice!F326</f>
        <v>Exchange rate :</v>
      </c>
      <c r="B321" s="75">
        <f>Invoice!C326</f>
        <v>0</v>
      </c>
      <c r="C321" s="76">
        <f>Invoice!B326</f>
        <v>0</v>
      </c>
      <c r="D321" s="81">
        <f t="shared" si="14"/>
        <v>0</v>
      </c>
      <c r="E321" s="81">
        <f t="shared" si="15"/>
        <v>0</v>
      </c>
      <c r="F321" s="82">
        <f>Invoice!G326</f>
        <v>0</v>
      </c>
      <c r="G321" s="83">
        <f t="shared" si="16"/>
        <v>0</v>
      </c>
    </row>
    <row r="322" spans="1:7" s="80" customFormat="1" hidden="1">
      <c r="A322" s="96" t="str">
        <f>Invoice!F327</f>
        <v>Exchange rate :</v>
      </c>
      <c r="B322" s="75">
        <f>Invoice!C327</f>
        <v>0</v>
      </c>
      <c r="C322" s="76">
        <f>Invoice!B327</f>
        <v>0</v>
      </c>
      <c r="D322" s="81">
        <f t="shared" si="14"/>
        <v>0</v>
      </c>
      <c r="E322" s="81">
        <f t="shared" si="15"/>
        <v>0</v>
      </c>
      <c r="F322" s="82">
        <f>Invoice!G327</f>
        <v>0</v>
      </c>
      <c r="G322" s="83">
        <f t="shared" si="16"/>
        <v>0</v>
      </c>
    </row>
    <row r="323" spans="1:7" s="80" customFormat="1" hidden="1">
      <c r="A323" s="96" t="str">
        <f>Invoice!F328</f>
        <v>Exchange rate :</v>
      </c>
      <c r="B323" s="75">
        <f>Invoice!C328</f>
        <v>0</v>
      </c>
      <c r="C323" s="76">
        <f>Invoice!B328</f>
        <v>0</v>
      </c>
      <c r="D323" s="81">
        <f t="shared" si="14"/>
        <v>0</v>
      </c>
      <c r="E323" s="81">
        <f t="shared" si="15"/>
        <v>0</v>
      </c>
      <c r="F323" s="82">
        <f>Invoice!G328</f>
        <v>0</v>
      </c>
      <c r="G323" s="83">
        <f t="shared" si="16"/>
        <v>0</v>
      </c>
    </row>
    <row r="324" spans="1:7" s="80" customFormat="1" hidden="1">
      <c r="A324" s="96" t="str">
        <f>Invoice!F329</f>
        <v>Exchange rate :</v>
      </c>
      <c r="B324" s="75">
        <f>Invoice!C329</f>
        <v>0</v>
      </c>
      <c r="C324" s="76">
        <f>Invoice!B329</f>
        <v>0</v>
      </c>
      <c r="D324" s="81">
        <f t="shared" si="14"/>
        <v>0</v>
      </c>
      <c r="E324" s="81">
        <f t="shared" si="15"/>
        <v>0</v>
      </c>
      <c r="F324" s="82">
        <f>Invoice!G329</f>
        <v>0</v>
      </c>
      <c r="G324" s="83">
        <f t="shared" si="16"/>
        <v>0</v>
      </c>
    </row>
    <row r="325" spans="1:7" s="80" customFormat="1" hidden="1">
      <c r="A325" s="96" t="str">
        <f>Invoice!F330</f>
        <v>Exchange rate :</v>
      </c>
      <c r="B325" s="75">
        <f>Invoice!C330</f>
        <v>0</v>
      </c>
      <c r="C325" s="76">
        <f>Invoice!B330</f>
        <v>0</v>
      </c>
      <c r="D325" s="81">
        <f t="shared" si="14"/>
        <v>0</v>
      </c>
      <c r="E325" s="81">
        <f t="shared" si="15"/>
        <v>0</v>
      </c>
      <c r="F325" s="82">
        <f>Invoice!G330</f>
        <v>0</v>
      </c>
      <c r="G325" s="83">
        <f t="shared" si="16"/>
        <v>0</v>
      </c>
    </row>
    <row r="326" spans="1:7" s="80" customFormat="1" hidden="1">
      <c r="A326" s="96" t="str">
        <f>Invoice!F331</f>
        <v>Exchange rate :</v>
      </c>
      <c r="B326" s="75">
        <f>Invoice!C331</f>
        <v>0</v>
      </c>
      <c r="C326" s="76">
        <f>Invoice!B331</f>
        <v>0</v>
      </c>
      <c r="D326" s="81">
        <f t="shared" si="14"/>
        <v>0</v>
      </c>
      <c r="E326" s="81">
        <f t="shared" si="15"/>
        <v>0</v>
      </c>
      <c r="F326" s="82">
        <f>Invoice!G331</f>
        <v>0</v>
      </c>
      <c r="G326" s="83">
        <f t="shared" si="16"/>
        <v>0</v>
      </c>
    </row>
    <row r="327" spans="1:7" s="80" customFormat="1" hidden="1">
      <c r="A327" s="96" t="str">
        <f>Invoice!F332</f>
        <v>Exchange rate :</v>
      </c>
      <c r="B327" s="75">
        <f>Invoice!C332</f>
        <v>0</v>
      </c>
      <c r="C327" s="76">
        <f>Invoice!B332</f>
        <v>0</v>
      </c>
      <c r="D327" s="81">
        <f t="shared" si="14"/>
        <v>0</v>
      </c>
      <c r="E327" s="81">
        <f t="shared" si="15"/>
        <v>0</v>
      </c>
      <c r="F327" s="82">
        <f>Invoice!G332</f>
        <v>0</v>
      </c>
      <c r="G327" s="83">
        <f t="shared" si="16"/>
        <v>0</v>
      </c>
    </row>
    <row r="328" spans="1:7" s="80" customFormat="1" hidden="1">
      <c r="A328" s="96" t="str">
        <f>Invoice!F333</f>
        <v>Exchange rate :</v>
      </c>
      <c r="B328" s="75">
        <f>Invoice!C333</f>
        <v>0</v>
      </c>
      <c r="C328" s="76">
        <f>Invoice!B333</f>
        <v>0</v>
      </c>
      <c r="D328" s="81">
        <f t="shared" si="14"/>
        <v>0</v>
      </c>
      <c r="E328" s="81">
        <f t="shared" si="15"/>
        <v>0</v>
      </c>
      <c r="F328" s="82">
        <f>Invoice!G333</f>
        <v>0</v>
      </c>
      <c r="G328" s="83">
        <f t="shared" si="16"/>
        <v>0</v>
      </c>
    </row>
    <row r="329" spans="1:7" s="80" customFormat="1" hidden="1">
      <c r="A329" s="96" t="str">
        <f>Invoice!F334</f>
        <v>Exchange rate :</v>
      </c>
      <c r="B329" s="75">
        <f>Invoice!C334</f>
        <v>0</v>
      </c>
      <c r="C329" s="76">
        <f>Invoice!B334</f>
        <v>0</v>
      </c>
      <c r="D329" s="81">
        <f t="shared" si="14"/>
        <v>0</v>
      </c>
      <c r="E329" s="81">
        <f t="shared" si="15"/>
        <v>0</v>
      </c>
      <c r="F329" s="82">
        <f>Invoice!G334</f>
        <v>0</v>
      </c>
      <c r="G329" s="83">
        <f t="shared" si="16"/>
        <v>0</v>
      </c>
    </row>
    <row r="330" spans="1:7" s="80" customFormat="1" hidden="1">
      <c r="A330" s="96" t="str">
        <f>Invoice!F335</f>
        <v>Exchange rate :</v>
      </c>
      <c r="B330" s="75">
        <f>Invoice!C335</f>
        <v>0</v>
      </c>
      <c r="C330" s="76">
        <f>Invoice!B335</f>
        <v>0</v>
      </c>
      <c r="D330" s="81">
        <f t="shared" si="14"/>
        <v>0</v>
      </c>
      <c r="E330" s="81">
        <f t="shared" si="15"/>
        <v>0</v>
      </c>
      <c r="F330" s="82">
        <f>Invoice!G335</f>
        <v>0</v>
      </c>
      <c r="G330" s="83">
        <f t="shared" si="16"/>
        <v>0</v>
      </c>
    </row>
    <row r="331" spans="1:7" s="80" customFormat="1" hidden="1">
      <c r="A331" s="96" t="str">
        <f>Invoice!F336</f>
        <v>Exchange rate :</v>
      </c>
      <c r="B331" s="75">
        <f>Invoice!C336</f>
        <v>0</v>
      </c>
      <c r="C331" s="76">
        <f>Invoice!B336</f>
        <v>0</v>
      </c>
      <c r="D331" s="81">
        <f t="shared" si="14"/>
        <v>0</v>
      </c>
      <c r="E331" s="81">
        <f t="shared" si="15"/>
        <v>0</v>
      </c>
      <c r="F331" s="82">
        <f>Invoice!G336</f>
        <v>0</v>
      </c>
      <c r="G331" s="83">
        <f t="shared" si="16"/>
        <v>0</v>
      </c>
    </row>
    <row r="332" spans="1:7" s="80" customFormat="1" hidden="1">
      <c r="A332" s="96" t="str">
        <f>Invoice!F337</f>
        <v>Exchange rate :</v>
      </c>
      <c r="B332" s="75">
        <f>Invoice!C337</f>
        <v>0</v>
      </c>
      <c r="C332" s="76">
        <f>Invoice!B337</f>
        <v>0</v>
      </c>
      <c r="D332" s="81">
        <f t="shared" si="14"/>
        <v>0</v>
      </c>
      <c r="E332" s="81">
        <f t="shared" si="15"/>
        <v>0</v>
      </c>
      <c r="F332" s="82">
        <f>Invoice!G337</f>
        <v>0</v>
      </c>
      <c r="G332" s="83">
        <f t="shared" si="16"/>
        <v>0</v>
      </c>
    </row>
    <row r="333" spans="1:7" s="80" customFormat="1" hidden="1">
      <c r="A333" s="96" t="str">
        <f>Invoice!F338</f>
        <v>Exchange rate :</v>
      </c>
      <c r="B333" s="75">
        <f>Invoice!C338</f>
        <v>0</v>
      </c>
      <c r="C333" s="76">
        <f>Invoice!B338</f>
        <v>0</v>
      </c>
      <c r="D333" s="81">
        <f t="shared" si="14"/>
        <v>0</v>
      </c>
      <c r="E333" s="81">
        <f t="shared" si="15"/>
        <v>0</v>
      </c>
      <c r="F333" s="82">
        <f>Invoice!G338</f>
        <v>0</v>
      </c>
      <c r="G333" s="83">
        <f t="shared" si="16"/>
        <v>0</v>
      </c>
    </row>
    <row r="334" spans="1:7" s="80" customFormat="1" hidden="1">
      <c r="A334" s="96" t="str">
        <f>Invoice!F339</f>
        <v>Exchange rate :</v>
      </c>
      <c r="B334" s="75">
        <f>Invoice!C339</f>
        <v>0</v>
      </c>
      <c r="C334" s="76">
        <f>Invoice!B339</f>
        <v>0</v>
      </c>
      <c r="D334" s="81">
        <f t="shared" si="14"/>
        <v>0</v>
      </c>
      <c r="E334" s="81">
        <f t="shared" si="15"/>
        <v>0</v>
      </c>
      <c r="F334" s="82">
        <f>Invoice!G339</f>
        <v>0</v>
      </c>
      <c r="G334" s="83">
        <f t="shared" si="16"/>
        <v>0</v>
      </c>
    </row>
    <row r="335" spans="1:7" s="80" customFormat="1" hidden="1">
      <c r="A335" s="96" t="str">
        <f>Invoice!F340</f>
        <v>Exchange rate :</v>
      </c>
      <c r="B335" s="75">
        <f>Invoice!C340</f>
        <v>0</v>
      </c>
      <c r="C335" s="76">
        <f>Invoice!B340</f>
        <v>0</v>
      </c>
      <c r="D335" s="81">
        <f t="shared" si="14"/>
        <v>0</v>
      </c>
      <c r="E335" s="81">
        <f t="shared" si="15"/>
        <v>0</v>
      </c>
      <c r="F335" s="82">
        <f>Invoice!G340</f>
        <v>0</v>
      </c>
      <c r="G335" s="83">
        <f t="shared" si="16"/>
        <v>0</v>
      </c>
    </row>
    <row r="336" spans="1:7" s="80" customFormat="1" hidden="1">
      <c r="A336" s="96" t="str">
        <f>Invoice!F341</f>
        <v>Exchange rate :</v>
      </c>
      <c r="B336" s="75">
        <f>Invoice!C341</f>
        <v>0</v>
      </c>
      <c r="C336" s="76">
        <f>Invoice!B341</f>
        <v>0</v>
      </c>
      <c r="D336" s="81">
        <f t="shared" si="14"/>
        <v>0</v>
      </c>
      <c r="E336" s="81">
        <f t="shared" si="15"/>
        <v>0</v>
      </c>
      <c r="F336" s="82">
        <f>Invoice!G341</f>
        <v>0</v>
      </c>
      <c r="G336" s="83">
        <f t="shared" si="16"/>
        <v>0</v>
      </c>
    </row>
    <row r="337" spans="1:7" s="80" customFormat="1" hidden="1">
      <c r="A337" s="96" t="str">
        <f>Invoice!F342</f>
        <v>Exchange rate :</v>
      </c>
      <c r="B337" s="75">
        <f>Invoice!C342</f>
        <v>0</v>
      </c>
      <c r="C337" s="76">
        <f>Invoice!B342</f>
        <v>0</v>
      </c>
      <c r="D337" s="81">
        <f t="shared" si="14"/>
        <v>0</v>
      </c>
      <c r="E337" s="81">
        <f t="shared" si="15"/>
        <v>0</v>
      </c>
      <c r="F337" s="82">
        <f>Invoice!G342</f>
        <v>0</v>
      </c>
      <c r="G337" s="83">
        <f t="shared" si="16"/>
        <v>0</v>
      </c>
    </row>
    <row r="338" spans="1:7" s="80" customFormat="1" hidden="1">
      <c r="A338" s="96" t="str">
        <f>Invoice!F343</f>
        <v>Exchange rate :</v>
      </c>
      <c r="B338" s="75">
        <f>Invoice!C343</f>
        <v>0</v>
      </c>
      <c r="C338" s="76">
        <f>Invoice!B343</f>
        <v>0</v>
      </c>
      <c r="D338" s="81">
        <f t="shared" si="14"/>
        <v>0</v>
      </c>
      <c r="E338" s="81">
        <f t="shared" si="15"/>
        <v>0</v>
      </c>
      <c r="F338" s="82">
        <f>Invoice!G343</f>
        <v>0</v>
      </c>
      <c r="G338" s="83">
        <f t="shared" si="16"/>
        <v>0</v>
      </c>
    </row>
    <row r="339" spans="1:7" s="80" customFormat="1" hidden="1">
      <c r="A339" s="96" t="str">
        <f>Invoice!F344</f>
        <v>Exchange rate :</v>
      </c>
      <c r="B339" s="75">
        <f>Invoice!C344</f>
        <v>0</v>
      </c>
      <c r="C339" s="76">
        <f>Invoice!B344</f>
        <v>0</v>
      </c>
      <c r="D339" s="81">
        <f t="shared" si="14"/>
        <v>0</v>
      </c>
      <c r="E339" s="81">
        <f t="shared" si="15"/>
        <v>0</v>
      </c>
      <c r="F339" s="82">
        <f>Invoice!G344</f>
        <v>0</v>
      </c>
      <c r="G339" s="83">
        <f t="shared" si="16"/>
        <v>0</v>
      </c>
    </row>
    <row r="340" spans="1:7" s="80" customFormat="1" hidden="1">
      <c r="A340" s="96" t="str">
        <f>Invoice!F345</f>
        <v>Exchange rate :</v>
      </c>
      <c r="B340" s="75">
        <f>Invoice!C345</f>
        <v>0</v>
      </c>
      <c r="C340" s="76">
        <f>Invoice!B345</f>
        <v>0</v>
      </c>
      <c r="D340" s="81">
        <f t="shared" si="14"/>
        <v>0</v>
      </c>
      <c r="E340" s="81">
        <f t="shared" si="15"/>
        <v>0</v>
      </c>
      <c r="F340" s="82">
        <f>Invoice!G345</f>
        <v>0</v>
      </c>
      <c r="G340" s="83">
        <f t="shared" si="16"/>
        <v>0</v>
      </c>
    </row>
    <row r="341" spans="1:7" s="80" customFormat="1" hidden="1">
      <c r="A341" s="96" t="str">
        <f>Invoice!F346</f>
        <v>Exchange rate :</v>
      </c>
      <c r="B341" s="75">
        <f>Invoice!C346</f>
        <v>0</v>
      </c>
      <c r="C341" s="76">
        <f>Invoice!B346</f>
        <v>0</v>
      </c>
      <c r="D341" s="81">
        <f t="shared" si="14"/>
        <v>0</v>
      </c>
      <c r="E341" s="81">
        <f t="shared" si="15"/>
        <v>0</v>
      </c>
      <c r="F341" s="82">
        <f>Invoice!G346</f>
        <v>0</v>
      </c>
      <c r="G341" s="83">
        <f t="shared" si="16"/>
        <v>0</v>
      </c>
    </row>
    <row r="342" spans="1:7" s="80" customFormat="1" hidden="1">
      <c r="A342" s="96" t="str">
        <f>Invoice!F347</f>
        <v>Exchange rate :</v>
      </c>
      <c r="B342" s="75">
        <f>Invoice!C347</f>
        <v>0</v>
      </c>
      <c r="C342" s="76">
        <f>Invoice!B347</f>
        <v>0</v>
      </c>
      <c r="D342" s="81">
        <f t="shared" si="14"/>
        <v>0</v>
      </c>
      <c r="E342" s="81">
        <f t="shared" si="15"/>
        <v>0</v>
      </c>
      <c r="F342" s="82">
        <f>Invoice!G347</f>
        <v>0</v>
      </c>
      <c r="G342" s="83">
        <f t="shared" si="16"/>
        <v>0</v>
      </c>
    </row>
    <row r="343" spans="1:7" s="80" customFormat="1" hidden="1">
      <c r="A343" s="96" t="str">
        <f>Invoice!F348</f>
        <v>Exchange rate :</v>
      </c>
      <c r="B343" s="75">
        <f>Invoice!C348</f>
        <v>0</v>
      </c>
      <c r="C343" s="76">
        <f>Invoice!B348</f>
        <v>0</v>
      </c>
      <c r="D343" s="81">
        <f t="shared" si="14"/>
        <v>0</v>
      </c>
      <c r="E343" s="81">
        <f t="shared" si="15"/>
        <v>0</v>
      </c>
      <c r="F343" s="82">
        <f>Invoice!G348</f>
        <v>0</v>
      </c>
      <c r="G343" s="83">
        <f t="shared" si="16"/>
        <v>0</v>
      </c>
    </row>
    <row r="344" spans="1:7" s="80" customFormat="1" hidden="1">
      <c r="A344" s="96" t="str">
        <f>Invoice!F349</f>
        <v>Exchange rate :</v>
      </c>
      <c r="B344" s="75">
        <f>Invoice!C349</f>
        <v>0</v>
      </c>
      <c r="C344" s="76">
        <f>Invoice!B349</f>
        <v>0</v>
      </c>
      <c r="D344" s="81">
        <f t="shared" si="14"/>
        <v>0</v>
      </c>
      <c r="E344" s="81">
        <f t="shared" si="15"/>
        <v>0</v>
      </c>
      <c r="F344" s="82">
        <f>Invoice!G349</f>
        <v>0</v>
      </c>
      <c r="G344" s="83">
        <f t="shared" si="16"/>
        <v>0</v>
      </c>
    </row>
    <row r="345" spans="1:7" s="80" customFormat="1" hidden="1">
      <c r="A345" s="96" t="str">
        <f>Invoice!F350</f>
        <v>Exchange rate :</v>
      </c>
      <c r="B345" s="75">
        <f>Invoice!C350</f>
        <v>0</v>
      </c>
      <c r="C345" s="76">
        <f>Invoice!B350</f>
        <v>0</v>
      </c>
      <c r="D345" s="81">
        <f t="shared" si="14"/>
        <v>0</v>
      </c>
      <c r="E345" s="81">
        <f t="shared" si="15"/>
        <v>0</v>
      </c>
      <c r="F345" s="82">
        <f>Invoice!G350</f>
        <v>0</v>
      </c>
      <c r="G345" s="83">
        <f t="shared" si="16"/>
        <v>0</v>
      </c>
    </row>
    <row r="346" spans="1:7" s="80" customFormat="1" hidden="1">
      <c r="A346" s="96" t="str">
        <f>Invoice!F351</f>
        <v>Exchange rate :</v>
      </c>
      <c r="B346" s="75">
        <f>Invoice!C351</f>
        <v>0</v>
      </c>
      <c r="C346" s="76">
        <f>Invoice!B351</f>
        <v>0</v>
      </c>
      <c r="D346" s="81">
        <f t="shared" si="14"/>
        <v>0</v>
      </c>
      <c r="E346" s="81">
        <f t="shared" si="15"/>
        <v>0</v>
      </c>
      <c r="F346" s="82">
        <f>Invoice!G351</f>
        <v>0</v>
      </c>
      <c r="G346" s="83">
        <f t="shared" si="16"/>
        <v>0</v>
      </c>
    </row>
    <row r="347" spans="1:7" s="80" customFormat="1" hidden="1">
      <c r="A347" s="96" t="str">
        <f>Invoice!F352</f>
        <v>Exchange rate :</v>
      </c>
      <c r="B347" s="75">
        <f>Invoice!C352</f>
        <v>0</v>
      </c>
      <c r="C347" s="76">
        <f>Invoice!B352</f>
        <v>0</v>
      </c>
      <c r="D347" s="81">
        <f t="shared" si="14"/>
        <v>0</v>
      </c>
      <c r="E347" s="81">
        <f t="shared" si="15"/>
        <v>0</v>
      </c>
      <c r="F347" s="82">
        <f>Invoice!G352</f>
        <v>0</v>
      </c>
      <c r="G347" s="83">
        <f t="shared" si="16"/>
        <v>0</v>
      </c>
    </row>
    <row r="348" spans="1:7" s="80" customFormat="1" hidden="1">
      <c r="A348" s="96" t="str">
        <f>Invoice!F353</f>
        <v>Exchange rate :</v>
      </c>
      <c r="B348" s="75">
        <f>Invoice!C353</f>
        <v>0</v>
      </c>
      <c r="C348" s="76">
        <f>Invoice!B353</f>
        <v>0</v>
      </c>
      <c r="D348" s="81">
        <f t="shared" si="14"/>
        <v>0</v>
      </c>
      <c r="E348" s="81">
        <f t="shared" si="15"/>
        <v>0</v>
      </c>
      <c r="F348" s="82">
        <f>Invoice!G353</f>
        <v>0</v>
      </c>
      <c r="G348" s="83">
        <f t="shared" si="16"/>
        <v>0</v>
      </c>
    </row>
    <row r="349" spans="1:7" s="80" customFormat="1" hidden="1">
      <c r="A349" s="96" t="str">
        <f>Invoice!F354</f>
        <v>Exchange rate :</v>
      </c>
      <c r="B349" s="75">
        <f>Invoice!C354</f>
        <v>0</v>
      </c>
      <c r="C349" s="76">
        <f>Invoice!B354</f>
        <v>0</v>
      </c>
      <c r="D349" s="81">
        <f t="shared" si="14"/>
        <v>0</v>
      </c>
      <c r="E349" s="81">
        <f t="shared" si="15"/>
        <v>0</v>
      </c>
      <c r="F349" s="82">
        <f>Invoice!G354</f>
        <v>0</v>
      </c>
      <c r="G349" s="83">
        <f t="shared" si="16"/>
        <v>0</v>
      </c>
    </row>
    <row r="350" spans="1:7" s="80" customFormat="1" hidden="1">
      <c r="A350" s="96" t="str">
        <f>Invoice!F355</f>
        <v>Exchange rate :</v>
      </c>
      <c r="B350" s="75">
        <f>Invoice!C355</f>
        <v>0</v>
      </c>
      <c r="C350" s="76">
        <f>Invoice!B355</f>
        <v>0</v>
      </c>
      <c r="D350" s="81">
        <f t="shared" si="14"/>
        <v>0</v>
      </c>
      <c r="E350" s="81">
        <f t="shared" si="15"/>
        <v>0</v>
      </c>
      <c r="F350" s="82">
        <f>Invoice!G355</f>
        <v>0</v>
      </c>
      <c r="G350" s="83">
        <f t="shared" si="16"/>
        <v>0</v>
      </c>
    </row>
    <row r="351" spans="1:7" s="80" customFormat="1" hidden="1">
      <c r="A351" s="96" t="str">
        <f>Invoice!F356</f>
        <v>Exchange rate :</v>
      </c>
      <c r="B351" s="75">
        <f>Invoice!C356</f>
        <v>0</v>
      </c>
      <c r="C351" s="76">
        <f>Invoice!B356</f>
        <v>0</v>
      </c>
      <c r="D351" s="81">
        <f t="shared" si="14"/>
        <v>0</v>
      </c>
      <c r="E351" s="81">
        <f t="shared" si="15"/>
        <v>0</v>
      </c>
      <c r="F351" s="82">
        <f>Invoice!G356</f>
        <v>0</v>
      </c>
      <c r="G351" s="83">
        <f t="shared" si="16"/>
        <v>0</v>
      </c>
    </row>
    <row r="352" spans="1:7" s="80" customFormat="1" hidden="1">
      <c r="A352" s="96" t="str">
        <f>Invoice!F357</f>
        <v>Exchange rate :</v>
      </c>
      <c r="B352" s="75">
        <f>Invoice!C357</f>
        <v>0</v>
      </c>
      <c r="C352" s="76">
        <f>Invoice!B357</f>
        <v>0</v>
      </c>
      <c r="D352" s="81">
        <f t="shared" si="14"/>
        <v>0</v>
      </c>
      <c r="E352" s="81">
        <f t="shared" si="15"/>
        <v>0</v>
      </c>
      <c r="F352" s="82">
        <f>Invoice!G357</f>
        <v>0</v>
      </c>
      <c r="G352" s="83">
        <f t="shared" si="16"/>
        <v>0</v>
      </c>
    </row>
    <row r="353" spans="1:7" s="80" customFormat="1" hidden="1">
      <c r="A353" s="96" t="str">
        <f>Invoice!F358</f>
        <v>Exchange rate :</v>
      </c>
      <c r="B353" s="75">
        <f>Invoice!C358</f>
        <v>0</v>
      </c>
      <c r="C353" s="76">
        <f>Invoice!B358</f>
        <v>0</v>
      </c>
      <c r="D353" s="81">
        <f t="shared" si="14"/>
        <v>0</v>
      </c>
      <c r="E353" s="81">
        <f t="shared" si="15"/>
        <v>0</v>
      </c>
      <c r="F353" s="82">
        <f>Invoice!G358</f>
        <v>0</v>
      </c>
      <c r="G353" s="83">
        <f t="shared" si="16"/>
        <v>0</v>
      </c>
    </row>
    <row r="354" spans="1:7" s="80" customFormat="1" hidden="1">
      <c r="A354" s="96" t="str">
        <f>Invoice!F359</f>
        <v>Exchange rate :</v>
      </c>
      <c r="B354" s="75">
        <f>Invoice!C359</f>
        <v>0</v>
      </c>
      <c r="C354" s="76">
        <f>Invoice!B359</f>
        <v>0</v>
      </c>
      <c r="D354" s="81">
        <f t="shared" si="14"/>
        <v>0</v>
      </c>
      <c r="E354" s="81">
        <f t="shared" si="15"/>
        <v>0</v>
      </c>
      <c r="F354" s="82">
        <f>Invoice!G359</f>
        <v>0</v>
      </c>
      <c r="G354" s="83">
        <f t="shared" si="16"/>
        <v>0</v>
      </c>
    </row>
    <row r="355" spans="1:7" s="80" customFormat="1" hidden="1">
      <c r="A355" s="96" t="str">
        <f>Invoice!F360</f>
        <v>Exchange rate :</v>
      </c>
      <c r="B355" s="75">
        <f>Invoice!C360</f>
        <v>0</v>
      </c>
      <c r="C355" s="76">
        <f>Invoice!B360</f>
        <v>0</v>
      </c>
      <c r="D355" s="81">
        <f t="shared" si="14"/>
        <v>0</v>
      </c>
      <c r="E355" s="81">
        <f t="shared" si="15"/>
        <v>0</v>
      </c>
      <c r="F355" s="82">
        <f>Invoice!G360</f>
        <v>0</v>
      </c>
      <c r="G355" s="83">
        <f t="shared" si="16"/>
        <v>0</v>
      </c>
    </row>
    <row r="356" spans="1:7" s="80" customFormat="1" hidden="1">
      <c r="A356" s="96" t="str">
        <f>Invoice!F361</f>
        <v>Exchange rate :</v>
      </c>
      <c r="B356" s="75">
        <f>Invoice!C361</f>
        <v>0</v>
      </c>
      <c r="C356" s="76">
        <f>Invoice!B361</f>
        <v>0</v>
      </c>
      <c r="D356" s="81">
        <f t="shared" si="14"/>
        <v>0</v>
      </c>
      <c r="E356" s="81">
        <f t="shared" si="15"/>
        <v>0</v>
      </c>
      <c r="F356" s="82">
        <f>Invoice!G361</f>
        <v>0</v>
      </c>
      <c r="G356" s="83">
        <f t="shared" si="16"/>
        <v>0</v>
      </c>
    </row>
    <row r="357" spans="1:7" s="80" customFormat="1" hidden="1">
      <c r="A357" s="96" t="str">
        <f>Invoice!F362</f>
        <v>Exchange rate :</v>
      </c>
      <c r="B357" s="75">
        <f>Invoice!C362</f>
        <v>0</v>
      </c>
      <c r="C357" s="76">
        <f>Invoice!B362</f>
        <v>0</v>
      </c>
      <c r="D357" s="81">
        <f t="shared" si="14"/>
        <v>0</v>
      </c>
      <c r="E357" s="81">
        <f t="shared" si="15"/>
        <v>0</v>
      </c>
      <c r="F357" s="82">
        <f>Invoice!G362</f>
        <v>0</v>
      </c>
      <c r="G357" s="83">
        <f t="shared" si="16"/>
        <v>0</v>
      </c>
    </row>
    <row r="358" spans="1:7" s="80" customFormat="1" hidden="1">
      <c r="A358" s="96" t="str">
        <f>Invoice!F363</f>
        <v>Exchange rate :</v>
      </c>
      <c r="B358" s="75">
        <f>Invoice!C363</f>
        <v>0</v>
      </c>
      <c r="C358" s="76">
        <f>Invoice!B363</f>
        <v>0</v>
      </c>
      <c r="D358" s="81">
        <f t="shared" si="14"/>
        <v>0</v>
      </c>
      <c r="E358" s="81">
        <f t="shared" si="15"/>
        <v>0</v>
      </c>
      <c r="F358" s="82">
        <f>Invoice!G363</f>
        <v>0</v>
      </c>
      <c r="G358" s="83">
        <f t="shared" si="16"/>
        <v>0</v>
      </c>
    </row>
    <row r="359" spans="1:7" s="80" customFormat="1" hidden="1">
      <c r="A359" s="96" t="str">
        <f>Invoice!F364</f>
        <v>Exchange rate :</v>
      </c>
      <c r="B359" s="75">
        <f>Invoice!C364</f>
        <v>0</v>
      </c>
      <c r="C359" s="76">
        <f>Invoice!B364</f>
        <v>0</v>
      </c>
      <c r="D359" s="81">
        <f t="shared" si="14"/>
        <v>0</v>
      </c>
      <c r="E359" s="81">
        <f t="shared" si="15"/>
        <v>0</v>
      </c>
      <c r="F359" s="82">
        <f>Invoice!G364</f>
        <v>0</v>
      </c>
      <c r="G359" s="83">
        <f t="shared" si="16"/>
        <v>0</v>
      </c>
    </row>
    <row r="360" spans="1:7" s="80" customFormat="1" hidden="1">
      <c r="A360" s="96" t="str">
        <f>Invoice!F365</f>
        <v>Exchange rate :</v>
      </c>
      <c r="B360" s="75">
        <f>Invoice!C365</f>
        <v>0</v>
      </c>
      <c r="C360" s="76">
        <f>Invoice!B365</f>
        <v>0</v>
      </c>
      <c r="D360" s="81">
        <f t="shared" si="14"/>
        <v>0</v>
      </c>
      <c r="E360" s="81">
        <f t="shared" si="15"/>
        <v>0</v>
      </c>
      <c r="F360" s="82">
        <f>Invoice!G365</f>
        <v>0</v>
      </c>
      <c r="G360" s="83">
        <f t="shared" si="16"/>
        <v>0</v>
      </c>
    </row>
    <row r="361" spans="1:7" s="80" customFormat="1" hidden="1">
      <c r="A361" s="96" t="str">
        <f>Invoice!F366</f>
        <v>Exchange rate :</v>
      </c>
      <c r="B361" s="75">
        <f>Invoice!C366</f>
        <v>0</v>
      </c>
      <c r="C361" s="76">
        <f>Invoice!B366</f>
        <v>0</v>
      </c>
      <c r="D361" s="81">
        <f t="shared" si="14"/>
        <v>0</v>
      </c>
      <c r="E361" s="81">
        <f t="shared" si="15"/>
        <v>0</v>
      </c>
      <c r="F361" s="82">
        <f>Invoice!G366</f>
        <v>0</v>
      </c>
      <c r="G361" s="83">
        <f t="shared" si="16"/>
        <v>0</v>
      </c>
    </row>
    <row r="362" spans="1:7" s="80" customFormat="1" hidden="1">
      <c r="A362" s="96" t="str">
        <f>Invoice!F367</f>
        <v>Exchange rate :</v>
      </c>
      <c r="B362" s="75">
        <f>Invoice!C367</f>
        <v>0</v>
      </c>
      <c r="C362" s="76">
        <f>Invoice!B367</f>
        <v>0</v>
      </c>
      <c r="D362" s="81">
        <f t="shared" si="14"/>
        <v>0</v>
      </c>
      <c r="E362" s="81">
        <f t="shared" si="15"/>
        <v>0</v>
      </c>
      <c r="F362" s="82">
        <f>Invoice!G367</f>
        <v>0</v>
      </c>
      <c r="G362" s="83">
        <f t="shared" si="16"/>
        <v>0</v>
      </c>
    </row>
    <row r="363" spans="1:7" s="80" customFormat="1" hidden="1">
      <c r="A363" s="96" t="str">
        <f>Invoice!F368</f>
        <v>Exchange rate :</v>
      </c>
      <c r="B363" s="75">
        <f>Invoice!C368</f>
        <v>0</v>
      </c>
      <c r="C363" s="76">
        <f>Invoice!B368</f>
        <v>0</v>
      </c>
      <c r="D363" s="81">
        <f t="shared" si="14"/>
        <v>0</v>
      </c>
      <c r="E363" s="81">
        <f t="shared" si="15"/>
        <v>0</v>
      </c>
      <c r="F363" s="82">
        <f>Invoice!G368</f>
        <v>0</v>
      </c>
      <c r="G363" s="83">
        <f t="shared" si="16"/>
        <v>0</v>
      </c>
    </row>
    <row r="364" spans="1:7" s="80" customFormat="1" hidden="1">
      <c r="A364" s="96" t="str">
        <f>Invoice!F369</f>
        <v>Exchange rate :</v>
      </c>
      <c r="B364" s="75">
        <f>Invoice!C369</f>
        <v>0</v>
      </c>
      <c r="C364" s="76">
        <f>Invoice!B369</f>
        <v>0</v>
      </c>
      <c r="D364" s="81">
        <f t="shared" si="14"/>
        <v>0</v>
      </c>
      <c r="E364" s="81">
        <f t="shared" si="15"/>
        <v>0</v>
      </c>
      <c r="F364" s="82">
        <f>Invoice!G369</f>
        <v>0</v>
      </c>
      <c r="G364" s="83">
        <f t="shared" si="16"/>
        <v>0</v>
      </c>
    </row>
    <row r="365" spans="1:7" s="80" customFormat="1" hidden="1">
      <c r="A365" s="96" t="str">
        <f>Invoice!F370</f>
        <v>Exchange rate :</v>
      </c>
      <c r="B365" s="75">
        <f>Invoice!C370</f>
        <v>0</v>
      </c>
      <c r="C365" s="76">
        <f>Invoice!B370</f>
        <v>0</v>
      </c>
      <c r="D365" s="81">
        <f t="shared" si="14"/>
        <v>0</v>
      </c>
      <c r="E365" s="81">
        <f t="shared" si="15"/>
        <v>0</v>
      </c>
      <c r="F365" s="82">
        <f>Invoice!G370</f>
        <v>0</v>
      </c>
      <c r="G365" s="83">
        <f t="shared" si="16"/>
        <v>0</v>
      </c>
    </row>
    <row r="366" spans="1:7" s="80" customFormat="1" hidden="1">
      <c r="A366" s="96" t="str">
        <f>Invoice!F371</f>
        <v>Exchange rate :</v>
      </c>
      <c r="B366" s="75">
        <f>Invoice!C371</f>
        <v>0</v>
      </c>
      <c r="C366" s="76">
        <f>Invoice!B371</f>
        <v>0</v>
      </c>
      <c r="D366" s="81">
        <f t="shared" si="14"/>
        <v>0</v>
      </c>
      <c r="E366" s="81">
        <f t="shared" si="15"/>
        <v>0</v>
      </c>
      <c r="F366" s="82">
        <f>Invoice!G371</f>
        <v>0</v>
      </c>
      <c r="G366" s="83">
        <f t="shared" si="16"/>
        <v>0</v>
      </c>
    </row>
    <row r="367" spans="1:7" s="80" customFormat="1" hidden="1">
      <c r="A367" s="96" t="str">
        <f>Invoice!F372</f>
        <v>Exchange rate :</v>
      </c>
      <c r="B367" s="75">
        <f>Invoice!C372</f>
        <v>0</v>
      </c>
      <c r="C367" s="76">
        <f>Invoice!B372</f>
        <v>0</v>
      </c>
      <c r="D367" s="81">
        <f t="shared" si="14"/>
        <v>0</v>
      </c>
      <c r="E367" s="81">
        <f t="shared" si="15"/>
        <v>0</v>
      </c>
      <c r="F367" s="82">
        <f>Invoice!G372</f>
        <v>0</v>
      </c>
      <c r="G367" s="83">
        <f t="shared" si="16"/>
        <v>0</v>
      </c>
    </row>
    <row r="368" spans="1:7" s="80" customFormat="1" hidden="1">
      <c r="A368" s="96" t="str">
        <f>Invoice!F373</f>
        <v>Exchange rate :</v>
      </c>
      <c r="B368" s="75">
        <f>Invoice!C373</f>
        <v>0</v>
      </c>
      <c r="C368" s="76">
        <f>Invoice!B373</f>
        <v>0</v>
      </c>
      <c r="D368" s="81">
        <f t="shared" si="14"/>
        <v>0</v>
      </c>
      <c r="E368" s="81">
        <f t="shared" si="15"/>
        <v>0</v>
      </c>
      <c r="F368" s="82">
        <f>Invoice!G373</f>
        <v>0</v>
      </c>
      <c r="G368" s="83">
        <f t="shared" si="16"/>
        <v>0</v>
      </c>
    </row>
    <row r="369" spans="1:7" s="80" customFormat="1" hidden="1">
      <c r="A369" s="96" t="str">
        <f>Invoice!F374</f>
        <v>Exchange rate :</v>
      </c>
      <c r="B369" s="75">
        <f>Invoice!C374</f>
        <v>0</v>
      </c>
      <c r="C369" s="76">
        <f>Invoice!B374</f>
        <v>0</v>
      </c>
      <c r="D369" s="81">
        <f t="shared" si="14"/>
        <v>0</v>
      </c>
      <c r="E369" s="81">
        <f t="shared" si="15"/>
        <v>0</v>
      </c>
      <c r="F369" s="82">
        <f>Invoice!G374</f>
        <v>0</v>
      </c>
      <c r="G369" s="83">
        <f t="shared" si="16"/>
        <v>0</v>
      </c>
    </row>
    <row r="370" spans="1:7" s="80" customFormat="1" hidden="1">
      <c r="A370" s="96" t="str">
        <f>Invoice!F375</f>
        <v>Exchange rate :</v>
      </c>
      <c r="B370" s="75">
        <f>Invoice!C375</f>
        <v>0</v>
      </c>
      <c r="C370" s="76">
        <f>Invoice!B375</f>
        <v>0</v>
      </c>
      <c r="D370" s="81">
        <f t="shared" si="14"/>
        <v>0</v>
      </c>
      <c r="E370" s="81">
        <f t="shared" si="15"/>
        <v>0</v>
      </c>
      <c r="F370" s="82">
        <f>Invoice!G375</f>
        <v>0</v>
      </c>
      <c r="G370" s="83">
        <f t="shared" si="16"/>
        <v>0</v>
      </c>
    </row>
    <row r="371" spans="1:7" s="80" customFormat="1" hidden="1">
      <c r="A371" s="96" t="str">
        <f>Invoice!F376</f>
        <v>Exchange rate :</v>
      </c>
      <c r="B371" s="75">
        <f>Invoice!C376</f>
        <v>0</v>
      </c>
      <c r="C371" s="76">
        <f>Invoice!B376</f>
        <v>0</v>
      </c>
      <c r="D371" s="81">
        <f t="shared" si="14"/>
        <v>0</v>
      </c>
      <c r="E371" s="81">
        <f t="shared" si="15"/>
        <v>0</v>
      </c>
      <c r="F371" s="82">
        <f>Invoice!G376</f>
        <v>0</v>
      </c>
      <c r="G371" s="83">
        <f t="shared" si="16"/>
        <v>0</v>
      </c>
    </row>
    <row r="372" spans="1:7" s="80" customFormat="1" hidden="1">
      <c r="A372" s="96" t="str">
        <f>Invoice!F377</f>
        <v>Exchange rate :</v>
      </c>
      <c r="B372" s="75">
        <f>Invoice!C377</f>
        <v>0</v>
      </c>
      <c r="C372" s="76">
        <f>Invoice!B377</f>
        <v>0</v>
      </c>
      <c r="D372" s="81">
        <f t="shared" si="14"/>
        <v>0</v>
      </c>
      <c r="E372" s="81">
        <f t="shared" si="15"/>
        <v>0</v>
      </c>
      <c r="F372" s="82">
        <f>Invoice!G377</f>
        <v>0</v>
      </c>
      <c r="G372" s="83">
        <f t="shared" si="16"/>
        <v>0</v>
      </c>
    </row>
    <row r="373" spans="1:7" s="80" customFormat="1" hidden="1">
      <c r="A373" s="96" t="str">
        <f>Invoice!F378</f>
        <v>Exchange rate :</v>
      </c>
      <c r="B373" s="75">
        <f>Invoice!C378</f>
        <v>0</v>
      </c>
      <c r="C373" s="76">
        <f>Invoice!B378</f>
        <v>0</v>
      </c>
      <c r="D373" s="81">
        <f t="shared" si="14"/>
        <v>0</v>
      </c>
      <c r="E373" s="81">
        <f t="shared" si="15"/>
        <v>0</v>
      </c>
      <c r="F373" s="82">
        <f>Invoice!G378</f>
        <v>0</v>
      </c>
      <c r="G373" s="83">
        <f t="shared" si="16"/>
        <v>0</v>
      </c>
    </row>
    <row r="374" spans="1:7" s="80" customFormat="1" hidden="1">
      <c r="A374" s="96" t="str">
        <f>Invoice!F379</f>
        <v>Exchange rate :</v>
      </c>
      <c r="B374" s="75">
        <f>Invoice!C379</f>
        <v>0</v>
      </c>
      <c r="C374" s="76">
        <f>Invoice!B379</f>
        <v>0</v>
      </c>
      <c r="D374" s="81">
        <f t="shared" si="14"/>
        <v>0</v>
      </c>
      <c r="E374" s="81">
        <f t="shared" si="15"/>
        <v>0</v>
      </c>
      <c r="F374" s="82">
        <f>Invoice!G379</f>
        <v>0</v>
      </c>
      <c r="G374" s="83">
        <f t="shared" si="16"/>
        <v>0</v>
      </c>
    </row>
    <row r="375" spans="1:7" s="80" customFormat="1" hidden="1">
      <c r="A375" s="96" t="str">
        <f>Invoice!F380</f>
        <v>Exchange rate :</v>
      </c>
      <c r="B375" s="75">
        <f>Invoice!C380</f>
        <v>0</v>
      </c>
      <c r="C375" s="76">
        <f>Invoice!B380</f>
        <v>0</v>
      </c>
      <c r="D375" s="81">
        <f t="shared" si="14"/>
        <v>0</v>
      </c>
      <c r="E375" s="81">
        <f t="shared" si="15"/>
        <v>0</v>
      </c>
      <c r="F375" s="82">
        <f>Invoice!G380</f>
        <v>0</v>
      </c>
      <c r="G375" s="83">
        <f t="shared" si="16"/>
        <v>0</v>
      </c>
    </row>
    <row r="376" spans="1:7" s="80" customFormat="1" hidden="1">
      <c r="A376" s="96" t="str">
        <f>Invoice!F381</f>
        <v>Exchange rate :</v>
      </c>
      <c r="B376" s="75">
        <f>Invoice!C381</f>
        <v>0</v>
      </c>
      <c r="C376" s="76">
        <f>Invoice!B381</f>
        <v>0</v>
      </c>
      <c r="D376" s="81">
        <f t="shared" si="14"/>
        <v>0</v>
      </c>
      <c r="E376" s="81">
        <f t="shared" si="15"/>
        <v>0</v>
      </c>
      <c r="F376" s="82">
        <f>Invoice!G381</f>
        <v>0</v>
      </c>
      <c r="G376" s="83">
        <f t="shared" si="16"/>
        <v>0</v>
      </c>
    </row>
    <row r="377" spans="1:7" s="80" customFormat="1" hidden="1">
      <c r="A377" s="96" t="str">
        <f>Invoice!F382</f>
        <v>Exchange rate :</v>
      </c>
      <c r="B377" s="75">
        <f>Invoice!C382</f>
        <v>0</v>
      </c>
      <c r="C377" s="76">
        <f>Invoice!B382</f>
        <v>0</v>
      </c>
      <c r="D377" s="81">
        <f t="shared" si="14"/>
        <v>0</v>
      </c>
      <c r="E377" s="81">
        <f t="shared" si="15"/>
        <v>0</v>
      </c>
      <c r="F377" s="82">
        <f>Invoice!G382</f>
        <v>0</v>
      </c>
      <c r="G377" s="83">
        <f t="shared" si="16"/>
        <v>0</v>
      </c>
    </row>
    <row r="378" spans="1:7" s="80" customFormat="1" hidden="1">
      <c r="A378" s="96" t="str">
        <f>Invoice!F383</f>
        <v>Exchange rate :</v>
      </c>
      <c r="B378" s="75">
        <f>Invoice!C383</f>
        <v>0</v>
      </c>
      <c r="C378" s="76">
        <f>Invoice!B383</f>
        <v>0</v>
      </c>
      <c r="D378" s="81">
        <f t="shared" si="14"/>
        <v>0</v>
      </c>
      <c r="E378" s="81">
        <f t="shared" si="15"/>
        <v>0</v>
      </c>
      <c r="F378" s="82">
        <f>Invoice!G383</f>
        <v>0</v>
      </c>
      <c r="G378" s="83">
        <f t="shared" si="16"/>
        <v>0</v>
      </c>
    </row>
    <row r="379" spans="1:7" s="80" customFormat="1" hidden="1">
      <c r="A379" s="96" t="str">
        <f>Invoice!F384</f>
        <v>Exchange rate :</v>
      </c>
      <c r="B379" s="75">
        <f>Invoice!C384</f>
        <v>0</v>
      </c>
      <c r="C379" s="76">
        <f>Invoice!B384</f>
        <v>0</v>
      </c>
      <c r="D379" s="81">
        <f t="shared" si="14"/>
        <v>0</v>
      </c>
      <c r="E379" s="81">
        <f t="shared" si="15"/>
        <v>0</v>
      </c>
      <c r="F379" s="82">
        <f>Invoice!G384</f>
        <v>0</v>
      </c>
      <c r="G379" s="83">
        <f t="shared" si="16"/>
        <v>0</v>
      </c>
    </row>
    <row r="380" spans="1:7" s="80" customFormat="1" hidden="1">
      <c r="A380" s="96" t="str">
        <f>Invoice!F385</f>
        <v>Exchange rate :</v>
      </c>
      <c r="B380" s="75">
        <f>Invoice!C385</f>
        <v>0</v>
      </c>
      <c r="C380" s="76">
        <f>Invoice!B385</f>
        <v>0</v>
      </c>
      <c r="D380" s="81">
        <f t="shared" si="14"/>
        <v>0</v>
      </c>
      <c r="E380" s="81">
        <f t="shared" si="15"/>
        <v>0</v>
      </c>
      <c r="F380" s="82">
        <f>Invoice!G385</f>
        <v>0</v>
      </c>
      <c r="G380" s="83">
        <f t="shared" si="16"/>
        <v>0</v>
      </c>
    </row>
    <row r="381" spans="1:7" s="80" customFormat="1" hidden="1">
      <c r="A381" s="96" t="str">
        <f>Invoice!F386</f>
        <v>Exchange rate :</v>
      </c>
      <c r="B381" s="75">
        <f>Invoice!C386</f>
        <v>0</v>
      </c>
      <c r="C381" s="76">
        <f>Invoice!B386</f>
        <v>0</v>
      </c>
      <c r="D381" s="81">
        <f t="shared" si="14"/>
        <v>0</v>
      </c>
      <c r="E381" s="81">
        <f t="shared" si="15"/>
        <v>0</v>
      </c>
      <c r="F381" s="82">
        <f>Invoice!G386</f>
        <v>0</v>
      </c>
      <c r="G381" s="83">
        <f t="shared" si="16"/>
        <v>0</v>
      </c>
    </row>
    <row r="382" spans="1:7" s="80" customFormat="1" hidden="1">
      <c r="A382" s="96" t="str">
        <f>Invoice!F387</f>
        <v>Exchange rate :</v>
      </c>
      <c r="B382" s="75">
        <f>Invoice!C387</f>
        <v>0</v>
      </c>
      <c r="C382" s="76">
        <f>Invoice!B387</f>
        <v>0</v>
      </c>
      <c r="D382" s="81">
        <f t="shared" ref="D382:D445" si="17">F382/$D$14</f>
        <v>0</v>
      </c>
      <c r="E382" s="81">
        <f t="shared" ref="E382:E445" si="18">G382/$D$14</f>
        <v>0</v>
      </c>
      <c r="F382" s="82">
        <f>Invoice!G387</f>
        <v>0</v>
      </c>
      <c r="G382" s="83">
        <f t="shared" ref="G382:G445" si="19">C382*F382</f>
        <v>0</v>
      </c>
    </row>
    <row r="383" spans="1:7" s="80" customFormat="1" hidden="1">
      <c r="A383" s="96" t="str">
        <f>Invoice!F388</f>
        <v>Exchange rate :</v>
      </c>
      <c r="B383" s="75">
        <f>Invoice!C388</f>
        <v>0</v>
      </c>
      <c r="C383" s="76">
        <f>Invoice!B388</f>
        <v>0</v>
      </c>
      <c r="D383" s="81">
        <f t="shared" si="17"/>
        <v>0</v>
      </c>
      <c r="E383" s="81">
        <f t="shared" si="18"/>
        <v>0</v>
      </c>
      <c r="F383" s="82">
        <f>Invoice!G388</f>
        <v>0</v>
      </c>
      <c r="G383" s="83">
        <f t="shared" si="19"/>
        <v>0</v>
      </c>
    </row>
    <row r="384" spans="1:7" s="80" customFormat="1" hidden="1">
      <c r="A384" s="96" t="str">
        <f>Invoice!F389</f>
        <v>Exchange rate :</v>
      </c>
      <c r="B384" s="75">
        <f>Invoice!C389</f>
        <v>0</v>
      </c>
      <c r="C384" s="76">
        <f>Invoice!B389</f>
        <v>0</v>
      </c>
      <c r="D384" s="81">
        <f t="shared" si="17"/>
        <v>0</v>
      </c>
      <c r="E384" s="81">
        <f t="shared" si="18"/>
        <v>0</v>
      </c>
      <c r="F384" s="82">
        <f>Invoice!G389</f>
        <v>0</v>
      </c>
      <c r="G384" s="83">
        <f t="shared" si="19"/>
        <v>0</v>
      </c>
    </row>
    <row r="385" spans="1:7" s="80" customFormat="1" hidden="1">
      <c r="A385" s="96" t="str">
        <f>Invoice!F390</f>
        <v>Exchange rate :</v>
      </c>
      <c r="B385" s="75">
        <f>Invoice!C390</f>
        <v>0</v>
      </c>
      <c r="C385" s="76">
        <f>Invoice!B390</f>
        <v>0</v>
      </c>
      <c r="D385" s="81">
        <f t="shared" si="17"/>
        <v>0</v>
      </c>
      <c r="E385" s="81">
        <f t="shared" si="18"/>
        <v>0</v>
      </c>
      <c r="F385" s="82">
        <f>Invoice!G390</f>
        <v>0</v>
      </c>
      <c r="G385" s="83">
        <f t="shared" si="19"/>
        <v>0</v>
      </c>
    </row>
    <row r="386" spans="1:7" s="80" customFormat="1" hidden="1">
      <c r="A386" s="96" t="str">
        <f>Invoice!F391</f>
        <v>Exchange rate :</v>
      </c>
      <c r="B386" s="75">
        <f>Invoice!C391</f>
        <v>0</v>
      </c>
      <c r="C386" s="76">
        <f>Invoice!B391</f>
        <v>0</v>
      </c>
      <c r="D386" s="81">
        <f t="shared" si="17"/>
        <v>0</v>
      </c>
      <c r="E386" s="81">
        <f t="shared" si="18"/>
        <v>0</v>
      </c>
      <c r="F386" s="82">
        <f>Invoice!G391</f>
        <v>0</v>
      </c>
      <c r="G386" s="83">
        <f t="shared" si="19"/>
        <v>0</v>
      </c>
    </row>
    <row r="387" spans="1:7" s="80" customFormat="1" hidden="1">
      <c r="A387" s="96" t="str">
        <f>Invoice!F392</f>
        <v>Exchange rate :</v>
      </c>
      <c r="B387" s="75">
        <f>Invoice!C392</f>
        <v>0</v>
      </c>
      <c r="C387" s="76">
        <f>Invoice!B392</f>
        <v>0</v>
      </c>
      <c r="D387" s="81">
        <f t="shared" si="17"/>
        <v>0</v>
      </c>
      <c r="E387" s="81">
        <f t="shared" si="18"/>
        <v>0</v>
      </c>
      <c r="F387" s="82">
        <f>Invoice!G392</f>
        <v>0</v>
      </c>
      <c r="G387" s="83">
        <f t="shared" si="19"/>
        <v>0</v>
      </c>
    </row>
    <row r="388" spans="1:7" s="80" customFormat="1" hidden="1">
      <c r="A388" s="96" t="str">
        <f>Invoice!F393</f>
        <v>Exchange rate :</v>
      </c>
      <c r="B388" s="75">
        <f>Invoice!C393</f>
        <v>0</v>
      </c>
      <c r="C388" s="76">
        <f>Invoice!B393</f>
        <v>0</v>
      </c>
      <c r="D388" s="81">
        <f t="shared" si="17"/>
        <v>0</v>
      </c>
      <c r="E388" s="81">
        <f t="shared" si="18"/>
        <v>0</v>
      </c>
      <c r="F388" s="82">
        <f>Invoice!G393</f>
        <v>0</v>
      </c>
      <c r="G388" s="83">
        <f t="shared" si="19"/>
        <v>0</v>
      </c>
    </row>
    <row r="389" spans="1:7" s="80" customFormat="1" hidden="1">
      <c r="A389" s="96" t="str">
        <f>Invoice!F394</f>
        <v>Exchange rate :</v>
      </c>
      <c r="B389" s="75">
        <f>Invoice!C394</f>
        <v>0</v>
      </c>
      <c r="C389" s="76">
        <f>Invoice!B394</f>
        <v>0</v>
      </c>
      <c r="D389" s="81">
        <f t="shared" si="17"/>
        <v>0</v>
      </c>
      <c r="E389" s="81">
        <f t="shared" si="18"/>
        <v>0</v>
      </c>
      <c r="F389" s="82">
        <f>Invoice!G394</f>
        <v>0</v>
      </c>
      <c r="G389" s="83">
        <f t="shared" si="19"/>
        <v>0</v>
      </c>
    </row>
    <row r="390" spans="1:7" s="80" customFormat="1" hidden="1">
      <c r="A390" s="96" t="str">
        <f>Invoice!F395</f>
        <v>Exchange rate :</v>
      </c>
      <c r="B390" s="75">
        <f>Invoice!C395</f>
        <v>0</v>
      </c>
      <c r="C390" s="76">
        <f>Invoice!B395</f>
        <v>0</v>
      </c>
      <c r="D390" s="81">
        <f t="shared" si="17"/>
        <v>0</v>
      </c>
      <c r="E390" s="81">
        <f t="shared" si="18"/>
        <v>0</v>
      </c>
      <c r="F390" s="82">
        <f>Invoice!G395</f>
        <v>0</v>
      </c>
      <c r="G390" s="83">
        <f t="shared" si="19"/>
        <v>0</v>
      </c>
    </row>
    <row r="391" spans="1:7" s="80" customFormat="1" hidden="1">
      <c r="A391" s="96" t="str">
        <f>Invoice!F396</f>
        <v>Exchange rate :</v>
      </c>
      <c r="B391" s="75">
        <f>Invoice!C396</f>
        <v>0</v>
      </c>
      <c r="C391" s="76">
        <f>Invoice!B396</f>
        <v>0</v>
      </c>
      <c r="D391" s="81">
        <f t="shared" si="17"/>
        <v>0</v>
      </c>
      <c r="E391" s="81">
        <f t="shared" si="18"/>
        <v>0</v>
      </c>
      <c r="F391" s="82">
        <f>Invoice!G396</f>
        <v>0</v>
      </c>
      <c r="G391" s="83">
        <f t="shared" si="19"/>
        <v>0</v>
      </c>
    </row>
    <row r="392" spans="1:7" s="80" customFormat="1" hidden="1">
      <c r="A392" s="96" t="str">
        <f>Invoice!F397</f>
        <v>Exchange rate :</v>
      </c>
      <c r="B392" s="75">
        <f>Invoice!C397</f>
        <v>0</v>
      </c>
      <c r="C392" s="76">
        <f>Invoice!B397</f>
        <v>0</v>
      </c>
      <c r="D392" s="81">
        <f t="shared" si="17"/>
        <v>0</v>
      </c>
      <c r="E392" s="81">
        <f t="shared" si="18"/>
        <v>0</v>
      </c>
      <c r="F392" s="82">
        <f>Invoice!G397</f>
        <v>0</v>
      </c>
      <c r="G392" s="83">
        <f t="shared" si="19"/>
        <v>0</v>
      </c>
    </row>
    <row r="393" spans="1:7" s="80" customFormat="1" hidden="1">
      <c r="A393" s="96" t="str">
        <f>Invoice!F398</f>
        <v>Exchange rate :</v>
      </c>
      <c r="B393" s="75">
        <f>Invoice!C398</f>
        <v>0</v>
      </c>
      <c r="C393" s="76">
        <f>Invoice!B398</f>
        <v>0</v>
      </c>
      <c r="D393" s="81">
        <f t="shared" si="17"/>
        <v>0</v>
      </c>
      <c r="E393" s="81">
        <f t="shared" si="18"/>
        <v>0</v>
      </c>
      <c r="F393" s="82">
        <f>Invoice!G398</f>
        <v>0</v>
      </c>
      <c r="G393" s="83">
        <f t="shared" si="19"/>
        <v>0</v>
      </c>
    </row>
    <row r="394" spans="1:7" s="80" customFormat="1" hidden="1">
      <c r="A394" s="96" t="str">
        <f>Invoice!F399</f>
        <v>Exchange rate :</v>
      </c>
      <c r="B394" s="75">
        <f>Invoice!C399</f>
        <v>0</v>
      </c>
      <c r="C394" s="76">
        <f>Invoice!B399</f>
        <v>0</v>
      </c>
      <c r="D394" s="81">
        <f t="shared" si="17"/>
        <v>0</v>
      </c>
      <c r="E394" s="81">
        <f t="shared" si="18"/>
        <v>0</v>
      </c>
      <c r="F394" s="82">
        <f>Invoice!G399</f>
        <v>0</v>
      </c>
      <c r="G394" s="83">
        <f t="shared" si="19"/>
        <v>0</v>
      </c>
    </row>
    <row r="395" spans="1:7" s="80" customFormat="1" hidden="1">
      <c r="A395" s="96" t="str">
        <f>Invoice!F400</f>
        <v>Exchange rate :</v>
      </c>
      <c r="B395" s="75">
        <f>Invoice!C400</f>
        <v>0</v>
      </c>
      <c r="C395" s="76">
        <f>Invoice!B400</f>
        <v>0</v>
      </c>
      <c r="D395" s="81">
        <f t="shared" si="17"/>
        <v>0</v>
      </c>
      <c r="E395" s="81">
        <f t="shared" si="18"/>
        <v>0</v>
      </c>
      <c r="F395" s="82">
        <f>Invoice!G400</f>
        <v>0</v>
      </c>
      <c r="G395" s="83">
        <f t="shared" si="19"/>
        <v>0</v>
      </c>
    </row>
    <row r="396" spans="1:7" s="80" customFormat="1" hidden="1">
      <c r="A396" s="96" t="str">
        <f>Invoice!F401</f>
        <v>Exchange rate :</v>
      </c>
      <c r="B396" s="75">
        <f>Invoice!C401</f>
        <v>0</v>
      </c>
      <c r="C396" s="76">
        <f>Invoice!B401</f>
        <v>0</v>
      </c>
      <c r="D396" s="81">
        <f t="shared" si="17"/>
        <v>0</v>
      </c>
      <c r="E396" s="81">
        <f t="shared" si="18"/>
        <v>0</v>
      </c>
      <c r="F396" s="82">
        <f>Invoice!G401</f>
        <v>0</v>
      </c>
      <c r="G396" s="83">
        <f t="shared" si="19"/>
        <v>0</v>
      </c>
    </row>
    <row r="397" spans="1:7" s="80" customFormat="1" hidden="1">
      <c r="A397" s="96" t="str">
        <f>Invoice!F402</f>
        <v>Exchange rate :</v>
      </c>
      <c r="B397" s="75">
        <f>Invoice!C402</f>
        <v>0</v>
      </c>
      <c r="C397" s="76">
        <f>Invoice!B402</f>
        <v>0</v>
      </c>
      <c r="D397" s="81">
        <f t="shared" si="17"/>
        <v>0</v>
      </c>
      <c r="E397" s="81">
        <f t="shared" si="18"/>
        <v>0</v>
      </c>
      <c r="F397" s="82">
        <f>Invoice!G402</f>
        <v>0</v>
      </c>
      <c r="G397" s="83">
        <f t="shared" si="19"/>
        <v>0</v>
      </c>
    </row>
    <row r="398" spans="1:7" s="80" customFormat="1" hidden="1">
      <c r="A398" s="96" t="str">
        <f>Invoice!F403</f>
        <v>Exchange rate :</v>
      </c>
      <c r="B398" s="75">
        <f>Invoice!C403</f>
        <v>0</v>
      </c>
      <c r="C398" s="76">
        <f>Invoice!B403</f>
        <v>0</v>
      </c>
      <c r="D398" s="81">
        <f t="shared" si="17"/>
        <v>0</v>
      </c>
      <c r="E398" s="81">
        <f t="shared" si="18"/>
        <v>0</v>
      </c>
      <c r="F398" s="82">
        <f>Invoice!G403</f>
        <v>0</v>
      </c>
      <c r="G398" s="83">
        <f t="shared" si="19"/>
        <v>0</v>
      </c>
    </row>
    <row r="399" spans="1:7" s="80" customFormat="1" hidden="1">
      <c r="A399" s="96" t="str">
        <f>Invoice!F404</f>
        <v>Exchange rate :</v>
      </c>
      <c r="B399" s="75">
        <f>Invoice!C404</f>
        <v>0</v>
      </c>
      <c r="C399" s="76">
        <f>Invoice!B404</f>
        <v>0</v>
      </c>
      <c r="D399" s="81">
        <f t="shared" si="17"/>
        <v>0</v>
      </c>
      <c r="E399" s="81">
        <f t="shared" si="18"/>
        <v>0</v>
      </c>
      <c r="F399" s="82">
        <f>Invoice!G404</f>
        <v>0</v>
      </c>
      <c r="G399" s="83">
        <f t="shared" si="19"/>
        <v>0</v>
      </c>
    </row>
    <row r="400" spans="1:7" s="80" customFormat="1" hidden="1">
      <c r="A400" s="96" t="str">
        <f>Invoice!F405</f>
        <v>Exchange rate :</v>
      </c>
      <c r="B400" s="75">
        <f>Invoice!C405</f>
        <v>0</v>
      </c>
      <c r="C400" s="76">
        <f>Invoice!B405</f>
        <v>0</v>
      </c>
      <c r="D400" s="81">
        <f t="shared" si="17"/>
        <v>0</v>
      </c>
      <c r="E400" s="81">
        <f t="shared" si="18"/>
        <v>0</v>
      </c>
      <c r="F400" s="82">
        <f>Invoice!G405</f>
        <v>0</v>
      </c>
      <c r="G400" s="83">
        <f t="shared" si="19"/>
        <v>0</v>
      </c>
    </row>
    <row r="401" spans="1:7" s="80" customFormat="1" hidden="1">
      <c r="A401" s="96" t="str">
        <f>Invoice!F406</f>
        <v>Exchange rate :</v>
      </c>
      <c r="B401" s="75">
        <f>Invoice!C406</f>
        <v>0</v>
      </c>
      <c r="C401" s="76">
        <f>Invoice!B406</f>
        <v>0</v>
      </c>
      <c r="D401" s="81">
        <f t="shared" si="17"/>
        <v>0</v>
      </c>
      <c r="E401" s="81">
        <f t="shared" si="18"/>
        <v>0</v>
      </c>
      <c r="F401" s="82">
        <f>Invoice!G406</f>
        <v>0</v>
      </c>
      <c r="G401" s="83">
        <f t="shared" si="19"/>
        <v>0</v>
      </c>
    </row>
    <row r="402" spans="1:7" s="80" customFormat="1" hidden="1">
      <c r="A402" s="96" t="str">
        <f>Invoice!F407</f>
        <v>Exchange rate :</v>
      </c>
      <c r="B402" s="75">
        <f>Invoice!C407</f>
        <v>0</v>
      </c>
      <c r="C402" s="76">
        <f>Invoice!B407</f>
        <v>0</v>
      </c>
      <c r="D402" s="81">
        <f t="shared" si="17"/>
        <v>0</v>
      </c>
      <c r="E402" s="81">
        <f t="shared" si="18"/>
        <v>0</v>
      </c>
      <c r="F402" s="82">
        <f>Invoice!G407</f>
        <v>0</v>
      </c>
      <c r="G402" s="83">
        <f t="shared" si="19"/>
        <v>0</v>
      </c>
    </row>
    <row r="403" spans="1:7" s="80" customFormat="1" hidden="1">
      <c r="A403" s="96" t="str">
        <f>Invoice!F408</f>
        <v>Exchange rate :</v>
      </c>
      <c r="B403" s="75">
        <f>Invoice!C408</f>
        <v>0</v>
      </c>
      <c r="C403" s="76">
        <f>Invoice!B408</f>
        <v>0</v>
      </c>
      <c r="D403" s="81">
        <f t="shared" si="17"/>
        <v>0</v>
      </c>
      <c r="E403" s="81">
        <f t="shared" si="18"/>
        <v>0</v>
      </c>
      <c r="F403" s="82">
        <f>Invoice!G408</f>
        <v>0</v>
      </c>
      <c r="G403" s="83">
        <f t="shared" si="19"/>
        <v>0</v>
      </c>
    </row>
    <row r="404" spans="1:7" s="80" customFormat="1" hidden="1">
      <c r="A404" s="96" t="str">
        <f>Invoice!F409</f>
        <v>Exchange rate :</v>
      </c>
      <c r="B404" s="75">
        <f>Invoice!C409</f>
        <v>0</v>
      </c>
      <c r="C404" s="76">
        <f>Invoice!B409</f>
        <v>0</v>
      </c>
      <c r="D404" s="81">
        <f t="shared" si="17"/>
        <v>0</v>
      </c>
      <c r="E404" s="81">
        <f t="shared" si="18"/>
        <v>0</v>
      </c>
      <c r="F404" s="82">
        <f>Invoice!G409</f>
        <v>0</v>
      </c>
      <c r="G404" s="83">
        <f t="shared" si="19"/>
        <v>0</v>
      </c>
    </row>
    <row r="405" spans="1:7" s="80" customFormat="1" hidden="1">
      <c r="A405" s="96" t="str">
        <f>Invoice!F410</f>
        <v>Exchange rate :</v>
      </c>
      <c r="B405" s="75">
        <f>Invoice!C410</f>
        <v>0</v>
      </c>
      <c r="C405" s="76">
        <f>Invoice!B410</f>
        <v>0</v>
      </c>
      <c r="D405" s="81">
        <f t="shared" si="17"/>
        <v>0</v>
      </c>
      <c r="E405" s="81">
        <f t="shared" si="18"/>
        <v>0</v>
      </c>
      <c r="F405" s="82">
        <f>Invoice!G410</f>
        <v>0</v>
      </c>
      <c r="G405" s="83">
        <f t="shared" si="19"/>
        <v>0</v>
      </c>
    </row>
    <row r="406" spans="1:7" s="80" customFormat="1" hidden="1">
      <c r="A406" s="96" t="str">
        <f>Invoice!F411</f>
        <v>Exchange rate :</v>
      </c>
      <c r="B406" s="75">
        <f>Invoice!C411</f>
        <v>0</v>
      </c>
      <c r="C406" s="76">
        <f>Invoice!B411</f>
        <v>0</v>
      </c>
      <c r="D406" s="81">
        <f t="shared" si="17"/>
        <v>0</v>
      </c>
      <c r="E406" s="81">
        <f t="shared" si="18"/>
        <v>0</v>
      </c>
      <c r="F406" s="82">
        <f>Invoice!G411</f>
        <v>0</v>
      </c>
      <c r="G406" s="83">
        <f t="shared" si="19"/>
        <v>0</v>
      </c>
    </row>
    <row r="407" spans="1:7" s="80" customFormat="1" hidden="1">
      <c r="A407" s="96" t="str">
        <f>Invoice!F412</f>
        <v>Exchange rate :</v>
      </c>
      <c r="B407" s="75">
        <f>Invoice!C412</f>
        <v>0</v>
      </c>
      <c r="C407" s="76">
        <f>Invoice!B412</f>
        <v>0</v>
      </c>
      <c r="D407" s="81">
        <f t="shared" si="17"/>
        <v>0</v>
      </c>
      <c r="E407" s="81">
        <f t="shared" si="18"/>
        <v>0</v>
      </c>
      <c r="F407" s="82">
        <f>Invoice!G412</f>
        <v>0</v>
      </c>
      <c r="G407" s="83">
        <f t="shared" si="19"/>
        <v>0</v>
      </c>
    </row>
    <row r="408" spans="1:7" s="80" customFormat="1" hidden="1">
      <c r="A408" s="96" t="str">
        <f>Invoice!F413</f>
        <v>Exchange rate :</v>
      </c>
      <c r="B408" s="75">
        <f>Invoice!C413</f>
        <v>0</v>
      </c>
      <c r="C408" s="76">
        <f>Invoice!B413</f>
        <v>0</v>
      </c>
      <c r="D408" s="81">
        <f t="shared" si="17"/>
        <v>0</v>
      </c>
      <c r="E408" s="81">
        <f t="shared" si="18"/>
        <v>0</v>
      </c>
      <c r="F408" s="82">
        <f>Invoice!G413</f>
        <v>0</v>
      </c>
      <c r="G408" s="83">
        <f t="shared" si="19"/>
        <v>0</v>
      </c>
    </row>
    <row r="409" spans="1:7" s="80" customFormat="1" hidden="1">
      <c r="A409" s="96" t="str">
        <f>Invoice!F414</f>
        <v>Exchange rate :</v>
      </c>
      <c r="B409" s="75">
        <f>Invoice!C414</f>
        <v>0</v>
      </c>
      <c r="C409" s="76">
        <f>Invoice!B414</f>
        <v>0</v>
      </c>
      <c r="D409" s="81">
        <f t="shared" si="17"/>
        <v>0</v>
      </c>
      <c r="E409" s="81">
        <f t="shared" si="18"/>
        <v>0</v>
      </c>
      <c r="F409" s="82">
        <f>Invoice!G414</f>
        <v>0</v>
      </c>
      <c r="G409" s="83">
        <f t="shared" si="19"/>
        <v>0</v>
      </c>
    </row>
    <row r="410" spans="1:7" s="80" customFormat="1" hidden="1">
      <c r="A410" s="96" t="str">
        <f>Invoice!F415</f>
        <v>Exchange rate :</v>
      </c>
      <c r="B410" s="75">
        <f>Invoice!C415</f>
        <v>0</v>
      </c>
      <c r="C410" s="76">
        <f>Invoice!B415</f>
        <v>0</v>
      </c>
      <c r="D410" s="81">
        <f t="shared" si="17"/>
        <v>0</v>
      </c>
      <c r="E410" s="81">
        <f t="shared" si="18"/>
        <v>0</v>
      </c>
      <c r="F410" s="82">
        <f>Invoice!G415</f>
        <v>0</v>
      </c>
      <c r="G410" s="83">
        <f t="shared" si="19"/>
        <v>0</v>
      </c>
    </row>
    <row r="411" spans="1:7" s="80" customFormat="1" hidden="1">
      <c r="A411" s="96" t="str">
        <f>Invoice!F416</f>
        <v>Exchange rate :</v>
      </c>
      <c r="B411" s="75">
        <f>Invoice!C416</f>
        <v>0</v>
      </c>
      <c r="C411" s="76">
        <f>Invoice!B416</f>
        <v>0</v>
      </c>
      <c r="D411" s="81">
        <f t="shared" si="17"/>
        <v>0</v>
      </c>
      <c r="E411" s="81">
        <f t="shared" si="18"/>
        <v>0</v>
      </c>
      <c r="F411" s="82">
        <f>Invoice!G416</f>
        <v>0</v>
      </c>
      <c r="G411" s="83">
        <f t="shared" si="19"/>
        <v>0</v>
      </c>
    </row>
    <row r="412" spans="1:7" s="80" customFormat="1" hidden="1">
      <c r="A412" s="96" t="str">
        <f>Invoice!F417</f>
        <v>Exchange rate :</v>
      </c>
      <c r="B412" s="75">
        <f>Invoice!C417</f>
        <v>0</v>
      </c>
      <c r="C412" s="76">
        <f>Invoice!B417</f>
        <v>0</v>
      </c>
      <c r="D412" s="81">
        <f t="shared" si="17"/>
        <v>0</v>
      </c>
      <c r="E412" s="81">
        <f t="shared" si="18"/>
        <v>0</v>
      </c>
      <c r="F412" s="82">
        <f>Invoice!G417</f>
        <v>0</v>
      </c>
      <c r="G412" s="83">
        <f t="shared" si="19"/>
        <v>0</v>
      </c>
    </row>
    <row r="413" spans="1:7" s="80" customFormat="1" hidden="1">
      <c r="A413" s="96" t="str">
        <f>Invoice!F418</f>
        <v>Exchange rate :</v>
      </c>
      <c r="B413" s="75">
        <f>Invoice!C418</f>
        <v>0</v>
      </c>
      <c r="C413" s="76">
        <f>Invoice!B418</f>
        <v>0</v>
      </c>
      <c r="D413" s="81">
        <f t="shared" si="17"/>
        <v>0</v>
      </c>
      <c r="E413" s="81">
        <f t="shared" si="18"/>
        <v>0</v>
      </c>
      <c r="F413" s="82">
        <f>Invoice!G418</f>
        <v>0</v>
      </c>
      <c r="G413" s="83">
        <f t="shared" si="19"/>
        <v>0</v>
      </c>
    </row>
    <row r="414" spans="1:7" s="80" customFormat="1" hidden="1">
      <c r="A414" s="96" t="str">
        <f>Invoice!F419</f>
        <v>Exchange rate :</v>
      </c>
      <c r="B414" s="75">
        <f>Invoice!C419</f>
        <v>0</v>
      </c>
      <c r="C414" s="76">
        <f>Invoice!B419</f>
        <v>0</v>
      </c>
      <c r="D414" s="81">
        <f t="shared" si="17"/>
        <v>0</v>
      </c>
      <c r="E414" s="81">
        <f t="shared" si="18"/>
        <v>0</v>
      </c>
      <c r="F414" s="82">
        <f>Invoice!G419</f>
        <v>0</v>
      </c>
      <c r="G414" s="83">
        <f t="shared" si="19"/>
        <v>0</v>
      </c>
    </row>
    <row r="415" spans="1:7" s="80" customFormat="1" hidden="1">
      <c r="A415" s="96" t="str">
        <f>Invoice!F420</f>
        <v>Exchange rate :</v>
      </c>
      <c r="B415" s="75">
        <f>Invoice!C420</f>
        <v>0</v>
      </c>
      <c r="C415" s="76">
        <f>Invoice!B420</f>
        <v>0</v>
      </c>
      <c r="D415" s="81">
        <f t="shared" si="17"/>
        <v>0</v>
      </c>
      <c r="E415" s="81">
        <f t="shared" si="18"/>
        <v>0</v>
      </c>
      <c r="F415" s="82">
        <f>Invoice!G420</f>
        <v>0</v>
      </c>
      <c r="G415" s="83">
        <f t="shared" si="19"/>
        <v>0</v>
      </c>
    </row>
    <row r="416" spans="1:7" s="80" customFormat="1" hidden="1">
      <c r="A416" s="96" t="str">
        <f>Invoice!F421</f>
        <v>Exchange rate :</v>
      </c>
      <c r="B416" s="75">
        <f>Invoice!C421</f>
        <v>0</v>
      </c>
      <c r="C416" s="76">
        <f>Invoice!B421</f>
        <v>0</v>
      </c>
      <c r="D416" s="81">
        <f t="shared" si="17"/>
        <v>0</v>
      </c>
      <c r="E416" s="81">
        <f t="shared" si="18"/>
        <v>0</v>
      </c>
      <c r="F416" s="82">
        <f>Invoice!G421</f>
        <v>0</v>
      </c>
      <c r="G416" s="83">
        <f t="shared" si="19"/>
        <v>0</v>
      </c>
    </row>
    <row r="417" spans="1:7" s="80" customFormat="1" hidden="1">
      <c r="A417" s="96" t="str">
        <f>Invoice!F422</f>
        <v>Exchange rate :</v>
      </c>
      <c r="B417" s="75">
        <f>Invoice!C422</f>
        <v>0</v>
      </c>
      <c r="C417" s="76">
        <f>Invoice!B422</f>
        <v>0</v>
      </c>
      <c r="D417" s="81">
        <f t="shared" si="17"/>
        <v>0</v>
      </c>
      <c r="E417" s="81">
        <f t="shared" si="18"/>
        <v>0</v>
      </c>
      <c r="F417" s="82">
        <f>Invoice!G422</f>
        <v>0</v>
      </c>
      <c r="G417" s="83">
        <f t="shared" si="19"/>
        <v>0</v>
      </c>
    </row>
    <row r="418" spans="1:7" s="80" customFormat="1" hidden="1">
      <c r="A418" s="96" t="str">
        <f>Invoice!F423</f>
        <v>Exchange rate :</v>
      </c>
      <c r="B418" s="75">
        <f>Invoice!C423</f>
        <v>0</v>
      </c>
      <c r="C418" s="76">
        <f>Invoice!B423</f>
        <v>0</v>
      </c>
      <c r="D418" s="81">
        <f t="shared" si="17"/>
        <v>0</v>
      </c>
      <c r="E418" s="81">
        <f t="shared" si="18"/>
        <v>0</v>
      </c>
      <c r="F418" s="82">
        <f>Invoice!G423</f>
        <v>0</v>
      </c>
      <c r="G418" s="83">
        <f t="shared" si="19"/>
        <v>0</v>
      </c>
    </row>
    <row r="419" spans="1:7" s="80" customFormat="1" hidden="1">
      <c r="A419" s="96" t="str">
        <f>Invoice!F424</f>
        <v>Exchange rate :</v>
      </c>
      <c r="B419" s="75">
        <f>Invoice!C424</f>
        <v>0</v>
      </c>
      <c r="C419" s="76">
        <f>Invoice!B424</f>
        <v>0</v>
      </c>
      <c r="D419" s="81">
        <f t="shared" si="17"/>
        <v>0</v>
      </c>
      <c r="E419" s="81">
        <f t="shared" si="18"/>
        <v>0</v>
      </c>
      <c r="F419" s="82">
        <f>Invoice!G424</f>
        <v>0</v>
      </c>
      <c r="G419" s="83">
        <f t="shared" si="19"/>
        <v>0</v>
      </c>
    </row>
    <row r="420" spans="1:7" s="80" customFormat="1" hidden="1">
      <c r="A420" s="96" t="str">
        <f>Invoice!F425</f>
        <v>Exchange rate :</v>
      </c>
      <c r="B420" s="75">
        <f>Invoice!C425</f>
        <v>0</v>
      </c>
      <c r="C420" s="76">
        <f>Invoice!B425</f>
        <v>0</v>
      </c>
      <c r="D420" s="81">
        <f t="shared" si="17"/>
        <v>0</v>
      </c>
      <c r="E420" s="81">
        <f t="shared" si="18"/>
        <v>0</v>
      </c>
      <c r="F420" s="82">
        <f>Invoice!G425</f>
        <v>0</v>
      </c>
      <c r="G420" s="83">
        <f t="shared" si="19"/>
        <v>0</v>
      </c>
    </row>
    <row r="421" spans="1:7" s="80" customFormat="1" hidden="1">
      <c r="A421" s="96" t="str">
        <f>Invoice!F426</f>
        <v>Exchange rate :</v>
      </c>
      <c r="B421" s="75">
        <f>Invoice!C426</f>
        <v>0</v>
      </c>
      <c r="C421" s="76">
        <f>Invoice!B426</f>
        <v>0</v>
      </c>
      <c r="D421" s="81">
        <f t="shared" si="17"/>
        <v>0</v>
      </c>
      <c r="E421" s="81">
        <f t="shared" si="18"/>
        <v>0</v>
      </c>
      <c r="F421" s="82">
        <f>Invoice!G426</f>
        <v>0</v>
      </c>
      <c r="G421" s="83">
        <f t="shared" si="19"/>
        <v>0</v>
      </c>
    </row>
    <row r="422" spans="1:7" s="80" customFormat="1" hidden="1">
      <c r="A422" s="96" t="str">
        <f>Invoice!F427</f>
        <v>Exchange rate :</v>
      </c>
      <c r="B422" s="75">
        <f>Invoice!C427</f>
        <v>0</v>
      </c>
      <c r="C422" s="76">
        <f>Invoice!B427</f>
        <v>0</v>
      </c>
      <c r="D422" s="81">
        <f t="shared" si="17"/>
        <v>0</v>
      </c>
      <c r="E422" s="81">
        <f t="shared" si="18"/>
        <v>0</v>
      </c>
      <c r="F422" s="82">
        <f>Invoice!G427</f>
        <v>0</v>
      </c>
      <c r="G422" s="83">
        <f t="shared" si="19"/>
        <v>0</v>
      </c>
    </row>
    <row r="423" spans="1:7" s="80" customFormat="1" hidden="1">
      <c r="A423" s="96" t="str">
        <f>Invoice!F428</f>
        <v>Exchange rate :</v>
      </c>
      <c r="B423" s="75">
        <f>Invoice!C428</f>
        <v>0</v>
      </c>
      <c r="C423" s="76">
        <f>Invoice!B428</f>
        <v>0</v>
      </c>
      <c r="D423" s="81">
        <f t="shared" si="17"/>
        <v>0</v>
      </c>
      <c r="E423" s="81">
        <f t="shared" si="18"/>
        <v>0</v>
      </c>
      <c r="F423" s="82">
        <f>Invoice!G428</f>
        <v>0</v>
      </c>
      <c r="G423" s="83">
        <f t="shared" si="19"/>
        <v>0</v>
      </c>
    </row>
    <row r="424" spans="1:7" s="80" customFormat="1" hidden="1">
      <c r="A424" s="96" t="str">
        <f>Invoice!F429</f>
        <v>Exchange rate :</v>
      </c>
      <c r="B424" s="75">
        <f>Invoice!C429</f>
        <v>0</v>
      </c>
      <c r="C424" s="76">
        <f>Invoice!B429</f>
        <v>0</v>
      </c>
      <c r="D424" s="81">
        <f t="shared" si="17"/>
        <v>0</v>
      </c>
      <c r="E424" s="81">
        <f t="shared" si="18"/>
        <v>0</v>
      </c>
      <c r="F424" s="82">
        <f>Invoice!G429</f>
        <v>0</v>
      </c>
      <c r="G424" s="83">
        <f t="shared" si="19"/>
        <v>0</v>
      </c>
    </row>
    <row r="425" spans="1:7" s="80" customFormat="1" hidden="1">
      <c r="A425" s="96" t="str">
        <f>Invoice!F430</f>
        <v>Exchange rate :</v>
      </c>
      <c r="B425" s="75">
        <f>Invoice!C430</f>
        <v>0</v>
      </c>
      <c r="C425" s="76">
        <f>Invoice!B430</f>
        <v>0</v>
      </c>
      <c r="D425" s="81">
        <f t="shared" si="17"/>
        <v>0</v>
      </c>
      <c r="E425" s="81">
        <f t="shared" si="18"/>
        <v>0</v>
      </c>
      <c r="F425" s="82">
        <f>Invoice!G430</f>
        <v>0</v>
      </c>
      <c r="G425" s="83">
        <f t="shared" si="19"/>
        <v>0</v>
      </c>
    </row>
    <row r="426" spans="1:7" s="80" customFormat="1" hidden="1">
      <c r="A426" s="96" t="str">
        <f>Invoice!F431</f>
        <v>Exchange rate :</v>
      </c>
      <c r="B426" s="75">
        <f>Invoice!C431</f>
        <v>0</v>
      </c>
      <c r="C426" s="76">
        <f>Invoice!B431</f>
        <v>0</v>
      </c>
      <c r="D426" s="81">
        <f t="shared" si="17"/>
        <v>0</v>
      </c>
      <c r="E426" s="81">
        <f t="shared" si="18"/>
        <v>0</v>
      </c>
      <c r="F426" s="82">
        <f>Invoice!G431</f>
        <v>0</v>
      </c>
      <c r="G426" s="83">
        <f t="shared" si="19"/>
        <v>0</v>
      </c>
    </row>
    <row r="427" spans="1:7" s="80" customFormat="1" hidden="1">
      <c r="A427" s="96" t="str">
        <f>Invoice!F432</f>
        <v>Exchange rate :</v>
      </c>
      <c r="B427" s="75">
        <f>Invoice!C432</f>
        <v>0</v>
      </c>
      <c r="C427" s="76">
        <f>Invoice!B432</f>
        <v>0</v>
      </c>
      <c r="D427" s="81">
        <f t="shared" si="17"/>
        <v>0</v>
      </c>
      <c r="E427" s="81">
        <f t="shared" si="18"/>
        <v>0</v>
      </c>
      <c r="F427" s="82">
        <f>Invoice!G432</f>
        <v>0</v>
      </c>
      <c r="G427" s="83">
        <f t="shared" si="19"/>
        <v>0</v>
      </c>
    </row>
    <row r="428" spans="1:7" s="80" customFormat="1" hidden="1">
      <c r="A428" s="96" t="str">
        <f>Invoice!F433</f>
        <v>Exchange rate :</v>
      </c>
      <c r="B428" s="75">
        <f>Invoice!C433</f>
        <v>0</v>
      </c>
      <c r="C428" s="76">
        <f>Invoice!B433</f>
        <v>0</v>
      </c>
      <c r="D428" s="81">
        <f t="shared" si="17"/>
        <v>0</v>
      </c>
      <c r="E428" s="81">
        <f t="shared" si="18"/>
        <v>0</v>
      </c>
      <c r="F428" s="82">
        <f>Invoice!G433</f>
        <v>0</v>
      </c>
      <c r="G428" s="83">
        <f t="shared" si="19"/>
        <v>0</v>
      </c>
    </row>
    <row r="429" spans="1:7" s="80" customFormat="1" hidden="1">
      <c r="A429" s="96" t="str">
        <f>Invoice!F434</f>
        <v>Exchange rate :</v>
      </c>
      <c r="B429" s="75">
        <f>Invoice!C434</f>
        <v>0</v>
      </c>
      <c r="C429" s="76">
        <f>Invoice!B434</f>
        <v>0</v>
      </c>
      <c r="D429" s="81">
        <f t="shared" si="17"/>
        <v>0</v>
      </c>
      <c r="E429" s="81">
        <f t="shared" si="18"/>
        <v>0</v>
      </c>
      <c r="F429" s="82">
        <f>Invoice!G434</f>
        <v>0</v>
      </c>
      <c r="G429" s="83">
        <f t="shared" si="19"/>
        <v>0</v>
      </c>
    </row>
    <row r="430" spans="1:7" s="80" customFormat="1" hidden="1">
      <c r="A430" s="96" t="str">
        <f>Invoice!F435</f>
        <v>Exchange rate :</v>
      </c>
      <c r="B430" s="75">
        <f>Invoice!C435</f>
        <v>0</v>
      </c>
      <c r="C430" s="76">
        <f>Invoice!B435</f>
        <v>0</v>
      </c>
      <c r="D430" s="81">
        <f t="shared" si="17"/>
        <v>0</v>
      </c>
      <c r="E430" s="81">
        <f t="shared" si="18"/>
        <v>0</v>
      </c>
      <c r="F430" s="82">
        <f>Invoice!G435</f>
        <v>0</v>
      </c>
      <c r="G430" s="83">
        <f t="shared" si="19"/>
        <v>0</v>
      </c>
    </row>
    <row r="431" spans="1:7" s="80" customFormat="1" hidden="1">
      <c r="A431" s="96" t="str">
        <f>Invoice!F436</f>
        <v>Exchange rate :</v>
      </c>
      <c r="B431" s="75">
        <f>Invoice!C436</f>
        <v>0</v>
      </c>
      <c r="C431" s="76">
        <f>Invoice!B436</f>
        <v>0</v>
      </c>
      <c r="D431" s="81">
        <f t="shared" si="17"/>
        <v>0</v>
      </c>
      <c r="E431" s="81">
        <f t="shared" si="18"/>
        <v>0</v>
      </c>
      <c r="F431" s="82">
        <f>Invoice!G436</f>
        <v>0</v>
      </c>
      <c r="G431" s="83">
        <f t="shared" si="19"/>
        <v>0</v>
      </c>
    </row>
    <row r="432" spans="1:7" s="80" customFormat="1" hidden="1">
      <c r="A432" s="96" t="str">
        <f>Invoice!F437</f>
        <v>Exchange rate :</v>
      </c>
      <c r="B432" s="75">
        <f>Invoice!C437</f>
        <v>0</v>
      </c>
      <c r="C432" s="76">
        <f>Invoice!B437</f>
        <v>0</v>
      </c>
      <c r="D432" s="81">
        <f t="shared" si="17"/>
        <v>0</v>
      </c>
      <c r="E432" s="81">
        <f t="shared" si="18"/>
        <v>0</v>
      </c>
      <c r="F432" s="82">
        <f>Invoice!G437</f>
        <v>0</v>
      </c>
      <c r="G432" s="83">
        <f t="shared" si="19"/>
        <v>0</v>
      </c>
    </row>
    <row r="433" spans="1:7" s="80" customFormat="1" hidden="1">
      <c r="A433" s="96" t="str">
        <f>Invoice!F438</f>
        <v>Exchange rate :</v>
      </c>
      <c r="B433" s="75">
        <f>Invoice!C438</f>
        <v>0</v>
      </c>
      <c r="C433" s="76">
        <f>Invoice!B438</f>
        <v>0</v>
      </c>
      <c r="D433" s="81">
        <f t="shared" si="17"/>
        <v>0</v>
      </c>
      <c r="E433" s="81">
        <f t="shared" si="18"/>
        <v>0</v>
      </c>
      <c r="F433" s="82">
        <f>Invoice!G438</f>
        <v>0</v>
      </c>
      <c r="G433" s="83">
        <f t="shared" si="19"/>
        <v>0</v>
      </c>
    </row>
    <row r="434" spans="1:7" s="80" customFormat="1" hidden="1">
      <c r="A434" s="96" t="str">
        <f>Invoice!F439</f>
        <v>Exchange rate :</v>
      </c>
      <c r="B434" s="75">
        <f>Invoice!C439</f>
        <v>0</v>
      </c>
      <c r="C434" s="76">
        <f>Invoice!B439</f>
        <v>0</v>
      </c>
      <c r="D434" s="81">
        <f t="shared" si="17"/>
        <v>0</v>
      </c>
      <c r="E434" s="81">
        <f t="shared" si="18"/>
        <v>0</v>
      </c>
      <c r="F434" s="82">
        <f>Invoice!G439</f>
        <v>0</v>
      </c>
      <c r="G434" s="83">
        <f t="shared" si="19"/>
        <v>0</v>
      </c>
    </row>
    <row r="435" spans="1:7" s="80" customFormat="1" hidden="1">
      <c r="A435" s="96" t="str">
        <f>Invoice!F440</f>
        <v>Exchange rate :</v>
      </c>
      <c r="B435" s="75">
        <f>Invoice!C440</f>
        <v>0</v>
      </c>
      <c r="C435" s="76">
        <f>Invoice!B440</f>
        <v>0</v>
      </c>
      <c r="D435" s="81">
        <f t="shared" si="17"/>
        <v>0</v>
      </c>
      <c r="E435" s="81">
        <f t="shared" si="18"/>
        <v>0</v>
      </c>
      <c r="F435" s="82">
        <f>Invoice!G440</f>
        <v>0</v>
      </c>
      <c r="G435" s="83">
        <f t="shared" si="19"/>
        <v>0</v>
      </c>
    </row>
    <row r="436" spans="1:7" s="80" customFormat="1" hidden="1">
      <c r="A436" s="96" t="str">
        <f>Invoice!F441</f>
        <v>Exchange rate :</v>
      </c>
      <c r="B436" s="75">
        <f>Invoice!C441</f>
        <v>0</v>
      </c>
      <c r="C436" s="76">
        <f>Invoice!B441</f>
        <v>0</v>
      </c>
      <c r="D436" s="81">
        <f t="shared" si="17"/>
        <v>0</v>
      </c>
      <c r="E436" s="81">
        <f t="shared" si="18"/>
        <v>0</v>
      </c>
      <c r="F436" s="82">
        <f>Invoice!G441</f>
        <v>0</v>
      </c>
      <c r="G436" s="83">
        <f t="shared" si="19"/>
        <v>0</v>
      </c>
    </row>
    <row r="437" spans="1:7" s="80" customFormat="1" hidden="1">
      <c r="A437" s="96" t="str">
        <f>Invoice!F442</f>
        <v>Exchange rate :</v>
      </c>
      <c r="B437" s="75">
        <f>Invoice!C442</f>
        <v>0</v>
      </c>
      <c r="C437" s="76">
        <f>Invoice!B442</f>
        <v>0</v>
      </c>
      <c r="D437" s="81">
        <f t="shared" si="17"/>
        <v>0</v>
      </c>
      <c r="E437" s="81">
        <f t="shared" si="18"/>
        <v>0</v>
      </c>
      <c r="F437" s="82">
        <f>Invoice!G442</f>
        <v>0</v>
      </c>
      <c r="G437" s="83">
        <f t="shared" si="19"/>
        <v>0</v>
      </c>
    </row>
    <row r="438" spans="1:7" s="80" customFormat="1" hidden="1">
      <c r="A438" s="96" t="str">
        <f>Invoice!F443</f>
        <v>Exchange rate :</v>
      </c>
      <c r="B438" s="75">
        <f>Invoice!C443</f>
        <v>0</v>
      </c>
      <c r="C438" s="76">
        <f>Invoice!B443</f>
        <v>0</v>
      </c>
      <c r="D438" s="81">
        <f t="shared" si="17"/>
        <v>0</v>
      </c>
      <c r="E438" s="81">
        <f t="shared" si="18"/>
        <v>0</v>
      </c>
      <c r="F438" s="82">
        <f>Invoice!G443</f>
        <v>0</v>
      </c>
      <c r="G438" s="83">
        <f t="shared" si="19"/>
        <v>0</v>
      </c>
    </row>
    <row r="439" spans="1:7" s="80" customFormat="1" hidden="1">
      <c r="A439" s="96" t="str">
        <f>Invoice!F444</f>
        <v>Exchange rate :</v>
      </c>
      <c r="B439" s="75">
        <f>Invoice!C444</f>
        <v>0</v>
      </c>
      <c r="C439" s="76">
        <f>Invoice!B444</f>
        <v>0</v>
      </c>
      <c r="D439" s="81">
        <f t="shared" si="17"/>
        <v>0</v>
      </c>
      <c r="E439" s="81">
        <f t="shared" si="18"/>
        <v>0</v>
      </c>
      <c r="F439" s="82">
        <f>Invoice!G444</f>
        <v>0</v>
      </c>
      <c r="G439" s="83">
        <f t="shared" si="19"/>
        <v>0</v>
      </c>
    </row>
    <row r="440" spans="1:7" s="80" customFormat="1" hidden="1">
      <c r="A440" s="96" t="str">
        <f>Invoice!F445</f>
        <v>Exchange rate :</v>
      </c>
      <c r="B440" s="75">
        <f>Invoice!C445</f>
        <v>0</v>
      </c>
      <c r="C440" s="76">
        <f>Invoice!B445</f>
        <v>0</v>
      </c>
      <c r="D440" s="81">
        <f t="shared" si="17"/>
        <v>0</v>
      </c>
      <c r="E440" s="81">
        <f t="shared" si="18"/>
        <v>0</v>
      </c>
      <c r="F440" s="82">
        <f>Invoice!G445</f>
        <v>0</v>
      </c>
      <c r="G440" s="83">
        <f t="shared" si="19"/>
        <v>0</v>
      </c>
    </row>
    <row r="441" spans="1:7" s="80" customFormat="1" hidden="1">
      <c r="A441" s="96" t="str">
        <f>Invoice!F446</f>
        <v>Exchange rate :</v>
      </c>
      <c r="B441" s="75">
        <f>Invoice!C446</f>
        <v>0</v>
      </c>
      <c r="C441" s="76">
        <f>Invoice!B446</f>
        <v>0</v>
      </c>
      <c r="D441" s="81">
        <f t="shared" si="17"/>
        <v>0</v>
      </c>
      <c r="E441" s="81">
        <f t="shared" si="18"/>
        <v>0</v>
      </c>
      <c r="F441" s="82">
        <f>Invoice!G446</f>
        <v>0</v>
      </c>
      <c r="G441" s="83">
        <f t="shared" si="19"/>
        <v>0</v>
      </c>
    </row>
    <row r="442" spans="1:7" s="80" customFormat="1" hidden="1">
      <c r="A442" s="96" t="str">
        <f>Invoice!F447</f>
        <v>Exchange rate :</v>
      </c>
      <c r="B442" s="75">
        <f>Invoice!C447</f>
        <v>0</v>
      </c>
      <c r="C442" s="76">
        <f>Invoice!B447</f>
        <v>0</v>
      </c>
      <c r="D442" s="81">
        <f t="shared" si="17"/>
        <v>0</v>
      </c>
      <c r="E442" s="81">
        <f t="shared" si="18"/>
        <v>0</v>
      </c>
      <c r="F442" s="82">
        <f>Invoice!G447</f>
        <v>0</v>
      </c>
      <c r="G442" s="83">
        <f t="shared" si="19"/>
        <v>0</v>
      </c>
    </row>
    <row r="443" spans="1:7" s="80" customFormat="1" hidden="1">
      <c r="A443" s="96" t="str">
        <f>Invoice!F448</f>
        <v>Exchange rate :</v>
      </c>
      <c r="B443" s="75">
        <f>Invoice!C448</f>
        <v>0</v>
      </c>
      <c r="C443" s="76">
        <f>Invoice!B448</f>
        <v>0</v>
      </c>
      <c r="D443" s="81">
        <f t="shared" si="17"/>
        <v>0</v>
      </c>
      <c r="E443" s="81">
        <f t="shared" si="18"/>
        <v>0</v>
      </c>
      <c r="F443" s="82">
        <f>Invoice!G448</f>
        <v>0</v>
      </c>
      <c r="G443" s="83">
        <f t="shared" si="19"/>
        <v>0</v>
      </c>
    </row>
    <row r="444" spans="1:7" s="80" customFormat="1" hidden="1">
      <c r="A444" s="96" t="str">
        <f>Invoice!F449</f>
        <v>Exchange rate :</v>
      </c>
      <c r="B444" s="75">
        <f>Invoice!C449</f>
        <v>0</v>
      </c>
      <c r="C444" s="76">
        <f>Invoice!B449</f>
        <v>0</v>
      </c>
      <c r="D444" s="81">
        <f t="shared" si="17"/>
        <v>0</v>
      </c>
      <c r="E444" s="81">
        <f t="shared" si="18"/>
        <v>0</v>
      </c>
      <c r="F444" s="82">
        <f>Invoice!G449</f>
        <v>0</v>
      </c>
      <c r="G444" s="83">
        <f t="shared" si="19"/>
        <v>0</v>
      </c>
    </row>
    <row r="445" spans="1:7" s="80" customFormat="1" hidden="1">
      <c r="A445" s="96" t="str">
        <f>Invoice!F450</f>
        <v>Exchange rate :</v>
      </c>
      <c r="B445" s="75">
        <f>Invoice!C450</f>
        <v>0</v>
      </c>
      <c r="C445" s="76">
        <f>Invoice!B450</f>
        <v>0</v>
      </c>
      <c r="D445" s="81">
        <f t="shared" si="17"/>
        <v>0</v>
      </c>
      <c r="E445" s="81">
        <f t="shared" si="18"/>
        <v>0</v>
      </c>
      <c r="F445" s="82">
        <f>Invoice!G450</f>
        <v>0</v>
      </c>
      <c r="G445" s="83">
        <f t="shared" si="19"/>
        <v>0</v>
      </c>
    </row>
    <row r="446" spans="1:7" s="80" customFormat="1" hidden="1">
      <c r="A446" s="96" t="str">
        <f>Invoice!F451</f>
        <v>Exchange rate :</v>
      </c>
      <c r="B446" s="75">
        <f>Invoice!C451</f>
        <v>0</v>
      </c>
      <c r="C446" s="76">
        <f>Invoice!B451</f>
        <v>0</v>
      </c>
      <c r="D446" s="81">
        <f t="shared" ref="D446:D509" si="20">F446/$D$14</f>
        <v>0</v>
      </c>
      <c r="E446" s="81">
        <f t="shared" ref="E446:E509" si="21">G446/$D$14</f>
        <v>0</v>
      </c>
      <c r="F446" s="82">
        <f>Invoice!G451</f>
        <v>0</v>
      </c>
      <c r="G446" s="83">
        <f t="shared" ref="G446:G509" si="22">C446*F446</f>
        <v>0</v>
      </c>
    </row>
    <row r="447" spans="1:7" s="80" customFormat="1" hidden="1">
      <c r="A447" s="96" t="str">
        <f>Invoice!F452</f>
        <v>Exchange rate :</v>
      </c>
      <c r="B447" s="75">
        <f>Invoice!C452</f>
        <v>0</v>
      </c>
      <c r="C447" s="76">
        <f>Invoice!B452</f>
        <v>0</v>
      </c>
      <c r="D447" s="81">
        <f t="shared" si="20"/>
        <v>0</v>
      </c>
      <c r="E447" s="81">
        <f t="shared" si="21"/>
        <v>0</v>
      </c>
      <c r="F447" s="82">
        <f>Invoice!G452</f>
        <v>0</v>
      </c>
      <c r="G447" s="83">
        <f t="shared" si="22"/>
        <v>0</v>
      </c>
    </row>
    <row r="448" spans="1:7" s="80" customFormat="1" hidden="1">
      <c r="A448" s="96" t="str">
        <f>Invoice!F453</f>
        <v>Exchange rate :</v>
      </c>
      <c r="B448" s="75">
        <f>Invoice!C453</f>
        <v>0</v>
      </c>
      <c r="C448" s="76">
        <f>Invoice!B453</f>
        <v>0</v>
      </c>
      <c r="D448" s="81">
        <f t="shared" si="20"/>
        <v>0</v>
      </c>
      <c r="E448" s="81">
        <f t="shared" si="21"/>
        <v>0</v>
      </c>
      <c r="F448" s="82">
        <f>Invoice!G453</f>
        <v>0</v>
      </c>
      <c r="G448" s="83">
        <f t="shared" si="22"/>
        <v>0</v>
      </c>
    </row>
    <row r="449" spans="1:7" s="80" customFormat="1" hidden="1">
      <c r="A449" s="96" t="str">
        <f>Invoice!F454</f>
        <v>Exchange rate :</v>
      </c>
      <c r="B449" s="75">
        <f>Invoice!C454</f>
        <v>0</v>
      </c>
      <c r="C449" s="76">
        <f>Invoice!B454</f>
        <v>0</v>
      </c>
      <c r="D449" s="81">
        <f t="shared" si="20"/>
        <v>0</v>
      </c>
      <c r="E449" s="81">
        <f t="shared" si="21"/>
        <v>0</v>
      </c>
      <c r="F449" s="82">
        <f>Invoice!G454</f>
        <v>0</v>
      </c>
      <c r="G449" s="83">
        <f t="shared" si="22"/>
        <v>0</v>
      </c>
    </row>
    <row r="450" spans="1:7" s="80" customFormat="1" hidden="1">
      <c r="A450" s="96" t="str">
        <f>Invoice!F455</f>
        <v>Exchange rate :</v>
      </c>
      <c r="B450" s="75">
        <f>Invoice!C455</f>
        <v>0</v>
      </c>
      <c r="C450" s="76">
        <f>Invoice!B455</f>
        <v>0</v>
      </c>
      <c r="D450" s="81">
        <f t="shared" si="20"/>
        <v>0</v>
      </c>
      <c r="E450" s="81">
        <f t="shared" si="21"/>
        <v>0</v>
      </c>
      <c r="F450" s="82">
        <f>Invoice!G455</f>
        <v>0</v>
      </c>
      <c r="G450" s="83">
        <f t="shared" si="22"/>
        <v>0</v>
      </c>
    </row>
    <row r="451" spans="1:7" s="80" customFormat="1" hidden="1">
      <c r="A451" s="96" t="str">
        <f>Invoice!F456</f>
        <v>Exchange rate :</v>
      </c>
      <c r="B451" s="75">
        <f>Invoice!C456</f>
        <v>0</v>
      </c>
      <c r="C451" s="76">
        <f>Invoice!B456</f>
        <v>0</v>
      </c>
      <c r="D451" s="81">
        <f t="shared" si="20"/>
        <v>0</v>
      </c>
      <c r="E451" s="81">
        <f t="shared" si="21"/>
        <v>0</v>
      </c>
      <c r="F451" s="82">
        <f>Invoice!G456</f>
        <v>0</v>
      </c>
      <c r="G451" s="83">
        <f t="shared" si="22"/>
        <v>0</v>
      </c>
    </row>
    <row r="452" spans="1:7" s="80" customFormat="1" hidden="1">
      <c r="A452" s="96" t="str">
        <f>Invoice!F457</f>
        <v>Exchange rate :</v>
      </c>
      <c r="B452" s="75">
        <f>Invoice!C457</f>
        <v>0</v>
      </c>
      <c r="C452" s="76">
        <f>Invoice!B457</f>
        <v>0</v>
      </c>
      <c r="D452" s="81">
        <f t="shared" si="20"/>
        <v>0</v>
      </c>
      <c r="E452" s="81">
        <f t="shared" si="21"/>
        <v>0</v>
      </c>
      <c r="F452" s="82">
        <f>Invoice!G457</f>
        <v>0</v>
      </c>
      <c r="G452" s="83">
        <f t="shared" si="22"/>
        <v>0</v>
      </c>
    </row>
    <row r="453" spans="1:7" s="80" customFormat="1" hidden="1">
      <c r="A453" s="96" t="str">
        <f>Invoice!F458</f>
        <v>Exchange rate :</v>
      </c>
      <c r="B453" s="75">
        <f>Invoice!C458</f>
        <v>0</v>
      </c>
      <c r="C453" s="76">
        <f>Invoice!B458</f>
        <v>0</v>
      </c>
      <c r="D453" s="81">
        <f t="shared" si="20"/>
        <v>0</v>
      </c>
      <c r="E453" s="81">
        <f t="shared" si="21"/>
        <v>0</v>
      </c>
      <c r="F453" s="82">
        <f>Invoice!G458</f>
        <v>0</v>
      </c>
      <c r="G453" s="83">
        <f t="shared" si="22"/>
        <v>0</v>
      </c>
    </row>
    <row r="454" spans="1:7" s="80" customFormat="1" hidden="1">
      <c r="A454" s="96" t="str">
        <f>Invoice!F459</f>
        <v>Exchange rate :</v>
      </c>
      <c r="B454" s="75">
        <f>Invoice!C459</f>
        <v>0</v>
      </c>
      <c r="C454" s="76">
        <f>Invoice!B459</f>
        <v>0</v>
      </c>
      <c r="D454" s="81">
        <f t="shared" si="20"/>
        <v>0</v>
      </c>
      <c r="E454" s="81">
        <f t="shared" si="21"/>
        <v>0</v>
      </c>
      <c r="F454" s="82">
        <f>Invoice!G459</f>
        <v>0</v>
      </c>
      <c r="G454" s="83">
        <f t="shared" si="22"/>
        <v>0</v>
      </c>
    </row>
    <row r="455" spans="1:7" s="80" customFormat="1" hidden="1">
      <c r="A455" s="96" t="str">
        <f>Invoice!F460</f>
        <v>Exchange rate :</v>
      </c>
      <c r="B455" s="75">
        <f>Invoice!C460</f>
        <v>0</v>
      </c>
      <c r="C455" s="76">
        <f>Invoice!B460</f>
        <v>0</v>
      </c>
      <c r="D455" s="81">
        <f t="shared" si="20"/>
        <v>0</v>
      </c>
      <c r="E455" s="81">
        <f t="shared" si="21"/>
        <v>0</v>
      </c>
      <c r="F455" s="82">
        <f>Invoice!G460</f>
        <v>0</v>
      </c>
      <c r="G455" s="83">
        <f t="shared" si="22"/>
        <v>0</v>
      </c>
    </row>
    <row r="456" spans="1:7" s="80" customFormat="1" hidden="1">
      <c r="A456" s="96" t="str">
        <f>Invoice!F461</f>
        <v>Exchange rate :</v>
      </c>
      <c r="B456" s="75">
        <f>Invoice!C461</f>
        <v>0</v>
      </c>
      <c r="C456" s="76">
        <f>Invoice!B461</f>
        <v>0</v>
      </c>
      <c r="D456" s="81">
        <f t="shared" si="20"/>
        <v>0</v>
      </c>
      <c r="E456" s="81">
        <f t="shared" si="21"/>
        <v>0</v>
      </c>
      <c r="F456" s="82">
        <f>Invoice!G461</f>
        <v>0</v>
      </c>
      <c r="G456" s="83">
        <f t="shared" si="22"/>
        <v>0</v>
      </c>
    </row>
    <row r="457" spans="1:7" s="80" customFormat="1" hidden="1">
      <c r="A457" s="96" t="str">
        <f>Invoice!F462</f>
        <v>Exchange rate :</v>
      </c>
      <c r="B457" s="75">
        <f>Invoice!C462</f>
        <v>0</v>
      </c>
      <c r="C457" s="76">
        <f>Invoice!B462</f>
        <v>0</v>
      </c>
      <c r="D457" s="81">
        <f t="shared" si="20"/>
        <v>0</v>
      </c>
      <c r="E457" s="81">
        <f t="shared" si="21"/>
        <v>0</v>
      </c>
      <c r="F457" s="82">
        <f>Invoice!G462</f>
        <v>0</v>
      </c>
      <c r="G457" s="83">
        <f t="shared" si="22"/>
        <v>0</v>
      </c>
    </row>
    <row r="458" spans="1:7" s="80" customFormat="1" hidden="1">
      <c r="A458" s="96" t="str">
        <f>Invoice!F463</f>
        <v>Exchange rate :</v>
      </c>
      <c r="B458" s="75">
        <f>Invoice!C463</f>
        <v>0</v>
      </c>
      <c r="C458" s="76">
        <f>Invoice!B463</f>
        <v>0</v>
      </c>
      <c r="D458" s="81">
        <f t="shared" si="20"/>
        <v>0</v>
      </c>
      <c r="E458" s="81">
        <f t="shared" si="21"/>
        <v>0</v>
      </c>
      <c r="F458" s="82">
        <f>Invoice!G463</f>
        <v>0</v>
      </c>
      <c r="G458" s="83">
        <f t="shared" si="22"/>
        <v>0</v>
      </c>
    </row>
    <row r="459" spans="1:7" s="80" customFormat="1" hidden="1">
      <c r="A459" s="96" t="str">
        <f>Invoice!F464</f>
        <v>Exchange rate :</v>
      </c>
      <c r="B459" s="75">
        <f>Invoice!C464</f>
        <v>0</v>
      </c>
      <c r="C459" s="76">
        <f>Invoice!B464</f>
        <v>0</v>
      </c>
      <c r="D459" s="81">
        <f t="shared" si="20"/>
        <v>0</v>
      </c>
      <c r="E459" s="81">
        <f t="shared" si="21"/>
        <v>0</v>
      </c>
      <c r="F459" s="82">
        <f>Invoice!G464</f>
        <v>0</v>
      </c>
      <c r="G459" s="83">
        <f t="shared" si="22"/>
        <v>0</v>
      </c>
    </row>
    <row r="460" spans="1:7" s="80" customFormat="1" hidden="1">
      <c r="A460" s="96" t="str">
        <f>Invoice!F465</f>
        <v>Exchange rate :</v>
      </c>
      <c r="B460" s="75">
        <f>Invoice!C465</f>
        <v>0</v>
      </c>
      <c r="C460" s="76">
        <f>Invoice!B465</f>
        <v>0</v>
      </c>
      <c r="D460" s="81">
        <f t="shared" si="20"/>
        <v>0</v>
      </c>
      <c r="E460" s="81">
        <f t="shared" si="21"/>
        <v>0</v>
      </c>
      <c r="F460" s="82">
        <f>Invoice!G465</f>
        <v>0</v>
      </c>
      <c r="G460" s="83">
        <f t="shared" si="22"/>
        <v>0</v>
      </c>
    </row>
    <row r="461" spans="1:7" s="80" customFormat="1" hidden="1">
      <c r="A461" s="96" t="str">
        <f>Invoice!F466</f>
        <v>Exchange rate :</v>
      </c>
      <c r="B461" s="75">
        <f>Invoice!C466</f>
        <v>0</v>
      </c>
      <c r="C461" s="76">
        <f>Invoice!B466</f>
        <v>0</v>
      </c>
      <c r="D461" s="81">
        <f t="shared" si="20"/>
        <v>0</v>
      </c>
      <c r="E461" s="81">
        <f t="shared" si="21"/>
        <v>0</v>
      </c>
      <c r="F461" s="82">
        <f>Invoice!G466</f>
        <v>0</v>
      </c>
      <c r="G461" s="83">
        <f t="shared" si="22"/>
        <v>0</v>
      </c>
    </row>
    <row r="462" spans="1:7" s="80" customFormat="1" hidden="1">
      <c r="A462" s="96" t="str">
        <f>Invoice!F467</f>
        <v>Exchange rate :</v>
      </c>
      <c r="B462" s="75">
        <f>Invoice!C467</f>
        <v>0</v>
      </c>
      <c r="C462" s="76">
        <f>Invoice!B467</f>
        <v>0</v>
      </c>
      <c r="D462" s="81">
        <f t="shared" si="20"/>
        <v>0</v>
      </c>
      <c r="E462" s="81">
        <f t="shared" si="21"/>
        <v>0</v>
      </c>
      <c r="F462" s="82">
        <f>Invoice!G467</f>
        <v>0</v>
      </c>
      <c r="G462" s="83">
        <f t="shared" si="22"/>
        <v>0</v>
      </c>
    </row>
    <row r="463" spans="1:7" s="80" customFormat="1" hidden="1">
      <c r="A463" s="96" t="str">
        <f>Invoice!F468</f>
        <v>Exchange rate :</v>
      </c>
      <c r="B463" s="75">
        <f>Invoice!C468</f>
        <v>0</v>
      </c>
      <c r="C463" s="76">
        <f>Invoice!B468</f>
        <v>0</v>
      </c>
      <c r="D463" s="81">
        <f t="shared" si="20"/>
        <v>0</v>
      </c>
      <c r="E463" s="81">
        <f t="shared" si="21"/>
        <v>0</v>
      </c>
      <c r="F463" s="82">
        <f>Invoice!G468</f>
        <v>0</v>
      </c>
      <c r="G463" s="83">
        <f t="shared" si="22"/>
        <v>0</v>
      </c>
    </row>
    <row r="464" spans="1:7" s="80" customFormat="1" hidden="1">
      <c r="A464" s="96" t="str">
        <f>Invoice!F469</f>
        <v>Exchange rate :</v>
      </c>
      <c r="B464" s="75">
        <f>Invoice!C469</f>
        <v>0</v>
      </c>
      <c r="C464" s="76">
        <f>Invoice!B469</f>
        <v>0</v>
      </c>
      <c r="D464" s="81">
        <f t="shared" si="20"/>
        <v>0</v>
      </c>
      <c r="E464" s="81">
        <f t="shared" si="21"/>
        <v>0</v>
      </c>
      <c r="F464" s="82">
        <f>Invoice!G469</f>
        <v>0</v>
      </c>
      <c r="G464" s="83">
        <f t="shared" si="22"/>
        <v>0</v>
      </c>
    </row>
    <row r="465" spans="1:7" s="80" customFormat="1" hidden="1">
      <c r="A465" s="96" t="str">
        <f>Invoice!F470</f>
        <v>Exchange rate :</v>
      </c>
      <c r="B465" s="75">
        <f>Invoice!C470</f>
        <v>0</v>
      </c>
      <c r="C465" s="76">
        <f>Invoice!B470</f>
        <v>0</v>
      </c>
      <c r="D465" s="81">
        <f t="shared" si="20"/>
        <v>0</v>
      </c>
      <c r="E465" s="81">
        <f t="shared" si="21"/>
        <v>0</v>
      </c>
      <c r="F465" s="82">
        <f>Invoice!G470</f>
        <v>0</v>
      </c>
      <c r="G465" s="83">
        <f t="shared" si="22"/>
        <v>0</v>
      </c>
    </row>
    <row r="466" spans="1:7" s="80" customFormat="1" hidden="1">
      <c r="A466" s="96" t="str">
        <f>Invoice!F471</f>
        <v>Exchange rate :</v>
      </c>
      <c r="B466" s="75">
        <f>Invoice!C471</f>
        <v>0</v>
      </c>
      <c r="C466" s="76">
        <f>Invoice!B471</f>
        <v>0</v>
      </c>
      <c r="D466" s="81">
        <f t="shared" si="20"/>
        <v>0</v>
      </c>
      <c r="E466" s="81">
        <f t="shared" si="21"/>
        <v>0</v>
      </c>
      <c r="F466" s="82">
        <f>Invoice!G471</f>
        <v>0</v>
      </c>
      <c r="G466" s="83">
        <f t="shared" si="22"/>
        <v>0</v>
      </c>
    </row>
    <row r="467" spans="1:7" s="80" customFormat="1" hidden="1">
      <c r="A467" s="96" t="str">
        <f>Invoice!F472</f>
        <v>Exchange rate :</v>
      </c>
      <c r="B467" s="75">
        <f>Invoice!C472</f>
        <v>0</v>
      </c>
      <c r="C467" s="76">
        <f>Invoice!B472</f>
        <v>0</v>
      </c>
      <c r="D467" s="81">
        <f t="shared" si="20"/>
        <v>0</v>
      </c>
      <c r="E467" s="81">
        <f t="shared" si="21"/>
        <v>0</v>
      </c>
      <c r="F467" s="82">
        <f>Invoice!G472</f>
        <v>0</v>
      </c>
      <c r="G467" s="83">
        <f t="shared" si="22"/>
        <v>0</v>
      </c>
    </row>
    <row r="468" spans="1:7" s="80" customFormat="1" hidden="1">
      <c r="A468" s="96" t="str">
        <f>Invoice!F473</f>
        <v>Exchange rate :</v>
      </c>
      <c r="B468" s="75">
        <f>Invoice!C473</f>
        <v>0</v>
      </c>
      <c r="C468" s="76">
        <f>Invoice!B473</f>
        <v>0</v>
      </c>
      <c r="D468" s="81">
        <f t="shared" si="20"/>
        <v>0</v>
      </c>
      <c r="E468" s="81">
        <f t="shared" si="21"/>
        <v>0</v>
      </c>
      <c r="F468" s="82">
        <f>Invoice!G473</f>
        <v>0</v>
      </c>
      <c r="G468" s="83">
        <f t="shared" si="22"/>
        <v>0</v>
      </c>
    </row>
    <row r="469" spans="1:7" s="80" customFormat="1" hidden="1">
      <c r="A469" s="96" t="str">
        <f>Invoice!F474</f>
        <v>Exchange rate :</v>
      </c>
      <c r="B469" s="75">
        <f>Invoice!C474</f>
        <v>0</v>
      </c>
      <c r="C469" s="76">
        <f>Invoice!B474</f>
        <v>0</v>
      </c>
      <c r="D469" s="81">
        <f t="shared" si="20"/>
        <v>0</v>
      </c>
      <c r="E469" s="81">
        <f t="shared" si="21"/>
        <v>0</v>
      </c>
      <c r="F469" s="82">
        <f>Invoice!G474</f>
        <v>0</v>
      </c>
      <c r="G469" s="83">
        <f t="shared" si="22"/>
        <v>0</v>
      </c>
    </row>
    <row r="470" spans="1:7" s="80" customFormat="1" hidden="1">
      <c r="A470" s="96" t="str">
        <f>Invoice!F475</f>
        <v>Exchange rate :</v>
      </c>
      <c r="B470" s="75">
        <f>Invoice!C475</f>
        <v>0</v>
      </c>
      <c r="C470" s="76">
        <f>Invoice!B475</f>
        <v>0</v>
      </c>
      <c r="D470" s="81">
        <f t="shared" si="20"/>
        <v>0</v>
      </c>
      <c r="E470" s="81">
        <f t="shared" si="21"/>
        <v>0</v>
      </c>
      <c r="F470" s="82">
        <f>Invoice!G475</f>
        <v>0</v>
      </c>
      <c r="G470" s="83">
        <f t="shared" si="22"/>
        <v>0</v>
      </c>
    </row>
    <row r="471" spans="1:7" s="80" customFormat="1" hidden="1">
      <c r="A471" s="96" t="str">
        <f>Invoice!F476</f>
        <v>Exchange rate :</v>
      </c>
      <c r="B471" s="75">
        <f>Invoice!C476</f>
        <v>0</v>
      </c>
      <c r="C471" s="76">
        <f>Invoice!B476</f>
        <v>0</v>
      </c>
      <c r="D471" s="81">
        <f t="shared" si="20"/>
        <v>0</v>
      </c>
      <c r="E471" s="81">
        <f t="shared" si="21"/>
        <v>0</v>
      </c>
      <c r="F471" s="82">
        <f>Invoice!G476</f>
        <v>0</v>
      </c>
      <c r="G471" s="83">
        <f t="shared" si="22"/>
        <v>0</v>
      </c>
    </row>
    <row r="472" spans="1:7" s="80" customFormat="1" hidden="1">
      <c r="A472" s="96" t="str">
        <f>Invoice!F477</f>
        <v>Exchange rate :</v>
      </c>
      <c r="B472" s="75">
        <f>Invoice!C477</f>
        <v>0</v>
      </c>
      <c r="C472" s="76">
        <f>Invoice!B477</f>
        <v>0</v>
      </c>
      <c r="D472" s="81">
        <f t="shared" si="20"/>
        <v>0</v>
      </c>
      <c r="E472" s="81">
        <f t="shared" si="21"/>
        <v>0</v>
      </c>
      <c r="F472" s="82">
        <f>Invoice!G477</f>
        <v>0</v>
      </c>
      <c r="G472" s="83">
        <f t="shared" si="22"/>
        <v>0</v>
      </c>
    </row>
    <row r="473" spans="1:7" s="80" customFormat="1" hidden="1">
      <c r="A473" s="96" t="str">
        <f>Invoice!F478</f>
        <v>Exchange rate :</v>
      </c>
      <c r="B473" s="75">
        <f>Invoice!C478</f>
        <v>0</v>
      </c>
      <c r="C473" s="76">
        <f>Invoice!B478</f>
        <v>0</v>
      </c>
      <c r="D473" s="81">
        <f t="shared" si="20"/>
        <v>0</v>
      </c>
      <c r="E473" s="81">
        <f t="shared" si="21"/>
        <v>0</v>
      </c>
      <c r="F473" s="82">
        <f>Invoice!G478</f>
        <v>0</v>
      </c>
      <c r="G473" s="83">
        <f t="shared" si="22"/>
        <v>0</v>
      </c>
    </row>
    <row r="474" spans="1:7" s="80" customFormat="1" hidden="1">
      <c r="A474" s="96" t="str">
        <f>Invoice!F479</f>
        <v>Exchange rate :</v>
      </c>
      <c r="B474" s="75">
        <f>Invoice!C479</f>
        <v>0</v>
      </c>
      <c r="C474" s="76">
        <f>Invoice!B479</f>
        <v>0</v>
      </c>
      <c r="D474" s="81">
        <f t="shared" si="20"/>
        <v>0</v>
      </c>
      <c r="E474" s="81">
        <f t="shared" si="21"/>
        <v>0</v>
      </c>
      <c r="F474" s="82">
        <f>Invoice!G479</f>
        <v>0</v>
      </c>
      <c r="G474" s="83">
        <f t="shared" si="22"/>
        <v>0</v>
      </c>
    </row>
    <row r="475" spans="1:7" s="80" customFormat="1" hidden="1">
      <c r="A475" s="96" t="str">
        <f>Invoice!F480</f>
        <v>Exchange rate :</v>
      </c>
      <c r="B475" s="75">
        <f>Invoice!C480</f>
        <v>0</v>
      </c>
      <c r="C475" s="76">
        <f>Invoice!B480</f>
        <v>0</v>
      </c>
      <c r="D475" s="81">
        <f t="shared" si="20"/>
        <v>0</v>
      </c>
      <c r="E475" s="81">
        <f t="shared" si="21"/>
        <v>0</v>
      </c>
      <c r="F475" s="82">
        <f>Invoice!G480</f>
        <v>0</v>
      </c>
      <c r="G475" s="83">
        <f t="shared" si="22"/>
        <v>0</v>
      </c>
    </row>
    <row r="476" spans="1:7" s="80" customFormat="1" hidden="1">
      <c r="A476" s="96" t="str">
        <f>Invoice!F481</f>
        <v>Exchange rate :</v>
      </c>
      <c r="B476" s="75">
        <f>Invoice!C481</f>
        <v>0</v>
      </c>
      <c r="C476" s="76">
        <f>Invoice!B481</f>
        <v>0</v>
      </c>
      <c r="D476" s="81">
        <f t="shared" si="20"/>
        <v>0</v>
      </c>
      <c r="E476" s="81">
        <f t="shared" si="21"/>
        <v>0</v>
      </c>
      <c r="F476" s="82">
        <f>Invoice!G481</f>
        <v>0</v>
      </c>
      <c r="G476" s="83">
        <f t="shared" si="22"/>
        <v>0</v>
      </c>
    </row>
    <row r="477" spans="1:7" s="80" customFormat="1" hidden="1">
      <c r="A477" s="96" t="str">
        <f>Invoice!F482</f>
        <v>Exchange rate :</v>
      </c>
      <c r="B477" s="75">
        <f>Invoice!C482</f>
        <v>0</v>
      </c>
      <c r="C477" s="76">
        <f>Invoice!B482</f>
        <v>0</v>
      </c>
      <c r="D477" s="81">
        <f t="shared" si="20"/>
        <v>0</v>
      </c>
      <c r="E477" s="81">
        <f t="shared" si="21"/>
        <v>0</v>
      </c>
      <c r="F477" s="82">
        <f>Invoice!G482</f>
        <v>0</v>
      </c>
      <c r="G477" s="83">
        <f t="shared" si="22"/>
        <v>0</v>
      </c>
    </row>
    <row r="478" spans="1:7" s="80" customFormat="1" hidden="1">
      <c r="A478" s="96" t="str">
        <f>Invoice!F483</f>
        <v>Exchange rate :</v>
      </c>
      <c r="B478" s="75">
        <f>Invoice!C483</f>
        <v>0</v>
      </c>
      <c r="C478" s="76">
        <f>Invoice!B483</f>
        <v>0</v>
      </c>
      <c r="D478" s="81">
        <f t="shared" si="20"/>
        <v>0</v>
      </c>
      <c r="E478" s="81">
        <f t="shared" si="21"/>
        <v>0</v>
      </c>
      <c r="F478" s="82">
        <f>Invoice!G483</f>
        <v>0</v>
      </c>
      <c r="G478" s="83">
        <f t="shared" si="22"/>
        <v>0</v>
      </c>
    </row>
    <row r="479" spans="1:7" s="80" customFormat="1" hidden="1">
      <c r="A479" s="96" t="str">
        <f>Invoice!F484</f>
        <v>Exchange rate :</v>
      </c>
      <c r="B479" s="75">
        <f>Invoice!C484</f>
        <v>0</v>
      </c>
      <c r="C479" s="76">
        <f>Invoice!B484</f>
        <v>0</v>
      </c>
      <c r="D479" s="81">
        <f t="shared" si="20"/>
        <v>0</v>
      </c>
      <c r="E479" s="81">
        <f t="shared" si="21"/>
        <v>0</v>
      </c>
      <c r="F479" s="82">
        <f>Invoice!G484</f>
        <v>0</v>
      </c>
      <c r="G479" s="83">
        <f t="shared" si="22"/>
        <v>0</v>
      </c>
    </row>
    <row r="480" spans="1:7" s="80" customFormat="1" hidden="1">
      <c r="A480" s="96" t="str">
        <f>Invoice!F485</f>
        <v>Exchange rate :</v>
      </c>
      <c r="B480" s="75">
        <f>Invoice!C485</f>
        <v>0</v>
      </c>
      <c r="C480" s="76">
        <f>Invoice!B485</f>
        <v>0</v>
      </c>
      <c r="D480" s="81">
        <f t="shared" si="20"/>
        <v>0</v>
      </c>
      <c r="E480" s="81">
        <f t="shared" si="21"/>
        <v>0</v>
      </c>
      <c r="F480" s="82">
        <f>Invoice!G485</f>
        <v>0</v>
      </c>
      <c r="G480" s="83">
        <f t="shared" si="22"/>
        <v>0</v>
      </c>
    </row>
    <row r="481" spans="1:7" s="80" customFormat="1" hidden="1">
      <c r="A481" s="96" t="str">
        <f>Invoice!F486</f>
        <v>Exchange rate :</v>
      </c>
      <c r="B481" s="75">
        <f>Invoice!C486</f>
        <v>0</v>
      </c>
      <c r="C481" s="76">
        <f>Invoice!B486</f>
        <v>0</v>
      </c>
      <c r="D481" s="81">
        <f t="shared" si="20"/>
        <v>0</v>
      </c>
      <c r="E481" s="81">
        <f t="shared" si="21"/>
        <v>0</v>
      </c>
      <c r="F481" s="82">
        <f>Invoice!G486</f>
        <v>0</v>
      </c>
      <c r="G481" s="83">
        <f t="shared" si="22"/>
        <v>0</v>
      </c>
    </row>
    <row r="482" spans="1:7" s="80" customFormat="1" hidden="1">
      <c r="A482" s="96" t="str">
        <f>Invoice!F487</f>
        <v>Exchange rate :</v>
      </c>
      <c r="B482" s="75">
        <f>Invoice!C487</f>
        <v>0</v>
      </c>
      <c r="C482" s="76">
        <f>Invoice!B487</f>
        <v>0</v>
      </c>
      <c r="D482" s="81">
        <f t="shared" si="20"/>
        <v>0</v>
      </c>
      <c r="E482" s="81">
        <f t="shared" si="21"/>
        <v>0</v>
      </c>
      <c r="F482" s="82">
        <f>Invoice!G487</f>
        <v>0</v>
      </c>
      <c r="G482" s="83">
        <f t="shared" si="22"/>
        <v>0</v>
      </c>
    </row>
    <row r="483" spans="1:7" s="80" customFormat="1" hidden="1">
      <c r="A483" s="96" t="str">
        <f>Invoice!F488</f>
        <v>Exchange rate :</v>
      </c>
      <c r="B483" s="75">
        <f>Invoice!C488</f>
        <v>0</v>
      </c>
      <c r="C483" s="76">
        <f>Invoice!B488</f>
        <v>0</v>
      </c>
      <c r="D483" s="81">
        <f t="shared" si="20"/>
        <v>0</v>
      </c>
      <c r="E483" s="81">
        <f t="shared" si="21"/>
        <v>0</v>
      </c>
      <c r="F483" s="82">
        <f>Invoice!G488</f>
        <v>0</v>
      </c>
      <c r="G483" s="83">
        <f t="shared" si="22"/>
        <v>0</v>
      </c>
    </row>
    <row r="484" spans="1:7" s="80" customFormat="1" hidden="1">
      <c r="A484" s="96" t="str">
        <f>Invoice!F489</f>
        <v>Exchange rate :</v>
      </c>
      <c r="B484" s="75">
        <f>Invoice!C489</f>
        <v>0</v>
      </c>
      <c r="C484" s="76">
        <f>Invoice!B489</f>
        <v>0</v>
      </c>
      <c r="D484" s="81">
        <f t="shared" si="20"/>
        <v>0</v>
      </c>
      <c r="E484" s="81">
        <f t="shared" si="21"/>
        <v>0</v>
      </c>
      <c r="F484" s="82">
        <f>Invoice!G489</f>
        <v>0</v>
      </c>
      <c r="G484" s="83">
        <f t="shared" si="22"/>
        <v>0</v>
      </c>
    </row>
    <row r="485" spans="1:7" s="80" customFormat="1" hidden="1">
      <c r="A485" s="96" t="str">
        <f>Invoice!F490</f>
        <v>Exchange rate :</v>
      </c>
      <c r="B485" s="75">
        <f>Invoice!C490</f>
        <v>0</v>
      </c>
      <c r="C485" s="76">
        <f>Invoice!B490</f>
        <v>0</v>
      </c>
      <c r="D485" s="81">
        <f t="shared" si="20"/>
        <v>0</v>
      </c>
      <c r="E485" s="81">
        <f t="shared" si="21"/>
        <v>0</v>
      </c>
      <c r="F485" s="82">
        <f>Invoice!G490</f>
        <v>0</v>
      </c>
      <c r="G485" s="83">
        <f t="shared" si="22"/>
        <v>0</v>
      </c>
    </row>
    <row r="486" spans="1:7" s="80" customFormat="1" hidden="1">
      <c r="A486" s="96" t="str">
        <f>Invoice!F491</f>
        <v>Exchange rate :</v>
      </c>
      <c r="B486" s="75">
        <f>Invoice!C491</f>
        <v>0</v>
      </c>
      <c r="C486" s="76">
        <f>Invoice!B491</f>
        <v>0</v>
      </c>
      <c r="D486" s="81">
        <f t="shared" si="20"/>
        <v>0</v>
      </c>
      <c r="E486" s="81">
        <f t="shared" si="21"/>
        <v>0</v>
      </c>
      <c r="F486" s="82">
        <f>Invoice!G491</f>
        <v>0</v>
      </c>
      <c r="G486" s="83">
        <f t="shared" si="22"/>
        <v>0</v>
      </c>
    </row>
    <row r="487" spans="1:7" s="80" customFormat="1" hidden="1">
      <c r="A487" s="96" t="str">
        <f>Invoice!F492</f>
        <v>Exchange rate :</v>
      </c>
      <c r="B487" s="75">
        <f>Invoice!C492</f>
        <v>0</v>
      </c>
      <c r="C487" s="76">
        <f>Invoice!B492</f>
        <v>0</v>
      </c>
      <c r="D487" s="81">
        <f t="shared" si="20"/>
        <v>0</v>
      </c>
      <c r="E487" s="81">
        <f t="shared" si="21"/>
        <v>0</v>
      </c>
      <c r="F487" s="82">
        <f>Invoice!G492</f>
        <v>0</v>
      </c>
      <c r="G487" s="83">
        <f t="shared" si="22"/>
        <v>0</v>
      </c>
    </row>
    <row r="488" spans="1:7" s="80" customFormat="1" hidden="1">
      <c r="A488" s="96" t="str">
        <f>Invoice!F493</f>
        <v>Exchange rate :</v>
      </c>
      <c r="B488" s="75">
        <f>Invoice!C493</f>
        <v>0</v>
      </c>
      <c r="C488" s="76">
        <f>Invoice!B493</f>
        <v>0</v>
      </c>
      <c r="D488" s="81">
        <f t="shared" si="20"/>
        <v>0</v>
      </c>
      <c r="E488" s="81">
        <f t="shared" si="21"/>
        <v>0</v>
      </c>
      <c r="F488" s="82">
        <f>Invoice!G493</f>
        <v>0</v>
      </c>
      <c r="G488" s="83">
        <f t="shared" si="22"/>
        <v>0</v>
      </c>
    </row>
    <row r="489" spans="1:7" s="80" customFormat="1" hidden="1">
      <c r="A489" s="96" t="str">
        <f>Invoice!F494</f>
        <v>Exchange rate :</v>
      </c>
      <c r="B489" s="75">
        <f>Invoice!C494</f>
        <v>0</v>
      </c>
      <c r="C489" s="76">
        <f>Invoice!B494</f>
        <v>0</v>
      </c>
      <c r="D489" s="81">
        <f t="shared" si="20"/>
        <v>0</v>
      </c>
      <c r="E489" s="81">
        <f t="shared" si="21"/>
        <v>0</v>
      </c>
      <c r="F489" s="82">
        <f>Invoice!G494</f>
        <v>0</v>
      </c>
      <c r="G489" s="83">
        <f t="shared" si="22"/>
        <v>0</v>
      </c>
    </row>
    <row r="490" spans="1:7" s="80" customFormat="1" hidden="1">
      <c r="A490" s="96" t="str">
        <f>Invoice!F495</f>
        <v>Exchange rate :</v>
      </c>
      <c r="B490" s="75">
        <f>Invoice!C495</f>
        <v>0</v>
      </c>
      <c r="C490" s="76">
        <f>Invoice!B495</f>
        <v>0</v>
      </c>
      <c r="D490" s="81">
        <f t="shared" si="20"/>
        <v>0</v>
      </c>
      <c r="E490" s="81">
        <f t="shared" si="21"/>
        <v>0</v>
      </c>
      <c r="F490" s="82">
        <f>Invoice!G495</f>
        <v>0</v>
      </c>
      <c r="G490" s="83">
        <f t="shared" si="22"/>
        <v>0</v>
      </c>
    </row>
    <row r="491" spans="1:7" s="80" customFormat="1" hidden="1">
      <c r="A491" s="96" t="str">
        <f>Invoice!F496</f>
        <v>Exchange rate :</v>
      </c>
      <c r="B491" s="75">
        <f>Invoice!C496</f>
        <v>0</v>
      </c>
      <c r="C491" s="76">
        <f>Invoice!B496</f>
        <v>0</v>
      </c>
      <c r="D491" s="81">
        <f t="shared" si="20"/>
        <v>0</v>
      </c>
      <c r="E491" s="81">
        <f t="shared" si="21"/>
        <v>0</v>
      </c>
      <c r="F491" s="82">
        <f>Invoice!G496</f>
        <v>0</v>
      </c>
      <c r="G491" s="83">
        <f t="shared" si="22"/>
        <v>0</v>
      </c>
    </row>
    <row r="492" spans="1:7" s="80" customFormat="1" hidden="1">
      <c r="A492" s="96" t="str">
        <f>Invoice!F497</f>
        <v>Exchange rate :</v>
      </c>
      <c r="B492" s="75">
        <f>Invoice!C497</f>
        <v>0</v>
      </c>
      <c r="C492" s="76">
        <f>Invoice!B497</f>
        <v>0</v>
      </c>
      <c r="D492" s="81">
        <f t="shared" si="20"/>
        <v>0</v>
      </c>
      <c r="E492" s="81">
        <f t="shared" si="21"/>
        <v>0</v>
      </c>
      <c r="F492" s="82">
        <f>Invoice!G497</f>
        <v>0</v>
      </c>
      <c r="G492" s="83">
        <f t="shared" si="22"/>
        <v>0</v>
      </c>
    </row>
    <row r="493" spans="1:7" s="80" customFormat="1" hidden="1">
      <c r="A493" s="96" t="str">
        <f>Invoice!F498</f>
        <v>Exchange rate :</v>
      </c>
      <c r="B493" s="75">
        <f>Invoice!C498</f>
        <v>0</v>
      </c>
      <c r="C493" s="76">
        <f>Invoice!B498</f>
        <v>0</v>
      </c>
      <c r="D493" s="81">
        <f t="shared" si="20"/>
        <v>0</v>
      </c>
      <c r="E493" s="81">
        <f t="shared" si="21"/>
        <v>0</v>
      </c>
      <c r="F493" s="82">
        <f>Invoice!G498</f>
        <v>0</v>
      </c>
      <c r="G493" s="83">
        <f t="shared" si="22"/>
        <v>0</v>
      </c>
    </row>
    <row r="494" spans="1:7" s="80" customFormat="1" hidden="1">
      <c r="A494" s="96" t="str">
        <f>Invoice!F499</f>
        <v>Exchange rate :</v>
      </c>
      <c r="B494" s="75">
        <f>Invoice!C499</f>
        <v>0</v>
      </c>
      <c r="C494" s="76">
        <f>Invoice!B499</f>
        <v>0</v>
      </c>
      <c r="D494" s="81">
        <f t="shared" si="20"/>
        <v>0</v>
      </c>
      <c r="E494" s="81">
        <f t="shared" si="21"/>
        <v>0</v>
      </c>
      <c r="F494" s="82">
        <f>Invoice!G499</f>
        <v>0</v>
      </c>
      <c r="G494" s="83">
        <f t="shared" si="22"/>
        <v>0</v>
      </c>
    </row>
    <row r="495" spans="1:7" s="80" customFormat="1" hidden="1">
      <c r="A495" s="96" t="str">
        <f>Invoice!F500</f>
        <v>Exchange rate :</v>
      </c>
      <c r="B495" s="75">
        <f>Invoice!C500</f>
        <v>0</v>
      </c>
      <c r="C495" s="76">
        <f>Invoice!B500</f>
        <v>0</v>
      </c>
      <c r="D495" s="81">
        <f t="shared" si="20"/>
        <v>0</v>
      </c>
      <c r="E495" s="81">
        <f t="shared" si="21"/>
        <v>0</v>
      </c>
      <c r="F495" s="82">
        <f>Invoice!G500</f>
        <v>0</v>
      </c>
      <c r="G495" s="83">
        <f t="shared" si="22"/>
        <v>0</v>
      </c>
    </row>
    <row r="496" spans="1:7" s="80" customFormat="1" hidden="1">
      <c r="A496" s="96" t="str">
        <f>Invoice!F501</f>
        <v>Exchange rate :</v>
      </c>
      <c r="B496" s="75">
        <f>Invoice!C501</f>
        <v>0</v>
      </c>
      <c r="C496" s="76">
        <f>Invoice!B501</f>
        <v>0</v>
      </c>
      <c r="D496" s="81">
        <f t="shared" si="20"/>
        <v>0</v>
      </c>
      <c r="E496" s="81">
        <f t="shared" si="21"/>
        <v>0</v>
      </c>
      <c r="F496" s="82">
        <f>Invoice!G501</f>
        <v>0</v>
      </c>
      <c r="G496" s="83">
        <f t="shared" si="22"/>
        <v>0</v>
      </c>
    </row>
    <row r="497" spans="1:7" s="80" customFormat="1" hidden="1">
      <c r="A497" s="96" t="str">
        <f>Invoice!F502</f>
        <v>Exchange rate :</v>
      </c>
      <c r="B497" s="75">
        <f>Invoice!C502</f>
        <v>0</v>
      </c>
      <c r="C497" s="76">
        <f>Invoice!B502</f>
        <v>0</v>
      </c>
      <c r="D497" s="81">
        <f t="shared" si="20"/>
        <v>0</v>
      </c>
      <c r="E497" s="81">
        <f t="shared" si="21"/>
        <v>0</v>
      </c>
      <c r="F497" s="82">
        <f>Invoice!G502</f>
        <v>0</v>
      </c>
      <c r="G497" s="83">
        <f t="shared" si="22"/>
        <v>0</v>
      </c>
    </row>
    <row r="498" spans="1:7" s="80" customFormat="1" hidden="1">
      <c r="A498" s="96" t="str">
        <f>Invoice!F503</f>
        <v>Exchange rate :</v>
      </c>
      <c r="B498" s="75">
        <f>Invoice!C503</f>
        <v>0</v>
      </c>
      <c r="C498" s="76">
        <f>Invoice!B503</f>
        <v>0</v>
      </c>
      <c r="D498" s="81">
        <f t="shared" si="20"/>
        <v>0</v>
      </c>
      <c r="E498" s="81">
        <f t="shared" si="21"/>
        <v>0</v>
      </c>
      <c r="F498" s="82">
        <f>Invoice!G503</f>
        <v>0</v>
      </c>
      <c r="G498" s="83">
        <f t="shared" si="22"/>
        <v>0</v>
      </c>
    </row>
    <row r="499" spans="1:7" s="80" customFormat="1" hidden="1">
      <c r="A499" s="96" t="str">
        <f>Invoice!F504</f>
        <v>Exchange rate :</v>
      </c>
      <c r="B499" s="75">
        <f>Invoice!C504</f>
        <v>0</v>
      </c>
      <c r="C499" s="76">
        <f>Invoice!B504</f>
        <v>0</v>
      </c>
      <c r="D499" s="81">
        <f t="shared" si="20"/>
        <v>0</v>
      </c>
      <c r="E499" s="81">
        <f t="shared" si="21"/>
        <v>0</v>
      </c>
      <c r="F499" s="82">
        <f>Invoice!G504</f>
        <v>0</v>
      </c>
      <c r="G499" s="83">
        <f t="shared" si="22"/>
        <v>0</v>
      </c>
    </row>
    <row r="500" spans="1:7" s="80" customFormat="1" hidden="1">
      <c r="A500" s="96" t="str">
        <f>Invoice!F505</f>
        <v>Exchange rate :</v>
      </c>
      <c r="B500" s="75">
        <f>Invoice!C505</f>
        <v>0</v>
      </c>
      <c r="C500" s="76">
        <f>Invoice!B505</f>
        <v>0</v>
      </c>
      <c r="D500" s="81">
        <f t="shared" si="20"/>
        <v>0</v>
      </c>
      <c r="E500" s="81">
        <f t="shared" si="21"/>
        <v>0</v>
      </c>
      <c r="F500" s="82">
        <f>Invoice!G505</f>
        <v>0</v>
      </c>
      <c r="G500" s="83">
        <f t="shared" si="22"/>
        <v>0</v>
      </c>
    </row>
    <row r="501" spans="1:7" s="80" customFormat="1" hidden="1">
      <c r="A501" s="96" t="str">
        <f>Invoice!F506</f>
        <v>Exchange rate :</v>
      </c>
      <c r="B501" s="75">
        <f>Invoice!C506</f>
        <v>0</v>
      </c>
      <c r="C501" s="76">
        <f>Invoice!B506</f>
        <v>0</v>
      </c>
      <c r="D501" s="81">
        <f t="shared" si="20"/>
        <v>0</v>
      </c>
      <c r="E501" s="81">
        <f t="shared" si="21"/>
        <v>0</v>
      </c>
      <c r="F501" s="82">
        <f>Invoice!G506</f>
        <v>0</v>
      </c>
      <c r="G501" s="83">
        <f t="shared" si="22"/>
        <v>0</v>
      </c>
    </row>
    <row r="502" spans="1:7" s="80" customFormat="1" hidden="1">
      <c r="A502" s="96" t="str">
        <f>Invoice!F507</f>
        <v>Exchange rate :</v>
      </c>
      <c r="B502" s="75">
        <f>Invoice!C507</f>
        <v>0</v>
      </c>
      <c r="C502" s="76">
        <f>Invoice!B507</f>
        <v>0</v>
      </c>
      <c r="D502" s="81">
        <f t="shared" si="20"/>
        <v>0</v>
      </c>
      <c r="E502" s="81">
        <f t="shared" si="21"/>
        <v>0</v>
      </c>
      <c r="F502" s="82">
        <f>Invoice!G507</f>
        <v>0</v>
      </c>
      <c r="G502" s="83">
        <f t="shared" si="22"/>
        <v>0</v>
      </c>
    </row>
    <row r="503" spans="1:7" s="80" customFormat="1" hidden="1">
      <c r="A503" s="96" t="str">
        <f>Invoice!F508</f>
        <v>Exchange rate :</v>
      </c>
      <c r="B503" s="75">
        <f>Invoice!C508</f>
        <v>0</v>
      </c>
      <c r="C503" s="76">
        <f>Invoice!B508</f>
        <v>0</v>
      </c>
      <c r="D503" s="81">
        <f t="shared" si="20"/>
        <v>0</v>
      </c>
      <c r="E503" s="81">
        <f t="shared" si="21"/>
        <v>0</v>
      </c>
      <c r="F503" s="82">
        <f>Invoice!G508</f>
        <v>0</v>
      </c>
      <c r="G503" s="83">
        <f t="shared" si="22"/>
        <v>0</v>
      </c>
    </row>
    <row r="504" spans="1:7" s="80" customFormat="1" hidden="1">
      <c r="A504" s="96" t="str">
        <f>Invoice!F509</f>
        <v>Exchange rate :</v>
      </c>
      <c r="B504" s="75">
        <f>Invoice!C509</f>
        <v>0</v>
      </c>
      <c r="C504" s="76">
        <f>Invoice!B509</f>
        <v>0</v>
      </c>
      <c r="D504" s="81">
        <f t="shared" si="20"/>
        <v>0</v>
      </c>
      <c r="E504" s="81">
        <f t="shared" si="21"/>
        <v>0</v>
      </c>
      <c r="F504" s="82">
        <f>Invoice!G509</f>
        <v>0</v>
      </c>
      <c r="G504" s="83">
        <f t="shared" si="22"/>
        <v>0</v>
      </c>
    </row>
    <row r="505" spans="1:7" s="80" customFormat="1" hidden="1">
      <c r="A505" s="96" t="str">
        <f>Invoice!F510</f>
        <v>Exchange rate :</v>
      </c>
      <c r="B505" s="75">
        <f>Invoice!C510</f>
        <v>0</v>
      </c>
      <c r="C505" s="76">
        <f>Invoice!B510</f>
        <v>0</v>
      </c>
      <c r="D505" s="81">
        <f t="shared" si="20"/>
        <v>0</v>
      </c>
      <c r="E505" s="81">
        <f t="shared" si="21"/>
        <v>0</v>
      </c>
      <c r="F505" s="82">
        <f>Invoice!G510</f>
        <v>0</v>
      </c>
      <c r="G505" s="83">
        <f t="shared" si="22"/>
        <v>0</v>
      </c>
    </row>
    <row r="506" spans="1:7" s="80" customFormat="1" hidden="1">
      <c r="A506" s="96" t="str">
        <f>Invoice!F511</f>
        <v>Exchange rate :</v>
      </c>
      <c r="B506" s="75">
        <f>Invoice!C511</f>
        <v>0</v>
      </c>
      <c r="C506" s="76">
        <f>Invoice!B511</f>
        <v>0</v>
      </c>
      <c r="D506" s="81">
        <f t="shared" si="20"/>
        <v>0</v>
      </c>
      <c r="E506" s="81">
        <f t="shared" si="21"/>
        <v>0</v>
      </c>
      <c r="F506" s="82">
        <f>Invoice!G511</f>
        <v>0</v>
      </c>
      <c r="G506" s="83">
        <f t="shared" si="22"/>
        <v>0</v>
      </c>
    </row>
    <row r="507" spans="1:7" s="80" customFormat="1" hidden="1">
      <c r="A507" s="96" t="str">
        <f>Invoice!F512</f>
        <v>Exchange rate :</v>
      </c>
      <c r="B507" s="75">
        <f>Invoice!C512</f>
        <v>0</v>
      </c>
      <c r="C507" s="76">
        <f>Invoice!B512</f>
        <v>0</v>
      </c>
      <c r="D507" s="81">
        <f t="shared" si="20"/>
        <v>0</v>
      </c>
      <c r="E507" s="81">
        <f t="shared" si="21"/>
        <v>0</v>
      </c>
      <c r="F507" s="82">
        <f>Invoice!G512</f>
        <v>0</v>
      </c>
      <c r="G507" s="83">
        <f t="shared" si="22"/>
        <v>0</v>
      </c>
    </row>
    <row r="508" spans="1:7" s="80" customFormat="1" hidden="1">
      <c r="A508" s="96" t="str">
        <f>Invoice!F513</f>
        <v>Exchange rate :</v>
      </c>
      <c r="B508" s="75">
        <f>Invoice!C513</f>
        <v>0</v>
      </c>
      <c r="C508" s="76">
        <f>Invoice!B513</f>
        <v>0</v>
      </c>
      <c r="D508" s="81">
        <f t="shared" si="20"/>
        <v>0</v>
      </c>
      <c r="E508" s="81">
        <f t="shared" si="21"/>
        <v>0</v>
      </c>
      <c r="F508" s="82">
        <f>Invoice!G513</f>
        <v>0</v>
      </c>
      <c r="G508" s="83">
        <f t="shared" si="22"/>
        <v>0</v>
      </c>
    </row>
    <row r="509" spans="1:7" s="80" customFormat="1" hidden="1">
      <c r="A509" s="96" t="str">
        <f>Invoice!F514</f>
        <v>Exchange rate :</v>
      </c>
      <c r="B509" s="75">
        <f>Invoice!C514</f>
        <v>0</v>
      </c>
      <c r="C509" s="76">
        <f>Invoice!B514</f>
        <v>0</v>
      </c>
      <c r="D509" s="81">
        <f t="shared" si="20"/>
        <v>0</v>
      </c>
      <c r="E509" s="81">
        <f t="shared" si="21"/>
        <v>0</v>
      </c>
      <c r="F509" s="82">
        <f>Invoice!G514</f>
        <v>0</v>
      </c>
      <c r="G509" s="83">
        <f t="shared" si="22"/>
        <v>0</v>
      </c>
    </row>
    <row r="510" spans="1:7" s="80" customFormat="1" hidden="1">
      <c r="A510" s="96" t="str">
        <f>Invoice!F515</f>
        <v>Exchange rate :</v>
      </c>
      <c r="B510" s="75">
        <f>Invoice!C515</f>
        <v>0</v>
      </c>
      <c r="C510" s="76">
        <f>Invoice!B515</f>
        <v>0</v>
      </c>
      <c r="D510" s="81">
        <f t="shared" ref="D510:D573" si="23">F510/$D$14</f>
        <v>0</v>
      </c>
      <c r="E510" s="81">
        <f t="shared" ref="E510:E573" si="24">G510/$D$14</f>
        <v>0</v>
      </c>
      <c r="F510" s="82">
        <f>Invoice!G515</f>
        <v>0</v>
      </c>
      <c r="G510" s="83">
        <f t="shared" ref="G510:G573" si="25">C510*F510</f>
        <v>0</v>
      </c>
    </row>
    <row r="511" spans="1:7" s="80" customFormat="1" hidden="1">
      <c r="A511" s="96" t="str">
        <f>Invoice!F516</f>
        <v>Exchange rate :</v>
      </c>
      <c r="B511" s="75">
        <f>Invoice!C516</f>
        <v>0</v>
      </c>
      <c r="C511" s="76">
        <f>Invoice!B516</f>
        <v>0</v>
      </c>
      <c r="D511" s="81">
        <f t="shared" si="23"/>
        <v>0</v>
      </c>
      <c r="E511" s="81">
        <f t="shared" si="24"/>
        <v>0</v>
      </c>
      <c r="F511" s="82">
        <f>Invoice!G516</f>
        <v>0</v>
      </c>
      <c r="G511" s="83">
        <f t="shared" si="25"/>
        <v>0</v>
      </c>
    </row>
    <row r="512" spans="1:7" s="80" customFormat="1" hidden="1">
      <c r="A512" s="96" t="str">
        <f>Invoice!F517</f>
        <v>Exchange rate :</v>
      </c>
      <c r="B512" s="75">
        <f>Invoice!C517</f>
        <v>0</v>
      </c>
      <c r="C512" s="76">
        <f>Invoice!B517</f>
        <v>0</v>
      </c>
      <c r="D512" s="81">
        <f t="shared" si="23"/>
        <v>0</v>
      </c>
      <c r="E512" s="81">
        <f t="shared" si="24"/>
        <v>0</v>
      </c>
      <c r="F512" s="82">
        <f>Invoice!G517</f>
        <v>0</v>
      </c>
      <c r="G512" s="83">
        <f t="shared" si="25"/>
        <v>0</v>
      </c>
    </row>
    <row r="513" spans="1:7" s="80" customFormat="1" hidden="1">
      <c r="A513" s="96" t="str">
        <f>Invoice!F518</f>
        <v>Exchange rate :</v>
      </c>
      <c r="B513" s="75">
        <f>Invoice!C518</f>
        <v>0</v>
      </c>
      <c r="C513" s="76">
        <f>Invoice!B518</f>
        <v>0</v>
      </c>
      <c r="D513" s="81">
        <f t="shared" si="23"/>
        <v>0</v>
      </c>
      <c r="E513" s="81">
        <f t="shared" si="24"/>
        <v>0</v>
      </c>
      <c r="F513" s="82">
        <f>Invoice!G518</f>
        <v>0</v>
      </c>
      <c r="G513" s="83">
        <f t="shared" si="25"/>
        <v>0</v>
      </c>
    </row>
    <row r="514" spans="1:7" s="80" customFormat="1" hidden="1">
      <c r="A514" s="96" t="str">
        <f>Invoice!F519</f>
        <v>Exchange rate :</v>
      </c>
      <c r="B514" s="75">
        <f>Invoice!C519</f>
        <v>0</v>
      </c>
      <c r="C514" s="76">
        <f>Invoice!B519</f>
        <v>0</v>
      </c>
      <c r="D514" s="81">
        <f t="shared" si="23"/>
        <v>0</v>
      </c>
      <c r="E514" s="81">
        <f t="shared" si="24"/>
        <v>0</v>
      </c>
      <c r="F514" s="82">
        <f>Invoice!G519</f>
        <v>0</v>
      </c>
      <c r="G514" s="83">
        <f t="shared" si="25"/>
        <v>0</v>
      </c>
    </row>
    <row r="515" spans="1:7" s="80" customFormat="1" hidden="1">
      <c r="A515" s="96" t="str">
        <f>Invoice!F520</f>
        <v>Exchange rate :</v>
      </c>
      <c r="B515" s="75">
        <f>Invoice!C520</f>
        <v>0</v>
      </c>
      <c r="C515" s="76">
        <f>Invoice!B520</f>
        <v>0</v>
      </c>
      <c r="D515" s="81">
        <f t="shared" si="23"/>
        <v>0</v>
      </c>
      <c r="E515" s="81">
        <f t="shared" si="24"/>
        <v>0</v>
      </c>
      <c r="F515" s="82">
        <f>Invoice!G520</f>
        <v>0</v>
      </c>
      <c r="G515" s="83">
        <f t="shared" si="25"/>
        <v>0</v>
      </c>
    </row>
    <row r="516" spans="1:7" s="80" customFormat="1" hidden="1">
      <c r="A516" s="96" t="str">
        <f>Invoice!F521</f>
        <v>Exchange rate :</v>
      </c>
      <c r="B516" s="75">
        <f>Invoice!C521</f>
        <v>0</v>
      </c>
      <c r="C516" s="76">
        <f>Invoice!B521</f>
        <v>0</v>
      </c>
      <c r="D516" s="81">
        <f t="shared" si="23"/>
        <v>0</v>
      </c>
      <c r="E516" s="81">
        <f t="shared" si="24"/>
        <v>0</v>
      </c>
      <c r="F516" s="82">
        <f>Invoice!G521</f>
        <v>0</v>
      </c>
      <c r="G516" s="83">
        <f t="shared" si="25"/>
        <v>0</v>
      </c>
    </row>
    <row r="517" spans="1:7" s="80" customFormat="1" hidden="1">
      <c r="A517" s="96" t="str">
        <f>Invoice!F522</f>
        <v>Exchange rate :</v>
      </c>
      <c r="B517" s="75">
        <f>Invoice!C522</f>
        <v>0</v>
      </c>
      <c r="C517" s="76">
        <f>Invoice!B522</f>
        <v>0</v>
      </c>
      <c r="D517" s="81">
        <f t="shared" si="23"/>
        <v>0</v>
      </c>
      <c r="E517" s="81">
        <f t="shared" si="24"/>
        <v>0</v>
      </c>
      <c r="F517" s="82">
        <f>Invoice!G522</f>
        <v>0</v>
      </c>
      <c r="G517" s="83">
        <f t="shared" si="25"/>
        <v>0</v>
      </c>
    </row>
    <row r="518" spans="1:7" s="80" customFormat="1" hidden="1">
      <c r="A518" s="96" t="str">
        <f>Invoice!F523</f>
        <v>Exchange rate :</v>
      </c>
      <c r="B518" s="75">
        <f>Invoice!C523</f>
        <v>0</v>
      </c>
      <c r="C518" s="76">
        <f>Invoice!B523</f>
        <v>0</v>
      </c>
      <c r="D518" s="81">
        <f t="shared" si="23"/>
        <v>0</v>
      </c>
      <c r="E518" s="81">
        <f t="shared" si="24"/>
        <v>0</v>
      </c>
      <c r="F518" s="82">
        <f>Invoice!G523</f>
        <v>0</v>
      </c>
      <c r="G518" s="83">
        <f t="shared" si="25"/>
        <v>0</v>
      </c>
    </row>
    <row r="519" spans="1:7" s="80" customFormat="1" hidden="1">
      <c r="A519" s="96" t="str">
        <f>Invoice!F524</f>
        <v>Exchange rate :</v>
      </c>
      <c r="B519" s="75">
        <f>Invoice!C524</f>
        <v>0</v>
      </c>
      <c r="C519" s="76">
        <f>Invoice!B524</f>
        <v>0</v>
      </c>
      <c r="D519" s="81">
        <f t="shared" si="23"/>
        <v>0</v>
      </c>
      <c r="E519" s="81">
        <f t="shared" si="24"/>
        <v>0</v>
      </c>
      <c r="F519" s="82">
        <f>Invoice!G524</f>
        <v>0</v>
      </c>
      <c r="G519" s="83">
        <f t="shared" si="25"/>
        <v>0</v>
      </c>
    </row>
    <row r="520" spans="1:7" s="80" customFormat="1" hidden="1">
      <c r="A520" s="96" t="str">
        <f>Invoice!F525</f>
        <v>Exchange rate :</v>
      </c>
      <c r="B520" s="75">
        <f>Invoice!C525</f>
        <v>0</v>
      </c>
      <c r="C520" s="76">
        <f>Invoice!B525</f>
        <v>0</v>
      </c>
      <c r="D520" s="81">
        <f t="shared" si="23"/>
        <v>0</v>
      </c>
      <c r="E520" s="81">
        <f t="shared" si="24"/>
        <v>0</v>
      </c>
      <c r="F520" s="82">
        <f>Invoice!G525</f>
        <v>0</v>
      </c>
      <c r="G520" s="83">
        <f t="shared" si="25"/>
        <v>0</v>
      </c>
    </row>
    <row r="521" spans="1:7" s="80" customFormat="1" hidden="1">
      <c r="A521" s="96" t="str">
        <f>Invoice!F526</f>
        <v>Exchange rate :</v>
      </c>
      <c r="B521" s="75">
        <f>Invoice!C526</f>
        <v>0</v>
      </c>
      <c r="C521" s="76">
        <f>Invoice!B526</f>
        <v>0</v>
      </c>
      <c r="D521" s="81">
        <f t="shared" si="23"/>
        <v>0</v>
      </c>
      <c r="E521" s="81">
        <f t="shared" si="24"/>
        <v>0</v>
      </c>
      <c r="F521" s="82">
        <f>Invoice!G526</f>
        <v>0</v>
      </c>
      <c r="G521" s="83">
        <f t="shared" si="25"/>
        <v>0</v>
      </c>
    </row>
    <row r="522" spans="1:7" s="80" customFormat="1" hidden="1">
      <c r="A522" s="96" t="str">
        <f>Invoice!F527</f>
        <v>Exchange rate :</v>
      </c>
      <c r="B522" s="75">
        <f>Invoice!C527</f>
        <v>0</v>
      </c>
      <c r="C522" s="76">
        <f>Invoice!B527</f>
        <v>0</v>
      </c>
      <c r="D522" s="81">
        <f t="shared" si="23"/>
        <v>0</v>
      </c>
      <c r="E522" s="81">
        <f t="shared" si="24"/>
        <v>0</v>
      </c>
      <c r="F522" s="82">
        <f>Invoice!G527</f>
        <v>0</v>
      </c>
      <c r="G522" s="83">
        <f t="shared" si="25"/>
        <v>0</v>
      </c>
    </row>
    <row r="523" spans="1:7" s="80" customFormat="1" hidden="1">
      <c r="A523" s="96" t="str">
        <f>Invoice!F528</f>
        <v>Exchange rate :</v>
      </c>
      <c r="B523" s="75">
        <f>Invoice!C528</f>
        <v>0</v>
      </c>
      <c r="C523" s="76">
        <f>Invoice!B528</f>
        <v>0</v>
      </c>
      <c r="D523" s="81">
        <f t="shared" si="23"/>
        <v>0</v>
      </c>
      <c r="E523" s="81">
        <f t="shared" si="24"/>
        <v>0</v>
      </c>
      <c r="F523" s="82">
        <f>Invoice!G528</f>
        <v>0</v>
      </c>
      <c r="G523" s="83">
        <f t="shared" si="25"/>
        <v>0</v>
      </c>
    </row>
    <row r="524" spans="1:7" s="80" customFormat="1" hidden="1">
      <c r="A524" s="96" t="str">
        <f>Invoice!F529</f>
        <v>Exchange rate :</v>
      </c>
      <c r="B524" s="75">
        <f>Invoice!C529</f>
        <v>0</v>
      </c>
      <c r="C524" s="76">
        <f>Invoice!B529</f>
        <v>0</v>
      </c>
      <c r="D524" s="81">
        <f t="shared" si="23"/>
        <v>0</v>
      </c>
      <c r="E524" s="81">
        <f t="shared" si="24"/>
        <v>0</v>
      </c>
      <c r="F524" s="82">
        <f>Invoice!G529</f>
        <v>0</v>
      </c>
      <c r="G524" s="83">
        <f t="shared" si="25"/>
        <v>0</v>
      </c>
    </row>
    <row r="525" spans="1:7" s="80" customFormat="1" hidden="1">
      <c r="A525" s="96" t="str">
        <f>Invoice!F530</f>
        <v>Exchange rate :</v>
      </c>
      <c r="B525" s="75">
        <f>Invoice!C530</f>
        <v>0</v>
      </c>
      <c r="C525" s="76">
        <f>Invoice!B530</f>
        <v>0</v>
      </c>
      <c r="D525" s="81">
        <f t="shared" si="23"/>
        <v>0</v>
      </c>
      <c r="E525" s="81">
        <f t="shared" si="24"/>
        <v>0</v>
      </c>
      <c r="F525" s="82">
        <f>Invoice!G530</f>
        <v>0</v>
      </c>
      <c r="G525" s="83">
        <f t="shared" si="25"/>
        <v>0</v>
      </c>
    </row>
    <row r="526" spans="1:7" s="80" customFormat="1" hidden="1">
      <c r="A526" s="96" t="str">
        <f>Invoice!F531</f>
        <v>Exchange rate :</v>
      </c>
      <c r="B526" s="75">
        <f>Invoice!C531</f>
        <v>0</v>
      </c>
      <c r="C526" s="76">
        <f>Invoice!B531</f>
        <v>0</v>
      </c>
      <c r="D526" s="81">
        <f t="shared" si="23"/>
        <v>0</v>
      </c>
      <c r="E526" s="81">
        <f t="shared" si="24"/>
        <v>0</v>
      </c>
      <c r="F526" s="82">
        <f>Invoice!G531</f>
        <v>0</v>
      </c>
      <c r="G526" s="83">
        <f t="shared" si="25"/>
        <v>0</v>
      </c>
    </row>
    <row r="527" spans="1:7" s="80" customFormat="1" hidden="1">
      <c r="A527" s="96" t="str">
        <f>Invoice!F532</f>
        <v>Exchange rate :</v>
      </c>
      <c r="B527" s="75">
        <f>Invoice!C532</f>
        <v>0</v>
      </c>
      <c r="C527" s="76">
        <f>Invoice!B532</f>
        <v>0</v>
      </c>
      <c r="D527" s="81">
        <f t="shared" si="23"/>
        <v>0</v>
      </c>
      <c r="E527" s="81">
        <f t="shared" si="24"/>
        <v>0</v>
      </c>
      <c r="F527" s="82">
        <f>Invoice!G532</f>
        <v>0</v>
      </c>
      <c r="G527" s="83">
        <f t="shared" si="25"/>
        <v>0</v>
      </c>
    </row>
    <row r="528" spans="1:7" s="80" customFormat="1" hidden="1">
      <c r="A528" s="96" t="str">
        <f>Invoice!F533</f>
        <v>Exchange rate :</v>
      </c>
      <c r="B528" s="75">
        <f>Invoice!C533</f>
        <v>0</v>
      </c>
      <c r="C528" s="76">
        <f>Invoice!B533</f>
        <v>0</v>
      </c>
      <c r="D528" s="81">
        <f t="shared" si="23"/>
        <v>0</v>
      </c>
      <c r="E528" s="81">
        <f t="shared" si="24"/>
        <v>0</v>
      </c>
      <c r="F528" s="82">
        <f>Invoice!G533</f>
        <v>0</v>
      </c>
      <c r="G528" s="83">
        <f t="shared" si="25"/>
        <v>0</v>
      </c>
    </row>
    <row r="529" spans="1:7" s="80" customFormat="1" hidden="1">
      <c r="A529" s="96" t="str">
        <f>Invoice!F534</f>
        <v>Exchange rate :</v>
      </c>
      <c r="B529" s="75">
        <f>Invoice!C534</f>
        <v>0</v>
      </c>
      <c r="C529" s="76">
        <f>Invoice!B534</f>
        <v>0</v>
      </c>
      <c r="D529" s="81">
        <f t="shared" si="23"/>
        <v>0</v>
      </c>
      <c r="E529" s="81">
        <f t="shared" si="24"/>
        <v>0</v>
      </c>
      <c r="F529" s="82">
        <f>Invoice!G534</f>
        <v>0</v>
      </c>
      <c r="G529" s="83">
        <f t="shared" si="25"/>
        <v>0</v>
      </c>
    </row>
    <row r="530" spans="1:7" s="80" customFormat="1" hidden="1">
      <c r="A530" s="96" t="str">
        <f>Invoice!F535</f>
        <v>Exchange rate :</v>
      </c>
      <c r="B530" s="75">
        <f>Invoice!C535</f>
        <v>0</v>
      </c>
      <c r="C530" s="76">
        <f>Invoice!B535</f>
        <v>0</v>
      </c>
      <c r="D530" s="81">
        <f t="shared" si="23"/>
        <v>0</v>
      </c>
      <c r="E530" s="81">
        <f t="shared" si="24"/>
        <v>0</v>
      </c>
      <c r="F530" s="82">
        <f>Invoice!G535</f>
        <v>0</v>
      </c>
      <c r="G530" s="83">
        <f t="shared" si="25"/>
        <v>0</v>
      </c>
    </row>
    <row r="531" spans="1:7" s="80" customFormat="1" hidden="1">
      <c r="A531" s="96" t="str">
        <f>Invoice!F536</f>
        <v>Exchange rate :</v>
      </c>
      <c r="B531" s="75">
        <f>Invoice!C536</f>
        <v>0</v>
      </c>
      <c r="C531" s="76">
        <f>Invoice!B536</f>
        <v>0</v>
      </c>
      <c r="D531" s="81">
        <f t="shared" si="23"/>
        <v>0</v>
      </c>
      <c r="E531" s="81">
        <f t="shared" si="24"/>
        <v>0</v>
      </c>
      <c r="F531" s="82">
        <f>Invoice!G536</f>
        <v>0</v>
      </c>
      <c r="G531" s="83">
        <f t="shared" si="25"/>
        <v>0</v>
      </c>
    </row>
    <row r="532" spans="1:7" s="80" customFormat="1" hidden="1">
      <c r="A532" s="96" t="str">
        <f>Invoice!F537</f>
        <v>Exchange rate :</v>
      </c>
      <c r="B532" s="75">
        <f>Invoice!C537</f>
        <v>0</v>
      </c>
      <c r="C532" s="76">
        <f>Invoice!B537</f>
        <v>0</v>
      </c>
      <c r="D532" s="81">
        <f t="shared" si="23"/>
        <v>0</v>
      </c>
      <c r="E532" s="81">
        <f t="shared" si="24"/>
        <v>0</v>
      </c>
      <c r="F532" s="82">
        <f>Invoice!G537</f>
        <v>0</v>
      </c>
      <c r="G532" s="83">
        <f t="shared" si="25"/>
        <v>0</v>
      </c>
    </row>
    <row r="533" spans="1:7" s="80" customFormat="1" hidden="1">
      <c r="A533" s="96" t="str">
        <f>Invoice!F538</f>
        <v>Exchange rate :</v>
      </c>
      <c r="B533" s="75">
        <f>Invoice!C538</f>
        <v>0</v>
      </c>
      <c r="C533" s="76">
        <f>Invoice!B538</f>
        <v>0</v>
      </c>
      <c r="D533" s="81">
        <f t="shared" si="23"/>
        <v>0</v>
      </c>
      <c r="E533" s="81">
        <f t="shared" si="24"/>
        <v>0</v>
      </c>
      <c r="F533" s="82">
        <f>Invoice!G538</f>
        <v>0</v>
      </c>
      <c r="G533" s="83">
        <f t="shared" si="25"/>
        <v>0</v>
      </c>
    </row>
    <row r="534" spans="1:7" s="80" customFormat="1" hidden="1">
      <c r="A534" s="96" t="str">
        <f>Invoice!F539</f>
        <v>Exchange rate :</v>
      </c>
      <c r="B534" s="75">
        <f>Invoice!C539</f>
        <v>0</v>
      </c>
      <c r="C534" s="76">
        <f>Invoice!B539</f>
        <v>0</v>
      </c>
      <c r="D534" s="81">
        <f t="shared" si="23"/>
        <v>0</v>
      </c>
      <c r="E534" s="81">
        <f t="shared" si="24"/>
        <v>0</v>
      </c>
      <c r="F534" s="82">
        <f>Invoice!G539</f>
        <v>0</v>
      </c>
      <c r="G534" s="83">
        <f t="shared" si="25"/>
        <v>0</v>
      </c>
    </row>
    <row r="535" spans="1:7" s="80" customFormat="1" hidden="1">
      <c r="A535" s="96" t="str">
        <f>Invoice!F540</f>
        <v>Exchange rate :</v>
      </c>
      <c r="B535" s="75">
        <f>Invoice!C540</f>
        <v>0</v>
      </c>
      <c r="C535" s="76">
        <f>Invoice!B540</f>
        <v>0</v>
      </c>
      <c r="D535" s="81">
        <f t="shared" si="23"/>
        <v>0</v>
      </c>
      <c r="E535" s="81">
        <f t="shared" si="24"/>
        <v>0</v>
      </c>
      <c r="F535" s="82">
        <f>Invoice!G540</f>
        <v>0</v>
      </c>
      <c r="G535" s="83">
        <f t="shared" si="25"/>
        <v>0</v>
      </c>
    </row>
    <row r="536" spans="1:7" s="80" customFormat="1" hidden="1">
      <c r="A536" s="96" t="str">
        <f>Invoice!F541</f>
        <v>Exchange rate :</v>
      </c>
      <c r="B536" s="75">
        <f>Invoice!C541</f>
        <v>0</v>
      </c>
      <c r="C536" s="76">
        <f>Invoice!B541</f>
        <v>0</v>
      </c>
      <c r="D536" s="81">
        <f t="shared" si="23"/>
        <v>0</v>
      </c>
      <c r="E536" s="81">
        <f t="shared" si="24"/>
        <v>0</v>
      </c>
      <c r="F536" s="82">
        <f>Invoice!G541</f>
        <v>0</v>
      </c>
      <c r="G536" s="83">
        <f t="shared" si="25"/>
        <v>0</v>
      </c>
    </row>
    <row r="537" spans="1:7" s="80" customFormat="1" hidden="1">
      <c r="A537" s="96" t="str">
        <f>Invoice!F542</f>
        <v>Exchange rate :</v>
      </c>
      <c r="B537" s="75">
        <f>Invoice!C542</f>
        <v>0</v>
      </c>
      <c r="C537" s="76">
        <f>Invoice!B542</f>
        <v>0</v>
      </c>
      <c r="D537" s="81">
        <f t="shared" si="23"/>
        <v>0</v>
      </c>
      <c r="E537" s="81">
        <f t="shared" si="24"/>
        <v>0</v>
      </c>
      <c r="F537" s="82">
        <f>Invoice!G542</f>
        <v>0</v>
      </c>
      <c r="G537" s="83">
        <f t="shared" si="25"/>
        <v>0</v>
      </c>
    </row>
    <row r="538" spans="1:7" s="80" customFormat="1" hidden="1">
      <c r="A538" s="96" t="str">
        <f>Invoice!F543</f>
        <v>Exchange rate :</v>
      </c>
      <c r="B538" s="75">
        <f>Invoice!C543</f>
        <v>0</v>
      </c>
      <c r="C538" s="76">
        <f>Invoice!B543</f>
        <v>0</v>
      </c>
      <c r="D538" s="81">
        <f t="shared" si="23"/>
        <v>0</v>
      </c>
      <c r="E538" s="81">
        <f t="shared" si="24"/>
        <v>0</v>
      </c>
      <c r="F538" s="82">
        <f>Invoice!G543</f>
        <v>0</v>
      </c>
      <c r="G538" s="83">
        <f t="shared" si="25"/>
        <v>0</v>
      </c>
    </row>
    <row r="539" spans="1:7" s="80" customFormat="1" hidden="1">
      <c r="A539" s="96" t="str">
        <f>Invoice!F544</f>
        <v>Exchange rate :</v>
      </c>
      <c r="B539" s="75">
        <f>Invoice!C544</f>
        <v>0</v>
      </c>
      <c r="C539" s="76">
        <f>Invoice!B544</f>
        <v>0</v>
      </c>
      <c r="D539" s="81">
        <f t="shared" si="23"/>
        <v>0</v>
      </c>
      <c r="E539" s="81">
        <f t="shared" si="24"/>
        <v>0</v>
      </c>
      <c r="F539" s="82">
        <f>Invoice!G544</f>
        <v>0</v>
      </c>
      <c r="G539" s="83">
        <f t="shared" si="25"/>
        <v>0</v>
      </c>
    </row>
    <row r="540" spans="1:7" s="80" customFormat="1" hidden="1">
      <c r="A540" s="96" t="str">
        <f>Invoice!F545</f>
        <v>Exchange rate :</v>
      </c>
      <c r="B540" s="75">
        <f>Invoice!C545</f>
        <v>0</v>
      </c>
      <c r="C540" s="76">
        <f>Invoice!B545</f>
        <v>0</v>
      </c>
      <c r="D540" s="81">
        <f t="shared" si="23"/>
        <v>0</v>
      </c>
      <c r="E540" s="81">
        <f t="shared" si="24"/>
        <v>0</v>
      </c>
      <c r="F540" s="82">
        <f>Invoice!G545</f>
        <v>0</v>
      </c>
      <c r="G540" s="83">
        <f t="shared" si="25"/>
        <v>0</v>
      </c>
    </row>
    <row r="541" spans="1:7" s="80" customFormat="1" hidden="1">
      <c r="A541" s="96" t="str">
        <f>Invoice!F546</f>
        <v>Exchange rate :</v>
      </c>
      <c r="B541" s="75">
        <f>Invoice!C546</f>
        <v>0</v>
      </c>
      <c r="C541" s="76">
        <f>Invoice!B546</f>
        <v>0</v>
      </c>
      <c r="D541" s="81">
        <f t="shared" si="23"/>
        <v>0</v>
      </c>
      <c r="E541" s="81">
        <f t="shared" si="24"/>
        <v>0</v>
      </c>
      <c r="F541" s="82">
        <f>Invoice!G546</f>
        <v>0</v>
      </c>
      <c r="G541" s="83">
        <f t="shared" si="25"/>
        <v>0</v>
      </c>
    </row>
    <row r="542" spans="1:7" s="80" customFormat="1" hidden="1">
      <c r="A542" s="96" t="str">
        <f>Invoice!F547</f>
        <v>Exchange rate :</v>
      </c>
      <c r="B542" s="75">
        <f>Invoice!C547</f>
        <v>0</v>
      </c>
      <c r="C542" s="76">
        <f>Invoice!B547</f>
        <v>0</v>
      </c>
      <c r="D542" s="81">
        <f t="shared" si="23"/>
        <v>0</v>
      </c>
      <c r="E542" s="81">
        <f t="shared" si="24"/>
        <v>0</v>
      </c>
      <c r="F542" s="82">
        <f>Invoice!G547</f>
        <v>0</v>
      </c>
      <c r="G542" s="83">
        <f t="shared" si="25"/>
        <v>0</v>
      </c>
    </row>
    <row r="543" spans="1:7" s="80" customFormat="1" hidden="1">
      <c r="A543" s="96" t="str">
        <f>Invoice!F548</f>
        <v>Exchange rate :</v>
      </c>
      <c r="B543" s="75">
        <f>Invoice!C548</f>
        <v>0</v>
      </c>
      <c r="C543" s="76">
        <f>Invoice!B548</f>
        <v>0</v>
      </c>
      <c r="D543" s="81">
        <f t="shared" si="23"/>
        <v>0</v>
      </c>
      <c r="E543" s="81">
        <f t="shared" si="24"/>
        <v>0</v>
      </c>
      <c r="F543" s="82">
        <f>Invoice!G548</f>
        <v>0</v>
      </c>
      <c r="G543" s="83">
        <f t="shared" si="25"/>
        <v>0</v>
      </c>
    </row>
    <row r="544" spans="1:7" s="80" customFormat="1" hidden="1">
      <c r="A544" s="96" t="str">
        <f>Invoice!F549</f>
        <v>Exchange rate :</v>
      </c>
      <c r="B544" s="75">
        <f>Invoice!C549</f>
        <v>0</v>
      </c>
      <c r="C544" s="76">
        <f>Invoice!B549</f>
        <v>0</v>
      </c>
      <c r="D544" s="81">
        <f t="shared" si="23"/>
        <v>0</v>
      </c>
      <c r="E544" s="81">
        <f t="shared" si="24"/>
        <v>0</v>
      </c>
      <c r="F544" s="82">
        <f>Invoice!G549</f>
        <v>0</v>
      </c>
      <c r="G544" s="83">
        <f t="shared" si="25"/>
        <v>0</v>
      </c>
    </row>
    <row r="545" spans="1:7" s="80" customFormat="1" hidden="1">
      <c r="A545" s="96" t="str">
        <f>Invoice!F550</f>
        <v>Exchange rate :</v>
      </c>
      <c r="B545" s="75">
        <f>Invoice!C550</f>
        <v>0</v>
      </c>
      <c r="C545" s="76">
        <f>Invoice!B550</f>
        <v>0</v>
      </c>
      <c r="D545" s="81">
        <f t="shared" si="23"/>
        <v>0</v>
      </c>
      <c r="E545" s="81">
        <f t="shared" si="24"/>
        <v>0</v>
      </c>
      <c r="F545" s="82">
        <f>Invoice!G550</f>
        <v>0</v>
      </c>
      <c r="G545" s="83">
        <f t="shared" si="25"/>
        <v>0</v>
      </c>
    </row>
    <row r="546" spans="1:7" s="80" customFormat="1" hidden="1">
      <c r="A546" s="96" t="str">
        <f>Invoice!F551</f>
        <v>Exchange rate :</v>
      </c>
      <c r="B546" s="75">
        <f>Invoice!C551</f>
        <v>0</v>
      </c>
      <c r="C546" s="76">
        <f>Invoice!B551</f>
        <v>0</v>
      </c>
      <c r="D546" s="81">
        <f t="shared" si="23"/>
        <v>0</v>
      </c>
      <c r="E546" s="81">
        <f t="shared" si="24"/>
        <v>0</v>
      </c>
      <c r="F546" s="82">
        <f>Invoice!G551</f>
        <v>0</v>
      </c>
      <c r="G546" s="83">
        <f t="shared" si="25"/>
        <v>0</v>
      </c>
    </row>
    <row r="547" spans="1:7" s="80" customFormat="1" hidden="1">
      <c r="A547" s="96" t="str">
        <f>Invoice!F552</f>
        <v>Exchange rate :</v>
      </c>
      <c r="B547" s="75">
        <f>Invoice!C552</f>
        <v>0</v>
      </c>
      <c r="C547" s="76">
        <f>Invoice!B552</f>
        <v>0</v>
      </c>
      <c r="D547" s="81">
        <f t="shared" si="23"/>
        <v>0</v>
      </c>
      <c r="E547" s="81">
        <f t="shared" si="24"/>
        <v>0</v>
      </c>
      <c r="F547" s="82">
        <f>Invoice!G552</f>
        <v>0</v>
      </c>
      <c r="G547" s="83">
        <f t="shared" si="25"/>
        <v>0</v>
      </c>
    </row>
    <row r="548" spans="1:7" s="80" customFormat="1" hidden="1">
      <c r="A548" s="96" t="str">
        <f>Invoice!F553</f>
        <v>Exchange rate :</v>
      </c>
      <c r="B548" s="75">
        <f>Invoice!C553</f>
        <v>0</v>
      </c>
      <c r="C548" s="76">
        <f>Invoice!B553</f>
        <v>0</v>
      </c>
      <c r="D548" s="81">
        <f t="shared" si="23"/>
        <v>0</v>
      </c>
      <c r="E548" s="81">
        <f t="shared" si="24"/>
        <v>0</v>
      </c>
      <c r="F548" s="82">
        <f>Invoice!G553</f>
        <v>0</v>
      </c>
      <c r="G548" s="83">
        <f t="shared" si="25"/>
        <v>0</v>
      </c>
    </row>
    <row r="549" spans="1:7" s="80" customFormat="1" hidden="1">
      <c r="A549" s="96" t="str">
        <f>Invoice!F554</f>
        <v>Exchange rate :</v>
      </c>
      <c r="B549" s="75">
        <f>Invoice!C554</f>
        <v>0</v>
      </c>
      <c r="C549" s="76">
        <f>Invoice!B554</f>
        <v>0</v>
      </c>
      <c r="D549" s="81">
        <f t="shared" si="23"/>
        <v>0</v>
      </c>
      <c r="E549" s="81">
        <f t="shared" si="24"/>
        <v>0</v>
      </c>
      <c r="F549" s="82">
        <f>Invoice!G554</f>
        <v>0</v>
      </c>
      <c r="G549" s="83">
        <f t="shared" si="25"/>
        <v>0</v>
      </c>
    </row>
    <row r="550" spans="1:7" s="80" customFormat="1" hidden="1">
      <c r="A550" s="96" t="str">
        <f>Invoice!F555</f>
        <v>Exchange rate :</v>
      </c>
      <c r="B550" s="75">
        <f>Invoice!C555</f>
        <v>0</v>
      </c>
      <c r="C550" s="76">
        <f>Invoice!B555</f>
        <v>0</v>
      </c>
      <c r="D550" s="81">
        <f t="shared" si="23"/>
        <v>0</v>
      </c>
      <c r="E550" s="81">
        <f t="shared" si="24"/>
        <v>0</v>
      </c>
      <c r="F550" s="82">
        <f>Invoice!G555</f>
        <v>0</v>
      </c>
      <c r="G550" s="83">
        <f t="shared" si="25"/>
        <v>0</v>
      </c>
    </row>
    <row r="551" spans="1:7" s="80" customFormat="1" hidden="1">
      <c r="A551" s="96" t="str">
        <f>Invoice!F556</f>
        <v>Exchange rate :</v>
      </c>
      <c r="B551" s="75">
        <f>Invoice!C556</f>
        <v>0</v>
      </c>
      <c r="C551" s="76">
        <f>Invoice!B556</f>
        <v>0</v>
      </c>
      <c r="D551" s="81">
        <f t="shared" si="23"/>
        <v>0</v>
      </c>
      <c r="E551" s="81">
        <f t="shared" si="24"/>
        <v>0</v>
      </c>
      <c r="F551" s="82">
        <f>Invoice!G556</f>
        <v>0</v>
      </c>
      <c r="G551" s="83">
        <f t="shared" si="25"/>
        <v>0</v>
      </c>
    </row>
    <row r="552" spans="1:7" s="80" customFormat="1" hidden="1">
      <c r="A552" s="96" t="str">
        <f>Invoice!F557</f>
        <v>Exchange rate :</v>
      </c>
      <c r="B552" s="75">
        <f>Invoice!C557</f>
        <v>0</v>
      </c>
      <c r="C552" s="76">
        <f>Invoice!B557</f>
        <v>0</v>
      </c>
      <c r="D552" s="81">
        <f t="shared" si="23"/>
        <v>0</v>
      </c>
      <c r="E552" s="81">
        <f t="shared" si="24"/>
        <v>0</v>
      </c>
      <c r="F552" s="82">
        <f>Invoice!G557</f>
        <v>0</v>
      </c>
      <c r="G552" s="83">
        <f t="shared" si="25"/>
        <v>0</v>
      </c>
    </row>
    <row r="553" spans="1:7" s="80" customFormat="1" hidden="1">
      <c r="A553" s="96" t="str">
        <f>Invoice!F558</f>
        <v>Exchange rate :</v>
      </c>
      <c r="B553" s="75">
        <f>Invoice!C558</f>
        <v>0</v>
      </c>
      <c r="C553" s="76">
        <f>Invoice!B558</f>
        <v>0</v>
      </c>
      <c r="D553" s="81">
        <f t="shared" si="23"/>
        <v>0</v>
      </c>
      <c r="E553" s="81">
        <f t="shared" si="24"/>
        <v>0</v>
      </c>
      <c r="F553" s="82">
        <f>Invoice!G558</f>
        <v>0</v>
      </c>
      <c r="G553" s="83">
        <f t="shared" si="25"/>
        <v>0</v>
      </c>
    </row>
    <row r="554" spans="1:7" s="80" customFormat="1" hidden="1">
      <c r="A554" s="96" t="str">
        <f>Invoice!F559</f>
        <v>Exchange rate :</v>
      </c>
      <c r="B554" s="75">
        <f>Invoice!C559</f>
        <v>0</v>
      </c>
      <c r="C554" s="76">
        <f>Invoice!B559</f>
        <v>0</v>
      </c>
      <c r="D554" s="81">
        <f t="shared" si="23"/>
        <v>0</v>
      </c>
      <c r="E554" s="81">
        <f t="shared" si="24"/>
        <v>0</v>
      </c>
      <c r="F554" s="82">
        <f>Invoice!G559</f>
        <v>0</v>
      </c>
      <c r="G554" s="83">
        <f t="shared" si="25"/>
        <v>0</v>
      </c>
    </row>
    <row r="555" spans="1:7" s="80" customFormat="1" hidden="1">
      <c r="A555" s="96" t="str">
        <f>Invoice!F560</f>
        <v>Exchange rate :</v>
      </c>
      <c r="B555" s="75">
        <f>Invoice!C560</f>
        <v>0</v>
      </c>
      <c r="C555" s="76">
        <f>Invoice!B560</f>
        <v>0</v>
      </c>
      <c r="D555" s="81">
        <f t="shared" si="23"/>
        <v>0</v>
      </c>
      <c r="E555" s="81">
        <f t="shared" si="24"/>
        <v>0</v>
      </c>
      <c r="F555" s="82">
        <f>Invoice!G560</f>
        <v>0</v>
      </c>
      <c r="G555" s="83">
        <f t="shared" si="25"/>
        <v>0</v>
      </c>
    </row>
    <row r="556" spans="1:7" s="80" customFormat="1" hidden="1">
      <c r="A556" s="96" t="str">
        <f>Invoice!F561</f>
        <v>Exchange rate :</v>
      </c>
      <c r="B556" s="75">
        <f>Invoice!C561</f>
        <v>0</v>
      </c>
      <c r="C556" s="76">
        <f>Invoice!B561</f>
        <v>0</v>
      </c>
      <c r="D556" s="81">
        <f t="shared" si="23"/>
        <v>0</v>
      </c>
      <c r="E556" s="81">
        <f t="shared" si="24"/>
        <v>0</v>
      </c>
      <c r="F556" s="82">
        <f>Invoice!G561</f>
        <v>0</v>
      </c>
      <c r="G556" s="83">
        <f t="shared" si="25"/>
        <v>0</v>
      </c>
    </row>
    <row r="557" spans="1:7" s="80" customFormat="1" hidden="1">
      <c r="A557" s="96" t="str">
        <f>Invoice!F562</f>
        <v>Exchange rate :</v>
      </c>
      <c r="B557" s="75">
        <f>Invoice!C562</f>
        <v>0</v>
      </c>
      <c r="C557" s="76">
        <f>Invoice!B562</f>
        <v>0</v>
      </c>
      <c r="D557" s="81">
        <f t="shared" si="23"/>
        <v>0</v>
      </c>
      <c r="E557" s="81">
        <f t="shared" si="24"/>
        <v>0</v>
      </c>
      <c r="F557" s="82">
        <f>Invoice!G562</f>
        <v>0</v>
      </c>
      <c r="G557" s="83">
        <f t="shared" si="25"/>
        <v>0</v>
      </c>
    </row>
    <row r="558" spans="1:7" s="80" customFormat="1" hidden="1">
      <c r="A558" s="96" t="str">
        <f>Invoice!F563</f>
        <v>Exchange rate :</v>
      </c>
      <c r="B558" s="75">
        <f>Invoice!C563</f>
        <v>0</v>
      </c>
      <c r="C558" s="76">
        <f>Invoice!B563</f>
        <v>0</v>
      </c>
      <c r="D558" s="81">
        <f t="shared" si="23"/>
        <v>0</v>
      </c>
      <c r="E558" s="81">
        <f t="shared" si="24"/>
        <v>0</v>
      </c>
      <c r="F558" s="82">
        <f>Invoice!G563</f>
        <v>0</v>
      </c>
      <c r="G558" s="83">
        <f t="shared" si="25"/>
        <v>0</v>
      </c>
    </row>
    <row r="559" spans="1:7" s="80" customFormat="1" hidden="1">
      <c r="A559" s="96" t="str">
        <f>Invoice!F564</f>
        <v>Exchange rate :</v>
      </c>
      <c r="B559" s="75">
        <f>Invoice!C564</f>
        <v>0</v>
      </c>
      <c r="C559" s="76">
        <f>Invoice!B564</f>
        <v>0</v>
      </c>
      <c r="D559" s="81">
        <f t="shared" si="23"/>
        <v>0</v>
      </c>
      <c r="E559" s="81">
        <f t="shared" si="24"/>
        <v>0</v>
      </c>
      <c r="F559" s="82">
        <f>Invoice!G564</f>
        <v>0</v>
      </c>
      <c r="G559" s="83">
        <f t="shared" si="25"/>
        <v>0</v>
      </c>
    </row>
    <row r="560" spans="1:7" s="80" customFormat="1" hidden="1">
      <c r="A560" s="96" t="str">
        <f>Invoice!F565</f>
        <v>Exchange rate :</v>
      </c>
      <c r="B560" s="75">
        <f>Invoice!C565</f>
        <v>0</v>
      </c>
      <c r="C560" s="76">
        <f>Invoice!B565</f>
        <v>0</v>
      </c>
      <c r="D560" s="81">
        <f t="shared" si="23"/>
        <v>0</v>
      </c>
      <c r="E560" s="81">
        <f t="shared" si="24"/>
        <v>0</v>
      </c>
      <c r="F560" s="82">
        <f>Invoice!G565</f>
        <v>0</v>
      </c>
      <c r="G560" s="83">
        <f t="shared" si="25"/>
        <v>0</v>
      </c>
    </row>
    <row r="561" spans="1:7" s="80" customFormat="1" hidden="1">
      <c r="A561" s="96" t="str">
        <f>Invoice!F566</f>
        <v>Exchange rate :</v>
      </c>
      <c r="B561" s="75">
        <f>Invoice!C566</f>
        <v>0</v>
      </c>
      <c r="C561" s="76">
        <f>Invoice!B566</f>
        <v>0</v>
      </c>
      <c r="D561" s="81">
        <f t="shared" si="23"/>
        <v>0</v>
      </c>
      <c r="E561" s="81">
        <f t="shared" si="24"/>
        <v>0</v>
      </c>
      <c r="F561" s="82">
        <f>Invoice!G566</f>
        <v>0</v>
      </c>
      <c r="G561" s="83">
        <f t="shared" si="25"/>
        <v>0</v>
      </c>
    </row>
    <row r="562" spans="1:7" s="80" customFormat="1" hidden="1">
      <c r="A562" s="96" t="str">
        <f>Invoice!F567</f>
        <v>Exchange rate :</v>
      </c>
      <c r="B562" s="75">
        <f>Invoice!C567</f>
        <v>0</v>
      </c>
      <c r="C562" s="76">
        <f>Invoice!B567</f>
        <v>0</v>
      </c>
      <c r="D562" s="81">
        <f t="shared" si="23"/>
        <v>0</v>
      </c>
      <c r="E562" s="81">
        <f t="shared" si="24"/>
        <v>0</v>
      </c>
      <c r="F562" s="82">
        <f>Invoice!G567</f>
        <v>0</v>
      </c>
      <c r="G562" s="83">
        <f t="shared" si="25"/>
        <v>0</v>
      </c>
    </row>
    <row r="563" spans="1:7" s="80" customFormat="1" hidden="1">
      <c r="A563" s="96" t="str">
        <f>Invoice!F568</f>
        <v>Exchange rate :</v>
      </c>
      <c r="B563" s="75">
        <f>Invoice!C568</f>
        <v>0</v>
      </c>
      <c r="C563" s="76">
        <f>Invoice!B568</f>
        <v>0</v>
      </c>
      <c r="D563" s="81">
        <f t="shared" si="23"/>
        <v>0</v>
      </c>
      <c r="E563" s="81">
        <f t="shared" si="24"/>
        <v>0</v>
      </c>
      <c r="F563" s="82">
        <f>Invoice!G568</f>
        <v>0</v>
      </c>
      <c r="G563" s="83">
        <f t="shared" si="25"/>
        <v>0</v>
      </c>
    </row>
    <row r="564" spans="1:7" s="80" customFormat="1" hidden="1">
      <c r="A564" s="96" t="str">
        <f>Invoice!F569</f>
        <v>Exchange rate :</v>
      </c>
      <c r="B564" s="75">
        <f>Invoice!C569</f>
        <v>0</v>
      </c>
      <c r="C564" s="76">
        <f>Invoice!B569</f>
        <v>0</v>
      </c>
      <c r="D564" s="81">
        <f t="shared" si="23"/>
        <v>0</v>
      </c>
      <c r="E564" s="81">
        <f t="shared" si="24"/>
        <v>0</v>
      </c>
      <c r="F564" s="82">
        <f>Invoice!G569</f>
        <v>0</v>
      </c>
      <c r="G564" s="83">
        <f t="shared" si="25"/>
        <v>0</v>
      </c>
    </row>
    <row r="565" spans="1:7" s="80" customFormat="1" hidden="1">
      <c r="A565" s="96" t="str">
        <f>Invoice!F570</f>
        <v>Exchange rate :</v>
      </c>
      <c r="B565" s="75">
        <f>Invoice!C570</f>
        <v>0</v>
      </c>
      <c r="C565" s="76">
        <f>Invoice!B570</f>
        <v>0</v>
      </c>
      <c r="D565" s="81">
        <f t="shared" si="23"/>
        <v>0</v>
      </c>
      <c r="E565" s="81">
        <f t="shared" si="24"/>
        <v>0</v>
      </c>
      <c r="F565" s="82">
        <f>Invoice!G570</f>
        <v>0</v>
      </c>
      <c r="G565" s="83">
        <f t="shared" si="25"/>
        <v>0</v>
      </c>
    </row>
    <row r="566" spans="1:7" s="80" customFormat="1" hidden="1">
      <c r="A566" s="96" t="str">
        <f>Invoice!F571</f>
        <v>Exchange rate :</v>
      </c>
      <c r="B566" s="75">
        <f>Invoice!C571</f>
        <v>0</v>
      </c>
      <c r="C566" s="76">
        <f>Invoice!B571</f>
        <v>0</v>
      </c>
      <c r="D566" s="81">
        <f t="shared" si="23"/>
        <v>0</v>
      </c>
      <c r="E566" s="81">
        <f t="shared" si="24"/>
        <v>0</v>
      </c>
      <c r="F566" s="82">
        <f>Invoice!G571</f>
        <v>0</v>
      </c>
      <c r="G566" s="83">
        <f t="shared" si="25"/>
        <v>0</v>
      </c>
    </row>
    <row r="567" spans="1:7" s="80" customFormat="1" hidden="1">
      <c r="A567" s="96" t="str">
        <f>Invoice!F572</f>
        <v>Exchange rate :</v>
      </c>
      <c r="B567" s="75">
        <f>Invoice!C572</f>
        <v>0</v>
      </c>
      <c r="C567" s="76">
        <f>Invoice!B572</f>
        <v>0</v>
      </c>
      <c r="D567" s="81">
        <f t="shared" si="23"/>
        <v>0</v>
      </c>
      <c r="E567" s="81">
        <f t="shared" si="24"/>
        <v>0</v>
      </c>
      <c r="F567" s="82">
        <f>Invoice!G572</f>
        <v>0</v>
      </c>
      <c r="G567" s="83">
        <f t="shared" si="25"/>
        <v>0</v>
      </c>
    </row>
    <row r="568" spans="1:7" s="80" customFormat="1" hidden="1">
      <c r="A568" s="96" t="str">
        <f>Invoice!F573</f>
        <v>Exchange rate :</v>
      </c>
      <c r="B568" s="75">
        <f>Invoice!C573</f>
        <v>0</v>
      </c>
      <c r="C568" s="76">
        <f>Invoice!B573</f>
        <v>0</v>
      </c>
      <c r="D568" s="81">
        <f t="shared" si="23"/>
        <v>0</v>
      </c>
      <c r="E568" s="81">
        <f t="shared" si="24"/>
        <v>0</v>
      </c>
      <c r="F568" s="82">
        <f>Invoice!G573</f>
        <v>0</v>
      </c>
      <c r="G568" s="83">
        <f t="shared" si="25"/>
        <v>0</v>
      </c>
    </row>
    <row r="569" spans="1:7" s="80" customFormat="1" hidden="1">
      <c r="A569" s="96" t="str">
        <f>Invoice!F574</f>
        <v>Exchange rate :</v>
      </c>
      <c r="B569" s="75">
        <f>Invoice!C574</f>
        <v>0</v>
      </c>
      <c r="C569" s="76">
        <f>Invoice!B574</f>
        <v>0</v>
      </c>
      <c r="D569" s="81">
        <f t="shared" si="23"/>
        <v>0</v>
      </c>
      <c r="E569" s="81">
        <f t="shared" si="24"/>
        <v>0</v>
      </c>
      <c r="F569" s="82">
        <f>Invoice!G574</f>
        <v>0</v>
      </c>
      <c r="G569" s="83">
        <f t="shared" si="25"/>
        <v>0</v>
      </c>
    </row>
    <row r="570" spans="1:7" s="80" customFormat="1" hidden="1">
      <c r="A570" s="96" t="str">
        <f>Invoice!F575</f>
        <v>Exchange rate :</v>
      </c>
      <c r="B570" s="75">
        <f>Invoice!C575</f>
        <v>0</v>
      </c>
      <c r="C570" s="76">
        <f>Invoice!B575</f>
        <v>0</v>
      </c>
      <c r="D570" s="81">
        <f t="shared" si="23"/>
        <v>0</v>
      </c>
      <c r="E570" s="81">
        <f t="shared" si="24"/>
        <v>0</v>
      </c>
      <c r="F570" s="82">
        <f>Invoice!G575</f>
        <v>0</v>
      </c>
      <c r="G570" s="83">
        <f t="shared" si="25"/>
        <v>0</v>
      </c>
    </row>
    <row r="571" spans="1:7" s="80" customFormat="1" hidden="1">
      <c r="A571" s="96" t="str">
        <f>Invoice!F576</f>
        <v>Exchange rate :</v>
      </c>
      <c r="B571" s="75">
        <f>Invoice!C576</f>
        <v>0</v>
      </c>
      <c r="C571" s="76">
        <f>Invoice!B576</f>
        <v>0</v>
      </c>
      <c r="D571" s="81">
        <f t="shared" si="23"/>
        <v>0</v>
      </c>
      <c r="E571" s="81">
        <f t="shared" si="24"/>
        <v>0</v>
      </c>
      <c r="F571" s="82">
        <f>Invoice!G576</f>
        <v>0</v>
      </c>
      <c r="G571" s="83">
        <f t="shared" si="25"/>
        <v>0</v>
      </c>
    </row>
    <row r="572" spans="1:7" s="80" customFormat="1" hidden="1">
      <c r="A572" s="96" t="str">
        <f>Invoice!F577</f>
        <v>Exchange rate :</v>
      </c>
      <c r="B572" s="75">
        <f>Invoice!C577</f>
        <v>0</v>
      </c>
      <c r="C572" s="76">
        <f>Invoice!B577</f>
        <v>0</v>
      </c>
      <c r="D572" s="81">
        <f t="shared" si="23"/>
        <v>0</v>
      </c>
      <c r="E572" s="81">
        <f t="shared" si="24"/>
        <v>0</v>
      </c>
      <c r="F572" s="82">
        <f>Invoice!G577</f>
        <v>0</v>
      </c>
      <c r="G572" s="83">
        <f t="shared" si="25"/>
        <v>0</v>
      </c>
    </row>
    <row r="573" spans="1:7" s="80" customFormat="1" hidden="1">
      <c r="A573" s="96" t="str">
        <f>Invoice!F578</f>
        <v>Exchange rate :</v>
      </c>
      <c r="B573" s="75">
        <f>Invoice!C578</f>
        <v>0</v>
      </c>
      <c r="C573" s="76">
        <f>Invoice!B578</f>
        <v>0</v>
      </c>
      <c r="D573" s="81">
        <f t="shared" si="23"/>
        <v>0</v>
      </c>
      <c r="E573" s="81">
        <f t="shared" si="24"/>
        <v>0</v>
      </c>
      <c r="F573" s="82">
        <f>Invoice!G578</f>
        <v>0</v>
      </c>
      <c r="G573" s="83">
        <f t="shared" si="25"/>
        <v>0</v>
      </c>
    </row>
    <row r="574" spans="1:7" s="80" customFormat="1" hidden="1">
      <c r="A574" s="96" t="str">
        <f>Invoice!F579</f>
        <v>Exchange rate :</v>
      </c>
      <c r="B574" s="75">
        <f>Invoice!C579</f>
        <v>0</v>
      </c>
      <c r="C574" s="76">
        <f>Invoice!B579</f>
        <v>0</v>
      </c>
      <c r="D574" s="81">
        <f t="shared" ref="D574:D637" si="26">F574/$D$14</f>
        <v>0</v>
      </c>
      <c r="E574" s="81">
        <f t="shared" ref="E574:E637" si="27">G574/$D$14</f>
        <v>0</v>
      </c>
      <c r="F574" s="82">
        <f>Invoice!G579</f>
        <v>0</v>
      </c>
      <c r="G574" s="83">
        <f t="shared" ref="G574:G637" si="28">C574*F574</f>
        <v>0</v>
      </c>
    </row>
    <row r="575" spans="1:7" s="80" customFormat="1" hidden="1">
      <c r="A575" s="96" t="str">
        <f>Invoice!F580</f>
        <v>Exchange rate :</v>
      </c>
      <c r="B575" s="75">
        <f>Invoice!C580</f>
        <v>0</v>
      </c>
      <c r="C575" s="76">
        <f>Invoice!B580</f>
        <v>0</v>
      </c>
      <c r="D575" s="81">
        <f t="shared" si="26"/>
        <v>0</v>
      </c>
      <c r="E575" s="81">
        <f t="shared" si="27"/>
        <v>0</v>
      </c>
      <c r="F575" s="82">
        <f>Invoice!G580</f>
        <v>0</v>
      </c>
      <c r="G575" s="83">
        <f t="shared" si="28"/>
        <v>0</v>
      </c>
    </row>
    <row r="576" spans="1:7" s="80" customFormat="1" hidden="1">
      <c r="A576" s="96" t="str">
        <f>Invoice!F581</f>
        <v>Exchange rate :</v>
      </c>
      <c r="B576" s="75">
        <f>Invoice!C581</f>
        <v>0</v>
      </c>
      <c r="C576" s="76">
        <f>Invoice!B581</f>
        <v>0</v>
      </c>
      <c r="D576" s="81">
        <f t="shared" si="26"/>
        <v>0</v>
      </c>
      <c r="E576" s="81">
        <f t="shared" si="27"/>
        <v>0</v>
      </c>
      <c r="F576" s="82">
        <f>Invoice!G581</f>
        <v>0</v>
      </c>
      <c r="G576" s="83">
        <f t="shared" si="28"/>
        <v>0</v>
      </c>
    </row>
    <row r="577" spans="1:7" s="80" customFormat="1" hidden="1">
      <c r="A577" s="96" t="str">
        <f>Invoice!F582</f>
        <v>Exchange rate :</v>
      </c>
      <c r="B577" s="75">
        <f>Invoice!C582</f>
        <v>0</v>
      </c>
      <c r="C577" s="76">
        <f>Invoice!B582</f>
        <v>0</v>
      </c>
      <c r="D577" s="81">
        <f t="shared" si="26"/>
        <v>0</v>
      </c>
      <c r="E577" s="81">
        <f t="shared" si="27"/>
        <v>0</v>
      </c>
      <c r="F577" s="82">
        <f>Invoice!G582</f>
        <v>0</v>
      </c>
      <c r="G577" s="83">
        <f t="shared" si="28"/>
        <v>0</v>
      </c>
    </row>
    <row r="578" spans="1:7" s="80" customFormat="1" hidden="1">
      <c r="A578" s="96" t="str">
        <f>Invoice!F583</f>
        <v>Exchange rate :</v>
      </c>
      <c r="B578" s="75">
        <f>Invoice!C583</f>
        <v>0</v>
      </c>
      <c r="C578" s="76">
        <f>Invoice!B583</f>
        <v>0</v>
      </c>
      <c r="D578" s="81">
        <f t="shared" si="26"/>
        <v>0</v>
      </c>
      <c r="E578" s="81">
        <f t="shared" si="27"/>
        <v>0</v>
      </c>
      <c r="F578" s="82">
        <f>Invoice!G583</f>
        <v>0</v>
      </c>
      <c r="G578" s="83">
        <f t="shared" si="28"/>
        <v>0</v>
      </c>
    </row>
    <row r="579" spans="1:7" s="80" customFormat="1" hidden="1">
      <c r="A579" s="96" t="str">
        <f>Invoice!F584</f>
        <v>Exchange rate :</v>
      </c>
      <c r="B579" s="75">
        <f>Invoice!C584</f>
        <v>0</v>
      </c>
      <c r="C579" s="76">
        <f>Invoice!B584</f>
        <v>0</v>
      </c>
      <c r="D579" s="81">
        <f t="shared" si="26"/>
        <v>0</v>
      </c>
      <c r="E579" s="81">
        <f t="shared" si="27"/>
        <v>0</v>
      </c>
      <c r="F579" s="82">
        <f>Invoice!G584</f>
        <v>0</v>
      </c>
      <c r="G579" s="83">
        <f t="shared" si="28"/>
        <v>0</v>
      </c>
    </row>
    <row r="580" spans="1:7" s="80" customFormat="1" hidden="1">
      <c r="A580" s="96" t="str">
        <f>Invoice!F585</f>
        <v>Exchange rate :</v>
      </c>
      <c r="B580" s="75">
        <f>Invoice!C585</f>
        <v>0</v>
      </c>
      <c r="C580" s="76">
        <f>Invoice!B585</f>
        <v>0</v>
      </c>
      <c r="D580" s="81">
        <f t="shared" si="26"/>
        <v>0</v>
      </c>
      <c r="E580" s="81">
        <f t="shared" si="27"/>
        <v>0</v>
      </c>
      <c r="F580" s="82">
        <f>Invoice!G585</f>
        <v>0</v>
      </c>
      <c r="G580" s="83">
        <f t="shared" si="28"/>
        <v>0</v>
      </c>
    </row>
    <row r="581" spans="1:7" s="80" customFormat="1" hidden="1">
      <c r="A581" s="96" t="str">
        <f>Invoice!F586</f>
        <v>Exchange rate :</v>
      </c>
      <c r="B581" s="75">
        <f>Invoice!C586</f>
        <v>0</v>
      </c>
      <c r="C581" s="76">
        <f>Invoice!B586</f>
        <v>0</v>
      </c>
      <c r="D581" s="81">
        <f t="shared" si="26"/>
        <v>0</v>
      </c>
      <c r="E581" s="81">
        <f t="shared" si="27"/>
        <v>0</v>
      </c>
      <c r="F581" s="82">
        <f>Invoice!G586</f>
        <v>0</v>
      </c>
      <c r="G581" s="83">
        <f t="shared" si="28"/>
        <v>0</v>
      </c>
    </row>
    <row r="582" spans="1:7" s="80" customFormat="1" hidden="1">
      <c r="A582" s="96" t="str">
        <f>Invoice!F587</f>
        <v>Exchange rate :</v>
      </c>
      <c r="B582" s="75">
        <f>Invoice!C587</f>
        <v>0</v>
      </c>
      <c r="C582" s="76">
        <f>Invoice!B587</f>
        <v>0</v>
      </c>
      <c r="D582" s="81">
        <f t="shared" si="26"/>
        <v>0</v>
      </c>
      <c r="E582" s="81">
        <f t="shared" si="27"/>
        <v>0</v>
      </c>
      <c r="F582" s="82">
        <f>Invoice!G587</f>
        <v>0</v>
      </c>
      <c r="G582" s="83">
        <f t="shared" si="28"/>
        <v>0</v>
      </c>
    </row>
    <row r="583" spans="1:7" s="80" customFormat="1" hidden="1">
      <c r="A583" s="96" t="str">
        <f>Invoice!F588</f>
        <v>Exchange rate :</v>
      </c>
      <c r="B583" s="75">
        <f>Invoice!C588</f>
        <v>0</v>
      </c>
      <c r="C583" s="76">
        <f>Invoice!B588</f>
        <v>0</v>
      </c>
      <c r="D583" s="81">
        <f t="shared" si="26"/>
        <v>0</v>
      </c>
      <c r="E583" s="81">
        <f t="shared" si="27"/>
        <v>0</v>
      </c>
      <c r="F583" s="82">
        <f>Invoice!G588</f>
        <v>0</v>
      </c>
      <c r="G583" s="83">
        <f t="shared" si="28"/>
        <v>0</v>
      </c>
    </row>
    <row r="584" spans="1:7" s="80" customFormat="1" hidden="1">
      <c r="A584" s="96" t="str">
        <f>Invoice!F589</f>
        <v>Exchange rate :</v>
      </c>
      <c r="B584" s="75">
        <f>Invoice!C589</f>
        <v>0</v>
      </c>
      <c r="C584" s="76">
        <f>Invoice!B589</f>
        <v>0</v>
      </c>
      <c r="D584" s="81">
        <f t="shared" si="26"/>
        <v>0</v>
      </c>
      <c r="E584" s="81">
        <f t="shared" si="27"/>
        <v>0</v>
      </c>
      <c r="F584" s="82">
        <f>Invoice!G589</f>
        <v>0</v>
      </c>
      <c r="G584" s="83">
        <f t="shared" si="28"/>
        <v>0</v>
      </c>
    </row>
    <row r="585" spans="1:7" s="80" customFormat="1" hidden="1">
      <c r="A585" s="96" t="str">
        <f>Invoice!F590</f>
        <v>Exchange rate :</v>
      </c>
      <c r="B585" s="75">
        <f>Invoice!C590</f>
        <v>0</v>
      </c>
      <c r="C585" s="76">
        <f>Invoice!B590</f>
        <v>0</v>
      </c>
      <c r="D585" s="81">
        <f t="shared" si="26"/>
        <v>0</v>
      </c>
      <c r="E585" s="81">
        <f t="shared" si="27"/>
        <v>0</v>
      </c>
      <c r="F585" s="82">
        <f>Invoice!G590</f>
        <v>0</v>
      </c>
      <c r="G585" s="83">
        <f t="shared" si="28"/>
        <v>0</v>
      </c>
    </row>
    <row r="586" spans="1:7" s="80" customFormat="1" hidden="1">
      <c r="A586" s="96" t="str">
        <f>Invoice!F591</f>
        <v>Exchange rate :</v>
      </c>
      <c r="B586" s="75">
        <f>Invoice!C591</f>
        <v>0</v>
      </c>
      <c r="C586" s="76">
        <f>Invoice!B591</f>
        <v>0</v>
      </c>
      <c r="D586" s="81">
        <f t="shared" si="26"/>
        <v>0</v>
      </c>
      <c r="E586" s="81">
        <f t="shared" si="27"/>
        <v>0</v>
      </c>
      <c r="F586" s="82">
        <f>Invoice!G591</f>
        <v>0</v>
      </c>
      <c r="G586" s="83">
        <f t="shared" si="28"/>
        <v>0</v>
      </c>
    </row>
    <row r="587" spans="1:7" s="80" customFormat="1" hidden="1">
      <c r="A587" s="96" t="str">
        <f>Invoice!F592</f>
        <v>Exchange rate :</v>
      </c>
      <c r="B587" s="75">
        <f>Invoice!C592</f>
        <v>0</v>
      </c>
      <c r="C587" s="76">
        <f>Invoice!B592</f>
        <v>0</v>
      </c>
      <c r="D587" s="81">
        <f t="shared" si="26"/>
        <v>0</v>
      </c>
      <c r="E587" s="81">
        <f t="shared" si="27"/>
        <v>0</v>
      </c>
      <c r="F587" s="82">
        <f>Invoice!G592</f>
        <v>0</v>
      </c>
      <c r="G587" s="83">
        <f t="shared" si="28"/>
        <v>0</v>
      </c>
    </row>
    <row r="588" spans="1:7" s="80" customFormat="1" hidden="1">
      <c r="A588" s="96" t="str">
        <f>Invoice!F593</f>
        <v>Exchange rate :</v>
      </c>
      <c r="B588" s="75">
        <f>Invoice!C593</f>
        <v>0</v>
      </c>
      <c r="C588" s="76">
        <f>Invoice!B593</f>
        <v>0</v>
      </c>
      <c r="D588" s="81">
        <f t="shared" si="26"/>
        <v>0</v>
      </c>
      <c r="E588" s="81">
        <f t="shared" si="27"/>
        <v>0</v>
      </c>
      <c r="F588" s="82">
        <f>Invoice!G593</f>
        <v>0</v>
      </c>
      <c r="G588" s="83">
        <f t="shared" si="28"/>
        <v>0</v>
      </c>
    </row>
    <row r="589" spans="1:7" s="80" customFormat="1" hidden="1">
      <c r="A589" s="96" t="str">
        <f>Invoice!F594</f>
        <v>Exchange rate :</v>
      </c>
      <c r="B589" s="75">
        <f>Invoice!C594</f>
        <v>0</v>
      </c>
      <c r="C589" s="76">
        <f>Invoice!B594</f>
        <v>0</v>
      </c>
      <c r="D589" s="81">
        <f t="shared" si="26"/>
        <v>0</v>
      </c>
      <c r="E589" s="81">
        <f t="shared" si="27"/>
        <v>0</v>
      </c>
      <c r="F589" s="82">
        <f>Invoice!G594</f>
        <v>0</v>
      </c>
      <c r="G589" s="83">
        <f t="shared" si="28"/>
        <v>0</v>
      </c>
    </row>
    <row r="590" spans="1:7" s="80" customFormat="1" hidden="1">
      <c r="A590" s="96" t="str">
        <f>Invoice!F595</f>
        <v>Exchange rate :</v>
      </c>
      <c r="B590" s="75">
        <f>Invoice!C595</f>
        <v>0</v>
      </c>
      <c r="C590" s="76">
        <f>Invoice!B595</f>
        <v>0</v>
      </c>
      <c r="D590" s="81">
        <f t="shared" si="26"/>
        <v>0</v>
      </c>
      <c r="E590" s="81">
        <f t="shared" si="27"/>
        <v>0</v>
      </c>
      <c r="F590" s="82">
        <f>Invoice!G595</f>
        <v>0</v>
      </c>
      <c r="G590" s="83">
        <f t="shared" si="28"/>
        <v>0</v>
      </c>
    </row>
    <row r="591" spans="1:7" s="80" customFormat="1" hidden="1">
      <c r="A591" s="96" t="str">
        <f>Invoice!F596</f>
        <v>Exchange rate :</v>
      </c>
      <c r="B591" s="75">
        <f>Invoice!C596</f>
        <v>0</v>
      </c>
      <c r="C591" s="76">
        <f>Invoice!B596</f>
        <v>0</v>
      </c>
      <c r="D591" s="81">
        <f t="shared" si="26"/>
        <v>0</v>
      </c>
      <c r="E591" s="81">
        <f t="shared" si="27"/>
        <v>0</v>
      </c>
      <c r="F591" s="82">
        <f>Invoice!G596</f>
        <v>0</v>
      </c>
      <c r="G591" s="83">
        <f t="shared" si="28"/>
        <v>0</v>
      </c>
    </row>
    <row r="592" spans="1:7" s="80" customFormat="1" hidden="1">
      <c r="A592" s="96" t="str">
        <f>Invoice!F597</f>
        <v>Exchange rate :</v>
      </c>
      <c r="B592" s="75">
        <f>Invoice!C597</f>
        <v>0</v>
      </c>
      <c r="C592" s="76">
        <f>Invoice!B597</f>
        <v>0</v>
      </c>
      <c r="D592" s="81">
        <f t="shared" si="26"/>
        <v>0</v>
      </c>
      <c r="E592" s="81">
        <f t="shared" si="27"/>
        <v>0</v>
      </c>
      <c r="F592" s="82">
        <f>Invoice!G597</f>
        <v>0</v>
      </c>
      <c r="G592" s="83">
        <f t="shared" si="28"/>
        <v>0</v>
      </c>
    </row>
    <row r="593" spans="1:7" s="80" customFormat="1" hidden="1">
      <c r="A593" s="96" t="str">
        <f>Invoice!F598</f>
        <v>Exchange rate :</v>
      </c>
      <c r="B593" s="75">
        <f>Invoice!C598</f>
        <v>0</v>
      </c>
      <c r="C593" s="76">
        <f>Invoice!B598</f>
        <v>0</v>
      </c>
      <c r="D593" s="81">
        <f t="shared" si="26"/>
        <v>0</v>
      </c>
      <c r="E593" s="81">
        <f t="shared" si="27"/>
        <v>0</v>
      </c>
      <c r="F593" s="82">
        <f>Invoice!G598</f>
        <v>0</v>
      </c>
      <c r="G593" s="83">
        <f t="shared" si="28"/>
        <v>0</v>
      </c>
    </row>
    <row r="594" spans="1:7" s="80" customFormat="1" hidden="1">
      <c r="A594" s="96" t="str">
        <f>Invoice!F599</f>
        <v>Exchange rate :</v>
      </c>
      <c r="B594" s="75">
        <f>Invoice!C599</f>
        <v>0</v>
      </c>
      <c r="C594" s="76">
        <f>Invoice!B599</f>
        <v>0</v>
      </c>
      <c r="D594" s="81">
        <f t="shared" si="26"/>
        <v>0</v>
      </c>
      <c r="E594" s="81">
        <f t="shared" si="27"/>
        <v>0</v>
      </c>
      <c r="F594" s="82">
        <f>Invoice!G599</f>
        <v>0</v>
      </c>
      <c r="G594" s="83">
        <f t="shared" si="28"/>
        <v>0</v>
      </c>
    </row>
    <row r="595" spans="1:7" s="80" customFormat="1" hidden="1">
      <c r="A595" s="96" t="str">
        <f>Invoice!F600</f>
        <v>Exchange rate :</v>
      </c>
      <c r="B595" s="75">
        <f>Invoice!C600</f>
        <v>0</v>
      </c>
      <c r="C595" s="76">
        <f>Invoice!B600</f>
        <v>0</v>
      </c>
      <c r="D595" s="81">
        <f t="shared" si="26"/>
        <v>0</v>
      </c>
      <c r="E595" s="81">
        <f t="shared" si="27"/>
        <v>0</v>
      </c>
      <c r="F595" s="82">
        <f>Invoice!G600</f>
        <v>0</v>
      </c>
      <c r="G595" s="83">
        <f t="shared" si="28"/>
        <v>0</v>
      </c>
    </row>
    <row r="596" spans="1:7" s="80" customFormat="1" hidden="1">
      <c r="A596" s="96" t="str">
        <f>Invoice!F601</f>
        <v>Exchange rate :</v>
      </c>
      <c r="B596" s="75">
        <f>Invoice!C601</f>
        <v>0</v>
      </c>
      <c r="C596" s="76">
        <f>Invoice!B601</f>
        <v>0</v>
      </c>
      <c r="D596" s="81">
        <f t="shared" si="26"/>
        <v>0</v>
      </c>
      <c r="E596" s="81">
        <f t="shared" si="27"/>
        <v>0</v>
      </c>
      <c r="F596" s="82">
        <f>Invoice!G601</f>
        <v>0</v>
      </c>
      <c r="G596" s="83">
        <f t="shared" si="28"/>
        <v>0</v>
      </c>
    </row>
    <row r="597" spans="1:7" s="80" customFormat="1" hidden="1">
      <c r="A597" s="96" t="str">
        <f>Invoice!F602</f>
        <v>Exchange rate :</v>
      </c>
      <c r="B597" s="75">
        <f>Invoice!C602</f>
        <v>0</v>
      </c>
      <c r="C597" s="76">
        <f>Invoice!B602</f>
        <v>0</v>
      </c>
      <c r="D597" s="81">
        <f t="shared" si="26"/>
        <v>0</v>
      </c>
      <c r="E597" s="81">
        <f t="shared" si="27"/>
        <v>0</v>
      </c>
      <c r="F597" s="82">
        <f>Invoice!G602</f>
        <v>0</v>
      </c>
      <c r="G597" s="83">
        <f t="shared" si="28"/>
        <v>0</v>
      </c>
    </row>
    <row r="598" spans="1:7" s="80" customFormat="1" hidden="1">
      <c r="A598" s="96" t="str">
        <f>Invoice!F603</f>
        <v>Exchange rate :</v>
      </c>
      <c r="B598" s="75">
        <f>Invoice!C603</f>
        <v>0</v>
      </c>
      <c r="C598" s="76">
        <f>Invoice!B603</f>
        <v>0</v>
      </c>
      <c r="D598" s="81">
        <f t="shared" si="26"/>
        <v>0</v>
      </c>
      <c r="E598" s="81">
        <f t="shared" si="27"/>
        <v>0</v>
      </c>
      <c r="F598" s="82">
        <f>Invoice!G603</f>
        <v>0</v>
      </c>
      <c r="G598" s="83">
        <f t="shared" si="28"/>
        <v>0</v>
      </c>
    </row>
    <row r="599" spans="1:7" s="80" customFormat="1" hidden="1">
      <c r="A599" s="96" t="str">
        <f>Invoice!F604</f>
        <v>Exchange rate :</v>
      </c>
      <c r="B599" s="75">
        <f>Invoice!C604</f>
        <v>0</v>
      </c>
      <c r="C599" s="76">
        <f>Invoice!B604</f>
        <v>0</v>
      </c>
      <c r="D599" s="81">
        <f t="shared" si="26"/>
        <v>0</v>
      </c>
      <c r="E599" s="81">
        <f t="shared" si="27"/>
        <v>0</v>
      </c>
      <c r="F599" s="82">
        <f>Invoice!G604</f>
        <v>0</v>
      </c>
      <c r="G599" s="83">
        <f t="shared" si="28"/>
        <v>0</v>
      </c>
    </row>
    <row r="600" spans="1:7" s="80" customFormat="1" hidden="1">
      <c r="A600" s="96" t="str">
        <f>Invoice!F605</f>
        <v>Exchange rate :</v>
      </c>
      <c r="B600" s="75">
        <f>Invoice!C605</f>
        <v>0</v>
      </c>
      <c r="C600" s="76">
        <f>Invoice!B605</f>
        <v>0</v>
      </c>
      <c r="D600" s="81">
        <f t="shared" si="26"/>
        <v>0</v>
      </c>
      <c r="E600" s="81">
        <f t="shared" si="27"/>
        <v>0</v>
      </c>
      <c r="F600" s="82">
        <f>Invoice!G605</f>
        <v>0</v>
      </c>
      <c r="G600" s="83">
        <f t="shared" si="28"/>
        <v>0</v>
      </c>
    </row>
    <row r="601" spans="1:7" s="80" customFormat="1" hidden="1">
      <c r="A601" s="96" t="str">
        <f>Invoice!F606</f>
        <v>Exchange rate :</v>
      </c>
      <c r="B601" s="75">
        <f>Invoice!C606</f>
        <v>0</v>
      </c>
      <c r="C601" s="76">
        <f>Invoice!B606</f>
        <v>0</v>
      </c>
      <c r="D601" s="81">
        <f t="shared" si="26"/>
        <v>0</v>
      </c>
      <c r="E601" s="81">
        <f t="shared" si="27"/>
        <v>0</v>
      </c>
      <c r="F601" s="82">
        <f>Invoice!G606</f>
        <v>0</v>
      </c>
      <c r="G601" s="83">
        <f t="shared" si="28"/>
        <v>0</v>
      </c>
    </row>
    <row r="602" spans="1:7" s="80" customFormat="1" hidden="1">
      <c r="A602" s="96" t="str">
        <f>Invoice!F607</f>
        <v>Exchange rate :</v>
      </c>
      <c r="B602" s="75">
        <f>Invoice!C607</f>
        <v>0</v>
      </c>
      <c r="C602" s="76">
        <f>Invoice!B607</f>
        <v>0</v>
      </c>
      <c r="D602" s="81">
        <f t="shared" si="26"/>
        <v>0</v>
      </c>
      <c r="E602" s="81">
        <f t="shared" si="27"/>
        <v>0</v>
      </c>
      <c r="F602" s="82">
        <f>Invoice!G607</f>
        <v>0</v>
      </c>
      <c r="G602" s="83">
        <f t="shared" si="28"/>
        <v>0</v>
      </c>
    </row>
    <row r="603" spans="1:7" s="80" customFormat="1" hidden="1">
      <c r="A603" s="96" t="str">
        <f>Invoice!F608</f>
        <v>Exchange rate :</v>
      </c>
      <c r="B603" s="75">
        <f>Invoice!C608</f>
        <v>0</v>
      </c>
      <c r="C603" s="76">
        <f>Invoice!B608</f>
        <v>0</v>
      </c>
      <c r="D603" s="81">
        <f t="shared" si="26"/>
        <v>0</v>
      </c>
      <c r="E603" s="81">
        <f t="shared" si="27"/>
        <v>0</v>
      </c>
      <c r="F603" s="82">
        <f>Invoice!G608</f>
        <v>0</v>
      </c>
      <c r="G603" s="83">
        <f t="shared" si="28"/>
        <v>0</v>
      </c>
    </row>
    <row r="604" spans="1:7" s="80" customFormat="1" hidden="1">
      <c r="A604" s="96" t="str">
        <f>Invoice!F609</f>
        <v>Exchange rate :</v>
      </c>
      <c r="B604" s="75">
        <f>Invoice!C609</f>
        <v>0</v>
      </c>
      <c r="C604" s="76">
        <f>Invoice!B609</f>
        <v>0</v>
      </c>
      <c r="D604" s="81">
        <f t="shared" si="26"/>
        <v>0</v>
      </c>
      <c r="E604" s="81">
        <f t="shared" si="27"/>
        <v>0</v>
      </c>
      <c r="F604" s="82">
        <f>Invoice!G609</f>
        <v>0</v>
      </c>
      <c r="G604" s="83">
        <f t="shared" si="28"/>
        <v>0</v>
      </c>
    </row>
    <row r="605" spans="1:7" s="80" customFormat="1" hidden="1">
      <c r="A605" s="96" t="str">
        <f>Invoice!F610</f>
        <v>Exchange rate :</v>
      </c>
      <c r="B605" s="75">
        <f>Invoice!C610</f>
        <v>0</v>
      </c>
      <c r="C605" s="76">
        <f>Invoice!B610</f>
        <v>0</v>
      </c>
      <c r="D605" s="81">
        <f t="shared" si="26"/>
        <v>0</v>
      </c>
      <c r="E605" s="81">
        <f t="shared" si="27"/>
        <v>0</v>
      </c>
      <c r="F605" s="82">
        <f>Invoice!G610</f>
        <v>0</v>
      </c>
      <c r="G605" s="83">
        <f t="shared" si="28"/>
        <v>0</v>
      </c>
    </row>
    <row r="606" spans="1:7" s="80" customFormat="1" hidden="1">
      <c r="A606" s="96" t="str">
        <f>Invoice!F611</f>
        <v>Exchange rate :</v>
      </c>
      <c r="B606" s="75">
        <f>Invoice!C611</f>
        <v>0</v>
      </c>
      <c r="C606" s="76">
        <f>Invoice!B611</f>
        <v>0</v>
      </c>
      <c r="D606" s="81">
        <f t="shared" si="26"/>
        <v>0</v>
      </c>
      <c r="E606" s="81">
        <f t="shared" si="27"/>
        <v>0</v>
      </c>
      <c r="F606" s="82">
        <f>Invoice!G611</f>
        <v>0</v>
      </c>
      <c r="G606" s="83">
        <f t="shared" si="28"/>
        <v>0</v>
      </c>
    </row>
    <row r="607" spans="1:7" s="80" customFormat="1" hidden="1">
      <c r="A607" s="96" t="str">
        <f>Invoice!F612</f>
        <v>Exchange rate :</v>
      </c>
      <c r="B607" s="75">
        <f>Invoice!C612</f>
        <v>0</v>
      </c>
      <c r="C607" s="76">
        <f>Invoice!B612</f>
        <v>0</v>
      </c>
      <c r="D607" s="81">
        <f t="shared" si="26"/>
        <v>0</v>
      </c>
      <c r="E607" s="81">
        <f t="shared" si="27"/>
        <v>0</v>
      </c>
      <c r="F607" s="82">
        <f>Invoice!G612</f>
        <v>0</v>
      </c>
      <c r="G607" s="83">
        <f t="shared" si="28"/>
        <v>0</v>
      </c>
    </row>
    <row r="608" spans="1:7" s="80" customFormat="1" hidden="1">
      <c r="A608" s="96" t="str">
        <f>Invoice!F613</f>
        <v>Exchange rate :</v>
      </c>
      <c r="B608" s="75">
        <f>Invoice!C613</f>
        <v>0</v>
      </c>
      <c r="C608" s="76">
        <f>Invoice!B613</f>
        <v>0</v>
      </c>
      <c r="D608" s="81">
        <f t="shared" si="26"/>
        <v>0</v>
      </c>
      <c r="E608" s="81">
        <f t="shared" si="27"/>
        <v>0</v>
      </c>
      <c r="F608" s="82">
        <f>Invoice!G613</f>
        <v>0</v>
      </c>
      <c r="G608" s="83">
        <f t="shared" si="28"/>
        <v>0</v>
      </c>
    </row>
    <row r="609" spans="1:7" s="80" customFormat="1" hidden="1">
      <c r="A609" s="96" t="str">
        <f>Invoice!F614</f>
        <v>Exchange rate :</v>
      </c>
      <c r="B609" s="75">
        <f>Invoice!C614</f>
        <v>0</v>
      </c>
      <c r="C609" s="76">
        <f>Invoice!B614</f>
        <v>0</v>
      </c>
      <c r="D609" s="81">
        <f t="shared" si="26"/>
        <v>0</v>
      </c>
      <c r="E609" s="81">
        <f t="shared" si="27"/>
        <v>0</v>
      </c>
      <c r="F609" s="82">
        <f>Invoice!G614</f>
        <v>0</v>
      </c>
      <c r="G609" s="83">
        <f t="shared" si="28"/>
        <v>0</v>
      </c>
    </row>
    <row r="610" spans="1:7" s="80" customFormat="1" hidden="1">
      <c r="A610" s="96" t="str">
        <f>Invoice!F615</f>
        <v>Exchange rate :</v>
      </c>
      <c r="B610" s="75">
        <f>Invoice!C615</f>
        <v>0</v>
      </c>
      <c r="C610" s="76">
        <f>Invoice!B615</f>
        <v>0</v>
      </c>
      <c r="D610" s="81">
        <f t="shared" si="26"/>
        <v>0</v>
      </c>
      <c r="E610" s="81">
        <f t="shared" si="27"/>
        <v>0</v>
      </c>
      <c r="F610" s="82">
        <f>Invoice!G615</f>
        <v>0</v>
      </c>
      <c r="G610" s="83">
        <f t="shared" si="28"/>
        <v>0</v>
      </c>
    </row>
    <row r="611" spans="1:7" s="80" customFormat="1" hidden="1">
      <c r="A611" s="96" t="str">
        <f>Invoice!F616</f>
        <v>Exchange rate :</v>
      </c>
      <c r="B611" s="75">
        <f>Invoice!C616</f>
        <v>0</v>
      </c>
      <c r="C611" s="76">
        <f>Invoice!B616</f>
        <v>0</v>
      </c>
      <c r="D611" s="81">
        <f t="shared" si="26"/>
        <v>0</v>
      </c>
      <c r="E611" s="81">
        <f t="shared" si="27"/>
        <v>0</v>
      </c>
      <c r="F611" s="82">
        <f>Invoice!G616</f>
        <v>0</v>
      </c>
      <c r="G611" s="83">
        <f t="shared" si="28"/>
        <v>0</v>
      </c>
    </row>
    <row r="612" spans="1:7" s="80" customFormat="1" hidden="1">
      <c r="A612" s="96" t="str">
        <f>Invoice!F617</f>
        <v>Exchange rate :</v>
      </c>
      <c r="B612" s="75">
        <f>Invoice!C617</f>
        <v>0</v>
      </c>
      <c r="C612" s="76">
        <f>Invoice!B617</f>
        <v>0</v>
      </c>
      <c r="D612" s="81">
        <f t="shared" si="26"/>
        <v>0</v>
      </c>
      <c r="E612" s="81">
        <f t="shared" si="27"/>
        <v>0</v>
      </c>
      <c r="F612" s="82">
        <f>Invoice!G617</f>
        <v>0</v>
      </c>
      <c r="G612" s="83">
        <f t="shared" si="28"/>
        <v>0</v>
      </c>
    </row>
    <row r="613" spans="1:7" s="80" customFormat="1" hidden="1">
      <c r="A613" s="96" t="str">
        <f>Invoice!F618</f>
        <v>Exchange rate :</v>
      </c>
      <c r="B613" s="75">
        <f>Invoice!C618</f>
        <v>0</v>
      </c>
      <c r="C613" s="76">
        <f>Invoice!B618</f>
        <v>0</v>
      </c>
      <c r="D613" s="81">
        <f t="shared" si="26"/>
        <v>0</v>
      </c>
      <c r="E613" s="81">
        <f t="shared" si="27"/>
        <v>0</v>
      </c>
      <c r="F613" s="82">
        <f>Invoice!G618</f>
        <v>0</v>
      </c>
      <c r="G613" s="83">
        <f t="shared" si="28"/>
        <v>0</v>
      </c>
    </row>
    <row r="614" spans="1:7" s="80" customFormat="1" hidden="1">
      <c r="A614" s="96" t="str">
        <f>Invoice!F619</f>
        <v>Exchange rate :</v>
      </c>
      <c r="B614" s="75">
        <f>Invoice!C619</f>
        <v>0</v>
      </c>
      <c r="C614" s="76">
        <f>Invoice!B619</f>
        <v>0</v>
      </c>
      <c r="D614" s="81">
        <f t="shared" si="26"/>
        <v>0</v>
      </c>
      <c r="E614" s="81">
        <f t="shared" si="27"/>
        <v>0</v>
      </c>
      <c r="F614" s="82">
        <f>Invoice!G619</f>
        <v>0</v>
      </c>
      <c r="G614" s="83">
        <f t="shared" si="28"/>
        <v>0</v>
      </c>
    </row>
    <row r="615" spans="1:7" s="80" customFormat="1" hidden="1">
      <c r="A615" s="96" t="str">
        <f>Invoice!F620</f>
        <v>Exchange rate :</v>
      </c>
      <c r="B615" s="75">
        <f>Invoice!C620</f>
        <v>0</v>
      </c>
      <c r="C615" s="76">
        <f>Invoice!B620</f>
        <v>0</v>
      </c>
      <c r="D615" s="81">
        <f t="shared" si="26"/>
        <v>0</v>
      </c>
      <c r="E615" s="81">
        <f t="shared" si="27"/>
        <v>0</v>
      </c>
      <c r="F615" s="82">
        <f>Invoice!G620</f>
        <v>0</v>
      </c>
      <c r="G615" s="83">
        <f t="shared" si="28"/>
        <v>0</v>
      </c>
    </row>
    <row r="616" spans="1:7" s="80" customFormat="1" hidden="1">
      <c r="A616" s="96" t="str">
        <f>Invoice!F621</f>
        <v>Exchange rate :</v>
      </c>
      <c r="B616" s="75">
        <f>Invoice!C621</f>
        <v>0</v>
      </c>
      <c r="C616" s="76">
        <f>Invoice!B621</f>
        <v>0</v>
      </c>
      <c r="D616" s="81">
        <f t="shared" si="26"/>
        <v>0</v>
      </c>
      <c r="E616" s="81">
        <f t="shared" si="27"/>
        <v>0</v>
      </c>
      <c r="F616" s="82">
        <f>Invoice!G621</f>
        <v>0</v>
      </c>
      <c r="G616" s="83">
        <f t="shared" si="28"/>
        <v>0</v>
      </c>
    </row>
    <row r="617" spans="1:7" s="80" customFormat="1" hidden="1">
      <c r="A617" s="96" t="str">
        <f>Invoice!F622</f>
        <v>Exchange rate :</v>
      </c>
      <c r="B617" s="75">
        <f>Invoice!C622</f>
        <v>0</v>
      </c>
      <c r="C617" s="76">
        <f>Invoice!B622</f>
        <v>0</v>
      </c>
      <c r="D617" s="81">
        <f t="shared" si="26"/>
        <v>0</v>
      </c>
      <c r="E617" s="81">
        <f t="shared" si="27"/>
        <v>0</v>
      </c>
      <c r="F617" s="82">
        <f>Invoice!G622</f>
        <v>0</v>
      </c>
      <c r="G617" s="83">
        <f t="shared" si="28"/>
        <v>0</v>
      </c>
    </row>
    <row r="618" spans="1:7" s="80" customFormat="1" hidden="1">
      <c r="A618" s="96" t="str">
        <f>Invoice!F623</f>
        <v>Exchange rate :</v>
      </c>
      <c r="B618" s="75">
        <f>Invoice!C623</f>
        <v>0</v>
      </c>
      <c r="C618" s="76">
        <f>Invoice!B623</f>
        <v>0</v>
      </c>
      <c r="D618" s="81">
        <f t="shared" si="26"/>
        <v>0</v>
      </c>
      <c r="E618" s="81">
        <f t="shared" si="27"/>
        <v>0</v>
      </c>
      <c r="F618" s="82">
        <f>Invoice!G623</f>
        <v>0</v>
      </c>
      <c r="G618" s="83">
        <f t="shared" si="28"/>
        <v>0</v>
      </c>
    </row>
    <row r="619" spans="1:7" s="80" customFormat="1" hidden="1">
      <c r="A619" s="96" t="str">
        <f>Invoice!F624</f>
        <v>Exchange rate :</v>
      </c>
      <c r="B619" s="75">
        <f>Invoice!C624</f>
        <v>0</v>
      </c>
      <c r="C619" s="76">
        <f>Invoice!B624</f>
        <v>0</v>
      </c>
      <c r="D619" s="81">
        <f t="shared" si="26"/>
        <v>0</v>
      </c>
      <c r="E619" s="81">
        <f t="shared" si="27"/>
        <v>0</v>
      </c>
      <c r="F619" s="82">
        <f>Invoice!G624</f>
        <v>0</v>
      </c>
      <c r="G619" s="83">
        <f t="shared" si="28"/>
        <v>0</v>
      </c>
    </row>
    <row r="620" spans="1:7" s="80" customFormat="1" hidden="1">
      <c r="A620" s="96" t="str">
        <f>Invoice!F625</f>
        <v>Exchange rate :</v>
      </c>
      <c r="B620" s="75">
        <f>Invoice!C625</f>
        <v>0</v>
      </c>
      <c r="C620" s="76">
        <f>Invoice!B625</f>
        <v>0</v>
      </c>
      <c r="D620" s="81">
        <f t="shared" si="26"/>
        <v>0</v>
      </c>
      <c r="E620" s="81">
        <f t="shared" si="27"/>
        <v>0</v>
      </c>
      <c r="F620" s="82">
        <f>Invoice!G625</f>
        <v>0</v>
      </c>
      <c r="G620" s="83">
        <f t="shared" si="28"/>
        <v>0</v>
      </c>
    </row>
    <row r="621" spans="1:7" s="80" customFormat="1" hidden="1">
      <c r="A621" s="96" t="str">
        <f>Invoice!F626</f>
        <v>Exchange rate :</v>
      </c>
      <c r="B621" s="75">
        <f>Invoice!C626</f>
        <v>0</v>
      </c>
      <c r="C621" s="76">
        <f>Invoice!B626</f>
        <v>0</v>
      </c>
      <c r="D621" s="81">
        <f t="shared" si="26"/>
        <v>0</v>
      </c>
      <c r="E621" s="81">
        <f t="shared" si="27"/>
        <v>0</v>
      </c>
      <c r="F621" s="82">
        <f>Invoice!G626</f>
        <v>0</v>
      </c>
      <c r="G621" s="83">
        <f t="shared" si="28"/>
        <v>0</v>
      </c>
    </row>
    <row r="622" spans="1:7" s="80" customFormat="1" hidden="1">
      <c r="A622" s="96" t="str">
        <f>Invoice!F627</f>
        <v>Exchange rate :</v>
      </c>
      <c r="B622" s="75">
        <f>Invoice!C627</f>
        <v>0</v>
      </c>
      <c r="C622" s="76">
        <f>Invoice!B627</f>
        <v>0</v>
      </c>
      <c r="D622" s="81">
        <f t="shared" si="26"/>
        <v>0</v>
      </c>
      <c r="E622" s="81">
        <f t="shared" si="27"/>
        <v>0</v>
      </c>
      <c r="F622" s="82">
        <f>Invoice!G627</f>
        <v>0</v>
      </c>
      <c r="G622" s="83">
        <f t="shared" si="28"/>
        <v>0</v>
      </c>
    </row>
    <row r="623" spans="1:7" s="80" customFormat="1" hidden="1">
      <c r="A623" s="96" t="str">
        <f>Invoice!F628</f>
        <v>Exchange rate :</v>
      </c>
      <c r="B623" s="75">
        <f>Invoice!C628</f>
        <v>0</v>
      </c>
      <c r="C623" s="76">
        <f>Invoice!B628</f>
        <v>0</v>
      </c>
      <c r="D623" s="81">
        <f t="shared" si="26"/>
        <v>0</v>
      </c>
      <c r="E623" s="81">
        <f t="shared" si="27"/>
        <v>0</v>
      </c>
      <c r="F623" s="82">
        <f>Invoice!G628</f>
        <v>0</v>
      </c>
      <c r="G623" s="83">
        <f t="shared" si="28"/>
        <v>0</v>
      </c>
    </row>
    <row r="624" spans="1:7" s="80" customFormat="1" hidden="1">
      <c r="A624" s="96" t="str">
        <f>Invoice!F629</f>
        <v>Exchange rate :</v>
      </c>
      <c r="B624" s="75">
        <f>Invoice!C629</f>
        <v>0</v>
      </c>
      <c r="C624" s="76">
        <f>Invoice!B629</f>
        <v>0</v>
      </c>
      <c r="D624" s="81">
        <f t="shared" si="26"/>
        <v>0</v>
      </c>
      <c r="E624" s="81">
        <f t="shared" si="27"/>
        <v>0</v>
      </c>
      <c r="F624" s="82">
        <f>Invoice!G629</f>
        <v>0</v>
      </c>
      <c r="G624" s="83">
        <f t="shared" si="28"/>
        <v>0</v>
      </c>
    </row>
    <row r="625" spans="1:7" s="80" customFormat="1" hidden="1">
      <c r="A625" s="96" t="str">
        <f>Invoice!F630</f>
        <v>Exchange rate :</v>
      </c>
      <c r="B625" s="75">
        <f>Invoice!C630</f>
        <v>0</v>
      </c>
      <c r="C625" s="76">
        <f>Invoice!B630</f>
        <v>0</v>
      </c>
      <c r="D625" s="81">
        <f t="shared" si="26"/>
        <v>0</v>
      </c>
      <c r="E625" s="81">
        <f t="shared" si="27"/>
        <v>0</v>
      </c>
      <c r="F625" s="82">
        <f>Invoice!G630</f>
        <v>0</v>
      </c>
      <c r="G625" s="83">
        <f t="shared" si="28"/>
        <v>0</v>
      </c>
    </row>
    <row r="626" spans="1:7" s="80" customFormat="1" hidden="1">
      <c r="A626" s="96" t="str">
        <f>Invoice!F631</f>
        <v>Exchange rate :</v>
      </c>
      <c r="B626" s="75">
        <f>Invoice!C631</f>
        <v>0</v>
      </c>
      <c r="C626" s="76">
        <f>Invoice!B631</f>
        <v>0</v>
      </c>
      <c r="D626" s="81">
        <f t="shared" si="26"/>
        <v>0</v>
      </c>
      <c r="E626" s="81">
        <f t="shared" si="27"/>
        <v>0</v>
      </c>
      <c r="F626" s="82">
        <f>Invoice!G631</f>
        <v>0</v>
      </c>
      <c r="G626" s="83">
        <f t="shared" si="28"/>
        <v>0</v>
      </c>
    </row>
    <row r="627" spans="1:7" s="80" customFormat="1" hidden="1">
      <c r="A627" s="96" t="str">
        <f>Invoice!F632</f>
        <v>Exchange rate :</v>
      </c>
      <c r="B627" s="75">
        <f>Invoice!C632</f>
        <v>0</v>
      </c>
      <c r="C627" s="76">
        <f>Invoice!B632</f>
        <v>0</v>
      </c>
      <c r="D627" s="81">
        <f t="shared" si="26"/>
        <v>0</v>
      </c>
      <c r="E627" s="81">
        <f t="shared" si="27"/>
        <v>0</v>
      </c>
      <c r="F627" s="82">
        <f>Invoice!G632</f>
        <v>0</v>
      </c>
      <c r="G627" s="83">
        <f t="shared" si="28"/>
        <v>0</v>
      </c>
    </row>
    <row r="628" spans="1:7" s="80" customFormat="1" hidden="1">
      <c r="A628" s="96" t="str">
        <f>Invoice!F633</f>
        <v>Exchange rate :</v>
      </c>
      <c r="B628" s="75">
        <f>Invoice!C633</f>
        <v>0</v>
      </c>
      <c r="C628" s="76">
        <f>Invoice!B633</f>
        <v>0</v>
      </c>
      <c r="D628" s="81">
        <f t="shared" si="26"/>
        <v>0</v>
      </c>
      <c r="E628" s="81">
        <f t="shared" si="27"/>
        <v>0</v>
      </c>
      <c r="F628" s="82">
        <f>Invoice!G633</f>
        <v>0</v>
      </c>
      <c r="G628" s="83">
        <f t="shared" si="28"/>
        <v>0</v>
      </c>
    </row>
    <row r="629" spans="1:7" s="80" customFormat="1" hidden="1">
      <c r="A629" s="96" t="str">
        <f>Invoice!F634</f>
        <v>Exchange rate :</v>
      </c>
      <c r="B629" s="75">
        <f>Invoice!C634</f>
        <v>0</v>
      </c>
      <c r="C629" s="76">
        <f>Invoice!B634</f>
        <v>0</v>
      </c>
      <c r="D629" s="81">
        <f t="shared" si="26"/>
        <v>0</v>
      </c>
      <c r="E629" s="81">
        <f t="shared" si="27"/>
        <v>0</v>
      </c>
      <c r="F629" s="82">
        <f>Invoice!G634</f>
        <v>0</v>
      </c>
      <c r="G629" s="83">
        <f t="shared" si="28"/>
        <v>0</v>
      </c>
    </row>
    <row r="630" spans="1:7" s="80" customFormat="1" hidden="1">
      <c r="A630" s="96" t="str">
        <f>Invoice!F635</f>
        <v>Exchange rate :</v>
      </c>
      <c r="B630" s="75">
        <f>Invoice!C635</f>
        <v>0</v>
      </c>
      <c r="C630" s="76">
        <f>Invoice!B635</f>
        <v>0</v>
      </c>
      <c r="D630" s="81">
        <f t="shared" si="26"/>
        <v>0</v>
      </c>
      <c r="E630" s="81">
        <f t="shared" si="27"/>
        <v>0</v>
      </c>
      <c r="F630" s="82">
        <f>Invoice!G635</f>
        <v>0</v>
      </c>
      <c r="G630" s="83">
        <f t="shared" si="28"/>
        <v>0</v>
      </c>
    </row>
    <row r="631" spans="1:7" s="80" customFormat="1" hidden="1">
      <c r="A631" s="96" t="str">
        <f>Invoice!F636</f>
        <v>Exchange rate :</v>
      </c>
      <c r="B631" s="75">
        <f>Invoice!C636</f>
        <v>0</v>
      </c>
      <c r="C631" s="76">
        <f>Invoice!B636</f>
        <v>0</v>
      </c>
      <c r="D631" s="81">
        <f t="shared" si="26"/>
        <v>0</v>
      </c>
      <c r="E631" s="81">
        <f t="shared" si="27"/>
        <v>0</v>
      </c>
      <c r="F631" s="82">
        <f>Invoice!G636</f>
        <v>0</v>
      </c>
      <c r="G631" s="83">
        <f t="shared" si="28"/>
        <v>0</v>
      </c>
    </row>
    <row r="632" spans="1:7" s="80" customFormat="1" hidden="1">
      <c r="A632" s="96" t="str">
        <f>Invoice!F637</f>
        <v>Exchange rate :</v>
      </c>
      <c r="B632" s="75">
        <f>Invoice!C637</f>
        <v>0</v>
      </c>
      <c r="C632" s="76">
        <f>Invoice!B637</f>
        <v>0</v>
      </c>
      <c r="D632" s="81">
        <f t="shared" si="26"/>
        <v>0</v>
      </c>
      <c r="E632" s="81">
        <f t="shared" si="27"/>
        <v>0</v>
      </c>
      <c r="F632" s="82">
        <f>Invoice!G637</f>
        <v>0</v>
      </c>
      <c r="G632" s="83">
        <f t="shared" si="28"/>
        <v>0</v>
      </c>
    </row>
    <row r="633" spans="1:7" s="80" customFormat="1" hidden="1">
      <c r="A633" s="96" t="str">
        <f>Invoice!F638</f>
        <v>Exchange rate :</v>
      </c>
      <c r="B633" s="75">
        <f>Invoice!C638</f>
        <v>0</v>
      </c>
      <c r="C633" s="76">
        <f>Invoice!B638</f>
        <v>0</v>
      </c>
      <c r="D633" s="81">
        <f t="shared" si="26"/>
        <v>0</v>
      </c>
      <c r="E633" s="81">
        <f t="shared" si="27"/>
        <v>0</v>
      </c>
      <c r="F633" s="82">
        <f>Invoice!G638</f>
        <v>0</v>
      </c>
      <c r="G633" s="83">
        <f t="shared" si="28"/>
        <v>0</v>
      </c>
    </row>
    <row r="634" spans="1:7" s="80" customFormat="1" hidden="1">
      <c r="A634" s="96" t="str">
        <f>Invoice!F639</f>
        <v>Exchange rate :</v>
      </c>
      <c r="B634" s="75">
        <f>Invoice!C639</f>
        <v>0</v>
      </c>
      <c r="C634" s="76">
        <f>Invoice!B639</f>
        <v>0</v>
      </c>
      <c r="D634" s="81">
        <f t="shared" si="26"/>
        <v>0</v>
      </c>
      <c r="E634" s="81">
        <f t="shared" si="27"/>
        <v>0</v>
      </c>
      <c r="F634" s="82">
        <f>Invoice!G639</f>
        <v>0</v>
      </c>
      <c r="G634" s="83">
        <f t="shared" si="28"/>
        <v>0</v>
      </c>
    </row>
    <row r="635" spans="1:7" s="80" customFormat="1" hidden="1">
      <c r="A635" s="96" t="str">
        <f>Invoice!F640</f>
        <v>Exchange rate :</v>
      </c>
      <c r="B635" s="75">
        <f>Invoice!C640</f>
        <v>0</v>
      </c>
      <c r="C635" s="76">
        <f>Invoice!B640</f>
        <v>0</v>
      </c>
      <c r="D635" s="81">
        <f t="shared" si="26"/>
        <v>0</v>
      </c>
      <c r="E635" s="81">
        <f t="shared" si="27"/>
        <v>0</v>
      </c>
      <c r="F635" s="82">
        <f>Invoice!G640</f>
        <v>0</v>
      </c>
      <c r="G635" s="83">
        <f t="shared" si="28"/>
        <v>0</v>
      </c>
    </row>
    <row r="636" spans="1:7" s="80" customFormat="1" hidden="1">
      <c r="A636" s="96" t="str">
        <f>Invoice!F641</f>
        <v>Exchange rate :</v>
      </c>
      <c r="B636" s="75">
        <f>Invoice!C641</f>
        <v>0</v>
      </c>
      <c r="C636" s="76">
        <f>Invoice!B641</f>
        <v>0</v>
      </c>
      <c r="D636" s="81">
        <f t="shared" si="26"/>
        <v>0</v>
      </c>
      <c r="E636" s="81">
        <f t="shared" si="27"/>
        <v>0</v>
      </c>
      <c r="F636" s="82">
        <f>Invoice!G641</f>
        <v>0</v>
      </c>
      <c r="G636" s="83">
        <f t="shared" si="28"/>
        <v>0</v>
      </c>
    </row>
    <row r="637" spans="1:7" s="80" customFormat="1" hidden="1">
      <c r="A637" s="96" t="str">
        <f>Invoice!F642</f>
        <v>Exchange rate :</v>
      </c>
      <c r="B637" s="75">
        <f>Invoice!C642</f>
        <v>0</v>
      </c>
      <c r="C637" s="76">
        <f>Invoice!B642</f>
        <v>0</v>
      </c>
      <c r="D637" s="81">
        <f t="shared" si="26"/>
        <v>0</v>
      </c>
      <c r="E637" s="81">
        <f t="shared" si="27"/>
        <v>0</v>
      </c>
      <c r="F637" s="82">
        <f>Invoice!G642</f>
        <v>0</v>
      </c>
      <c r="G637" s="83">
        <f t="shared" si="28"/>
        <v>0</v>
      </c>
    </row>
    <row r="638" spans="1:7" s="80" customFormat="1" hidden="1">
      <c r="A638" s="96" t="str">
        <f>Invoice!F643</f>
        <v>Exchange rate :</v>
      </c>
      <c r="B638" s="75">
        <f>Invoice!C643</f>
        <v>0</v>
      </c>
      <c r="C638" s="76">
        <f>Invoice!B643</f>
        <v>0</v>
      </c>
      <c r="D638" s="81">
        <f t="shared" ref="D638:D701" si="29">F638/$D$14</f>
        <v>0</v>
      </c>
      <c r="E638" s="81">
        <f t="shared" ref="E638:E701" si="30">G638/$D$14</f>
        <v>0</v>
      </c>
      <c r="F638" s="82">
        <f>Invoice!G643</f>
        <v>0</v>
      </c>
      <c r="G638" s="83">
        <f t="shared" ref="G638:G701" si="31">C638*F638</f>
        <v>0</v>
      </c>
    </row>
    <row r="639" spans="1:7" s="80" customFormat="1" hidden="1">
      <c r="A639" s="96" t="str">
        <f>Invoice!F644</f>
        <v>Exchange rate :</v>
      </c>
      <c r="B639" s="75">
        <f>Invoice!C644</f>
        <v>0</v>
      </c>
      <c r="C639" s="76">
        <f>Invoice!B644</f>
        <v>0</v>
      </c>
      <c r="D639" s="81">
        <f t="shared" si="29"/>
        <v>0</v>
      </c>
      <c r="E639" s="81">
        <f t="shared" si="30"/>
        <v>0</v>
      </c>
      <c r="F639" s="82">
        <f>Invoice!G644</f>
        <v>0</v>
      </c>
      <c r="G639" s="83">
        <f t="shared" si="31"/>
        <v>0</v>
      </c>
    </row>
    <row r="640" spans="1:7" s="80" customFormat="1" hidden="1">
      <c r="A640" s="96" t="str">
        <f>Invoice!F645</f>
        <v>Exchange rate :</v>
      </c>
      <c r="B640" s="75">
        <f>Invoice!C645</f>
        <v>0</v>
      </c>
      <c r="C640" s="76">
        <f>Invoice!B645</f>
        <v>0</v>
      </c>
      <c r="D640" s="81">
        <f t="shared" si="29"/>
        <v>0</v>
      </c>
      <c r="E640" s="81">
        <f t="shared" si="30"/>
        <v>0</v>
      </c>
      <c r="F640" s="82">
        <f>Invoice!G645</f>
        <v>0</v>
      </c>
      <c r="G640" s="83">
        <f t="shared" si="31"/>
        <v>0</v>
      </c>
    </row>
    <row r="641" spans="1:7" s="80" customFormat="1" hidden="1">
      <c r="A641" s="96" t="str">
        <f>Invoice!F646</f>
        <v>Exchange rate :</v>
      </c>
      <c r="B641" s="75">
        <f>Invoice!C646</f>
        <v>0</v>
      </c>
      <c r="C641" s="76">
        <f>Invoice!B646</f>
        <v>0</v>
      </c>
      <c r="D641" s="81">
        <f t="shared" si="29"/>
        <v>0</v>
      </c>
      <c r="E641" s="81">
        <f t="shared" si="30"/>
        <v>0</v>
      </c>
      <c r="F641" s="82">
        <f>Invoice!G646</f>
        <v>0</v>
      </c>
      <c r="G641" s="83">
        <f t="shared" si="31"/>
        <v>0</v>
      </c>
    </row>
    <row r="642" spans="1:7" s="80" customFormat="1" hidden="1">
      <c r="A642" s="96" t="str">
        <f>Invoice!F647</f>
        <v>Exchange rate :</v>
      </c>
      <c r="B642" s="75">
        <f>Invoice!C647</f>
        <v>0</v>
      </c>
      <c r="C642" s="76">
        <f>Invoice!B647</f>
        <v>0</v>
      </c>
      <c r="D642" s="81">
        <f t="shared" si="29"/>
        <v>0</v>
      </c>
      <c r="E642" s="81">
        <f t="shared" si="30"/>
        <v>0</v>
      </c>
      <c r="F642" s="82">
        <f>Invoice!G647</f>
        <v>0</v>
      </c>
      <c r="G642" s="83">
        <f t="shared" si="31"/>
        <v>0</v>
      </c>
    </row>
    <row r="643" spans="1:7" s="80" customFormat="1" hidden="1">
      <c r="A643" s="96" t="str">
        <f>Invoice!F648</f>
        <v>Exchange rate :</v>
      </c>
      <c r="B643" s="75">
        <f>Invoice!C648</f>
        <v>0</v>
      </c>
      <c r="C643" s="76">
        <f>Invoice!B648</f>
        <v>0</v>
      </c>
      <c r="D643" s="81">
        <f t="shared" si="29"/>
        <v>0</v>
      </c>
      <c r="E643" s="81">
        <f t="shared" si="30"/>
        <v>0</v>
      </c>
      <c r="F643" s="82">
        <f>Invoice!G648</f>
        <v>0</v>
      </c>
      <c r="G643" s="83">
        <f t="shared" si="31"/>
        <v>0</v>
      </c>
    </row>
    <row r="644" spans="1:7" s="80" customFormat="1" hidden="1">
      <c r="A644" s="96" t="str">
        <f>Invoice!F649</f>
        <v>Exchange rate :</v>
      </c>
      <c r="B644" s="75">
        <f>Invoice!C649</f>
        <v>0</v>
      </c>
      <c r="C644" s="76">
        <f>Invoice!B649</f>
        <v>0</v>
      </c>
      <c r="D644" s="81">
        <f t="shared" si="29"/>
        <v>0</v>
      </c>
      <c r="E644" s="81">
        <f t="shared" si="30"/>
        <v>0</v>
      </c>
      <c r="F644" s="82">
        <f>Invoice!G649</f>
        <v>0</v>
      </c>
      <c r="G644" s="83">
        <f t="shared" si="31"/>
        <v>0</v>
      </c>
    </row>
    <row r="645" spans="1:7" s="80" customFormat="1" hidden="1">
      <c r="A645" s="96" t="str">
        <f>Invoice!F650</f>
        <v>Exchange rate :</v>
      </c>
      <c r="B645" s="75">
        <f>Invoice!C650</f>
        <v>0</v>
      </c>
      <c r="C645" s="76">
        <f>Invoice!B650</f>
        <v>0</v>
      </c>
      <c r="D645" s="81">
        <f t="shared" si="29"/>
        <v>0</v>
      </c>
      <c r="E645" s="81">
        <f t="shared" si="30"/>
        <v>0</v>
      </c>
      <c r="F645" s="82">
        <f>Invoice!G650</f>
        <v>0</v>
      </c>
      <c r="G645" s="83">
        <f t="shared" si="31"/>
        <v>0</v>
      </c>
    </row>
    <row r="646" spans="1:7" s="80" customFormat="1" hidden="1">
      <c r="A646" s="96" t="str">
        <f>Invoice!F651</f>
        <v>Exchange rate :</v>
      </c>
      <c r="B646" s="75">
        <f>Invoice!C651</f>
        <v>0</v>
      </c>
      <c r="C646" s="76">
        <f>Invoice!B651</f>
        <v>0</v>
      </c>
      <c r="D646" s="81">
        <f t="shared" si="29"/>
        <v>0</v>
      </c>
      <c r="E646" s="81">
        <f t="shared" si="30"/>
        <v>0</v>
      </c>
      <c r="F646" s="82">
        <f>Invoice!G651</f>
        <v>0</v>
      </c>
      <c r="G646" s="83">
        <f t="shared" si="31"/>
        <v>0</v>
      </c>
    </row>
    <row r="647" spans="1:7" s="80" customFormat="1" hidden="1">
      <c r="A647" s="96" t="str">
        <f>Invoice!F652</f>
        <v>Exchange rate :</v>
      </c>
      <c r="B647" s="75">
        <f>Invoice!C652</f>
        <v>0</v>
      </c>
      <c r="C647" s="76">
        <f>Invoice!B652</f>
        <v>0</v>
      </c>
      <c r="D647" s="81">
        <f t="shared" si="29"/>
        <v>0</v>
      </c>
      <c r="E647" s="81">
        <f t="shared" si="30"/>
        <v>0</v>
      </c>
      <c r="F647" s="82">
        <f>Invoice!G652</f>
        <v>0</v>
      </c>
      <c r="G647" s="83">
        <f t="shared" si="31"/>
        <v>0</v>
      </c>
    </row>
    <row r="648" spans="1:7" s="80" customFormat="1" hidden="1">
      <c r="A648" s="96" t="str">
        <f>Invoice!F653</f>
        <v>Exchange rate :</v>
      </c>
      <c r="B648" s="75">
        <f>Invoice!C653</f>
        <v>0</v>
      </c>
      <c r="C648" s="76">
        <f>Invoice!B653</f>
        <v>0</v>
      </c>
      <c r="D648" s="81">
        <f t="shared" si="29"/>
        <v>0</v>
      </c>
      <c r="E648" s="81">
        <f t="shared" si="30"/>
        <v>0</v>
      </c>
      <c r="F648" s="82">
        <f>Invoice!G653</f>
        <v>0</v>
      </c>
      <c r="G648" s="83">
        <f t="shared" si="31"/>
        <v>0</v>
      </c>
    </row>
    <row r="649" spans="1:7" s="80" customFormat="1" hidden="1">
      <c r="A649" s="96" t="str">
        <f>Invoice!F654</f>
        <v>Exchange rate :</v>
      </c>
      <c r="B649" s="75">
        <f>Invoice!C654</f>
        <v>0</v>
      </c>
      <c r="C649" s="76">
        <f>Invoice!B654</f>
        <v>0</v>
      </c>
      <c r="D649" s="81">
        <f t="shared" si="29"/>
        <v>0</v>
      </c>
      <c r="E649" s="81">
        <f t="shared" si="30"/>
        <v>0</v>
      </c>
      <c r="F649" s="82">
        <f>Invoice!G654</f>
        <v>0</v>
      </c>
      <c r="G649" s="83">
        <f t="shared" si="31"/>
        <v>0</v>
      </c>
    </row>
    <row r="650" spans="1:7" s="80" customFormat="1" hidden="1">
      <c r="A650" s="96" t="str">
        <f>Invoice!F655</f>
        <v>Exchange rate :</v>
      </c>
      <c r="B650" s="75">
        <f>Invoice!C655</f>
        <v>0</v>
      </c>
      <c r="C650" s="76">
        <f>Invoice!B655</f>
        <v>0</v>
      </c>
      <c r="D650" s="81">
        <f t="shared" si="29"/>
        <v>0</v>
      </c>
      <c r="E650" s="81">
        <f t="shared" si="30"/>
        <v>0</v>
      </c>
      <c r="F650" s="82">
        <f>Invoice!G655</f>
        <v>0</v>
      </c>
      <c r="G650" s="83">
        <f t="shared" si="31"/>
        <v>0</v>
      </c>
    </row>
    <row r="651" spans="1:7" s="80" customFormat="1" hidden="1">
      <c r="A651" s="96" t="str">
        <f>Invoice!F656</f>
        <v>Exchange rate :</v>
      </c>
      <c r="B651" s="75">
        <f>Invoice!C656</f>
        <v>0</v>
      </c>
      <c r="C651" s="76">
        <f>Invoice!B656</f>
        <v>0</v>
      </c>
      <c r="D651" s="81">
        <f t="shared" si="29"/>
        <v>0</v>
      </c>
      <c r="E651" s="81">
        <f t="shared" si="30"/>
        <v>0</v>
      </c>
      <c r="F651" s="82">
        <f>Invoice!G656</f>
        <v>0</v>
      </c>
      <c r="G651" s="83">
        <f t="shared" si="31"/>
        <v>0</v>
      </c>
    </row>
    <row r="652" spans="1:7" s="80" customFormat="1" hidden="1">
      <c r="A652" s="96" t="str">
        <f>Invoice!F657</f>
        <v>Exchange rate :</v>
      </c>
      <c r="B652" s="75">
        <f>Invoice!C657</f>
        <v>0</v>
      </c>
      <c r="C652" s="76">
        <f>Invoice!B657</f>
        <v>0</v>
      </c>
      <c r="D652" s="81">
        <f t="shared" si="29"/>
        <v>0</v>
      </c>
      <c r="E652" s="81">
        <f t="shared" si="30"/>
        <v>0</v>
      </c>
      <c r="F652" s="82">
        <f>Invoice!G657</f>
        <v>0</v>
      </c>
      <c r="G652" s="83">
        <f t="shared" si="31"/>
        <v>0</v>
      </c>
    </row>
    <row r="653" spans="1:7" s="80" customFormat="1" hidden="1">
      <c r="A653" s="96" t="str">
        <f>Invoice!F658</f>
        <v>Exchange rate :</v>
      </c>
      <c r="B653" s="75">
        <f>Invoice!C658</f>
        <v>0</v>
      </c>
      <c r="C653" s="76">
        <f>Invoice!B658</f>
        <v>0</v>
      </c>
      <c r="D653" s="81">
        <f t="shared" si="29"/>
        <v>0</v>
      </c>
      <c r="E653" s="81">
        <f t="shared" si="30"/>
        <v>0</v>
      </c>
      <c r="F653" s="82">
        <f>Invoice!G658</f>
        <v>0</v>
      </c>
      <c r="G653" s="83">
        <f t="shared" si="31"/>
        <v>0</v>
      </c>
    </row>
    <row r="654" spans="1:7" s="80" customFormat="1" hidden="1">
      <c r="A654" s="96" t="str">
        <f>Invoice!F659</f>
        <v>Exchange rate :</v>
      </c>
      <c r="B654" s="75">
        <f>Invoice!C659</f>
        <v>0</v>
      </c>
      <c r="C654" s="76">
        <f>Invoice!B659</f>
        <v>0</v>
      </c>
      <c r="D654" s="81">
        <f t="shared" si="29"/>
        <v>0</v>
      </c>
      <c r="E654" s="81">
        <f t="shared" si="30"/>
        <v>0</v>
      </c>
      <c r="F654" s="82">
        <f>Invoice!G659</f>
        <v>0</v>
      </c>
      <c r="G654" s="83">
        <f t="shared" si="31"/>
        <v>0</v>
      </c>
    </row>
    <row r="655" spans="1:7" s="80" customFormat="1" hidden="1">
      <c r="A655" s="96" t="str">
        <f>Invoice!F660</f>
        <v>Exchange rate :</v>
      </c>
      <c r="B655" s="75">
        <f>Invoice!C660</f>
        <v>0</v>
      </c>
      <c r="C655" s="76">
        <f>Invoice!B660</f>
        <v>0</v>
      </c>
      <c r="D655" s="81">
        <f t="shared" si="29"/>
        <v>0</v>
      </c>
      <c r="E655" s="81">
        <f t="shared" si="30"/>
        <v>0</v>
      </c>
      <c r="F655" s="82">
        <f>Invoice!G660</f>
        <v>0</v>
      </c>
      <c r="G655" s="83">
        <f t="shared" si="31"/>
        <v>0</v>
      </c>
    </row>
    <row r="656" spans="1:7" s="80" customFormat="1" hidden="1">
      <c r="A656" s="96" t="str">
        <f>Invoice!F661</f>
        <v>Exchange rate :</v>
      </c>
      <c r="B656" s="75">
        <f>Invoice!C661</f>
        <v>0</v>
      </c>
      <c r="C656" s="76">
        <f>Invoice!B661</f>
        <v>0</v>
      </c>
      <c r="D656" s="81">
        <f t="shared" si="29"/>
        <v>0</v>
      </c>
      <c r="E656" s="81">
        <f t="shared" si="30"/>
        <v>0</v>
      </c>
      <c r="F656" s="82">
        <f>Invoice!G661</f>
        <v>0</v>
      </c>
      <c r="G656" s="83">
        <f t="shared" si="31"/>
        <v>0</v>
      </c>
    </row>
    <row r="657" spans="1:7" s="80" customFormat="1" hidden="1">
      <c r="A657" s="96" t="str">
        <f>Invoice!F662</f>
        <v>Exchange rate :</v>
      </c>
      <c r="B657" s="75">
        <f>Invoice!C662</f>
        <v>0</v>
      </c>
      <c r="C657" s="76">
        <f>Invoice!B662</f>
        <v>0</v>
      </c>
      <c r="D657" s="81">
        <f t="shared" si="29"/>
        <v>0</v>
      </c>
      <c r="E657" s="81">
        <f t="shared" si="30"/>
        <v>0</v>
      </c>
      <c r="F657" s="82">
        <f>Invoice!G662</f>
        <v>0</v>
      </c>
      <c r="G657" s="83">
        <f t="shared" si="31"/>
        <v>0</v>
      </c>
    </row>
    <row r="658" spans="1:7" s="80" customFormat="1" hidden="1">
      <c r="A658" s="96" t="str">
        <f>Invoice!F663</f>
        <v>Exchange rate :</v>
      </c>
      <c r="B658" s="75">
        <f>Invoice!C663</f>
        <v>0</v>
      </c>
      <c r="C658" s="76">
        <f>Invoice!B663</f>
        <v>0</v>
      </c>
      <c r="D658" s="81">
        <f t="shared" si="29"/>
        <v>0</v>
      </c>
      <c r="E658" s="81">
        <f t="shared" si="30"/>
        <v>0</v>
      </c>
      <c r="F658" s="82">
        <f>Invoice!G663</f>
        <v>0</v>
      </c>
      <c r="G658" s="83">
        <f t="shared" si="31"/>
        <v>0</v>
      </c>
    </row>
    <row r="659" spans="1:7" s="80" customFormat="1" hidden="1">
      <c r="A659" s="96" t="str">
        <f>Invoice!F664</f>
        <v>Exchange rate :</v>
      </c>
      <c r="B659" s="75">
        <f>Invoice!C664</f>
        <v>0</v>
      </c>
      <c r="C659" s="76">
        <f>Invoice!B664</f>
        <v>0</v>
      </c>
      <c r="D659" s="81">
        <f t="shared" si="29"/>
        <v>0</v>
      </c>
      <c r="E659" s="81">
        <f t="shared" si="30"/>
        <v>0</v>
      </c>
      <c r="F659" s="82">
        <f>Invoice!G664</f>
        <v>0</v>
      </c>
      <c r="G659" s="83">
        <f t="shared" si="31"/>
        <v>0</v>
      </c>
    </row>
    <row r="660" spans="1:7" s="80" customFormat="1" hidden="1">
      <c r="A660" s="96" t="str">
        <f>Invoice!F665</f>
        <v>Exchange rate :</v>
      </c>
      <c r="B660" s="75">
        <f>Invoice!C665</f>
        <v>0</v>
      </c>
      <c r="C660" s="76">
        <f>Invoice!B665</f>
        <v>0</v>
      </c>
      <c r="D660" s="81">
        <f t="shared" si="29"/>
        <v>0</v>
      </c>
      <c r="E660" s="81">
        <f t="shared" si="30"/>
        <v>0</v>
      </c>
      <c r="F660" s="82">
        <f>Invoice!G665</f>
        <v>0</v>
      </c>
      <c r="G660" s="83">
        <f t="shared" si="31"/>
        <v>0</v>
      </c>
    </row>
    <row r="661" spans="1:7" s="80" customFormat="1" hidden="1">
      <c r="A661" s="96" t="str">
        <f>Invoice!F666</f>
        <v>Exchange rate :</v>
      </c>
      <c r="B661" s="75">
        <f>Invoice!C666</f>
        <v>0</v>
      </c>
      <c r="C661" s="76">
        <f>Invoice!B666</f>
        <v>0</v>
      </c>
      <c r="D661" s="81">
        <f t="shared" si="29"/>
        <v>0</v>
      </c>
      <c r="E661" s="81">
        <f t="shared" si="30"/>
        <v>0</v>
      </c>
      <c r="F661" s="82">
        <f>Invoice!G666</f>
        <v>0</v>
      </c>
      <c r="G661" s="83">
        <f t="shared" si="31"/>
        <v>0</v>
      </c>
    </row>
    <row r="662" spans="1:7" s="80" customFormat="1" hidden="1">
      <c r="A662" s="96" t="str">
        <f>Invoice!F667</f>
        <v>Exchange rate :</v>
      </c>
      <c r="B662" s="75">
        <f>Invoice!C667</f>
        <v>0</v>
      </c>
      <c r="C662" s="76">
        <f>Invoice!B667</f>
        <v>0</v>
      </c>
      <c r="D662" s="81">
        <f t="shared" si="29"/>
        <v>0</v>
      </c>
      <c r="E662" s="81">
        <f t="shared" si="30"/>
        <v>0</v>
      </c>
      <c r="F662" s="82">
        <f>Invoice!G667</f>
        <v>0</v>
      </c>
      <c r="G662" s="83">
        <f t="shared" si="31"/>
        <v>0</v>
      </c>
    </row>
    <row r="663" spans="1:7" s="80" customFormat="1" hidden="1">
      <c r="A663" s="96" t="str">
        <f>Invoice!F668</f>
        <v>Exchange rate :</v>
      </c>
      <c r="B663" s="75">
        <f>Invoice!C668</f>
        <v>0</v>
      </c>
      <c r="C663" s="76">
        <f>Invoice!B668</f>
        <v>0</v>
      </c>
      <c r="D663" s="81">
        <f t="shared" si="29"/>
        <v>0</v>
      </c>
      <c r="E663" s="81">
        <f t="shared" si="30"/>
        <v>0</v>
      </c>
      <c r="F663" s="82">
        <f>Invoice!G668</f>
        <v>0</v>
      </c>
      <c r="G663" s="83">
        <f t="shared" si="31"/>
        <v>0</v>
      </c>
    </row>
    <row r="664" spans="1:7" s="80" customFormat="1" hidden="1">
      <c r="A664" s="96" t="str">
        <f>Invoice!F669</f>
        <v>Exchange rate :</v>
      </c>
      <c r="B664" s="75">
        <f>Invoice!C669</f>
        <v>0</v>
      </c>
      <c r="C664" s="76">
        <f>Invoice!B669</f>
        <v>0</v>
      </c>
      <c r="D664" s="81">
        <f t="shared" si="29"/>
        <v>0</v>
      </c>
      <c r="E664" s="81">
        <f t="shared" si="30"/>
        <v>0</v>
      </c>
      <c r="F664" s="82">
        <f>Invoice!G669</f>
        <v>0</v>
      </c>
      <c r="G664" s="83">
        <f t="shared" si="31"/>
        <v>0</v>
      </c>
    </row>
    <row r="665" spans="1:7" s="80" customFormat="1" hidden="1">
      <c r="A665" s="96" t="str">
        <f>Invoice!F670</f>
        <v>Exchange rate :</v>
      </c>
      <c r="B665" s="75">
        <f>Invoice!C670</f>
        <v>0</v>
      </c>
      <c r="C665" s="76">
        <f>Invoice!B670</f>
        <v>0</v>
      </c>
      <c r="D665" s="81">
        <f t="shared" si="29"/>
        <v>0</v>
      </c>
      <c r="E665" s="81">
        <f t="shared" si="30"/>
        <v>0</v>
      </c>
      <c r="F665" s="82">
        <f>Invoice!G670</f>
        <v>0</v>
      </c>
      <c r="G665" s="83">
        <f t="shared" si="31"/>
        <v>0</v>
      </c>
    </row>
    <row r="666" spans="1:7" s="80" customFormat="1" hidden="1">
      <c r="A666" s="96" t="str">
        <f>Invoice!F671</f>
        <v>Exchange rate :</v>
      </c>
      <c r="B666" s="75">
        <f>Invoice!C671</f>
        <v>0</v>
      </c>
      <c r="C666" s="76">
        <f>Invoice!B671</f>
        <v>0</v>
      </c>
      <c r="D666" s="81">
        <f t="shared" si="29"/>
        <v>0</v>
      </c>
      <c r="E666" s="81">
        <f t="shared" si="30"/>
        <v>0</v>
      </c>
      <c r="F666" s="82">
        <f>Invoice!G671</f>
        <v>0</v>
      </c>
      <c r="G666" s="83">
        <f t="shared" si="31"/>
        <v>0</v>
      </c>
    </row>
    <row r="667" spans="1:7" s="80" customFormat="1" hidden="1">
      <c r="A667" s="96" t="str">
        <f>Invoice!F672</f>
        <v>Exchange rate :</v>
      </c>
      <c r="B667" s="75">
        <f>Invoice!C672</f>
        <v>0</v>
      </c>
      <c r="C667" s="76">
        <f>Invoice!B672</f>
        <v>0</v>
      </c>
      <c r="D667" s="81">
        <f t="shared" si="29"/>
        <v>0</v>
      </c>
      <c r="E667" s="81">
        <f t="shared" si="30"/>
        <v>0</v>
      </c>
      <c r="F667" s="82">
        <f>Invoice!G672</f>
        <v>0</v>
      </c>
      <c r="G667" s="83">
        <f t="shared" si="31"/>
        <v>0</v>
      </c>
    </row>
    <row r="668" spans="1:7" s="80" customFormat="1" hidden="1">
      <c r="A668" s="96" t="str">
        <f>Invoice!F673</f>
        <v>Exchange rate :</v>
      </c>
      <c r="B668" s="75">
        <f>Invoice!C673</f>
        <v>0</v>
      </c>
      <c r="C668" s="76">
        <f>Invoice!B673</f>
        <v>0</v>
      </c>
      <c r="D668" s="81">
        <f t="shared" si="29"/>
        <v>0</v>
      </c>
      <c r="E668" s="81">
        <f t="shared" si="30"/>
        <v>0</v>
      </c>
      <c r="F668" s="82">
        <f>Invoice!G673</f>
        <v>0</v>
      </c>
      <c r="G668" s="83">
        <f t="shared" si="31"/>
        <v>0</v>
      </c>
    </row>
    <row r="669" spans="1:7" s="80" customFormat="1" hidden="1">
      <c r="A669" s="96" t="str">
        <f>Invoice!F674</f>
        <v>Exchange rate :</v>
      </c>
      <c r="B669" s="75">
        <f>Invoice!C674</f>
        <v>0</v>
      </c>
      <c r="C669" s="76">
        <f>Invoice!B674</f>
        <v>0</v>
      </c>
      <c r="D669" s="81">
        <f t="shared" si="29"/>
        <v>0</v>
      </c>
      <c r="E669" s="81">
        <f t="shared" si="30"/>
        <v>0</v>
      </c>
      <c r="F669" s="82">
        <f>Invoice!G674</f>
        <v>0</v>
      </c>
      <c r="G669" s="83">
        <f t="shared" si="31"/>
        <v>0</v>
      </c>
    </row>
    <row r="670" spans="1:7" s="80" customFormat="1" hidden="1">
      <c r="A670" s="96" t="str">
        <f>Invoice!F675</f>
        <v>Exchange rate :</v>
      </c>
      <c r="B670" s="75">
        <f>Invoice!C675</f>
        <v>0</v>
      </c>
      <c r="C670" s="76">
        <f>Invoice!B675</f>
        <v>0</v>
      </c>
      <c r="D670" s="81">
        <f t="shared" si="29"/>
        <v>0</v>
      </c>
      <c r="E670" s="81">
        <f t="shared" si="30"/>
        <v>0</v>
      </c>
      <c r="F670" s="82">
        <f>Invoice!G675</f>
        <v>0</v>
      </c>
      <c r="G670" s="83">
        <f t="shared" si="31"/>
        <v>0</v>
      </c>
    </row>
    <row r="671" spans="1:7" s="80" customFormat="1" hidden="1">
      <c r="A671" s="96" t="str">
        <f>Invoice!F676</f>
        <v>Exchange rate :</v>
      </c>
      <c r="B671" s="75">
        <f>Invoice!C676</f>
        <v>0</v>
      </c>
      <c r="C671" s="76">
        <f>Invoice!B676</f>
        <v>0</v>
      </c>
      <c r="D671" s="81">
        <f t="shared" si="29"/>
        <v>0</v>
      </c>
      <c r="E671" s="81">
        <f t="shared" si="30"/>
        <v>0</v>
      </c>
      <c r="F671" s="82">
        <f>Invoice!G676</f>
        <v>0</v>
      </c>
      <c r="G671" s="83">
        <f t="shared" si="31"/>
        <v>0</v>
      </c>
    </row>
    <row r="672" spans="1:7" s="80" customFormat="1" hidden="1">
      <c r="A672" s="96" t="str">
        <f>Invoice!F677</f>
        <v>Exchange rate :</v>
      </c>
      <c r="B672" s="75">
        <f>Invoice!C677</f>
        <v>0</v>
      </c>
      <c r="C672" s="76">
        <f>Invoice!B677</f>
        <v>0</v>
      </c>
      <c r="D672" s="81">
        <f t="shared" si="29"/>
        <v>0</v>
      </c>
      <c r="E672" s="81">
        <f t="shared" si="30"/>
        <v>0</v>
      </c>
      <c r="F672" s="82">
        <f>Invoice!G677</f>
        <v>0</v>
      </c>
      <c r="G672" s="83">
        <f t="shared" si="31"/>
        <v>0</v>
      </c>
    </row>
    <row r="673" spans="1:7" s="80" customFormat="1" hidden="1">
      <c r="A673" s="96" t="str">
        <f>Invoice!F678</f>
        <v>Exchange rate :</v>
      </c>
      <c r="B673" s="75">
        <f>Invoice!C678</f>
        <v>0</v>
      </c>
      <c r="C673" s="76">
        <f>Invoice!B678</f>
        <v>0</v>
      </c>
      <c r="D673" s="81">
        <f t="shared" si="29"/>
        <v>0</v>
      </c>
      <c r="E673" s="81">
        <f t="shared" si="30"/>
        <v>0</v>
      </c>
      <c r="F673" s="82">
        <f>Invoice!G678</f>
        <v>0</v>
      </c>
      <c r="G673" s="83">
        <f t="shared" si="31"/>
        <v>0</v>
      </c>
    </row>
    <row r="674" spans="1:7" s="80" customFormat="1" hidden="1">
      <c r="A674" s="96" t="str">
        <f>Invoice!F679</f>
        <v>Exchange rate :</v>
      </c>
      <c r="B674" s="75">
        <f>Invoice!C679</f>
        <v>0</v>
      </c>
      <c r="C674" s="76">
        <f>Invoice!B679</f>
        <v>0</v>
      </c>
      <c r="D674" s="81">
        <f t="shared" si="29"/>
        <v>0</v>
      </c>
      <c r="E674" s="81">
        <f t="shared" si="30"/>
        <v>0</v>
      </c>
      <c r="F674" s="82">
        <f>Invoice!G679</f>
        <v>0</v>
      </c>
      <c r="G674" s="83">
        <f t="shared" si="31"/>
        <v>0</v>
      </c>
    </row>
    <row r="675" spans="1:7" s="80" customFormat="1" hidden="1">
      <c r="A675" s="96" t="str">
        <f>Invoice!F680</f>
        <v>Exchange rate :</v>
      </c>
      <c r="B675" s="75">
        <f>Invoice!C680</f>
        <v>0</v>
      </c>
      <c r="C675" s="76">
        <f>Invoice!B680</f>
        <v>0</v>
      </c>
      <c r="D675" s="81">
        <f t="shared" si="29"/>
        <v>0</v>
      </c>
      <c r="E675" s="81">
        <f t="shared" si="30"/>
        <v>0</v>
      </c>
      <c r="F675" s="82">
        <f>Invoice!G680</f>
        <v>0</v>
      </c>
      <c r="G675" s="83">
        <f t="shared" si="31"/>
        <v>0</v>
      </c>
    </row>
    <row r="676" spans="1:7" s="80" customFormat="1" hidden="1">
      <c r="A676" s="96" t="str">
        <f>Invoice!F681</f>
        <v>Exchange rate :</v>
      </c>
      <c r="B676" s="75">
        <f>Invoice!C681</f>
        <v>0</v>
      </c>
      <c r="C676" s="76">
        <f>Invoice!B681</f>
        <v>0</v>
      </c>
      <c r="D676" s="81">
        <f t="shared" si="29"/>
        <v>0</v>
      </c>
      <c r="E676" s="81">
        <f t="shared" si="30"/>
        <v>0</v>
      </c>
      <c r="F676" s="82">
        <f>Invoice!G681</f>
        <v>0</v>
      </c>
      <c r="G676" s="83">
        <f t="shared" si="31"/>
        <v>0</v>
      </c>
    </row>
    <row r="677" spans="1:7" s="80" customFormat="1" hidden="1">
      <c r="A677" s="96" t="str">
        <f>Invoice!F682</f>
        <v>Exchange rate :</v>
      </c>
      <c r="B677" s="75">
        <f>Invoice!C682</f>
        <v>0</v>
      </c>
      <c r="C677" s="76">
        <f>Invoice!B682</f>
        <v>0</v>
      </c>
      <c r="D677" s="81">
        <f t="shared" si="29"/>
        <v>0</v>
      </c>
      <c r="E677" s="81">
        <f t="shared" si="30"/>
        <v>0</v>
      </c>
      <c r="F677" s="82">
        <f>Invoice!G682</f>
        <v>0</v>
      </c>
      <c r="G677" s="83">
        <f t="shared" si="31"/>
        <v>0</v>
      </c>
    </row>
    <row r="678" spans="1:7" s="80" customFormat="1" hidden="1">
      <c r="A678" s="96" t="str">
        <f>Invoice!F683</f>
        <v>Exchange rate :</v>
      </c>
      <c r="B678" s="75">
        <f>Invoice!C683</f>
        <v>0</v>
      </c>
      <c r="C678" s="76">
        <f>Invoice!B683</f>
        <v>0</v>
      </c>
      <c r="D678" s="81">
        <f t="shared" si="29"/>
        <v>0</v>
      </c>
      <c r="E678" s="81">
        <f t="shared" si="30"/>
        <v>0</v>
      </c>
      <c r="F678" s="82">
        <f>Invoice!G683</f>
        <v>0</v>
      </c>
      <c r="G678" s="83">
        <f t="shared" si="31"/>
        <v>0</v>
      </c>
    </row>
    <row r="679" spans="1:7" s="80" customFormat="1" hidden="1">
      <c r="A679" s="96" t="str">
        <f>Invoice!F684</f>
        <v>Exchange rate :</v>
      </c>
      <c r="B679" s="75">
        <f>Invoice!C684</f>
        <v>0</v>
      </c>
      <c r="C679" s="76">
        <f>Invoice!B684</f>
        <v>0</v>
      </c>
      <c r="D679" s="81">
        <f t="shared" si="29"/>
        <v>0</v>
      </c>
      <c r="E679" s="81">
        <f t="shared" si="30"/>
        <v>0</v>
      </c>
      <c r="F679" s="82">
        <f>Invoice!G684</f>
        <v>0</v>
      </c>
      <c r="G679" s="83">
        <f t="shared" si="31"/>
        <v>0</v>
      </c>
    </row>
    <row r="680" spans="1:7" s="80" customFormat="1" hidden="1">
      <c r="A680" s="96" t="str">
        <f>Invoice!F685</f>
        <v>Exchange rate :</v>
      </c>
      <c r="B680" s="75">
        <f>Invoice!C685</f>
        <v>0</v>
      </c>
      <c r="C680" s="76">
        <f>Invoice!B685</f>
        <v>0</v>
      </c>
      <c r="D680" s="81">
        <f t="shared" si="29"/>
        <v>0</v>
      </c>
      <c r="E680" s="81">
        <f t="shared" si="30"/>
        <v>0</v>
      </c>
      <c r="F680" s="82">
        <f>Invoice!G685</f>
        <v>0</v>
      </c>
      <c r="G680" s="83">
        <f t="shared" si="31"/>
        <v>0</v>
      </c>
    </row>
    <row r="681" spans="1:7" s="80" customFormat="1" hidden="1">
      <c r="A681" s="96" t="str">
        <f>Invoice!F686</f>
        <v>Exchange rate :</v>
      </c>
      <c r="B681" s="75">
        <f>Invoice!C686</f>
        <v>0</v>
      </c>
      <c r="C681" s="76">
        <f>Invoice!B686</f>
        <v>0</v>
      </c>
      <c r="D681" s="81">
        <f t="shared" si="29"/>
        <v>0</v>
      </c>
      <c r="E681" s="81">
        <f t="shared" si="30"/>
        <v>0</v>
      </c>
      <c r="F681" s="82">
        <f>Invoice!G686</f>
        <v>0</v>
      </c>
      <c r="G681" s="83">
        <f t="shared" si="31"/>
        <v>0</v>
      </c>
    </row>
    <row r="682" spans="1:7" s="80" customFormat="1" hidden="1">
      <c r="A682" s="96" t="str">
        <f>Invoice!F687</f>
        <v>Exchange rate :</v>
      </c>
      <c r="B682" s="75">
        <f>Invoice!C687</f>
        <v>0</v>
      </c>
      <c r="C682" s="76">
        <f>Invoice!B687</f>
        <v>0</v>
      </c>
      <c r="D682" s="81">
        <f t="shared" si="29"/>
        <v>0</v>
      </c>
      <c r="E682" s="81">
        <f t="shared" si="30"/>
        <v>0</v>
      </c>
      <c r="F682" s="82">
        <f>Invoice!G687</f>
        <v>0</v>
      </c>
      <c r="G682" s="83">
        <f t="shared" si="31"/>
        <v>0</v>
      </c>
    </row>
    <row r="683" spans="1:7" s="80" customFormat="1" hidden="1">
      <c r="A683" s="96" t="str">
        <f>Invoice!F688</f>
        <v>Exchange rate :</v>
      </c>
      <c r="B683" s="75">
        <f>Invoice!C688</f>
        <v>0</v>
      </c>
      <c r="C683" s="76">
        <f>Invoice!B688</f>
        <v>0</v>
      </c>
      <c r="D683" s="81">
        <f t="shared" si="29"/>
        <v>0</v>
      </c>
      <c r="E683" s="81">
        <f t="shared" si="30"/>
        <v>0</v>
      </c>
      <c r="F683" s="82">
        <f>Invoice!G688</f>
        <v>0</v>
      </c>
      <c r="G683" s="83">
        <f t="shared" si="31"/>
        <v>0</v>
      </c>
    </row>
    <row r="684" spans="1:7" s="80" customFormat="1" hidden="1">
      <c r="A684" s="96" t="str">
        <f>Invoice!F689</f>
        <v>Exchange rate :</v>
      </c>
      <c r="B684" s="75">
        <f>Invoice!C689</f>
        <v>0</v>
      </c>
      <c r="C684" s="76">
        <f>Invoice!B689</f>
        <v>0</v>
      </c>
      <c r="D684" s="81">
        <f t="shared" si="29"/>
        <v>0</v>
      </c>
      <c r="E684" s="81">
        <f t="shared" si="30"/>
        <v>0</v>
      </c>
      <c r="F684" s="82">
        <f>Invoice!G689</f>
        <v>0</v>
      </c>
      <c r="G684" s="83">
        <f t="shared" si="31"/>
        <v>0</v>
      </c>
    </row>
    <row r="685" spans="1:7" s="80" customFormat="1" hidden="1">
      <c r="A685" s="96" t="str">
        <f>Invoice!F690</f>
        <v>Exchange rate :</v>
      </c>
      <c r="B685" s="75">
        <f>Invoice!C690</f>
        <v>0</v>
      </c>
      <c r="C685" s="76">
        <f>Invoice!B690</f>
        <v>0</v>
      </c>
      <c r="D685" s="81">
        <f t="shared" si="29"/>
        <v>0</v>
      </c>
      <c r="E685" s="81">
        <f t="shared" si="30"/>
        <v>0</v>
      </c>
      <c r="F685" s="82">
        <f>Invoice!G690</f>
        <v>0</v>
      </c>
      <c r="G685" s="83">
        <f t="shared" si="31"/>
        <v>0</v>
      </c>
    </row>
    <row r="686" spans="1:7" s="80" customFormat="1" hidden="1">
      <c r="A686" s="96" t="str">
        <f>Invoice!F691</f>
        <v>Exchange rate :</v>
      </c>
      <c r="B686" s="75">
        <f>Invoice!C691</f>
        <v>0</v>
      </c>
      <c r="C686" s="76">
        <f>Invoice!B691</f>
        <v>0</v>
      </c>
      <c r="D686" s="81">
        <f t="shared" si="29"/>
        <v>0</v>
      </c>
      <c r="E686" s="81">
        <f t="shared" si="30"/>
        <v>0</v>
      </c>
      <c r="F686" s="82">
        <f>Invoice!G691</f>
        <v>0</v>
      </c>
      <c r="G686" s="83">
        <f t="shared" si="31"/>
        <v>0</v>
      </c>
    </row>
    <row r="687" spans="1:7" s="80" customFormat="1" hidden="1">
      <c r="A687" s="96" t="str">
        <f>Invoice!F692</f>
        <v>Exchange rate :</v>
      </c>
      <c r="B687" s="75">
        <f>Invoice!C692</f>
        <v>0</v>
      </c>
      <c r="C687" s="76">
        <f>Invoice!B692</f>
        <v>0</v>
      </c>
      <c r="D687" s="81">
        <f t="shared" si="29"/>
        <v>0</v>
      </c>
      <c r="E687" s="81">
        <f t="shared" si="30"/>
        <v>0</v>
      </c>
      <c r="F687" s="82">
        <f>Invoice!G692</f>
        <v>0</v>
      </c>
      <c r="G687" s="83">
        <f t="shared" si="31"/>
        <v>0</v>
      </c>
    </row>
    <row r="688" spans="1:7" s="80" customFormat="1" hidden="1">
      <c r="A688" s="96" t="str">
        <f>Invoice!F693</f>
        <v>Exchange rate :</v>
      </c>
      <c r="B688" s="75">
        <f>Invoice!C693</f>
        <v>0</v>
      </c>
      <c r="C688" s="76">
        <f>Invoice!B693</f>
        <v>0</v>
      </c>
      <c r="D688" s="81">
        <f t="shared" si="29"/>
        <v>0</v>
      </c>
      <c r="E688" s="81">
        <f t="shared" si="30"/>
        <v>0</v>
      </c>
      <c r="F688" s="82">
        <f>Invoice!G693</f>
        <v>0</v>
      </c>
      <c r="G688" s="83">
        <f t="shared" si="31"/>
        <v>0</v>
      </c>
    </row>
    <row r="689" spans="1:7" s="80" customFormat="1" hidden="1">
      <c r="A689" s="96" t="str">
        <f>Invoice!F694</f>
        <v>Exchange rate :</v>
      </c>
      <c r="B689" s="75">
        <f>Invoice!C694</f>
        <v>0</v>
      </c>
      <c r="C689" s="76">
        <f>Invoice!B694</f>
        <v>0</v>
      </c>
      <c r="D689" s="81">
        <f t="shared" si="29"/>
        <v>0</v>
      </c>
      <c r="E689" s="81">
        <f t="shared" si="30"/>
        <v>0</v>
      </c>
      <c r="F689" s="82">
        <f>Invoice!G694</f>
        <v>0</v>
      </c>
      <c r="G689" s="83">
        <f t="shared" si="31"/>
        <v>0</v>
      </c>
    </row>
    <row r="690" spans="1:7" s="80" customFormat="1" hidden="1">
      <c r="A690" s="96" t="str">
        <f>Invoice!F695</f>
        <v>Exchange rate :</v>
      </c>
      <c r="B690" s="75">
        <f>Invoice!C695</f>
        <v>0</v>
      </c>
      <c r="C690" s="76">
        <f>Invoice!B695</f>
        <v>0</v>
      </c>
      <c r="D690" s="81">
        <f t="shared" si="29"/>
        <v>0</v>
      </c>
      <c r="E690" s="81">
        <f t="shared" si="30"/>
        <v>0</v>
      </c>
      <c r="F690" s="82">
        <f>Invoice!G695</f>
        <v>0</v>
      </c>
      <c r="G690" s="83">
        <f t="shared" si="31"/>
        <v>0</v>
      </c>
    </row>
    <row r="691" spans="1:7" s="80" customFormat="1" hidden="1">
      <c r="A691" s="96" t="str">
        <f>Invoice!F696</f>
        <v>Exchange rate :</v>
      </c>
      <c r="B691" s="75">
        <f>Invoice!C696</f>
        <v>0</v>
      </c>
      <c r="C691" s="76">
        <f>Invoice!B696</f>
        <v>0</v>
      </c>
      <c r="D691" s="81">
        <f t="shared" si="29"/>
        <v>0</v>
      </c>
      <c r="E691" s="81">
        <f t="shared" si="30"/>
        <v>0</v>
      </c>
      <c r="F691" s="82">
        <f>Invoice!G696</f>
        <v>0</v>
      </c>
      <c r="G691" s="83">
        <f t="shared" si="31"/>
        <v>0</v>
      </c>
    </row>
    <row r="692" spans="1:7" s="80" customFormat="1" hidden="1">
      <c r="A692" s="96" t="str">
        <f>Invoice!F697</f>
        <v>Exchange rate :</v>
      </c>
      <c r="B692" s="75">
        <f>Invoice!C697</f>
        <v>0</v>
      </c>
      <c r="C692" s="76">
        <f>Invoice!B697</f>
        <v>0</v>
      </c>
      <c r="D692" s="81">
        <f t="shared" si="29"/>
        <v>0</v>
      </c>
      <c r="E692" s="81">
        <f t="shared" si="30"/>
        <v>0</v>
      </c>
      <c r="F692" s="82">
        <f>Invoice!G697</f>
        <v>0</v>
      </c>
      <c r="G692" s="83">
        <f t="shared" si="31"/>
        <v>0</v>
      </c>
    </row>
    <row r="693" spans="1:7" s="80" customFormat="1" hidden="1">
      <c r="A693" s="96" t="str">
        <f>Invoice!F698</f>
        <v>Exchange rate :</v>
      </c>
      <c r="B693" s="75">
        <f>Invoice!C698</f>
        <v>0</v>
      </c>
      <c r="C693" s="76">
        <f>Invoice!B698</f>
        <v>0</v>
      </c>
      <c r="D693" s="81">
        <f t="shared" si="29"/>
        <v>0</v>
      </c>
      <c r="E693" s="81">
        <f t="shared" si="30"/>
        <v>0</v>
      </c>
      <c r="F693" s="82">
        <f>Invoice!G698</f>
        <v>0</v>
      </c>
      <c r="G693" s="83">
        <f t="shared" si="31"/>
        <v>0</v>
      </c>
    </row>
    <row r="694" spans="1:7" s="80" customFormat="1" hidden="1">
      <c r="A694" s="96" t="str">
        <f>Invoice!F699</f>
        <v>Exchange rate :</v>
      </c>
      <c r="B694" s="75">
        <f>Invoice!C699</f>
        <v>0</v>
      </c>
      <c r="C694" s="76">
        <f>Invoice!B699</f>
        <v>0</v>
      </c>
      <c r="D694" s="81">
        <f t="shared" si="29"/>
        <v>0</v>
      </c>
      <c r="E694" s="81">
        <f t="shared" si="30"/>
        <v>0</v>
      </c>
      <c r="F694" s="82">
        <f>Invoice!G699</f>
        <v>0</v>
      </c>
      <c r="G694" s="83">
        <f t="shared" si="31"/>
        <v>0</v>
      </c>
    </row>
    <row r="695" spans="1:7" s="80" customFormat="1" hidden="1">
      <c r="A695" s="96" t="str">
        <f>Invoice!F700</f>
        <v>Exchange rate :</v>
      </c>
      <c r="B695" s="75">
        <f>Invoice!C700</f>
        <v>0</v>
      </c>
      <c r="C695" s="76">
        <f>Invoice!B700</f>
        <v>0</v>
      </c>
      <c r="D695" s="81">
        <f t="shared" si="29"/>
        <v>0</v>
      </c>
      <c r="E695" s="81">
        <f t="shared" si="30"/>
        <v>0</v>
      </c>
      <c r="F695" s="82">
        <f>Invoice!G700</f>
        <v>0</v>
      </c>
      <c r="G695" s="83">
        <f t="shared" si="31"/>
        <v>0</v>
      </c>
    </row>
    <row r="696" spans="1:7" s="80" customFormat="1" hidden="1">
      <c r="A696" s="96" t="str">
        <f>Invoice!F701</f>
        <v>Exchange rate :</v>
      </c>
      <c r="B696" s="75">
        <f>Invoice!C701</f>
        <v>0</v>
      </c>
      <c r="C696" s="76">
        <f>Invoice!B701</f>
        <v>0</v>
      </c>
      <c r="D696" s="81">
        <f t="shared" si="29"/>
        <v>0</v>
      </c>
      <c r="E696" s="81">
        <f t="shared" si="30"/>
        <v>0</v>
      </c>
      <c r="F696" s="82">
        <f>Invoice!G701</f>
        <v>0</v>
      </c>
      <c r="G696" s="83">
        <f t="shared" si="31"/>
        <v>0</v>
      </c>
    </row>
    <row r="697" spans="1:7" s="80" customFormat="1" hidden="1">
      <c r="A697" s="96" t="str">
        <f>Invoice!F702</f>
        <v>Exchange rate :</v>
      </c>
      <c r="B697" s="75">
        <f>Invoice!C702</f>
        <v>0</v>
      </c>
      <c r="C697" s="76">
        <f>Invoice!B702</f>
        <v>0</v>
      </c>
      <c r="D697" s="81">
        <f t="shared" si="29"/>
        <v>0</v>
      </c>
      <c r="E697" s="81">
        <f t="shared" si="30"/>
        <v>0</v>
      </c>
      <c r="F697" s="82">
        <f>Invoice!G702</f>
        <v>0</v>
      </c>
      <c r="G697" s="83">
        <f t="shared" si="31"/>
        <v>0</v>
      </c>
    </row>
    <row r="698" spans="1:7" s="80" customFormat="1" hidden="1">
      <c r="A698" s="96" t="str">
        <f>Invoice!F703</f>
        <v>Exchange rate :</v>
      </c>
      <c r="B698" s="75">
        <f>Invoice!C703</f>
        <v>0</v>
      </c>
      <c r="C698" s="76">
        <f>Invoice!B703</f>
        <v>0</v>
      </c>
      <c r="D698" s="81">
        <f t="shared" si="29"/>
        <v>0</v>
      </c>
      <c r="E698" s="81">
        <f t="shared" si="30"/>
        <v>0</v>
      </c>
      <c r="F698" s="82">
        <f>Invoice!G703</f>
        <v>0</v>
      </c>
      <c r="G698" s="83">
        <f t="shared" si="31"/>
        <v>0</v>
      </c>
    </row>
    <row r="699" spans="1:7" s="80" customFormat="1" hidden="1">
      <c r="A699" s="96" t="str">
        <f>Invoice!F704</f>
        <v>Exchange rate :</v>
      </c>
      <c r="B699" s="75">
        <f>Invoice!C704</f>
        <v>0</v>
      </c>
      <c r="C699" s="76">
        <f>Invoice!B704</f>
        <v>0</v>
      </c>
      <c r="D699" s="81">
        <f t="shared" si="29"/>
        <v>0</v>
      </c>
      <c r="E699" s="81">
        <f t="shared" si="30"/>
        <v>0</v>
      </c>
      <c r="F699" s="82">
        <f>Invoice!G704</f>
        <v>0</v>
      </c>
      <c r="G699" s="83">
        <f t="shared" si="31"/>
        <v>0</v>
      </c>
    </row>
    <row r="700" spans="1:7" s="80" customFormat="1" hidden="1">
      <c r="A700" s="96" t="str">
        <f>Invoice!F705</f>
        <v>Exchange rate :</v>
      </c>
      <c r="B700" s="75">
        <f>Invoice!C705</f>
        <v>0</v>
      </c>
      <c r="C700" s="76">
        <f>Invoice!B705</f>
        <v>0</v>
      </c>
      <c r="D700" s="81">
        <f t="shared" si="29"/>
        <v>0</v>
      </c>
      <c r="E700" s="81">
        <f t="shared" si="30"/>
        <v>0</v>
      </c>
      <c r="F700" s="82">
        <f>Invoice!G705</f>
        <v>0</v>
      </c>
      <c r="G700" s="83">
        <f t="shared" si="31"/>
        <v>0</v>
      </c>
    </row>
    <row r="701" spans="1:7" s="80" customFormat="1" hidden="1">
      <c r="A701" s="96" t="str">
        <f>Invoice!F706</f>
        <v>Exchange rate :</v>
      </c>
      <c r="B701" s="75">
        <f>Invoice!C706</f>
        <v>0</v>
      </c>
      <c r="C701" s="76">
        <f>Invoice!B706</f>
        <v>0</v>
      </c>
      <c r="D701" s="81">
        <f t="shared" si="29"/>
        <v>0</v>
      </c>
      <c r="E701" s="81">
        <f t="shared" si="30"/>
        <v>0</v>
      </c>
      <c r="F701" s="82">
        <f>Invoice!G706</f>
        <v>0</v>
      </c>
      <c r="G701" s="83">
        <f t="shared" si="31"/>
        <v>0</v>
      </c>
    </row>
    <row r="702" spans="1:7" s="80" customFormat="1" hidden="1">
      <c r="A702" s="96" t="str">
        <f>Invoice!F707</f>
        <v>Exchange rate :</v>
      </c>
      <c r="B702" s="75">
        <f>Invoice!C707</f>
        <v>0</v>
      </c>
      <c r="C702" s="76">
        <f>Invoice!B707</f>
        <v>0</v>
      </c>
      <c r="D702" s="81">
        <f t="shared" ref="D702:D765" si="32">F702/$D$14</f>
        <v>0</v>
      </c>
      <c r="E702" s="81">
        <f t="shared" ref="E702:E765" si="33">G702/$D$14</f>
        <v>0</v>
      </c>
      <c r="F702" s="82">
        <f>Invoice!G707</f>
        <v>0</v>
      </c>
      <c r="G702" s="83">
        <f t="shared" ref="G702:G765" si="34">C702*F702</f>
        <v>0</v>
      </c>
    </row>
    <row r="703" spans="1:7" s="80" customFormat="1" hidden="1">
      <c r="A703" s="96" t="str">
        <f>Invoice!F708</f>
        <v>Exchange rate :</v>
      </c>
      <c r="B703" s="75">
        <f>Invoice!C708</f>
        <v>0</v>
      </c>
      <c r="C703" s="76">
        <f>Invoice!B708</f>
        <v>0</v>
      </c>
      <c r="D703" s="81">
        <f t="shared" si="32"/>
        <v>0</v>
      </c>
      <c r="E703" s="81">
        <f t="shared" si="33"/>
        <v>0</v>
      </c>
      <c r="F703" s="82">
        <f>Invoice!G708</f>
        <v>0</v>
      </c>
      <c r="G703" s="83">
        <f t="shared" si="34"/>
        <v>0</v>
      </c>
    </row>
    <row r="704" spans="1:7" s="80" customFormat="1" hidden="1">
      <c r="A704" s="96" t="str">
        <f>Invoice!F709</f>
        <v>Exchange rate :</v>
      </c>
      <c r="B704" s="75">
        <f>Invoice!C709</f>
        <v>0</v>
      </c>
      <c r="C704" s="76">
        <f>Invoice!B709</f>
        <v>0</v>
      </c>
      <c r="D704" s="81">
        <f t="shared" si="32"/>
        <v>0</v>
      </c>
      <c r="E704" s="81">
        <f t="shared" si="33"/>
        <v>0</v>
      </c>
      <c r="F704" s="82">
        <f>Invoice!G709</f>
        <v>0</v>
      </c>
      <c r="G704" s="83">
        <f t="shared" si="34"/>
        <v>0</v>
      </c>
    </row>
    <row r="705" spans="1:7" s="80" customFormat="1" hidden="1">
      <c r="A705" s="96" t="str">
        <f>Invoice!F710</f>
        <v>Exchange rate :</v>
      </c>
      <c r="B705" s="75">
        <f>Invoice!C710</f>
        <v>0</v>
      </c>
      <c r="C705" s="76">
        <f>Invoice!B710</f>
        <v>0</v>
      </c>
      <c r="D705" s="81">
        <f t="shared" si="32"/>
        <v>0</v>
      </c>
      <c r="E705" s="81">
        <f t="shared" si="33"/>
        <v>0</v>
      </c>
      <c r="F705" s="82">
        <f>Invoice!G710</f>
        <v>0</v>
      </c>
      <c r="G705" s="83">
        <f t="shared" si="34"/>
        <v>0</v>
      </c>
    </row>
    <row r="706" spans="1:7" s="80" customFormat="1" hidden="1">
      <c r="A706" s="96" t="str">
        <f>Invoice!F711</f>
        <v>Exchange rate :</v>
      </c>
      <c r="B706" s="75">
        <f>Invoice!C711</f>
        <v>0</v>
      </c>
      <c r="C706" s="76">
        <f>Invoice!B711</f>
        <v>0</v>
      </c>
      <c r="D706" s="81">
        <f t="shared" si="32"/>
        <v>0</v>
      </c>
      <c r="E706" s="81">
        <f t="shared" si="33"/>
        <v>0</v>
      </c>
      <c r="F706" s="82">
        <f>Invoice!G711</f>
        <v>0</v>
      </c>
      <c r="G706" s="83">
        <f t="shared" si="34"/>
        <v>0</v>
      </c>
    </row>
    <row r="707" spans="1:7" s="80" customFormat="1" hidden="1">
      <c r="A707" s="96" t="str">
        <f>Invoice!F712</f>
        <v>Exchange rate :</v>
      </c>
      <c r="B707" s="75">
        <f>Invoice!C712</f>
        <v>0</v>
      </c>
      <c r="C707" s="76">
        <f>Invoice!B712</f>
        <v>0</v>
      </c>
      <c r="D707" s="81">
        <f t="shared" si="32"/>
        <v>0</v>
      </c>
      <c r="E707" s="81">
        <f t="shared" si="33"/>
        <v>0</v>
      </c>
      <c r="F707" s="82">
        <f>Invoice!G712</f>
        <v>0</v>
      </c>
      <c r="G707" s="83">
        <f t="shared" si="34"/>
        <v>0</v>
      </c>
    </row>
    <row r="708" spans="1:7" s="80" customFormat="1" hidden="1">
      <c r="A708" s="96" t="str">
        <f>Invoice!F713</f>
        <v>Exchange rate :</v>
      </c>
      <c r="B708" s="75">
        <f>Invoice!C713</f>
        <v>0</v>
      </c>
      <c r="C708" s="76">
        <f>Invoice!B713</f>
        <v>0</v>
      </c>
      <c r="D708" s="81">
        <f t="shared" si="32"/>
        <v>0</v>
      </c>
      <c r="E708" s="81">
        <f t="shared" si="33"/>
        <v>0</v>
      </c>
      <c r="F708" s="82">
        <f>Invoice!G713</f>
        <v>0</v>
      </c>
      <c r="G708" s="83">
        <f t="shared" si="34"/>
        <v>0</v>
      </c>
    </row>
    <row r="709" spans="1:7" s="80" customFormat="1" hidden="1">
      <c r="A709" s="96" t="str">
        <f>Invoice!F714</f>
        <v>Exchange rate :</v>
      </c>
      <c r="B709" s="75">
        <f>Invoice!C714</f>
        <v>0</v>
      </c>
      <c r="C709" s="76">
        <f>Invoice!B714</f>
        <v>0</v>
      </c>
      <c r="D709" s="81">
        <f t="shared" si="32"/>
        <v>0</v>
      </c>
      <c r="E709" s="81">
        <f t="shared" si="33"/>
        <v>0</v>
      </c>
      <c r="F709" s="82">
        <f>Invoice!G714</f>
        <v>0</v>
      </c>
      <c r="G709" s="83">
        <f t="shared" si="34"/>
        <v>0</v>
      </c>
    </row>
    <row r="710" spans="1:7" s="80" customFormat="1" hidden="1">
      <c r="A710" s="96" t="str">
        <f>Invoice!F715</f>
        <v>Exchange rate :</v>
      </c>
      <c r="B710" s="75">
        <f>Invoice!C715</f>
        <v>0</v>
      </c>
      <c r="C710" s="76">
        <f>Invoice!B715</f>
        <v>0</v>
      </c>
      <c r="D710" s="81">
        <f t="shared" si="32"/>
        <v>0</v>
      </c>
      <c r="E710" s="81">
        <f t="shared" si="33"/>
        <v>0</v>
      </c>
      <c r="F710" s="82">
        <f>Invoice!G715</f>
        <v>0</v>
      </c>
      <c r="G710" s="83">
        <f t="shared" si="34"/>
        <v>0</v>
      </c>
    </row>
    <row r="711" spans="1:7" s="80" customFormat="1" hidden="1">
      <c r="A711" s="96" t="str">
        <f>Invoice!F716</f>
        <v>Exchange rate :</v>
      </c>
      <c r="B711" s="75">
        <f>Invoice!C716</f>
        <v>0</v>
      </c>
      <c r="C711" s="76">
        <f>Invoice!B716</f>
        <v>0</v>
      </c>
      <c r="D711" s="81">
        <f t="shared" si="32"/>
        <v>0</v>
      </c>
      <c r="E711" s="81">
        <f t="shared" si="33"/>
        <v>0</v>
      </c>
      <c r="F711" s="82">
        <f>Invoice!G716</f>
        <v>0</v>
      </c>
      <c r="G711" s="83">
        <f t="shared" si="34"/>
        <v>0</v>
      </c>
    </row>
    <row r="712" spans="1:7" s="80" customFormat="1" hidden="1">
      <c r="A712" s="96" t="str">
        <f>Invoice!F717</f>
        <v>Exchange rate :</v>
      </c>
      <c r="B712" s="75">
        <f>Invoice!C717</f>
        <v>0</v>
      </c>
      <c r="C712" s="76">
        <f>Invoice!B717</f>
        <v>0</v>
      </c>
      <c r="D712" s="81">
        <f t="shared" si="32"/>
        <v>0</v>
      </c>
      <c r="E712" s="81">
        <f t="shared" si="33"/>
        <v>0</v>
      </c>
      <c r="F712" s="82">
        <f>Invoice!G717</f>
        <v>0</v>
      </c>
      <c r="G712" s="83">
        <f t="shared" si="34"/>
        <v>0</v>
      </c>
    </row>
    <row r="713" spans="1:7" s="80" customFormat="1" hidden="1">
      <c r="A713" s="96" t="str">
        <f>Invoice!F718</f>
        <v>Exchange rate :</v>
      </c>
      <c r="B713" s="75">
        <f>Invoice!C718</f>
        <v>0</v>
      </c>
      <c r="C713" s="76">
        <f>Invoice!B718</f>
        <v>0</v>
      </c>
      <c r="D713" s="81">
        <f t="shared" si="32"/>
        <v>0</v>
      </c>
      <c r="E713" s="81">
        <f t="shared" si="33"/>
        <v>0</v>
      </c>
      <c r="F713" s="82">
        <f>Invoice!G718</f>
        <v>0</v>
      </c>
      <c r="G713" s="83">
        <f t="shared" si="34"/>
        <v>0</v>
      </c>
    </row>
    <row r="714" spans="1:7" s="80" customFormat="1" hidden="1">
      <c r="A714" s="96" t="str">
        <f>Invoice!F719</f>
        <v>Exchange rate :</v>
      </c>
      <c r="B714" s="75">
        <f>Invoice!C719</f>
        <v>0</v>
      </c>
      <c r="C714" s="76">
        <f>Invoice!B719</f>
        <v>0</v>
      </c>
      <c r="D714" s="81">
        <f t="shared" si="32"/>
        <v>0</v>
      </c>
      <c r="E714" s="81">
        <f t="shared" si="33"/>
        <v>0</v>
      </c>
      <c r="F714" s="82">
        <f>Invoice!G719</f>
        <v>0</v>
      </c>
      <c r="G714" s="83">
        <f t="shared" si="34"/>
        <v>0</v>
      </c>
    </row>
    <row r="715" spans="1:7" s="80" customFormat="1" hidden="1">
      <c r="A715" s="96" t="str">
        <f>Invoice!F720</f>
        <v>Exchange rate :</v>
      </c>
      <c r="B715" s="75">
        <f>Invoice!C720</f>
        <v>0</v>
      </c>
      <c r="C715" s="76">
        <f>Invoice!B720</f>
        <v>0</v>
      </c>
      <c r="D715" s="81">
        <f t="shared" si="32"/>
        <v>0</v>
      </c>
      <c r="E715" s="81">
        <f t="shared" si="33"/>
        <v>0</v>
      </c>
      <c r="F715" s="82">
        <f>Invoice!G720</f>
        <v>0</v>
      </c>
      <c r="G715" s="83">
        <f t="shared" si="34"/>
        <v>0</v>
      </c>
    </row>
    <row r="716" spans="1:7" s="80" customFormat="1" hidden="1">
      <c r="A716" s="96" t="str">
        <f>Invoice!F721</f>
        <v>Exchange rate :</v>
      </c>
      <c r="B716" s="75">
        <f>Invoice!C721</f>
        <v>0</v>
      </c>
      <c r="C716" s="76">
        <f>Invoice!B721</f>
        <v>0</v>
      </c>
      <c r="D716" s="81">
        <f t="shared" si="32"/>
        <v>0</v>
      </c>
      <c r="E716" s="81">
        <f t="shared" si="33"/>
        <v>0</v>
      </c>
      <c r="F716" s="82">
        <f>Invoice!G721</f>
        <v>0</v>
      </c>
      <c r="G716" s="83">
        <f t="shared" si="34"/>
        <v>0</v>
      </c>
    </row>
    <row r="717" spans="1:7" s="80" customFormat="1" hidden="1">
      <c r="A717" s="96" t="str">
        <f>Invoice!F722</f>
        <v>Exchange rate :</v>
      </c>
      <c r="B717" s="75">
        <f>Invoice!C722</f>
        <v>0</v>
      </c>
      <c r="C717" s="76">
        <f>Invoice!B722</f>
        <v>0</v>
      </c>
      <c r="D717" s="81">
        <f t="shared" si="32"/>
        <v>0</v>
      </c>
      <c r="E717" s="81">
        <f t="shared" si="33"/>
        <v>0</v>
      </c>
      <c r="F717" s="82">
        <f>Invoice!G722</f>
        <v>0</v>
      </c>
      <c r="G717" s="83">
        <f t="shared" si="34"/>
        <v>0</v>
      </c>
    </row>
    <row r="718" spans="1:7" s="80" customFormat="1" hidden="1">
      <c r="A718" s="96" t="str">
        <f>Invoice!F723</f>
        <v>Exchange rate :</v>
      </c>
      <c r="B718" s="75">
        <f>Invoice!C723</f>
        <v>0</v>
      </c>
      <c r="C718" s="76">
        <f>Invoice!B723</f>
        <v>0</v>
      </c>
      <c r="D718" s="81">
        <f t="shared" si="32"/>
        <v>0</v>
      </c>
      <c r="E718" s="81">
        <f t="shared" si="33"/>
        <v>0</v>
      </c>
      <c r="F718" s="82">
        <f>Invoice!G723</f>
        <v>0</v>
      </c>
      <c r="G718" s="83">
        <f t="shared" si="34"/>
        <v>0</v>
      </c>
    </row>
    <row r="719" spans="1:7" s="80" customFormat="1" hidden="1">
      <c r="A719" s="96" t="str">
        <f>Invoice!F724</f>
        <v>Exchange rate :</v>
      </c>
      <c r="B719" s="75">
        <f>Invoice!C724</f>
        <v>0</v>
      </c>
      <c r="C719" s="76">
        <f>Invoice!B724</f>
        <v>0</v>
      </c>
      <c r="D719" s="81">
        <f t="shared" si="32"/>
        <v>0</v>
      </c>
      <c r="E719" s="81">
        <f t="shared" si="33"/>
        <v>0</v>
      </c>
      <c r="F719" s="82">
        <f>Invoice!G724</f>
        <v>0</v>
      </c>
      <c r="G719" s="83">
        <f t="shared" si="34"/>
        <v>0</v>
      </c>
    </row>
    <row r="720" spans="1:7" s="80" customFormat="1" hidden="1">
      <c r="A720" s="96" t="str">
        <f>Invoice!F725</f>
        <v>Exchange rate :</v>
      </c>
      <c r="B720" s="75">
        <f>Invoice!C725</f>
        <v>0</v>
      </c>
      <c r="C720" s="76">
        <f>Invoice!B725</f>
        <v>0</v>
      </c>
      <c r="D720" s="81">
        <f t="shared" si="32"/>
        <v>0</v>
      </c>
      <c r="E720" s="81">
        <f t="shared" si="33"/>
        <v>0</v>
      </c>
      <c r="F720" s="82">
        <f>Invoice!G725</f>
        <v>0</v>
      </c>
      <c r="G720" s="83">
        <f t="shared" si="34"/>
        <v>0</v>
      </c>
    </row>
    <row r="721" spans="1:7" s="80" customFormat="1" hidden="1">
      <c r="A721" s="96" t="str">
        <f>Invoice!F726</f>
        <v>Exchange rate :</v>
      </c>
      <c r="B721" s="75">
        <f>Invoice!C726</f>
        <v>0</v>
      </c>
      <c r="C721" s="76">
        <f>Invoice!B726</f>
        <v>0</v>
      </c>
      <c r="D721" s="81">
        <f t="shared" si="32"/>
        <v>0</v>
      </c>
      <c r="E721" s="81">
        <f t="shared" si="33"/>
        <v>0</v>
      </c>
      <c r="F721" s="82">
        <f>Invoice!G726</f>
        <v>0</v>
      </c>
      <c r="G721" s="83">
        <f t="shared" si="34"/>
        <v>0</v>
      </c>
    </row>
    <row r="722" spans="1:7" s="80" customFormat="1" hidden="1">
      <c r="A722" s="96" t="str">
        <f>Invoice!F727</f>
        <v>Exchange rate :</v>
      </c>
      <c r="B722" s="75">
        <f>Invoice!C727</f>
        <v>0</v>
      </c>
      <c r="C722" s="76">
        <f>Invoice!B727</f>
        <v>0</v>
      </c>
      <c r="D722" s="81">
        <f t="shared" si="32"/>
        <v>0</v>
      </c>
      <c r="E722" s="81">
        <f t="shared" si="33"/>
        <v>0</v>
      </c>
      <c r="F722" s="82">
        <f>Invoice!G727</f>
        <v>0</v>
      </c>
      <c r="G722" s="83">
        <f t="shared" si="34"/>
        <v>0</v>
      </c>
    </row>
    <row r="723" spans="1:7" s="80" customFormat="1" hidden="1">
      <c r="A723" s="96" t="str">
        <f>Invoice!F728</f>
        <v>Exchange rate :</v>
      </c>
      <c r="B723" s="75">
        <f>Invoice!C728</f>
        <v>0</v>
      </c>
      <c r="C723" s="76">
        <f>Invoice!B728</f>
        <v>0</v>
      </c>
      <c r="D723" s="81">
        <f t="shared" si="32"/>
        <v>0</v>
      </c>
      <c r="E723" s="81">
        <f t="shared" si="33"/>
        <v>0</v>
      </c>
      <c r="F723" s="82">
        <f>Invoice!G728</f>
        <v>0</v>
      </c>
      <c r="G723" s="83">
        <f t="shared" si="34"/>
        <v>0</v>
      </c>
    </row>
    <row r="724" spans="1:7" s="80" customFormat="1" hidden="1">
      <c r="A724" s="96" t="str">
        <f>Invoice!F729</f>
        <v>Exchange rate :</v>
      </c>
      <c r="B724" s="75">
        <f>Invoice!C729</f>
        <v>0</v>
      </c>
      <c r="C724" s="76">
        <f>Invoice!B729</f>
        <v>0</v>
      </c>
      <c r="D724" s="81">
        <f t="shared" si="32"/>
        <v>0</v>
      </c>
      <c r="E724" s="81">
        <f t="shared" si="33"/>
        <v>0</v>
      </c>
      <c r="F724" s="82">
        <f>Invoice!G729</f>
        <v>0</v>
      </c>
      <c r="G724" s="83">
        <f t="shared" si="34"/>
        <v>0</v>
      </c>
    </row>
    <row r="725" spans="1:7" s="80" customFormat="1" hidden="1">
      <c r="A725" s="96" t="str">
        <f>Invoice!F730</f>
        <v>Exchange rate :</v>
      </c>
      <c r="B725" s="75">
        <f>Invoice!C730</f>
        <v>0</v>
      </c>
      <c r="C725" s="76">
        <f>Invoice!B730</f>
        <v>0</v>
      </c>
      <c r="D725" s="81">
        <f t="shared" si="32"/>
        <v>0</v>
      </c>
      <c r="E725" s="81">
        <f t="shared" si="33"/>
        <v>0</v>
      </c>
      <c r="F725" s="82">
        <f>Invoice!G730</f>
        <v>0</v>
      </c>
      <c r="G725" s="83">
        <f t="shared" si="34"/>
        <v>0</v>
      </c>
    </row>
    <row r="726" spans="1:7" s="80" customFormat="1" hidden="1">
      <c r="A726" s="96" t="str">
        <f>Invoice!F731</f>
        <v>Exchange rate :</v>
      </c>
      <c r="B726" s="75">
        <f>Invoice!C731</f>
        <v>0</v>
      </c>
      <c r="C726" s="76">
        <f>Invoice!B731</f>
        <v>0</v>
      </c>
      <c r="D726" s="81">
        <f t="shared" si="32"/>
        <v>0</v>
      </c>
      <c r="E726" s="81">
        <f t="shared" si="33"/>
        <v>0</v>
      </c>
      <c r="F726" s="82">
        <f>Invoice!G731</f>
        <v>0</v>
      </c>
      <c r="G726" s="83">
        <f t="shared" si="34"/>
        <v>0</v>
      </c>
    </row>
    <row r="727" spans="1:7" s="80" customFormat="1" hidden="1">
      <c r="A727" s="96" t="str">
        <f>Invoice!F732</f>
        <v>Exchange rate :</v>
      </c>
      <c r="B727" s="75">
        <f>Invoice!C732</f>
        <v>0</v>
      </c>
      <c r="C727" s="76">
        <f>Invoice!B732</f>
        <v>0</v>
      </c>
      <c r="D727" s="81">
        <f t="shared" si="32"/>
        <v>0</v>
      </c>
      <c r="E727" s="81">
        <f t="shared" si="33"/>
        <v>0</v>
      </c>
      <c r="F727" s="82">
        <f>Invoice!G732</f>
        <v>0</v>
      </c>
      <c r="G727" s="83">
        <f t="shared" si="34"/>
        <v>0</v>
      </c>
    </row>
    <row r="728" spans="1:7" s="80" customFormat="1" hidden="1">
      <c r="A728" s="96" t="str">
        <f>Invoice!F733</f>
        <v>Exchange rate :</v>
      </c>
      <c r="B728" s="75">
        <f>Invoice!C733</f>
        <v>0</v>
      </c>
      <c r="C728" s="76">
        <f>Invoice!B733</f>
        <v>0</v>
      </c>
      <c r="D728" s="81">
        <f t="shared" si="32"/>
        <v>0</v>
      </c>
      <c r="E728" s="81">
        <f t="shared" si="33"/>
        <v>0</v>
      </c>
      <c r="F728" s="82">
        <f>Invoice!G733</f>
        <v>0</v>
      </c>
      <c r="G728" s="83">
        <f t="shared" si="34"/>
        <v>0</v>
      </c>
    </row>
    <row r="729" spans="1:7" s="80" customFormat="1" hidden="1">
      <c r="A729" s="96" t="str">
        <f>Invoice!F734</f>
        <v>Exchange rate :</v>
      </c>
      <c r="B729" s="75">
        <f>Invoice!C734</f>
        <v>0</v>
      </c>
      <c r="C729" s="76">
        <f>Invoice!B734</f>
        <v>0</v>
      </c>
      <c r="D729" s="81">
        <f t="shared" si="32"/>
        <v>0</v>
      </c>
      <c r="E729" s="81">
        <f t="shared" si="33"/>
        <v>0</v>
      </c>
      <c r="F729" s="82">
        <f>Invoice!G734</f>
        <v>0</v>
      </c>
      <c r="G729" s="83">
        <f t="shared" si="34"/>
        <v>0</v>
      </c>
    </row>
    <row r="730" spans="1:7" s="80" customFormat="1" hidden="1">
      <c r="A730" s="96" t="str">
        <f>Invoice!F735</f>
        <v>Exchange rate :</v>
      </c>
      <c r="B730" s="75">
        <f>Invoice!C735</f>
        <v>0</v>
      </c>
      <c r="C730" s="76">
        <f>Invoice!B735</f>
        <v>0</v>
      </c>
      <c r="D730" s="81">
        <f t="shared" si="32"/>
        <v>0</v>
      </c>
      <c r="E730" s="81">
        <f t="shared" si="33"/>
        <v>0</v>
      </c>
      <c r="F730" s="82">
        <f>Invoice!G735</f>
        <v>0</v>
      </c>
      <c r="G730" s="83">
        <f t="shared" si="34"/>
        <v>0</v>
      </c>
    </row>
    <row r="731" spans="1:7" s="80" customFormat="1" hidden="1">
      <c r="A731" s="96" t="str">
        <f>Invoice!F736</f>
        <v>Exchange rate :</v>
      </c>
      <c r="B731" s="75">
        <f>Invoice!C736</f>
        <v>0</v>
      </c>
      <c r="C731" s="76">
        <f>Invoice!B736</f>
        <v>0</v>
      </c>
      <c r="D731" s="81">
        <f t="shared" si="32"/>
        <v>0</v>
      </c>
      <c r="E731" s="81">
        <f t="shared" si="33"/>
        <v>0</v>
      </c>
      <c r="F731" s="82">
        <f>Invoice!G736</f>
        <v>0</v>
      </c>
      <c r="G731" s="83">
        <f t="shared" si="34"/>
        <v>0</v>
      </c>
    </row>
    <row r="732" spans="1:7" s="80" customFormat="1" hidden="1">
      <c r="A732" s="96" t="str">
        <f>Invoice!F737</f>
        <v>Exchange rate :</v>
      </c>
      <c r="B732" s="75">
        <f>Invoice!C737</f>
        <v>0</v>
      </c>
      <c r="C732" s="76">
        <f>Invoice!B737</f>
        <v>0</v>
      </c>
      <c r="D732" s="81">
        <f t="shared" si="32"/>
        <v>0</v>
      </c>
      <c r="E732" s="81">
        <f t="shared" si="33"/>
        <v>0</v>
      </c>
      <c r="F732" s="82">
        <f>Invoice!G737</f>
        <v>0</v>
      </c>
      <c r="G732" s="83">
        <f t="shared" si="34"/>
        <v>0</v>
      </c>
    </row>
    <row r="733" spans="1:7" s="80" customFormat="1" hidden="1">
      <c r="A733" s="96" t="str">
        <f>Invoice!F738</f>
        <v>Exchange rate :</v>
      </c>
      <c r="B733" s="75">
        <f>Invoice!C738</f>
        <v>0</v>
      </c>
      <c r="C733" s="76">
        <f>Invoice!B738</f>
        <v>0</v>
      </c>
      <c r="D733" s="81">
        <f t="shared" si="32"/>
        <v>0</v>
      </c>
      <c r="E733" s="81">
        <f t="shared" si="33"/>
        <v>0</v>
      </c>
      <c r="F733" s="82">
        <f>Invoice!G738</f>
        <v>0</v>
      </c>
      <c r="G733" s="83">
        <f t="shared" si="34"/>
        <v>0</v>
      </c>
    </row>
    <row r="734" spans="1:7" s="80" customFormat="1" hidden="1">
      <c r="A734" s="96" t="str">
        <f>Invoice!F739</f>
        <v>Exchange rate :</v>
      </c>
      <c r="B734" s="75">
        <f>Invoice!C739</f>
        <v>0</v>
      </c>
      <c r="C734" s="76">
        <f>Invoice!B739</f>
        <v>0</v>
      </c>
      <c r="D734" s="81">
        <f t="shared" si="32"/>
        <v>0</v>
      </c>
      <c r="E734" s="81">
        <f t="shared" si="33"/>
        <v>0</v>
      </c>
      <c r="F734" s="82">
        <f>Invoice!G739</f>
        <v>0</v>
      </c>
      <c r="G734" s="83">
        <f t="shared" si="34"/>
        <v>0</v>
      </c>
    </row>
    <row r="735" spans="1:7" s="80" customFormat="1" hidden="1">
      <c r="A735" s="96" t="str">
        <f>Invoice!F740</f>
        <v>Exchange rate :</v>
      </c>
      <c r="B735" s="75">
        <f>Invoice!C740</f>
        <v>0</v>
      </c>
      <c r="C735" s="76">
        <f>Invoice!B740</f>
        <v>0</v>
      </c>
      <c r="D735" s="81">
        <f t="shared" si="32"/>
        <v>0</v>
      </c>
      <c r="E735" s="81">
        <f t="shared" si="33"/>
        <v>0</v>
      </c>
      <c r="F735" s="82">
        <f>Invoice!G740</f>
        <v>0</v>
      </c>
      <c r="G735" s="83">
        <f t="shared" si="34"/>
        <v>0</v>
      </c>
    </row>
    <row r="736" spans="1:7" s="80" customFormat="1" hidden="1">
      <c r="A736" s="96" t="str">
        <f>Invoice!F741</f>
        <v>Exchange rate :</v>
      </c>
      <c r="B736" s="75">
        <f>Invoice!C741</f>
        <v>0</v>
      </c>
      <c r="C736" s="76">
        <f>Invoice!B741</f>
        <v>0</v>
      </c>
      <c r="D736" s="81">
        <f t="shared" si="32"/>
        <v>0</v>
      </c>
      <c r="E736" s="81">
        <f t="shared" si="33"/>
        <v>0</v>
      </c>
      <c r="F736" s="82">
        <f>Invoice!G741</f>
        <v>0</v>
      </c>
      <c r="G736" s="83">
        <f t="shared" si="34"/>
        <v>0</v>
      </c>
    </row>
    <row r="737" spans="1:7" s="80" customFormat="1" hidden="1">
      <c r="A737" s="96" t="str">
        <f>Invoice!F742</f>
        <v>Exchange rate :</v>
      </c>
      <c r="B737" s="75">
        <f>Invoice!C742</f>
        <v>0</v>
      </c>
      <c r="C737" s="76">
        <f>Invoice!B742</f>
        <v>0</v>
      </c>
      <c r="D737" s="81">
        <f t="shared" si="32"/>
        <v>0</v>
      </c>
      <c r="E737" s="81">
        <f t="shared" si="33"/>
        <v>0</v>
      </c>
      <c r="F737" s="82">
        <f>Invoice!G742</f>
        <v>0</v>
      </c>
      <c r="G737" s="83">
        <f t="shared" si="34"/>
        <v>0</v>
      </c>
    </row>
    <row r="738" spans="1:7" s="80" customFormat="1" hidden="1">
      <c r="A738" s="96" t="str">
        <f>Invoice!F743</f>
        <v>Exchange rate :</v>
      </c>
      <c r="B738" s="75">
        <f>Invoice!C743</f>
        <v>0</v>
      </c>
      <c r="C738" s="76">
        <f>Invoice!B743</f>
        <v>0</v>
      </c>
      <c r="D738" s="81">
        <f t="shared" si="32"/>
        <v>0</v>
      </c>
      <c r="E738" s="81">
        <f t="shared" si="33"/>
        <v>0</v>
      </c>
      <c r="F738" s="82">
        <f>Invoice!G743</f>
        <v>0</v>
      </c>
      <c r="G738" s="83">
        <f t="shared" si="34"/>
        <v>0</v>
      </c>
    </row>
    <row r="739" spans="1:7" s="80" customFormat="1" hidden="1">
      <c r="A739" s="96" t="str">
        <f>Invoice!F744</f>
        <v>Exchange rate :</v>
      </c>
      <c r="B739" s="75">
        <f>Invoice!C744</f>
        <v>0</v>
      </c>
      <c r="C739" s="76">
        <f>Invoice!B744</f>
        <v>0</v>
      </c>
      <c r="D739" s="81">
        <f t="shared" si="32"/>
        <v>0</v>
      </c>
      <c r="E739" s="81">
        <f t="shared" si="33"/>
        <v>0</v>
      </c>
      <c r="F739" s="82">
        <f>Invoice!G744</f>
        <v>0</v>
      </c>
      <c r="G739" s="83">
        <f t="shared" si="34"/>
        <v>0</v>
      </c>
    </row>
    <row r="740" spans="1:7" s="80" customFormat="1" hidden="1">
      <c r="A740" s="96" t="str">
        <f>Invoice!F745</f>
        <v>Exchange rate :</v>
      </c>
      <c r="B740" s="75">
        <f>Invoice!C745</f>
        <v>0</v>
      </c>
      <c r="C740" s="76">
        <f>Invoice!B745</f>
        <v>0</v>
      </c>
      <c r="D740" s="81">
        <f t="shared" si="32"/>
        <v>0</v>
      </c>
      <c r="E740" s="81">
        <f t="shared" si="33"/>
        <v>0</v>
      </c>
      <c r="F740" s="82">
        <f>Invoice!G745</f>
        <v>0</v>
      </c>
      <c r="G740" s="83">
        <f t="shared" si="34"/>
        <v>0</v>
      </c>
    </row>
    <row r="741" spans="1:7" s="80" customFormat="1" hidden="1">
      <c r="A741" s="96" t="str">
        <f>Invoice!F746</f>
        <v>Exchange rate :</v>
      </c>
      <c r="B741" s="75">
        <f>Invoice!C746</f>
        <v>0</v>
      </c>
      <c r="C741" s="76">
        <f>Invoice!B746</f>
        <v>0</v>
      </c>
      <c r="D741" s="81">
        <f t="shared" si="32"/>
        <v>0</v>
      </c>
      <c r="E741" s="81">
        <f t="shared" si="33"/>
        <v>0</v>
      </c>
      <c r="F741" s="82">
        <f>Invoice!G746</f>
        <v>0</v>
      </c>
      <c r="G741" s="83">
        <f t="shared" si="34"/>
        <v>0</v>
      </c>
    </row>
    <row r="742" spans="1:7" s="80" customFormat="1" hidden="1">
      <c r="A742" s="96" t="str">
        <f>Invoice!F747</f>
        <v>Exchange rate :</v>
      </c>
      <c r="B742" s="75">
        <f>Invoice!C747</f>
        <v>0</v>
      </c>
      <c r="C742" s="76">
        <f>Invoice!B747</f>
        <v>0</v>
      </c>
      <c r="D742" s="81">
        <f t="shared" si="32"/>
        <v>0</v>
      </c>
      <c r="E742" s="81">
        <f t="shared" si="33"/>
        <v>0</v>
      </c>
      <c r="F742" s="82">
        <f>Invoice!G747</f>
        <v>0</v>
      </c>
      <c r="G742" s="83">
        <f t="shared" si="34"/>
        <v>0</v>
      </c>
    </row>
    <row r="743" spans="1:7" s="80" customFormat="1" hidden="1">
      <c r="A743" s="96" t="str">
        <f>Invoice!F748</f>
        <v>Exchange rate :</v>
      </c>
      <c r="B743" s="75">
        <f>Invoice!C748</f>
        <v>0</v>
      </c>
      <c r="C743" s="76">
        <f>Invoice!B748</f>
        <v>0</v>
      </c>
      <c r="D743" s="81">
        <f t="shared" si="32"/>
        <v>0</v>
      </c>
      <c r="E743" s="81">
        <f t="shared" si="33"/>
        <v>0</v>
      </c>
      <c r="F743" s="82">
        <f>Invoice!G748</f>
        <v>0</v>
      </c>
      <c r="G743" s="83">
        <f t="shared" si="34"/>
        <v>0</v>
      </c>
    </row>
    <row r="744" spans="1:7" s="80" customFormat="1" hidden="1">
      <c r="A744" s="96" t="str">
        <f>Invoice!F749</f>
        <v>Exchange rate :</v>
      </c>
      <c r="B744" s="75">
        <f>Invoice!C749</f>
        <v>0</v>
      </c>
      <c r="C744" s="76">
        <f>Invoice!B749</f>
        <v>0</v>
      </c>
      <c r="D744" s="81">
        <f t="shared" si="32"/>
        <v>0</v>
      </c>
      <c r="E744" s="81">
        <f t="shared" si="33"/>
        <v>0</v>
      </c>
      <c r="F744" s="82">
        <f>Invoice!G749</f>
        <v>0</v>
      </c>
      <c r="G744" s="83">
        <f t="shared" si="34"/>
        <v>0</v>
      </c>
    </row>
    <row r="745" spans="1:7" s="80" customFormat="1" hidden="1">
      <c r="A745" s="96" t="str">
        <f>Invoice!F750</f>
        <v>Exchange rate :</v>
      </c>
      <c r="B745" s="75">
        <f>Invoice!C750</f>
        <v>0</v>
      </c>
      <c r="C745" s="76">
        <f>Invoice!B750</f>
        <v>0</v>
      </c>
      <c r="D745" s="81">
        <f t="shared" si="32"/>
        <v>0</v>
      </c>
      <c r="E745" s="81">
        <f t="shared" si="33"/>
        <v>0</v>
      </c>
      <c r="F745" s="82">
        <f>Invoice!G750</f>
        <v>0</v>
      </c>
      <c r="G745" s="83">
        <f t="shared" si="34"/>
        <v>0</v>
      </c>
    </row>
    <row r="746" spans="1:7" s="80" customFormat="1" hidden="1">
      <c r="A746" s="96" t="str">
        <f>Invoice!F751</f>
        <v>Exchange rate :</v>
      </c>
      <c r="B746" s="75">
        <f>Invoice!C751</f>
        <v>0</v>
      </c>
      <c r="C746" s="76">
        <f>Invoice!B751</f>
        <v>0</v>
      </c>
      <c r="D746" s="81">
        <f t="shared" si="32"/>
        <v>0</v>
      </c>
      <c r="E746" s="81">
        <f t="shared" si="33"/>
        <v>0</v>
      </c>
      <c r="F746" s="82">
        <f>Invoice!G751</f>
        <v>0</v>
      </c>
      <c r="G746" s="83">
        <f t="shared" si="34"/>
        <v>0</v>
      </c>
    </row>
    <row r="747" spans="1:7" s="80" customFormat="1" hidden="1">
      <c r="A747" s="96" t="str">
        <f>Invoice!F752</f>
        <v>Exchange rate :</v>
      </c>
      <c r="B747" s="75">
        <f>Invoice!C752</f>
        <v>0</v>
      </c>
      <c r="C747" s="76">
        <f>Invoice!B752</f>
        <v>0</v>
      </c>
      <c r="D747" s="81">
        <f t="shared" si="32"/>
        <v>0</v>
      </c>
      <c r="E747" s="81">
        <f t="shared" si="33"/>
        <v>0</v>
      </c>
      <c r="F747" s="82">
        <f>Invoice!G752</f>
        <v>0</v>
      </c>
      <c r="G747" s="83">
        <f t="shared" si="34"/>
        <v>0</v>
      </c>
    </row>
    <row r="748" spans="1:7" s="80" customFormat="1" hidden="1">
      <c r="A748" s="96" t="str">
        <f>Invoice!F753</f>
        <v>Exchange rate :</v>
      </c>
      <c r="B748" s="75">
        <f>Invoice!C753</f>
        <v>0</v>
      </c>
      <c r="C748" s="76">
        <f>Invoice!B753</f>
        <v>0</v>
      </c>
      <c r="D748" s="81">
        <f t="shared" si="32"/>
        <v>0</v>
      </c>
      <c r="E748" s="81">
        <f t="shared" si="33"/>
        <v>0</v>
      </c>
      <c r="F748" s="82">
        <f>Invoice!G753</f>
        <v>0</v>
      </c>
      <c r="G748" s="83">
        <f t="shared" si="34"/>
        <v>0</v>
      </c>
    </row>
    <row r="749" spans="1:7" s="80" customFormat="1" hidden="1">
      <c r="A749" s="96" t="str">
        <f>Invoice!F754</f>
        <v>Exchange rate :</v>
      </c>
      <c r="B749" s="75">
        <f>Invoice!C754</f>
        <v>0</v>
      </c>
      <c r="C749" s="76">
        <f>Invoice!B754</f>
        <v>0</v>
      </c>
      <c r="D749" s="81">
        <f t="shared" si="32"/>
        <v>0</v>
      </c>
      <c r="E749" s="81">
        <f t="shared" si="33"/>
        <v>0</v>
      </c>
      <c r="F749" s="82">
        <f>Invoice!G754</f>
        <v>0</v>
      </c>
      <c r="G749" s="83">
        <f t="shared" si="34"/>
        <v>0</v>
      </c>
    </row>
    <row r="750" spans="1:7" s="80" customFormat="1" hidden="1">
      <c r="A750" s="96" t="str">
        <f>Invoice!F755</f>
        <v>Exchange rate :</v>
      </c>
      <c r="B750" s="75">
        <f>Invoice!C755</f>
        <v>0</v>
      </c>
      <c r="C750" s="76">
        <f>Invoice!B755</f>
        <v>0</v>
      </c>
      <c r="D750" s="81">
        <f t="shared" si="32"/>
        <v>0</v>
      </c>
      <c r="E750" s="81">
        <f t="shared" si="33"/>
        <v>0</v>
      </c>
      <c r="F750" s="82">
        <f>Invoice!G755</f>
        <v>0</v>
      </c>
      <c r="G750" s="83">
        <f t="shared" si="34"/>
        <v>0</v>
      </c>
    </row>
    <row r="751" spans="1:7" s="80" customFormat="1" hidden="1">
      <c r="A751" s="96" t="str">
        <f>Invoice!F756</f>
        <v>Exchange rate :</v>
      </c>
      <c r="B751" s="75">
        <f>Invoice!C756</f>
        <v>0</v>
      </c>
      <c r="C751" s="76">
        <f>Invoice!B756</f>
        <v>0</v>
      </c>
      <c r="D751" s="81">
        <f t="shared" si="32"/>
        <v>0</v>
      </c>
      <c r="E751" s="81">
        <f t="shared" si="33"/>
        <v>0</v>
      </c>
      <c r="F751" s="82">
        <f>Invoice!G756</f>
        <v>0</v>
      </c>
      <c r="G751" s="83">
        <f t="shared" si="34"/>
        <v>0</v>
      </c>
    </row>
    <row r="752" spans="1:7" s="80" customFormat="1" hidden="1">
      <c r="A752" s="96" t="str">
        <f>Invoice!F757</f>
        <v>Exchange rate :</v>
      </c>
      <c r="B752" s="75">
        <f>Invoice!C757</f>
        <v>0</v>
      </c>
      <c r="C752" s="76">
        <f>Invoice!B757</f>
        <v>0</v>
      </c>
      <c r="D752" s="81">
        <f t="shared" si="32"/>
        <v>0</v>
      </c>
      <c r="E752" s="81">
        <f t="shared" si="33"/>
        <v>0</v>
      </c>
      <c r="F752" s="82">
        <f>Invoice!G757</f>
        <v>0</v>
      </c>
      <c r="G752" s="83">
        <f t="shared" si="34"/>
        <v>0</v>
      </c>
    </row>
    <row r="753" spans="1:7" s="80" customFormat="1" hidden="1">
      <c r="A753" s="96" t="str">
        <f>Invoice!F758</f>
        <v>Exchange rate :</v>
      </c>
      <c r="B753" s="75">
        <f>Invoice!C758</f>
        <v>0</v>
      </c>
      <c r="C753" s="76">
        <f>Invoice!B758</f>
        <v>0</v>
      </c>
      <c r="D753" s="81">
        <f t="shared" si="32"/>
        <v>0</v>
      </c>
      <c r="E753" s="81">
        <f t="shared" si="33"/>
        <v>0</v>
      </c>
      <c r="F753" s="82">
        <f>Invoice!G758</f>
        <v>0</v>
      </c>
      <c r="G753" s="83">
        <f t="shared" si="34"/>
        <v>0</v>
      </c>
    </row>
    <row r="754" spans="1:7" s="80" customFormat="1" hidden="1">
      <c r="A754" s="96" t="str">
        <f>Invoice!F759</f>
        <v>Exchange rate :</v>
      </c>
      <c r="B754" s="75">
        <f>Invoice!C759</f>
        <v>0</v>
      </c>
      <c r="C754" s="76">
        <f>Invoice!B759</f>
        <v>0</v>
      </c>
      <c r="D754" s="81">
        <f t="shared" si="32"/>
        <v>0</v>
      </c>
      <c r="E754" s="81">
        <f t="shared" si="33"/>
        <v>0</v>
      </c>
      <c r="F754" s="82">
        <f>Invoice!G759</f>
        <v>0</v>
      </c>
      <c r="G754" s="83">
        <f t="shared" si="34"/>
        <v>0</v>
      </c>
    </row>
    <row r="755" spans="1:7" s="80" customFormat="1" hidden="1">
      <c r="A755" s="96" t="str">
        <f>Invoice!F760</f>
        <v>Exchange rate :</v>
      </c>
      <c r="B755" s="75">
        <f>Invoice!C760</f>
        <v>0</v>
      </c>
      <c r="C755" s="76">
        <f>Invoice!B760</f>
        <v>0</v>
      </c>
      <c r="D755" s="81">
        <f t="shared" si="32"/>
        <v>0</v>
      </c>
      <c r="E755" s="81">
        <f t="shared" si="33"/>
        <v>0</v>
      </c>
      <c r="F755" s="82">
        <f>Invoice!G760</f>
        <v>0</v>
      </c>
      <c r="G755" s="83">
        <f t="shared" si="34"/>
        <v>0</v>
      </c>
    </row>
    <row r="756" spans="1:7" s="80" customFormat="1" hidden="1">
      <c r="A756" s="96" t="str">
        <f>Invoice!F761</f>
        <v>Exchange rate :</v>
      </c>
      <c r="B756" s="75">
        <f>Invoice!C761</f>
        <v>0</v>
      </c>
      <c r="C756" s="76">
        <f>Invoice!B761</f>
        <v>0</v>
      </c>
      <c r="D756" s="81">
        <f t="shared" si="32"/>
        <v>0</v>
      </c>
      <c r="E756" s="81">
        <f t="shared" si="33"/>
        <v>0</v>
      </c>
      <c r="F756" s="82">
        <f>Invoice!G761</f>
        <v>0</v>
      </c>
      <c r="G756" s="83">
        <f t="shared" si="34"/>
        <v>0</v>
      </c>
    </row>
    <row r="757" spans="1:7" s="80" customFormat="1" hidden="1">
      <c r="A757" s="96" t="str">
        <f>Invoice!F762</f>
        <v>Exchange rate :</v>
      </c>
      <c r="B757" s="75">
        <f>Invoice!C762</f>
        <v>0</v>
      </c>
      <c r="C757" s="76">
        <f>Invoice!B762</f>
        <v>0</v>
      </c>
      <c r="D757" s="81">
        <f t="shared" si="32"/>
        <v>0</v>
      </c>
      <c r="E757" s="81">
        <f t="shared" si="33"/>
        <v>0</v>
      </c>
      <c r="F757" s="82">
        <f>Invoice!G762</f>
        <v>0</v>
      </c>
      <c r="G757" s="83">
        <f t="shared" si="34"/>
        <v>0</v>
      </c>
    </row>
    <row r="758" spans="1:7" s="80" customFormat="1" hidden="1">
      <c r="A758" s="96" t="str">
        <f>Invoice!F763</f>
        <v>Exchange rate :</v>
      </c>
      <c r="B758" s="75">
        <f>Invoice!C763</f>
        <v>0</v>
      </c>
      <c r="C758" s="76">
        <f>Invoice!B763</f>
        <v>0</v>
      </c>
      <c r="D758" s="81">
        <f t="shared" si="32"/>
        <v>0</v>
      </c>
      <c r="E758" s="81">
        <f t="shared" si="33"/>
        <v>0</v>
      </c>
      <c r="F758" s="82">
        <f>Invoice!G763</f>
        <v>0</v>
      </c>
      <c r="G758" s="83">
        <f t="shared" si="34"/>
        <v>0</v>
      </c>
    </row>
    <row r="759" spans="1:7" s="80" customFormat="1" hidden="1">
      <c r="A759" s="96" t="str">
        <f>Invoice!F764</f>
        <v>Exchange rate :</v>
      </c>
      <c r="B759" s="75">
        <f>Invoice!C764</f>
        <v>0</v>
      </c>
      <c r="C759" s="76">
        <f>Invoice!B764</f>
        <v>0</v>
      </c>
      <c r="D759" s="81">
        <f t="shared" si="32"/>
        <v>0</v>
      </c>
      <c r="E759" s="81">
        <f t="shared" si="33"/>
        <v>0</v>
      </c>
      <c r="F759" s="82">
        <f>Invoice!G764</f>
        <v>0</v>
      </c>
      <c r="G759" s="83">
        <f t="shared" si="34"/>
        <v>0</v>
      </c>
    </row>
    <row r="760" spans="1:7" s="80" customFormat="1" hidden="1">
      <c r="A760" s="96" t="str">
        <f>Invoice!F765</f>
        <v>Exchange rate :</v>
      </c>
      <c r="B760" s="75">
        <f>Invoice!C765</f>
        <v>0</v>
      </c>
      <c r="C760" s="76">
        <f>Invoice!B765</f>
        <v>0</v>
      </c>
      <c r="D760" s="81">
        <f t="shared" si="32"/>
        <v>0</v>
      </c>
      <c r="E760" s="81">
        <f t="shared" si="33"/>
        <v>0</v>
      </c>
      <c r="F760" s="82">
        <f>Invoice!G765</f>
        <v>0</v>
      </c>
      <c r="G760" s="83">
        <f t="shared" si="34"/>
        <v>0</v>
      </c>
    </row>
    <row r="761" spans="1:7" s="80" customFormat="1" hidden="1">
      <c r="A761" s="96" t="str">
        <f>Invoice!F766</f>
        <v>Exchange rate :</v>
      </c>
      <c r="B761" s="75">
        <f>Invoice!C766</f>
        <v>0</v>
      </c>
      <c r="C761" s="76">
        <f>Invoice!B766</f>
        <v>0</v>
      </c>
      <c r="D761" s="81">
        <f t="shared" si="32"/>
        <v>0</v>
      </c>
      <c r="E761" s="81">
        <f t="shared" si="33"/>
        <v>0</v>
      </c>
      <c r="F761" s="82">
        <f>Invoice!G766</f>
        <v>0</v>
      </c>
      <c r="G761" s="83">
        <f t="shared" si="34"/>
        <v>0</v>
      </c>
    </row>
    <row r="762" spans="1:7" s="80" customFormat="1" hidden="1">
      <c r="A762" s="96" t="str">
        <f>Invoice!F767</f>
        <v>Exchange rate :</v>
      </c>
      <c r="B762" s="75">
        <f>Invoice!C767</f>
        <v>0</v>
      </c>
      <c r="C762" s="76">
        <f>Invoice!B767</f>
        <v>0</v>
      </c>
      <c r="D762" s="81">
        <f t="shared" si="32"/>
        <v>0</v>
      </c>
      <c r="E762" s="81">
        <f t="shared" si="33"/>
        <v>0</v>
      </c>
      <c r="F762" s="82">
        <f>Invoice!G767</f>
        <v>0</v>
      </c>
      <c r="G762" s="83">
        <f t="shared" si="34"/>
        <v>0</v>
      </c>
    </row>
    <row r="763" spans="1:7" s="80" customFormat="1" hidden="1">
      <c r="A763" s="96" t="str">
        <f>Invoice!F768</f>
        <v>Exchange rate :</v>
      </c>
      <c r="B763" s="75">
        <f>Invoice!C768</f>
        <v>0</v>
      </c>
      <c r="C763" s="76">
        <f>Invoice!B768</f>
        <v>0</v>
      </c>
      <c r="D763" s="81">
        <f t="shared" si="32"/>
        <v>0</v>
      </c>
      <c r="E763" s="81">
        <f t="shared" si="33"/>
        <v>0</v>
      </c>
      <c r="F763" s="82">
        <f>Invoice!G768</f>
        <v>0</v>
      </c>
      <c r="G763" s="83">
        <f t="shared" si="34"/>
        <v>0</v>
      </c>
    </row>
    <row r="764" spans="1:7" s="80" customFormat="1" hidden="1">
      <c r="A764" s="96" t="str">
        <f>Invoice!F769</f>
        <v>Exchange rate :</v>
      </c>
      <c r="B764" s="75">
        <f>Invoice!C769</f>
        <v>0</v>
      </c>
      <c r="C764" s="76">
        <f>Invoice!B769</f>
        <v>0</v>
      </c>
      <c r="D764" s="81">
        <f t="shared" si="32"/>
        <v>0</v>
      </c>
      <c r="E764" s="81">
        <f t="shared" si="33"/>
        <v>0</v>
      </c>
      <c r="F764" s="82">
        <f>Invoice!G769</f>
        <v>0</v>
      </c>
      <c r="G764" s="83">
        <f t="shared" si="34"/>
        <v>0</v>
      </c>
    </row>
    <row r="765" spans="1:7" s="80" customFormat="1" hidden="1">
      <c r="A765" s="96" t="str">
        <f>Invoice!F770</f>
        <v>Exchange rate :</v>
      </c>
      <c r="B765" s="75">
        <f>Invoice!C770</f>
        <v>0</v>
      </c>
      <c r="C765" s="76">
        <f>Invoice!B770</f>
        <v>0</v>
      </c>
      <c r="D765" s="81">
        <f t="shared" si="32"/>
        <v>0</v>
      </c>
      <c r="E765" s="81">
        <f t="shared" si="33"/>
        <v>0</v>
      </c>
      <c r="F765" s="82">
        <f>Invoice!G770</f>
        <v>0</v>
      </c>
      <c r="G765" s="83">
        <f t="shared" si="34"/>
        <v>0</v>
      </c>
    </row>
    <row r="766" spans="1:7" s="80" customFormat="1" hidden="1">
      <c r="A766" s="96" t="str">
        <f>Invoice!F771</f>
        <v>Exchange rate :</v>
      </c>
      <c r="B766" s="75">
        <f>Invoice!C771</f>
        <v>0</v>
      </c>
      <c r="C766" s="76">
        <f>Invoice!B771</f>
        <v>0</v>
      </c>
      <c r="D766" s="81">
        <f t="shared" ref="D766:D829" si="35">F766/$D$14</f>
        <v>0</v>
      </c>
      <c r="E766" s="81">
        <f t="shared" ref="E766:E829" si="36">G766/$D$14</f>
        <v>0</v>
      </c>
      <c r="F766" s="82">
        <f>Invoice!G771</f>
        <v>0</v>
      </c>
      <c r="G766" s="83">
        <f t="shared" ref="G766:G829" si="37">C766*F766</f>
        <v>0</v>
      </c>
    </row>
    <row r="767" spans="1:7" s="80" customFormat="1" hidden="1">
      <c r="A767" s="96" t="str">
        <f>Invoice!F772</f>
        <v>Exchange rate :</v>
      </c>
      <c r="B767" s="75">
        <f>Invoice!C772</f>
        <v>0</v>
      </c>
      <c r="C767" s="76">
        <f>Invoice!B772</f>
        <v>0</v>
      </c>
      <c r="D767" s="81">
        <f t="shared" si="35"/>
        <v>0</v>
      </c>
      <c r="E767" s="81">
        <f t="shared" si="36"/>
        <v>0</v>
      </c>
      <c r="F767" s="82">
        <f>Invoice!G772</f>
        <v>0</v>
      </c>
      <c r="G767" s="83">
        <f t="shared" si="37"/>
        <v>0</v>
      </c>
    </row>
    <row r="768" spans="1:7" s="80" customFormat="1" hidden="1">
      <c r="A768" s="96" t="str">
        <f>Invoice!F773</f>
        <v>Exchange rate :</v>
      </c>
      <c r="B768" s="75">
        <f>Invoice!C773</f>
        <v>0</v>
      </c>
      <c r="C768" s="76">
        <f>Invoice!B773</f>
        <v>0</v>
      </c>
      <c r="D768" s="81">
        <f t="shared" si="35"/>
        <v>0</v>
      </c>
      <c r="E768" s="81">
        <f t="shared" si="36"/>
        <v>0</v>
      </c>
      <c r="F768" s="82">
        <f>Invoice!G773</f>
        <v>0</v>
      </c>
      <c r="G768" s="83">
        <f t="shared" si="37"/>
        <v>0</v>
      </c>
    </row>
    <row r="769" spans="1:7" s="80" customFormat="1" hidden="1">
      <c r="A769" s="96" t="str">
        <f>Invoice!F774</f>
        <v>Exchange rate :</v>
      </c>
      <c r="B769" s="75">
        <f>Invoice!C774</f>
        <v>0</v>
      </c>
      <c r="C769" s="76">
        <f>Invoice!B774</f>
        <v>0</v>
      </c>
      <c r="D769" s="81">
        <f t="shared" si="35"/>
        <v>0</v>
      </c>
      <c r="E769" s="81">
        <f t="shared" si="36"/>
        <v>0</v>
      </c>
      <c r="F769" s="82">
        <f>Invoice!G774</f>
        <v>0</v>
      </c>
      <c r="G769" s="83">
        <f t="shared" si="37"/>
        <v>0</v>
      </c>
    </row>
    <row r="770" spans="1:7" s="80" customFormat="1" hidden="1">
      <c r="A770" s="96" t="str">
        <f>Invoice!F775</f>
        <v>Exchange rate :</v>
      </c>
      <c r="B770" s="75">
        <f>Invoice!C775</f>
        <v>0</v>
      </c>
      <c r="C770" s="76">
        <f>Invoice!B775</f>
        <v>0</v>
      </c>
      <c r="D770" s="81">
        <f t="shared" si="35"/>
        <v>0</v>
      </c>
      <c r="E770" s="81">
        <f t="shared" si="36"/>
        <v>0</v>
      </c>
      <c r="F770" s="82">
        <f>Invoice!G775</f>
        <v>0</v>
      </c>
      <c r="G770" s="83">
        <f t="shared" si="37"/>
        <v>0</v>
      </c>
    </row>
    <row r="771" spans="1:7" s="80" customFormat="1" hidden="1">
      <c r="A771" s="96" t="str">
        <f>Invoice!F776</f>
        <v>Exchange rate :</v>
      </c>
      <c r="B771" s="75">
        <f>Invoice!C776</f>
        <v>0</v>
      </c>
      <c r="C771" s="76">
        <f>Invoice!B776</f>
        <v>0</v>
      </c>
      <c r="D771" s="81">
        <f t="shared" si="35"/>
        <v>0</v>
      </c>
      <c r="E771" s="81">
        <f t="shared" si="36"/>
        <v>0</v>
      </c>
      <c r="F771" s="82">
        <f>Invoice!G776</f>
        <v>0</v>
      </c>
      <c r="G771" s="83">
        <f t="shared" si="37"/>
        <v>0</v>
      </c>
    </row>
    <row r="772" spans="1:7" s="80" customFormat="1" hidden="1">
      <c r="A772" s="96" t="str">
        <f>Invoice!F777</f>
        <v>Exchange rate :</v>
      </c>
      <c r="B772" s="75">
        <f>Invoice!C777</f>
        <v>0</v>
      </c>
      <c r="C772" s="76">
        <f>Invoice!B777</f>
        <v>0</v>
      </c>
      <c r="D772" s="81">
        <f t="shared" si="35"/>
        <v>0</v>
      </c>
      <c r="E772" s="81">
        <f t="shared" si="36"/>
        <v>0</v>
      </c>
      <c r="F772" s="82">
        <f>Invoice!G777</f>
        <v>0</v>
      </c>
      <c r="G772" s="83">
        <f t="shared" si="37"/>
        <v>0</v>
      </c>
    </row>
    <row r="773" spans="1:7" s="80" customFormat="1" hidden="1">
      <c r="A773" s="96" t="str">
        <f>Invoice!F778</f>
        <v>Exchange rate :</v>
      </c>
      <c r="B773" s="75">
        <f>Invoice!C778</f>
        <v>0</v>
      </c>
      <c r="C773" s="76">
        <f>Invoice!B778</f>
        <v>0</v>
      </c>
      <c r="D773" s="81">
        <f t="shared" si="35"/>
        <v>0</v>
      </c>
      <c r="E773" s="81">
        <f t="shared" si="36"/>
        <v>0</v>
      </c>
      <c r="F773" s="82">
        <f>Invoice!G778</f>
        <v>0</v>
      </c>
      <c r="G773" s="83">
        <f t="shared" si="37"/>
        <v>0</v>
      </c>
    </row>
    <row r="774" spans="1:7" s="80" customFormat="1" hidden="1">
      <c r="A774" s="96" t="str">
        <f>Invoice!F779</f>
        <v>Exchange rate :</v>
      </c>
      <c r="B774" s="75">
        <f>Invoice!C779</f>
        <v>0</v>
      </c>
      <c r="C774" s="76">
        <f>Invoice!B779</f>
        <v>0</v>
      </c>
      <c r="D774" s="81">
        <f t="shared" si="35"/>
        <v>0</v>
      </c>
      <c r="E774" s="81">
        <f t="shared" si="36"/>
        <v>0</v>
      </c>
      <c r="F774" s="82">
        <f>Invoice!G779</f>
        <v>0</v>
      </c>
      <c r="G774" s="83">
        <f t="shared" si="37"/>
        <v>0</v>
      </c>
    </row>
    <row r="775" spans="1:7" s="80" customFormat="1" hidden="1">
      <c r="A775" s="96" t="str">
        <f>Invoice!F780</f>
        <v>Exchange rate :</v>
      </c>
      <c r="B775" s="75">
        <f>Invoice!C780</f>
        <v>0</v>
      </c>
      <c r="C775" s="76">
        <f>Invoice!B780</f>
        <v>0</v>
      </c>
      <c r="D775" s="81">
        <f t="shared" si="35"/>
        <v>0</v>
      </c>
      <c r="E775" s="81">
        <f t="shared" si="36"/>
        <v>0</v>
      </c>
      <c r="F775" s="82">
        <f>Invoice!G780</f>
        <v>0</v>
      </c>
      <c r="G775" s="83">
        <f t="shared" si="37"/>
        <v>0</v>
      </c>
    </row>
    <row r="776" spans="1:7" s="80" customFormat="1" hidden="1">
      <c r="A776" s="96" t="str">
        <f>Invoice!F781</f>
        <v>Exchange rate :</v>
      </c>
      <c r="B776" s="75">
        <f>Invoice!C781</f>
        <v>0</v>
      </c>
      <c r="C776" s="76">
        <f>Invoice!B781</f>
        <v>0</v>
      </c>
      <c r="D776" s="81">
        <f t="shared" si="35"/>
        <v>0</v>
      </c>
      <c r="E776" s="81">
        <f t="shared" si="36"/>
        <v>0</v>
      </c>
      <c r="F776" s="82">
        <f>Invoice!G781</f>
        <v>0</v>
      </c>
      <c r="G776" s="83">
        <f t="shared" si="37"/>
        <v>0</v>
      </c>
    </row>
    <row r="777" spans="1:7" s="80" customFormat="1" hidden="1">
      <c r="A777" s="96" t="str">
        <f>Invoice!F782</f>
        <v>Exchange rate :</v>
      </c>
      <c r="B777" s="75">
        <f>Invoice!C782</f>
        <v>0</v>
      </c>
      <c r="C777" s="76">
        <f>Invoice!B782</f>
        <v>0</v>
      </c>
      <c r="D777" s="81">
        <f t="shared" si="35"/>
        <v>0</v>
      </c>
      <c r="E777" s="81">
        <f t="shared" si="36"/>
        <v>0</v>
      </c>
      <c r="F777" s="82">
        <f>Invoice!G782</f>
        <v>0</v>
      </c>
      <c r="G777" s="83">
        <f t="shared" si="37"/>
        <v>0</v>
      </c>
    </row>
    <row r="778" spans="1:7" s="80" customFormat="1" hidden="1">
      <c r="A778" s="96" t="str">
        <f>Invoice!F783</f>
        <v>Exchange rate :</v>
      </c>
      <c r="B778" s="75">
        <f>Invoice!C783</f>
        <v>0</v>
      </c>
      <c r="C778" s="76">
        <f>Invoice!B783</f>
        <v>0</v>
      </c>
      <c r="D778" s="81">
        <f t="shared" si="35"/>
        <v>0</v>
      </c>
      <c r="E778" s="81">
        <f t="shared" si="36"/>
        <v>0</v>
      </c>
      <c r="F778" s="82">
        <f>Invoice!G783</f>
        <v>0</v>
      </c>
      <c r="G778" s="83">
        <f t="shared" si="37"/>
        <v>0</v>
      </c>
    </row>
    <row r="779" spans="1:7" s="80" customFormat="1" hidden="1">
      <c r="A779" s="96" t="str">
        <f>Invoice!F784</f>
        <v>Exchange rate :</v>
      </c>
      <c r="B779" s="75">
        <f>Invoice!C784</f>
        <v>0</v>
      </c>
      <c r="C779" s="76">
        <f>Invoice!B784</f>
        <v>0</v>
      </c>
      <c r="D779" s="81">
        <f t="shared" si="35"/>
        <v>0</v>
      </c>
      <c r="E779" s="81">
        <f t="shared" si="36"/>
        <v>0</v>
      </c>
      <c r="F779" s="82">
        <f>Invoice!G784</f>
        <v>0</v>
      </c>
      <c r="G779" s="83">
        <f t="shared" si="37"/>
        <v>0</v>
      </c>
    </row>
    <row r="780" spans="1:7" s="80" customFormat="1" hidden="1">
      <c r="A780" s="96" t="str">
        <f>Invoice!F785</f>
        <v>Exchange rate :</v>
      </c>
      <c r="B780" s="75">
        <f>Invoice!C785</f>
        <v>0</v>
      </c>
      <c r="C780" s="76">
        <f>Invoice!B785</f>
        <v>0</v>
      </c>
      <c r="D780" s="81">
        <f t="shared" si="35"/>
        <v>0</v>
      </c>
      <c r="E780" s="81">
        <f t="shared" si="36"/>
        <v>0</v>
      </c>
      <c r="F780" s="82">
        <f>Invoice!G785</f>
        <v>0</v>
      </c>
      <c r="G780" s="83">
        <f t="shared" si="37"/>
        <v>0</v>
      </c>
    </row>
    <row r="781" spans="1:7" s="80" customFormat="1" hidden="1">
      <c r="A781" s="96" t="str">
        <f>Invoice!F786</f>
        <v>Exchange rate :</v>
      </c>
      <c r="B781" s="75">
        <f>Invoice!C786</f>
        <v>0</v>
      </c>
      <c r="C781" s="76">
        <f>Invoice!B786</f>
        <v>0</v>
      </c>
      <c r="D781" s="81">
        <f t="shared" si="35"/>
        <v>0</v>
      </c>
      <c r="E781" s="81">
        <f t="shared" si="36"/>
        <v>0</v>
      </c>
      <c r="F781" s="82">
        <f>Invoice!G786</f>
        <v>0</v>
      </c>
      <c r="G781" s="83">
        <f t="shared" si="37"/>
        <v>0</v>
      </c>
    </row>
    <row r="782" spans="1:7" s="80" customFormat="1" hidden="1">
      <c r="A782" s="96" t="str">
        <f>Invoice!F787</f>
        <v>Exchange rate :</v>
      </c>
      <c r="B782" s="75">
        <f>Invoice!C787</f>
        <v>0</v>
      </c>
      <c r="C782" s="76">
        <f>Invoice!B787</f>
        <v>0</v>
      </c>
      <c r="D782" s="81">
        <f t="shared" si="35"/>
        <v>0</v>
      </c>
      <c r="E782" s="81">
        <f t="shared" si="36"/>
        <v>0</v>
      </c>
      <c r="F782" s="82">
        <f>Invoice!G787</f>
        <v>0</v>
      </c>
      <c r="G782" s="83">
        <f t="shared" si="37"/>
        <v>0</v>
      </c>
    </row>
    <row r="783" spans="1:7" s="80" customFormat="1" hidden="1">
      <c r="A783" s="96" t="str">
        <f>Invoice!F788</f>
        <v>Exchange rate :</v>
      </c>
      <c r="B783" s="75">
        <f>Invoice!C788</f>
        <v>0</v>
      </c>
      <c r="C783" s="76">
        <f>Invoice!B788</f>
        <v>0</v>
      </c>
      <c r="D783" s="81">
        <f t="shared" si="35"/>
        <v>0</v>
      </c>
      <c r="E783" s="81">
        <f t="shared" si="36"/>
        <v>0</v>
      </c>
      <c r="F783" s="82">
        <f>Invoice!G788</f>
        <v>0</v>
      </c>
      <c r="G783" s="83">
        <f t="shared" si="37"/>
        <v>0</v>
      </c>
    </row>
    <row r="784" spans="1:7" s="80" customFormat="1" hidden="1">
      <c r="A784" s="96" t="str">
        <f>Invoice!F789</f>
        <v>Exchange rate :</v>
      </c>
      <c r="B784" s="75">
        <f>Invoice!C789</f>
        <v>0</v>
      </c>
      <c r="C784" s="76">
        <f>Invoice!B789</f>
        <v>0</v>
      </c>
      <c r="D784" s="81">
        <f t="shared" si="35"/>
        <v>0</v>
      </c>
      <c r="E784" s="81">
        <f t="shared" si="36"/>
        <v>0</v>
      </c>
      <c r="F784" s="82">
        <f>Invoice!G789</f>
        <v>0</v>
      </c>
      <c r="G784" s="83">
        <f t="shared" si="37"/>
        <v>0</v>
      </c>
    </row>
    <row r="785" spans="1:7" s="80" customFormat="1" hidden="1">
      <c r="A785" s="96" t="str">
        <f>Invoice!F790</f>
        <v>Exchange rate :</v>
      </c>
      <c r="B785" s="75">
        <f>Invoice!C790</f>
        <v>0</v>
      </c>
      <c r="C785" s="76">
        <f>Invoice!B790</f>
        <v>0</v>
      </c>
      <c r="D785" s="81">
        <f t="shared" si="35"/>
        <v>0</v>
      </c>
      <c r="E785" s="81">
        <f t="shared" si="36"/>
        <v>0</v>
      </c>
      <c r="F785" s="82">
        <f>Invoice!G790</f>
        <v>0</v>
      </c>
      <c r="G785" s="83">
        <f t="shared" si="37"/>
        <v>0</v>
      </c>
    </row>
    <row r="786" spans="1:7" s="80" customFormat="1" hidden="1">
      <c r="A786" s="96" t="str">
        <f>Invoice!F791</f>
        <v>Exchange rate :</v>
      </c>
      <c r="B786" s="75">
        <f>Invoice!C791</f>
        <v>0</v>
      </c>
      <c r="C786" s="76">
        <f>Invoice!B791</f>
        <v>0</v>
      </c>
      <c r="D786" s="81">
        <f t="shared" si="35"/>
        <v>0</v>
      </c>
      <c r="E786" s="81">
        <f t="shared" si="36"/>
        <v>0</v>
      </c>
      <c r="F786" s="82">
        <f>Invoice!G791</f>
        <v>0</v>
      </c>
      <c r="G786" s="83">
        <f t="shared" si="37"/>
        <v>0</v>
      </c>
    </row>
    <row r="787" spans="1:7" s="80" customFormat="1" hidden="1">
      <c r="A787" s="96" t="str">
        <f>Invoice!F792</f>
        <v>Exchange rate :</v>
      </c>
      <c r="B787" s="75">
        <f>Invoice!C792</f>
        <v>0</v>
      </c>
      <c r="C787" s="76">
        <f>Invoice!B792</f>
        <v>0</v>
      </c>
      <c r="D787" s="81">
        <f t="shared" si="35"/>
        <v>0</v>
      </c>
      <c r="E787" s="81">
        <f t="shared" si="36"/>
        <v>0</v>
      </c>
      <c r="F787" s="82">
        <f>Invoice!G792</f>
        <v>0</v>
      </c>
      <c r="G787" s="83">
        <f t="shared" si="37"/>
        <v>0</v>
      </c>
    </row>
    <row r="788" spans="1:7" s="80" customFormat="1" hidden="1">
      <c r="A788" s="96" t="str">
        <f>Invoice!F793</f>
        <v>Exchange rate :</v>
      </c>
      <c r="B788" s="75">
        <f>Invoice!C793</f>
        <v>0</v>
      </c>
      <c r="C788" s="76">
        <f>Invoice!B793</f>
        <v>0</v>
      </c>
      <c r="D788" s="81">
        <f t="shared" si="35"/>
        <v>0</v>
      </c>
      <c r="E788" s="81">
        <f t="shared" si="36"/>
        <v>0</v>
      </c>
      <c r="F788" s="82">
        <f>Invoice!G793</f>
        <v>0</v>
      </c>
      <c r="G788" s="83">
        <f t="shared" si="37"/>
        <v>0</v>
      </c>
    </row>
    <row r="789" spans="1:7" s="80" customFormat="1" hidden="1">
      <c r="A789" s="96" t="str">
        <f>Invoice!F794</f>
        <v>Exchange rate :</v>
      </c>
      <c r="B789" s="75">
        <f>Invoice!C794</f>
        <v>0</v>
      </c>
      <c r="C789" s="76">
        <f>Invoice!B794</f>
        <v>0</v>
      </c>
      <c r="D789" s="81">
        <f t="shared" si="35"/>
        <v>0</v>
      </c>
      <c r="E789" s="81">
        <f t="shared" si="36"/>
        <v>0</v>
      </c>
      <c r="F789" s="82">
        <f>Invoice!G794</f>
        <v>0</v>
      </c>
      <c r="G789" s="83">
        <f t="shared" si="37"/>
        <v>0</v>
      </c>
    </row>
    <row r="790" spans="1:7" s="80" customFormat="1" hidden="1">
      <c r="A790" s="96" t="str">
        <f>Invoice!F795</f>
        <v>Exchange rate :</v>
      </c>
      <c r="B790" s="75">
        <f>Invoice!C795</f>
        <v>0</v>
      </c>
      <c r="C790" s="76">
        <f>Invoice!B795</f>
        <v>0</v>
      </c>
      <c r="D790" s="81">
        <f t="shared" si="35"/>
        <v>0</v>
      </c>
      <c r="E790" s="81">
        <f t="shared" si="36"/>
        <v>0</v>
      </c>
      <c r="F790" s="82">
        <f>Invoice!G795</f>
        <v>0</v>
      </c>
      <c r="G790" s="83">
        <f t="shared" si="37"/>
        <v>0</v>
      </c>
    </row>
    <row r="791" spans="1:7" s="80" customFormat="1" hidden="1">
      <c r="A791" s="96" t="str">
        <f>Invoice!F796</f>
        <v>Exchange rate :</v>
      </c>
      <c r="B791" s="75">
        <f>Invoice!C796</f>
        <v>0</v>
      </c>
      <c r="C791" s="76">
        <f>Invoice!B796</f>
        <v>0</v>
      </c>
      <c r="D791" s="81">
        <f t="shared" si="35"/>
        <v>0</v>
      </c>
      <c r="E791" s="81">
        <f t="shared" si="36"/>
        <v>0</v>
      </c>
      <c r="F791" s="82">
        <f>Invoice!G796</f>
        <v>0</v>
      </c>
      <c r="G791" s="83">
        <f t="shared" si="37"/>
        <v>0</v>
      </c>
    </row>
    <row r="792" spans="1:7" s="80" customFormat="1" hidden="1">
      <c r="A792" s="96" t="str">
        <f>Invoice!F797</f>
        <v>Exchange rate :</v>
      </c>
      <c r="B792" s="75">
        <f>Invoice!C797</f>
        <v>0</v>
      </c>
      <c r="C792" s="76">
        <f>Invoice!B797</f>
        <v>0</v>
      </c>
      <c r="D792" s="81">
        <f t="shared" si="35"/>
        <v>0</v>
      </c>
      <c r="E792" s="81">
        <f t="shared" si="36"/>
        <v>0</v>
      </c>
      <c r="F792" s="82">
        <f>Invoice!G797</f>
        <v>0</v>
      </c>
      <c r="G792" s="83">
        <f t="shared" si="37"/>
        <v>0</v>
      </c>
    </row>
    <row r="793" spans="1:7" s="80" customFormat="1" hidden="1">
      <c r="A793" s="96" t="str">
        <f>Invoice!F798</f>
        <v>Exchange rate :</v>
      </c>
      <c r="B793" s="75">
        <f>Invoice!C798</f>
        <v>0</v>
      </c>
      <c r="C793" s="76">
        <f>Invoice!B798</f>
        <v>0</v>
      </c>
      <c r="D793" s="81">
        <f t="shared" si="35"/>
        <v>0</v>
      </c>
      <c r="E793" s="81">
        <f t="shared" si="36"/>
        <v>0</v>
      </c>
      <c r="F793" s="82">
        <f>Invoice!G798</f>
        <v>0</v>
      </c>
      <c r="G793" s="83">
        <f t="shared" si="37"/>
        <v>0</v>
      </c>
    </row>
    <row r="794" spans="1:7" s="80" customFormat="1" hidden="1">
      <c r="A794" s="96" t="str">
        <f>Invoice!F799</f>
        <v>Exchange rate :</v>
      </c>
      <c r="B794" s="75">
        <f>Invoice!C799</f>
        <v>0</v>
      </c>
      <c r="C794" s="76">
        <f>Invoice!B799</f>
        <v>0</v>
      </c>
      <c r="D794" s="81">
        <f t="shared" si="35"/>
        <v>0</v>
      </c>
      <c r="E794" s="81">
        <f t="shared" si="36"/>
        <v>0</v>
      </c>
      <c r="F794" s="82">
        <f>Invoice!G799</f>
        <v>0</v>
      </c>
      <c r="G794" s="83">
        <f t="shared" si="37"/>
        <v>0</v>
      </c>
    </row>
    <row r="795" spans="1:7" s="80" customFormat="1" hidden="1">
      <c r="A795" s="96" t="str">
        <f>Invoice!F800</f>
        <v>Exchange rate :</v>
      </c>
      <c r="B795" s="75">
        <f>Invoice!C800</f>
        <v>0</v>
      </c>
      <c r="C795" s="76">
        <f>Invoice!B800</f>
        <v>0</v>
      </c>
      <c r="D795" s="81">
        <f t="shared" si="35"/>
        <v>0</v>
      </c>
      <c r="E795" s="81">
        <f t="shared" si="36"/>
        <v>0</v>
      </c>
      <c r="F795" s="82">
        <f>Invoice!G800</f>
        <v>0</v>
      </c>
      <c r="G795" s="83">
        <f t="shared" si="37"/>
        <v>0</v>
      </c>
    </row>
    <row r="796" spans="1:7" s="80" customFormat="1" hidden="1">
      <c r="A796" s="96" t="str">
        <f>Invoice!F801</f>
        <v>Exchange rate :</v>
      </c>
      <c r="B796" s="75">
        <f>Invoice!C801</f>
        <v>0</v>
      </c>
      <c r="C796" s="76">
        <f>Invoice!B801</f>
        <v>0</v>
      </c>
      <c r="D796" s="81">
        <f t="shared" si="35"/>
        <v>0</v>
      </c>
      <c r="E796" s="81">
        <f t="shared" si="36"/>
        <v>0</v>
      </c>
      <c r="F796" s="82">
        <f>Invoice!G801</f>
        <v>0</v>
      </c>
      <c r="G796" s="83">
        <f t="shared" si="37"/>
        <v>0</v>
      </c>
    </row>
    <row r="797" spans="1:7" s="80" customFormat="1" hidden="1">
      <c r="A797" s="96" t="str">
        <f>Invoice!F802</f>
        <v>Exchange rate :</v>
      </c>
      <c r="B797" s="75">
        <f>Invoice!C802</f>
        <v>0</v>
      </c>
      <c r="C797" s="76">
        <f>Invoice!B802</f>
        <v>0</v>
      </c>
      <c r="D797" s="81">
        <f t="shared" si="35"/>
        <v>0</v>
      </c>
      <c r="E797" s="81">
        <f t="shared" si="36"/>
        <v>0</v>
      </c>
      <c r="F797" s="82">
        <f>Invoice!G802</f>
        <v>0</v>
      </c>
      <c r="G797" s="83">
        <f t="shared" si="37"/>
        <v>0</v>
      </c>
    </row>
    <row r="798" spans="1:7" s="80" customFormat="1" hidden="1">
      <c r="A798" s="96" t="str">
        <f>Invoice!F803</f>
        <v>Exchange rate :</v>
      </c>
      <c r="B798" s="75">
        <f>Invoice!C803</f>
        <v>0</v>
      </c>
      <c r="C798" s="76">
        <f>Invoice!B803</f>
        <v>0</v>
      </c>
      <c r="D798" s="81">
        <f t="shared" si="35"/>
        <v>0</v>
      </c>
      <c r="E798" s="81">
        <f t="shared" si="36"/>
        <v>0</v>
      </c>
      <c r="F798" s="82">
        <f>Invoice!G803</f>
        <v>0</v>
      </c>
      <c r="G798" s="83">
        <f t="shared" si="37"/>
        <v>0</v>
      </c>
    </row>
    <row r="799" spans="1:7" s="80" customFormat="1" hidden="1">
      <c r="A799" s="96" t="str">
        <f>Invoice!F804</f>
        <v>Exchange rate :</v>
      </c>
      <c r="B799" s="75">
        <f>Invoice!C804</f>
        <v>0</v>
      </c>
      <c r="C799" s="76">
        <f>Invoice!B804</f>
        <v>0</v>
      </c>
      <c r="D799" s="81">
        <f t="shared" si="35"/>
        <v>0</v>
      </c>
      <c r="E799" s="81">
        <f t="shared" si="36"/>
        <v>0</v>
      </c>
      <c r="F799" s="82">
        <f>Invoice!G804</f>
        <v>0</v>
      </c>
      <c r="G799" s="83">
        <f t="shared" si="37"/>
        <v>0</v>
      </c>
    </row>
    <row r="800" spans="1:7" s="80" customFormat="1" hidden="1">
      <c r="A800" s="96" t="str">
        <f>Invoice!F805</f>
        <v>Exchange rate :</v>
      </c>
      <c r="B800" s="75">
        <f>Invoice!C805</f>
        <v>0</v>
      </c>
      <c r="C800" s="76">
        <f>Invoice!B805</f>
        <v>0</v>
      </c>
      <c r="D800" s="81">
        <f t="shared" si="35"/>
        <v>0</v>
      </c>
      <c r="E800" s="81">
        <f t="shared" si="36"/>
        <v>0</v>
      </c>
      <c r="F800" s="82">
        <f>Invoice!G805</f>
        <v>0</v>
      </c>
      <c r="G800" s="83">
        <f t="shared" si="37"/>
        <v>0</v>
      </c>
    </row>
    <row r="801" spans="1:7" s="80" customFormat="1" hidden="1">
      <c r="A801" s="96" t="str">
        <f>Invoice!F806</f>
        <v>Exchange rate :</v>
      </c>
      <c r="B801" s="75">
        <f>Invoice!C806</f>
        <v>0</v>
      </c>
      <c r="C801" s="76">
        <f>Invoice!B806</f>
        <v>0</v>
      </c>
      <c r="D801" s="81">
        <f t="shared" si="35"/>
        <v>0</v>
      </c>
      <c r="E801" s="81">
        <f t="shared" si="36"/>
        <v>0</v>
      </c>
      <c r="F801" s="82">
        <f>Invoice!G806</f>
        <v>0</v>
      </c>
      <c r="G801" s="83">
        <f t="shared" si="37"/>
        <v>0</v>
      </c>
    </row>
    <row r="802" spans="1:7" s="80" customFormat="1" hidden="1">
      <c r="A802" s="96" t="str">
        <f>Invoice!F807</f>
        <v>Exchange rate :</v>
      </c>
      <c r="B802" s="75">
        <f>Invoice!C807</f>
        <v>0</v>
      </c>
      <c r="C802" s="76">
        <f>Invoice!B807</f>
        <v>0</v>
      </c>
      <c r="D802" s="81">
        <f t="shared" si="35"/>
        <v>0</v>
      </c>
      <c r="E802" s="81">
        <f t="shared" si="36"/>
        <v>0</v>
      </c>
      <c r="F802" s="82">
        <f>Invoice!G807</f>
        <v>0</v>
      </c>
      <c r="G802" s="83">
        <f t="shared" si="37"/>
        <v>0</v>
      </c>
    </row>
    <row r="803" spans="1:7" s="80" customFormat="1" hidden="1">
      <c r="A803" s="96" t="str">
        <f>Invoice!F808</f>
        <v>Exchange rate :</v>
      </c>
      <c r="B803" s="75">
        <f>Invoice!C808</f>
        <v>0</v>
      </c>
      <c r="C803" s="76">
        <f>Invoice!B808</f>
        <v>0</v>
      </c>
      <c r="D803" s="81">
        <f t="shared" si="35"/>
        <v>0</v>
      </c>
      <c r="E803" s="81">
        <f t="shared" si="36"/>
        <v>0</v>
      </c>
      <c r="F803" s="82">
        <f>Invoice!G808</f>
        <v>0</v>
      </c>
      <c r="G803" s="83">
        <f t="shared" si="37"/>
        <v>0</v>
      </c>
    </row>
    <row r="804" spans="1:7" s="80" customFormat="1" hidden="1">
      <c r="A804" s="96" t="str">
        <f>Invoice!F809</f>
        <v>Exchange rate :</v>
      </c>
      <c r="B804" s="75">
        <f>Invoice!C809</f>
        <v>0</v>
      </c>
      <c r="C804" s="76">
        <f>Invoice!B809</f>
        <v>0</v>
      </c>
      <c r="D804" s="81">
        <f t="shared" si="35"/>
        <v>0</v>
      </c>
      <c r="E804" s="81">
        <f t="shared" si="36"/>
        <v>0</v>
      </c>
      <c r="F804" s="82">
        <f>Invoice!G809</f>
        <v>0</v>
      </c>
      <c r="G804" s="83">
        <f t="shared" si="37"/>
        <v>0</v>
      </c>
    </row>
    <row r="805" spans="1:7" s="80" customFormat="1" hidden="1">
      <c r="A805" s="96" t="str">
        <f>Invoice!F810</f>
        <v>Exchange rate :</v>
      </c>
      <c r="B805" s="75">
        <f>Invoice!C810</f>
        <v>0</v>
      </c>
      <c r="C805" s="76">
        <f>Invoice!B810</f>
        <v>0</v>
      </c>
      <c r="D805" s="81">
        <f t="shared" si="35"/>
        <v>0</v>
      </c>
      <c r="E805" s="81">
        <f t="shared" si="36"/>
        <v>0</v>
      </c>
      <c r="F805" s="82">
        <f>Invoice!G810</f>
        <v>0</v>
      </c>
      <c r="G805" s="83">
        <f t="shared" si="37"/>
        <v>0</v>
      </c>
    </row>
    <row r="806" spans="1:7" s="80" customFormat="1" hidden="1">
      <c r="A806" s="96" t="str">
        <f>Invoice!F811</f>
        <v>Exchange rate :</v>
      </c>
      <c r="B806" s="75">
        <f>Invoice!C811</f>
        <v>0</v>
      </c>
      <c r="C806" s="76">
        <f>Invoice!B811</f>
        <v>0</v>
      </c>
      <c r="D806" s="81">
        <f t="shared" si="35"/>
        <v>0</v>
      </c>
      <c r="E806" s="81">
        <f t="shared" si="36"/>
        <v>0</v>
      </c>
      <c r="F806" s="82">
        <f>Invoice!G811</f>
        <v>0</v>
      </c>
      <c r="G806" s="83">
        <f t="shared" si="37"/>
        <v>0</v>
      </c>
    </row>
    <row r="807" spans="1:7" s="80" customFormat="1" hidden="1">
      <c r="A807" s="96" t="str">
        <f>Invoice!F812</f>
        <v>Exchange rate :</v>
      </c>
      <c r="B807" s="75">
        <f>Invoice!C812</f>
        <v>0</v>
      </c>
      <c r="C807" s="76">
        <f>Invoice!B812</f>
        <v>0</v>
      </c>
      <c r="D807" s="81">
        <f t="shared" si="35"/>
        <v>0</v>
      </c>
      <c r="E807" s="81">
        <f t="shared" si="36"/>
        <v>0</v>
      </c>
      <c r="F807" s="82">
        <f>Invoice!G812</f>
        <v>0</v>
      </c>
      <c r="G807" s="83">
        <f t="shared" si="37"/>
        <v>0</v>
      </c>
    </row>
    <row r="808" spans="1:7" s="80" customFormat="1" hidden="1">
      <c r="A808" s="96" t="str">
        <f>Invoice!F813</f>
        <v>Exchange rate :</v>
      </c>
      <c r="B808" s="75">
        <f>Invoice!C813</f>
        <v>0</v>
      </c>
      <c r="C808" s="76">
        <f>Invoice!B813</f>
        <v>0</v>
      </c>
      <c r="D808" s="81">
        <f t="shared" si="35"/>
        <v>0</v>
      </c>
      <c r="E808" s="81">
        <f t="shared" si="36"/>
        <v>0</v>
      </c>
      <c r="F808" s="82">
        <f>Invoice!G813</f>
        <v>0</v>
      </c>
      <c r="G808" s="83">
        <f t="shared" si="37"/>
        <v>0</v>
      </c>
    </row>
    <row r="809" spans="1:7" s="80" customFormat="1" hidden="1">
      <c r="A809" s="96" t="str">
        <f>Invoice!F814</f>
        <v>Exchange rate :</v>
      </c>
      <c r="B809" s="75">
        <f>Invoice!C814</f>
        <v>0</v>
      </c>
      <c r="C809" s="76">
        <f>Invoice!B814</f>
        <v>0</v>
      </c>
      <c r="D809" s="81">
        <f t="shared" si="35"/>
        <v>0</v>
      </c>
      <c r="E809" s="81">
        <f t="shared" si="36"/>
        <v>0</v>
      </c>
      <c r="F809" s="82">
        <f>Invoice!G814</f>
        <v>0</v>
      </c>
      <c r="G809" s="83">
        <f t="shared" si="37"/>
        <v>0</v>
      </c>
    </row>
    <row r="810" spans="1:7" s="80" customFormat="1" hidden="1">
      <c r="A810" s="96" t="str">
        <f>Invoice!F815</f>
        <v>Exchange rate :</v>
      </c>
      <c r="B810" s="75">
        <f>Invoice!C815</f>
        <v>0</v>
      </c>
      <c r="C810" s="76">
        <f>Invoice!B815</f>
        <v>0</v>
      </c>
      <c r="D810" s="81">
        <f t="shared" si="35"/>
        <v>0</v>
      </c>
      <c r="E810" s="81">
        <f t="shared" si="36"/>
        <v>0</v>
      </c>
      <c r="F810" s="82">
        <f>Invoice!G815</f>
        <v>0</v>
      </c>
      <c r="G810" s="83">
        <f t="shared" si="37"/>
        <v>0</v>
      </c>
    </row>
    <row r="811" spans="1:7" s="80" customFormat="1" hidden="1">
      <c r="A811" s="96" t="str">
        <f>Invoice!F816</f>
        <v>Exchange rate :</v>
      </c>
      <c r="B811" s="75">
        <f>Invoice!C816</f>
        <v>0</v>
      </c>
      <c r="C811" s="76">
        <f>Invoice!B816</f>
        <v>0</v>
      </c>
      <c r="D811" s="81">
        <f t="shared" si="35"/>
        <v>0</v>
      </c>
      <c r="E811" s="81">
        <f t="shared" si="36"/>
        <v>0</v>
      </c>
      <c r="F811" s="82">
        <f>Invoice!G816</f>
        <v>0</v>
      </c>
      <c r="G811" s="83">
        <f t="shared" si="37"/>
        <v>0</v>
      </c>
    </row>
    <row r="812" spans="1:7" s="80" customFormat="1" hidden="1">
      <c r="A812" s="96" t="str">
        <f>Invoice!F817</f>
        <v>Exchange rate :</v>
      </c>
      <c r="B812" s="75">
        <f>Invoice!C817</f>
        <v>0</v>
      </c>
      <c r="C812" s="76">
        <f>Invoice!B817</f>
        <v>0</v>
      </c>
      <c r="D812" s="81">
        <f t="shared" si="35"/>
        <v>0</v>
      </c>
      <c r="E812" s="81">
        <f t="shared" si="36"/>
        <v>0</v>
      </c>
      <c r="F812" s="82">
        <f>Invoice!G817</f>
        <v>0</v>
      </c>
      <c r="G812" s="83">
        <f t="shared" si="37"/>
        <v>0</v>
      </c>
    </row>
    <row r="813" spans="1:7" s="80" customFormat="1" hidden="1">
      <c r="A813" s="96" t="str">
        <f>Invoice!F818</f>
        <v>Exchange rate :</v>
      </c>
      <c r="B813" s="75">
        <f>Invoice!C818</f>
        <v>0</v>
      </c>
      <c r="C813" s="76">
        <f>Invoice!B818</f>
        <v>0</v>
      </c>
      <c r="D813" s="81">
        <f t="shared" si="35"/>
        <v>0</v>
      </c>
      <c r="E813" s="81">
        <f t="shared" si="36"/>
        <v>0</v>
      </c>
      <c r="F813" s="82">
        <f>Invoice!G818</f>
        <v>0</v>
      </c>
      <c r="G813" s="83">
        <f t="shared" si="37"/>
        <v>0</v>
      </c>
    </row>
    <row r="814" spans="1:7" s="80" customFormat="1" hidden="1">
      <c r="A814" s="96" t="str">
        <f>Invoice!F819</f>
        <v>Exchange rate :</v>
      </c>
      <c r="B814" s="75">
        <f>Invoice!C819</f>
        <v>0</v>
      </c>
      <c r="C814" s="76">
        <f>Invoice!B819</f>
        <v>0</v>
      </c>
      <c r="D814" s="81">
        <f t="shared" si="35"/>
        <v>0</v>
      </c>
      <c r="E814" s="81">
        <f t="shared" si="36"/>
        <v>0</v>
      </c>
      <c r="F814" s="82">
        <f>Invoice!G819</f>
        <v>0</v>
      </c>
      <c r="G814" s="83">
        <f t="shared" si="37"/>
        <v>0</v>
      </c>
    </row>
    <row r="815" spans="1:7" s="80" customFormat="1" hidden="1">
      <c r="A815" s="96" t="str">
        <f>Invoice!F820</f>
        <v>Exchange rate :</v>
      </c>
      <c r="B815" s="75">
        <f>Invoice!C820</f>
        <v>0</v>
      </c>
      <c r="C815" s="76">
        <f>Invoice!B820</f>
        <v>0</v>
      </c>
      <c r="D815" s="81">
        <f t="shared" si="35"/>
        <v>0</v>
      </c>
      <c r="E815" s="81">
        <f t="shared" si="36"/>
        <v>0</v>
      </c>
      <c r="F815" s="82">
        <f>Invoice!G820</f>
        <v>0</v>
      </c>
      <c r="G815" s="83">
        <f t="shared" si="37"/>
        <v>0</v>
      </c>
    </row>
    <row r="816" spans="1:7" s="80" customFormat="1" hidden="1">
      <c r="A816" s="96" t="str">
        <f>Invoice!F821</f>
        <v>Exchange rate :</v>
      </c>
      <c r="B816" s="75">
        <f>Invoice!C821</f>
        <v>0</v>
      </c>
      <c r="C816" s="76">
        <f>Invoice!B821</f>
        <v>0</v>
      </c>
      <c r="D816" s="81">
        <f t="shared" si="35"/>
        <v>0</v>
      </c>
      <c r="E816" s="81">
        <f t="shared" si="36"/>
        <v>0</v>
      </c>
      <c r="F816" s="82">
        <f>Invoice!G821</f>
        <v>0</v>
      </c>
      <c r="G816" s="83">
        <f t="shared" si="37"/>
        <v>0</v>
      </c>
    </row>
    <row r="817" spans="1:7" s="80" customFormat="1" hidden="1">
      <c r="A817" s="96" t="str">
        <f>Invoice!F822</f>
        <v>Exchange rate :</v>
      </c>
      <c r="B817" s="75">
        <f>Invoice!C822</f>
        <v>0</v>
      </c>
      <c r="C817" s="76">
        <f>Invoice!B822</f>
        <v>0</v>
      </c>
      <c r="D817" s="81">
        <f t="shared" si="35"/>
        <v>0</v>
      </c>
      <c r="E817" s="81">
        <f t="shared" si="36"/>
        <v>0</v>
      </c>
      <c r="F817" s="82">
        <f>Invoice!G822</f>
        <v>0</v>
      </c>
      <c r="G817" s="83">
        <f t="shared" si="37"/>
        <v>0</v>
      </c>
    </row>
    <row r="818" spans="1:7" s="80" customFormat="1" hidden="1">
      <c r="A818" s="96" t="str">
        <f>Invoice!F823</f>
        <v>Exchange rate :</v>
      </c>
      <c r="B818" s="75">
        <f>Invoice!C823</f>
        <v>0</v>
      </c>
      <c r="C818" s="76">
        <f>Invoice!B823</f>
        <v>0</v>
      </c>
      <c r="D818" s="81">
        <f t="shared" si="35"/>
        <v>0</v>
      </c>
      <c r="E818" s="81">
        <f t="shared" si="36"/>
        <v>0</v>
      </c>
      <c r="F818" s="82">
        <f>Invoice!G823</f>
        <v>0</v>
      </c>
      <c r="G818" s="83">
        <f t="shared" si="37"/>
        <v>0</v>
      </c>
    </row>
    <row r="819" spans="1:7" s="80" customFormat="1" hidden="1">
      <c r="A819" s="96" t="str">
        <f>Invoice!F824</f>
        <v>Exchange rate :</v>
      </c>
      <c r="B819" s="75">
        <f>Invoice!C824</f>
        <v>0</v>
      </c>
      <c r="C819" s="76">
        <f>Invoice!B824</f>
        <v>0</v>
      </c>
      <c r="D819" s="81">
        <f t="shared" si="35"/>
        <v>0</v>
      </c>
      <c r="E819" s="81">
        <f t="shared" si="36"/>
        <v>0</v>
      </c>
      <c r="F819" s="82">
        <f>Invoice!G824</f>
        <v>0</v>
      </c>
      <c r="G819" s="83">
        <f t="shared" si="37"/>
        <v>0</v>
      </c>
    </row>
    <row r="820" spans="1:7" s="80" customFormat="1" hidden="1">
      <c r="A820" s="96" t="str">
        <f>Invoice!F825</f>
        <v>Exchange rate :</v>
      </c>
      <c r="B820" s="75">
        <f>Invoice!C825</f>
        <v>0</v>
      </c>
      <c r="C820" s="76">
        <f>Invoice!B825</f>
        <v>0</v>
      </c>
      <c r="D820" s="81">
        <f t="shared" si="35"/>
        <v>0</v>
      </c>
      <c r="E820" s="81">
        <f t="shared" si="36"/>
        <v>0</v>
      </c>
      <c r="F820" s="82">
        <f>Invoice!G825</f>
        <v>0</v>
      </c>
      <c r="G820" s="83">
        <f t="shared" si="37"/>
        <v>0</v>
      </c>
    </row>
    <row r="821" spans="1:7" s="80" customFormat="1" hidden="1">
      <c r="A821" s="96" t="str">
        <f>Invoice!F826</f>
        <v>Exchange rate :</v>
      </c>
      <c r="B821" s="75">
        <f>Invoice!C826</f>
        <v>0</v>
      </c>
      <c r="C821" s="76">
        <f>Invoice!B826</f>
        <v>0</v>
      </c>
      <c r="D821" s="81">
        <f t="shared" si="35"/>
        <v>0</v>
      </c>
      <c r="E821" s="81">
        <f t="shared" si="36"/>
        <v>0</v>
      </c>
      <c r="F821" s="82">
        <f>Invoice!G826</f>
        <v>0</v>
      </c>
      <c r="G821" s="83">
        <f t="shared" si="37"/>
        <v>0</v>
      </c>
    </row>
    <row r="822" spans="1:7" s="80" customFormat="1" hidden="1">
      <c r="A822" s="96" t="str">
        <f>Invoice!F827</f>
        <v>Exchange rate :</v>
      </c>
      <c r="B822" s="75">
        <f>Invoice!C827</f>
        <v>0</v>
      </c>
      <c r="C822" s="76">
        <f>Invoice!B827</f>
        <v>0</v>
      </c>
      <c r="D822" s="81">
        <f t="shared" si="35"/>
        <v>0</v>
      </c>
      <c r="E822" s="81">
        <f t="shared" si="36"/>
        <v>0</v>
      </c>
      <c r="F822" s="82">
        <f>Invoice!G827</f>
        <v>0</v>
      </c>
      <c r="G822" s="83">
        <f t="shared" si="37"/>
        <v>0</v>
      </c>
    </row>
    <row r="823" spans="1:7" s="80" customFormat="1" hidden="1">
      <c r="A823" s="96" t="str">
        <f>Invoice!F828</f>
        <v>Exchange rate :</v>
      </c>
      <c r="B823" s="75">
        <f>Invoice!C828</f>
        <v>0</v>
      </c>
      <c r="C823" s="76">
        <f>Invoice!B828</f>
        <v>0</v>
      </c>
      <c r="D823" s="81">
        <f t="shared" si="35"/>
        <v>0</v>
      </c>
      <c r="E823" s="81">
        <f t="shared" si="36"/>
        <v>0</v>
      </c>
      <c r="F823" s="82">
        <f>Invoice!G828</f>
        <v>0</v>
      </c>
      <c r="G823" s="83">
        <f t="shared" si="37"/>
        <v>0</v>
      </c>
    </row>
    <row r="824" spans="1:7" s="80" customFormat="1" hidden="1">
      <c r="A824" s="96" t="str">
        <f>Invoice!F829</f>
        <v>Exchange rate :</v>
      </c>
      <c r="B824" s="75">
        <f>Invoice!C829</f>
        <v>0</v>
      </c>
      <c r="C824" s="76">
        <f>Invoice!B829</f>
        <v>0</v>
      </c>
      <c r="D824" s="81">
        <f t="shared" si="35"/>
        <v>0</v>
      </c>
      <c r="E824" s="81">
        <f t="shared" si="36"/>
        <v>0</v>
      </c>
      <c r="F824" s="82">
        <f>Invoice!G829</f>
        <v>0</v>
      </c>
      <c r="G824" s="83">
        <f t="shared" si="37"/>
        <v>0</v>
      </c>
    </row>
    <row r="825" spans="1:7" s="80" customFormat="1" hidden="1">
      <c r="A825" s="96" t="str">
        <f>Invoice!F830</f>
        <v>Exchange rate :</v>
      </c>
      <c r="B825" s="75">
        <f>Invoice!C830</f>
        <v>0</v>
      </c>
      <c r="C825" s="76">
        <f>Invoice!B830</f>
        <v>0</v>
      </c>
      <c r="D825" s="81">
        <f t="shared" si="35"/>
        <v>0</v>
      </c>
      <c r="E825" s="81">
        <f t="shared" si="36"/>
        <v>0</v>
      </c>
      <c r="F825" s="82">
        <f>Invoice!G830</f>
        <v>0</v>
      </c>
      <c r="G825" s="83">
        <f t="shared" si="37"/>
        <v>0</v>
      </c>
    </row>
    <row r="826" spans="1:7" s="80" customFormat="1" hidden="1">
      <c r="A826" s="96" t="str">
        <f>Invoice!F831</f>
        <v>Exchange rate :</v>
      </c>
      <c r="B826" s="75">
        <f>Invoice!C831</f>
        <v>0</v>
      </c>
      <c r="C826" s="76">
        <f>Invoice!B831</f>
        <v>0</v>
      </c>
      <c r="D826" s="81">
        <f t="shared" si="35"/>
        <v>0</v>
      </c>
      <c r="E826" s="81">
        <f t="shared" si="36"/>
        <v>0</v>
      </c>
      <c r="F826" s="82">
        <f>Invoice!G831</f>
        <v>0</v>
      </c>
      <c r="G826" s="83">
        <f t="shared" si="37"/>
        <v>0</v>
      </c>
    </row>
    <row r="827" spans="1:7" s="80" customFormat="1" hidden="1">
      <c r="A827" s="96" t="str">
        <f>Invoice!F832</f>
        <v>Exchange rate :</v>
      </c>
      <c r="B827" s="75">
        <f>Invoice!C832</f>
        <v>0</v>
      </c>
      <c r="C827" s="76">
        <f>Invoice!B832</f>
        <v>0</v>
      </c>
      <c r="D827" s="81">
        <f t="shared" si="35"/>
        <v>0</v>
      </c>
      <c r="E827" s="81">
        <f t="shared" si="36"/>
        <v>0</v>
      </c>
      <c r="F827" s="82">
        <f>Invoice!G832</f>
        <v>0</v>
      </c>
      <c r="G827" s="83">
        <f t="shared" si="37"/>
        <v>0</v>
      </c>
    </row>
    <row r="828" spans="1:7" s="80" customFormat="1" hidden="1">
      <c r="A828" s="96" t="str">
        <f>Invoice!F833</f>
        <v>Exchange rate :</v>
      </c>
      <c r="B828" s="75">
        <f>Invoice!C833</f>
        <v>0</v>
      </c>
      <c r="C828" s="76">
        <f>Invoice!B833</f>
        <v>0</v>
      </c>
      <c r="D828" s="81">
        <f t="shared" si="35"/>
        <v>0</v>
      </c>
      <c r="E828" s="81">
        <f t="shared" si="36"/>
        <v>0</v>
      </c>
      <c r="F828" s="82">
        <f>Invoice!G833</f>
        <v>0</v>
      </c>
      <c r="G828" s="83">
        <f t="shared" si="37"/>
        <v>0</v>
      </c>
    </row>
    <row r="829" spans="1:7" s="80" customFormat="1" hidden="1">
      <c r="A829" s="96" t="str">
        <f>Invoice!F834</f>
        <v>Exchange rate :</v>
      </c>
      <c r="B829" s="75">
        <f>Invoice!C834</f>
        <v>0</v>
      </c>
      <c r="C829" s="76">
        <f>Invoice!B834</f>
        <v>0</v>
      </c>
      <c r="D829" s="81">
        <f t="shared" si="35"/>
        <v>0</v>
      </c>
      <c r="E829" s="81">
        <f t="shared" si="36"/>
        <v>0</v>
      </c>
      <c r="F829" s="82">
        <f>Invoice!G834</f>
        <v>0</v>
      </c>
      <c r="G829" s="83">
        <f t="shared" si="37"/>
        <v>0</v>
      </c>
    </row>
    <row r="830" spans="1:7" s="80" customFormat="1" hidden="1">
      <c r="A830" s="96" t="str">
        <f>Invoice!F835</f>
        <v>Exchange rate :</v>
      </c>
      <c r="B830" s="75">
        <f>Invoice!C835</f>
        <v>0</v>
      </c>
      <c r="C830" s="76">
        <f>Invoice!B835</f>
        <v>0</v>
      </c>
      <c r="D830" s="81">
        <f t="shared" ref="D830:D893" si="38">F830/$D$14</f>
        <v>0</v>
      </c>
      <c r="E830" s="81">
        <f t="shared" ref="E830:E893" si="39">G830/$D$14</f>
        <v>0</v>
      </c>
      <c r="F830" s="82">
        <f>Invoice!G835</f>
        <v>0</v>
      </c>
      <c r="G830" s="83">
        <f t="shared" ref="G830:G893" si="40">C830*F830</f>
        <v>0</v>
      </c>
    </row>
    <row r="831" spans="1:7" s="80" customFormat="1" hidden="1">
      <c r="A831" s="96" t="str">
        <f>Invoice!F836</f>
        <v>Exchange rate :</v>
      </c>
      <c r="B831" s="75">
        <f>Invoice!C836</f>
        <v>0</v>
      </c>
      <c r="C831" s="76">
        <f>Invoice!B836</f>
        <v>0</v>
      </c>
      <c r="D831" s="81">
        <f t="shared" si="38"/>
        <v>0</v>
      </c>
      <c r="E831" s="81">
        <f t="shared" si="39"/>
        <v>0</v>
      </c>
      <c r="F831" s="82">
        <f>Invoice!G836</f>
        <v>0</v>
      </c>
      <c r="G831" s="83">
        <f t="shared" si="40"/>
        <v>0</v>
      </c>
    </row>
    <row r="832" spans="1:7" s="80" customFormat="1" hidden="1">
      <c r="A832" s="96" t="str">
        <f>Invoice!F837</f>
        <v>Exchange rate :</v>
      </c>
      <c r="B832" s="75">
        <f>Invoice!C837</f>
        <v>0</v>
      </c>
      <c r="C832" s="76">
        <f>Invoice!B837</f>
        <v>0</v>
      </c>
      <c r="D832" s="81">
        <f t="shared" si="38"/>
        <v>0</v>
      </c>
      <c r="E832" s="81">
        <f t="shared" si="39"/>
        <v>0</v>
      </c>
      <c r="F832" s="82">
        <f>Invoice!G837</f>
        <v>0</v>
      </c>
      <c r="G832" s="83">
        <f t="shared" si="40"/>
        <v>0</v>
      </c>
    </row>
    <row r="833" spans="1:7" s="80" customFormat="1" hidden="1">
      <c r="A833" s="96" t="str">
        <f>Invoice!F838</f>
        <v>Exchange rate :</v>
      </c>
      <c r="B833" s="75">
        <f>Invoice!C838</f>
        <v>0</v>
      </c>
      <c r="C833" s="76">
        <f>Invoice!B838</f>
        <v>0</v>
      </c>
      <c r="D833" s="81">
        <f t="shared" si="38"/>
        <v>0</v>
      </c>
      <c r="E833" s="81">
        <f t="shared" si="39"/>
        <v>0</v>
      </c>
      <c r="F833" s="82">
        <f>Invoice!G838</f>
        <v>0</v>
      </c>
      <c r="G833" s="83">
        <f t="shared" si="40"/>
        <v>0</v>
      </c>
    </row>
    <row r="834" spans="1:7" s="80" customFormat="1" hidden="1">
      <c r="A834" s="96" t="str">
        <f>Invoice!F839</f>
        <v>Exchange rate :</v>
      </c>
      <c r="B834" s="75">
        <f>Invoice!C839</f>
        <v>0</v>
      </c>
      <c r="C834" s="76">
        <f>Invoice!B839</f>
        <v>0</v>
      </c>
      <c r="D834" s="81">
        <f t="shared" si="38"/>
        <v>0</v>
      </c>
      <c r="E834" s="81">
        <f t="shared" si="39"/>
        <v>0</v>
      </c>
      <c r="F834" s="82">
        <f>Invoice!G839</f>
        <v>0</v>
      </c>
      <c r="G834" s="83">
        <f t="shared" si="40"/>
        <v>0</v>
      </c>
    </row>
    <row r="835" spans="1:7" s="80" customFormat="1" hidden="1">
      <c r="A835" s="96" t="str">
        <f>Invoice!F840</f>
        <v>Exchange rate :</v>
      </c>
      <c r="B835" s="75">
        <f>Invoice!C840</f>
        <v>0</v>
      </c>
      <c r="C835" s="76">
        <f>Invoice!B840</f>
        <v>0</v>
      </c>
      <c r="D835" s="81">
        <f t="shared" si="38"/>
        <v>0</v>
      </c>
      <c r="E835" s="81">
        <f t="shared" si="39"/>
        <v>0</v>
      </c>
      <c r="F835" s="82">
        <f>Invoice!G840</f>
        <v>0</v>
      </c>
      <c r="G835" s="83">
        <f t="shared" si="40"/>
        <v>0</v>
      </c>
    </row>
    <row r="836" spans="1:7" s="80" customFormat="1" hidden="1">
      <c r="A836" s="96" t="str">
        <f>Invoice!F841</f>
        <v>Exchange rate :</v>
      </c>
      <c r="B836" s="75">
        <f>Invoice!C841</f>
        <v>0</v>
      </c>
      <c r="C836" s="76">
        <f>Invoice!B841</f>
        <v>0</v>
      </c>
      <c r="D836" s="81">
        <f t="shared" si="38"/>
        <v>0</v>
      </c>
      <c r="E836" s="81">
        <f t="shared" si="39"/>
        <v>0</v>
      </c>
      <c r="F836" s="82">
        <f>Invoice!G841</f>
        <v>0</v>
      </c>
      <c r="G836" s="83">
        <f t="shared" si="40"/>
        <v>0</v>
      </c>
    </row>
    <row r="837" spans="1:7" s="80" customFormat="1" hidden="1">
      <c r="A837" s="96" t="str">
        <f>Invoice!F842</f>
        <v>Exchange rate :</v>
      </c>
      <c r="B837" s="75">
        <f>Invoice!C842</f>
        <v>0</v>
      </c>
      <c r="C837" s="76">
        <f>Invoice!B842</f>
        <v>0</v>
      </c>
      <c r="D837" s="81">
        <f t="shared" si="38"/>
        <v>0</v>
      </c>
      <c r="E837" s="81">
        <f t="shared" si="39"/>
        <v>0</v>
      </c>
      <c r="F837" s="82">
        <f>Invoice!G842</f>
        <v>0</v>
      </c>
      <c r="G837" s="83">
        <f t="shared" si="40"/>
        <v>0</v>
      </c>
    </row>
    <row r="838" spans="1:7" s="80" customFormat="1" hidden="1">
      <c r="A838" s="96" t="str">
        <f>Invoice!F843</f>
        <v>Exchange rate :</v>
      </c>
      <c r="B838" s="75">
        <f>Invoice!C843</f>
        <v>0</v>
      </c>
      <c r="C838" s="76">
        <f>Invoice!B843</f>
        <v>0</v>
      </c>
      <c r="D838" s="81">
        <f t="shared" si="38"/>
        <v>0</v>
      </c>
      <c r="E838" s="81">
        <f t="shared" si="39"/>
        <v>0</v>
      </c>
      <c r="F838" s="82">
        <f>Invoice!G843</f>
        <v>0</v>
      </c>
      <c r="G838" s="83">
        <f t="shared" si="40"/>
        <v>0</v>
      </c>
    </row>
    <row r="839" spans="1:7" s="80" customFormat="1" hidden="1">
      <c r="A839" s="96" t="str">
        <f>Invoice!F844</f>
        <v>Exchange rate :</v>
      </c>
      <c r="B839" s="75">
        <f>Invoice!C844</f>
        <v>0</v>
      </c>
      <c r="C839" s="76">
        <f>Invoice!B844</f>
        <v>0</v>
      </c>
      <c r="D839" s="81">
        <f t="shared" si="38"/>
        <v>0</v>
      </c>
      <c r="E839" s="81">
        <f t="shared" si="39"/>
        <v>0</v>
      </c>
      <c r="F839" s="82">
        <f>Invoice!G844</f>
        <v>0</v>
      </c>
      <c r="G839" s="83">
        <f t="shared" si="40"/>
        <v>0</v>
      </c>
    </row>
    <row r="840" spans="1:7" s="80" customFormat="1" hidden="1">
      <c r="A840" s="96" t="str">
        <f>Invoice!F845</f>
        <v>Exchange rate :</v>
      </c>
      <c r="B840" s="75">
        <f>Invoice!C845</f>
        <v>0</v>
      </c>
      <c r="C840" s="76">
        <f>Invoice!B845</f>
        <v>0</v>
      </c>
      <c r="D840" s="81">
        <f t="shared" si="38"/>
        <v>0</v>
      </c>
      <c r="E840" s="81">
        <f t="shared" si="39"/>
        <v>0</v>
      </c>
      <c r="F840" s="82">
        <f>Invoice!G845</f>
        <v>0</v>
      </c>
      <c r="G840" s="83">
        <f t="shared" si="40"/>
        <v>0</v>
      </c>
    </row>
    <row r="841" spans="1:7" s="80" customFormat="1" hidden="1">
      <c r="A841" s="96" t="str">
        <f>Invoice!F846</f>
        <v>Exchange rate :</v>
      </c>
      <c r="B841" s="75">
        <f>Invoice!C846</f>
        <v>0</v>
      </c>
      <c r="C841" s="76">
        <f>Invoice!B846</f>
        <v>0</v>
      </c>
      <c r="D841" s="81">
        <f t="shared" si="38"/>
        <v>0</v>
      </c>
      <c r="E841" s="81">
        <f t="shared" si="39"/>
        <v>0</v>
      </c>
      <c r="F841" s="82">
        <f>Invoice!G846</f>
        <v>0</v>
      </c>
      <c r="G841" s="83">
        <f t="shared" si="40"/>
        <v>0</v>
      </c>
    </row>
    <row r="842" spans="1:7" s="80" customFormat="1" hidden="1">
      <c r="A842" s="96" t="str">
        <f>Invoice!F847</f>
        <v>Exchange rate :</v>
      </c>
      <c r="B842" s="75">
        <f>Invoice!C847</f>
        <v>0</v>
      </c>
      <c r="C842" s="76">
        <f>Invoice!B847</f>
        <v>0</v>
      </c>
      <c r="D842" s="81">
        <f t="shared" si="38"/>
        <v>0</v>
      </c>
      <c r="E842" s="81">
        <f t="shared" si="39"/>
        <v>0</v>
      </c>
      <c r="F842" s="82">
        <f>Invoice!G847</f>
        <v>0</v>
      </c>
      <c r="G842" s="83">
        <f t="shared" si="40"/>
        <v>0</v>
      </c>
    </row>
    <row r="843" spans="1:7" s="80" customFormat="1" hidden="1">
      <c r="A843" s="96" t="str">
        <f>Invoice!F848</f>
        <v>Exchange rate :</v>
      </c>
      <c r="B843" s="75">
        <f>Invoice!C848</f>
        <v>0</v>
      </c>
      <c r="C843" s="76">
        <f>Invoice!B848</f>
        <v>0</v>
      </c>
      <c r="D843" s="81">
        <f t="shared" si="38"/>
        <v>0</v>
      </c>
      <c r="E843" s="81">
        <f t="shared" si="39"/>
        <v>0</v>
      </c>
      <c r="F843" s="82">
        <f>Invoice!G848</f>
        <v>0</v>
      </c>
      <c r="G843" s="83">
        <f t="shared" si="40"/>
        <v>0</v>
      </c>
    </row>
    <row r="844" spans="1:7" s="80" customFormat="1" hidden="1">
      <c r="A844" s="96" t="str">
        <f>Invoice!F849</f>
        <v>Exchange rate :</v>
      </c>
      <c r="B844" s="75">
        <f>Invoice!C849</f>
        <v>0</v>
      </c>
      <c r="C844" s="76">
        <f>Invoice!B849</f>
        <v>0</v>
      </c>
      <c r="D844" s="81">
        <f t="shared" si="38"/>
        <v>0</v>
      </c>
      <c r="E844" s="81">
        <f t="shared" si="39"/>
        <v>0</v>
      </c>
      <c r="F844" s="82">
        <f>Invoice!G849</f>
        <v>0</v>
      </c>
      <c r="G844" s="83">
        <f t="shared" si="40"/>
        <v>0</v>
      </c>
    </row>
    <row r="845" spans="1:7" s="80" customFormat="1" hidden="1">
      <c r="A845" s="96" t="str">
        <f>Invoice!F850</f>
        <v>Exchange rate :</v>
      </c>
      <c r="B845" s="75">
        <f>Invoice!C850</f>
        <v>0</v>
      </c>
      <c r="C845" s="76">
        <f>Invoice!B850</f>
        <v>0</v>
      </c>
      <c r="D845" s="81">
        <f t="shared" si="38"/>
        <v>0</v>
      </c>
      <c r="E845" s="81">
        <f t="shared" si="39"/>
        <v>0</v>
      </c>
      <c r="F845" s="82">
        <f>Invoice!G850</f>
        <v>0</v>
      </c>
      <c r="G845" s="83">
        <f t="shared" si="40"/>
        <v>0</v>
      </c>
    </row>
    <row r="846" spans="1:7" s="80" customFormat="1" hidden="1">
      <c r="A846" s="96" t="str">
        <f>Invoice!F851</f>
        <v>Exchange rate :</v>
      </c>
      <c r="B846" s="75">
        <f>Invoice!C851</f>
        <v>0</v>
      </c>
      <c r="C846" s="76">
        <f>Invoice!B851</f>
        <v>0</v>
      </c>
      <c r="D846" s="81">
        <f t="shared" si="38"/>
        <v>0</v>
      </c>
      <c r="E846" s="81">
        <f t="shared" si="39"/>
        <v>0</v>
      </c>
      <c r="F846" s="82">
        <f>Invoice!G851</f>
        <v>0</v>
      </c>
      <c r="G846" s="83">
        <f t="shared" si="40"/>
        <v>0</v>
      </c>
    </row>
    <row r="847" spans="1:7" s="80" customFormat="1" hidden="1">
      <c r="A847" s="96" t="str">
        <f>Invoice!F852</f>
        <v>Exchange rate :</v>
      </c>
      <c r="B847" s="75">
        <f>Invoice!C852</f>
        <v>0</v>
      </c>
      <c r="C847" s="76">
        <f>Invoice!B852</f>
        <v>0</v>
      </c>
      <c r="D847" s="81">
        <f t="shared" si="38"/>
        <v>0</v>
      </c>
      <c r="E847" s="81">
        <f t="shared" si="39"/>
        <v>0</v>
      </c>
      <c r="F847" s="82">
        <f>Invoice!G852</f>
        <v>0</v>
      </c>
      <c r="G847" s="83">
        <f t="shared" si="40"/>
        <v>0</v>
      </c>
    </row>
    <row r="848" spans="1:7" s="80" customFormat="1" hidden="1">
      <c r="A848" s="96" t="str">
        <f>Invoice!F853</f>
        <v>Exchange rate :</v>
      </c>
      <c r="B848" s="75">
        <f>Invoice!C853</f>
        <v>0</v>
      </c>
      <c r="C848" s="76">
        <f>Invoice!B853</f>
        <v>0</v>
      </c>
      <c r="D848" s="81">
        <f t="shared" si="38"/>
        <v>0</v>
      </c>
      <c r="E848" s="81">
        <f t="shared" si="39"/>
        <v>0</v>
      </c>
      <c r="F848" s="82">
        <f>Invoice!G853</f>
        <v>0</v>
      </c>
      <c r="G848" s="83">
        <f t="shared" si="40"/>
        <v>0</v>
      </c>
    </row>
    <row r="849" spans="1:7" s="80" customFormat="1" hidden="1">
      <c r="A849" s="96" t="str">
        <f>Invoice!F854</f>
        <v>Exchange rate :</v>
      </c>
      <c r="B849" s="75">
        <f>Invoice!C854</f>
        <v>0</v>
      </c>
      <c r="C849" s="76">
        <f>Invoice!B854</f>
        <v>0</v>
      </c>
      <c r="D849" s="81">
        <f t="shared" si="38"/>
        <v>0</v>
      </c>
      <c r="E849" s="81">
        <f t="shared" si="39"/>
        <v>0</v>
      </c>
      <c r="F849" s="82">
        <f>Invoice!G854</f>
        <v>0</v>
      </c>
      <c r="G849" s="83">
        <f t="shared" si="40"/>
        <v>0</v>
      </c>
    </row>
    <row r="850" spans="1:7" s="80" customFormat="1" hidden="1">
      <c r="A850" s="96" t="str">
        <f>Invoice!F855</f>
        <v>Exchange rate :</v>
      </c>
      <c r="B850" s="75">
        <f>Invoice!C855</f>
        <v>0</v>
      </c>
      <c r="C850" s="76">
        <f>Invoice!B855</f>
        <v>0</v>
      </c>
      <c r="D850" s="81">
        <f t="shared" si="38"/>
        <v>0</v>
      </c>
      <c r="E850" s="81">
        <f t="shared" si="39"/>
        <v>0</v>
      </c>
      <c r="F850" s="82">
        <f>Invoice!G855</f>
        <v>0</v>
      </c>
      <c r="G850" s="83">
        <f t="shared" si="40"/>
        <v>0</v>
      </c>
    </row>
    <row r="851" spans="1:7" s="80" customFormat="1" hidden="1">
      <c r="A851" s="96" t="str">
        <f>Invoice!F856</f>
        <v>Exchange rate :</v>
      </c>
      <c r="B851" s="75">
        <f>Invoice!C856</f>
        <v>0</v>
      </c>
      <c r="C851" s="76">
        <f>Invoice!B856</f>
        <v>0</v>
      </c>
      <c r="D851" s="81">
        <f t="shared" si="38"/>
        <v>0</v>
      </c>
      <c r="E851" s="81">
        <f t="shared" si="39"/>
        <v>0</v>
      </c>
      <c r="F851" s="82">
        <f>Invoice!G856</f>
        <v>0</v>
      </c>
      <c r="G851" s="83">
        <f t="shared" si="40"/>
        <v>0</v>
      </c>
    </row>
    <row r="852" spans="1:7" s="80" customFormat="1" hidden="1">
      <c r="A852" s="96" t="str">
        <f>Invoice!F857</f>
        <v>Exchange rate :</v>
      </c>
      <c r="B852" s="75">
        <f>Invoice!C857</f>
        <v>0</v>
      </c>
      <c r="C852" s="76">
        <f>Invoice!B857</f>
        <v>0</v>
      </c>
      <c r="D852" s="81">
        <f t="shared" si="38"/>
        <v>0</v>
      </c>
      <c r="E852" s="81">
        <f t="shared" si="39"/>
        <v>0</v>
      </c>
      <c r="F852" s="82">
        <f>Invoice!G857</f>
        <v>0</v>
      </c>
      <c r="G852" s="83">
        <f t="shared" si="40"/>
        <v>0</v>
      </c>
    </row>
    <row r="853" spans="1:7" s="80" customFormat="1" hidden="1">
      <c r="A853" s="96" t="str">
        <f>Invoice!F858</f>
        <v>Exchange rate :</v>
      </c>
      <c r="B853" s="75">
        <f>Invoice!C858</f>
        <v>0</v>
      </c>
      <c r="C853" s="76">
        <f>Invoice!B858</f>
        <v>0</v>
      </c>
      <c r="D853" s="81">
        <f t="shared" si="38"/>
        <v>0</v>
      </c>
      <c r="E853" s="81">
        <f t="shared" si="39"/>
        <v>0</v>
      </c>
      <c r="F853" s="82">
        <f>Invoice!G858</f>
        <v>0</v>
      </c>
      <c r="G853" s="83">
        <f t="shared" si="40"/>
        <v>0</v>
      </c>
    </row>
    <row r="854" spans="1:7" s="80" customFormat="1" hidden="1">
      <c r="A854" s="96" t="str">
        <f>Invoice!F859</f>
        <v>Exchange rate :</v>
      </c>
      <c r="B854" s="75">
        <f>Invoice!C859</f>
        <v>0</v>
      </c>
      <c r="C854" s="76">
        <f>Invoice!B859</f>
        <v>0</v>
      </c>
      <c r="D854" s="81">
        <f t="shared" si="38"/>
        <v>0</v>
      </c>
      <c r="E854" s="81">
        <f t="shared" si="39"/>
        <v>0</v>
      </c>
      <c r="F854" s="82">
        <f>Invoice!G859</f>
        <v>0</v>
      </c>
      <c r="G854" s="83">
        <f t="shared" si="40"/>
        <v>0</v>
      </c>
    </row>
    <row r="855" spans="1:7" s="80" customFormat="1" hidden="1">
      <c r="A855" s="96" t="str">
        <f>Invoice!F860</f>
        <v>Exchange rate :</v>
      </c>
      <c r="B855" s="75">
        <f>Invoice!C860</f>
        <v>0</v>
      </c>
      <c r="C855" s="76">
        <f>Invoice!B860</f>
        <v>0</v>
      </c>
      <c r="D855" s="81">
        <f t="shared" si="38"/>
        <v>0</v>
      </c>
      <c r="E855" s="81">
        <f t="shared" si="39"/>
        <v>0</v>
      </c>
      <c r="F855" s="82">
        <f>Invoice!G860</f>
        <v>0</v>
      </c>
      <c r="G855" s="83">
        <f t="shared" si="40"/>
        <v>0</v>
      </c>
    </row>
    <row r="856" spans="1:7" s="80" customFormat="1" hidden="1">
      <c r="A856" s="96" t="str">
        <f>Invoice!F861</f>
        <v>Exchange rate :</v>
      </c>
      <c r="B856" s="75">
        <f>Invoice!C861</f>
        <v>0</v>
      </c>
      <c r="C856" s="76">
        <f>Invoice!B861</f>
        <v>0</v>
      </c>
      <c r="D856" s="81">
        <f t="shared" si="38"/>
        <v>0</v>
      </c>
      <c r="E856" s="81">
        <f t="shared" si="39"/>
        <v>0</v>
      </c>
      <c r="F856" s="82">
        <f>Invoice!G861</f>
        <v>0</v>
      </c>
      <c r="G856" s="83">
        <f t="shared" si="40"/>
        <v>0</v>
      </c>
    </row>
    <row r="857" spans="1:7" s="80" customFormat="1" hidden="1">
      <c r="A857" s="96" t="str">
        <f>Invoice!F862</f>
        <v>Exchange rate :</v>
      </c>
      <c r="B857" s="75">
        <f>Invoice!C862</f>
        <v>0</v>
      </c>
      <c r="C857" s="76">
        <f>Invoice!B862</f>
        <v>0</v>
      </c>
      <c r="D857" s="81">
        <f t="shared" si="38"/>
        <v>0</v>
      </c>
      <c r="E857" s="81">
        <f t="shared" si="39"/>
        <v>0</v>
      </c>
      <c r="F857" s="82">
        <f>Invoice!G862</f>
        <v>0</v>
      </c>
      <c r="G857" s="83">
        <f t="shared" si="40"/>
        <v>0</v>
      </c>
    </row>
    <row r="858" spans="1:7" s="80" customFormat="1" hidden="1">
      <c r="A858" s="96" t="str">
        <f>Invoice!F863</f>
        <v>Exchange rate :</v>
      </c>
      <c r="B858" s="75">
        <f>Invoice!C863</f>
        <v>0</v>
      </c>
      <c r="C858" s="76">
        <f>Invoice!B863</f>
        <v>0</v>
      </c>
      <c r="D858" s="81">
        <f t="shared" si="38"/>
        <v>0</v>
      </c>
      <c r="E858" s="81">
        <f t="shared" si="39"/>
        <v>0</v>
      </c>
      <c r="F858" s="82">
        <f>Invoice!G863</f>
        <v>0</v>
      </c>
      <c r="G858" s="83">
        <f t="shared" si="40"/>
        <v>0</v>
      </c>
    </row>
    <row r="859" spans="1:7" s="80" customFormat="1" hidden="1">
      <c r="A859" s="96" t="str">
        <f>Invoice!F864</f>
        <v>Exchange rate :</v>
      </c>
      <c r="B859" s="75">
        <f>Invoice!C864</f>
        <v>0</v>
      </c>
      <c r="C859" s="76">
        <f>Invoice!B864</f>
        <v>0</v>
      </c>
      <c r="D859" s="81">
        <f t="shared" si="38"/>
        <v>0</v>
      </c>
      <c r="E859" s="81">
        <f t="shared" si="39"/>
        <v>0</v>
      </c>
      <c r="F859" s="82">
        <f>Invoice!G864</f>
        <v>0</v>
      </c>
      <c r="G859" s="83">
        <f t="shared" si="40"/>
        <v>0</v>
      </c>
    </row>
    <row r="860" spans="1:7" s="80" customFormat="1" hidden="1">
      <c r="A860" s="96" t="str">
        <f>Invoice!F865</f>
        <v>Exchange rate :</v>
      </c>
      <c r="B860" s="75">
        <f>Invoice!C865</f>
        <v>0</v>
      </c>
      <c r="C860" s="76">
        <f>Invoice!B865</f>
        <v>0</v>
      </c>
      <c r="D860" s="81">
        <f t="shared" si="38"/>
        <v>0</v>
      </c>
      <c r="E860" s="81">
        <f t="shared" si="39"/>
        <v>0</v>
      </c>
      <c r="F860" s="82">
        <f>Invoice!G865</f>
        <v>0</v>
      </c>
      <c r="G860" s="83">
        <f t="shared" si="40"/>
        <v>0</v>
      </c>
    </row>
    <row r="861" spans="1:7" s="80" customFormat="1" hidden="1">
      <c r="A861" s="96" t="str">
        <f>Invoice!F866</f>
        <v>Exchange rate :</v>
      </c>
      <c r="B861" s="75">
        <f>Invoice!C866</f>
        <v>0</v>
      </c>
      <c r="C861" s="76">
        <f>Invoice!B866</f>
        <v>0</v>
      </c>
      <c r="D861" s="81">
        <f t="shared" si="38"/>
        <v>0</v>
      </c>
      <c r="E861" s="81">
        <f t="shared" si="39"/>
        <v>0</v>
      </c>
      <c r="F861" s="82">
        <f>Invoice!G866</f>
        <v>0</v>
      </c>
      <c r="G861" s="83">
        <f t="shared" si="40"/>
        <v>0</v>
      </c>
    </row>
    <row r="862" spans="1:7" s="80" customFormat="1" hidden="1">
      <c r="A862" s="96" t="str">
        <f>Invoice!F867</f>
        <v>Exchange rate :</v>
      </c>
      <c r="B862" s="75">
        <f>Invoice!C867</f>
        <v>0</v>
      </c>
      <c r="C862" s="76">
        <f>Invoice!B867</f>
        <v>0</v>
      </c>
      <c r="D862" s="81">
        <f t="shared" si="38"/>
        <v>0</v>
      </c>
      <c r="E862" s="81">
        <f t="shared" si="39"/>
        <v>0</v>
      </c>
      <c r="F862" s="82">
        <f>Invoice!G867</f>
        <v>0</v>
      </c>
      <c r="G862" s="83">
        <f t="shared" si="40"/>
        <v>0</v>
      </c>
    </row>
    <row r="863" spans="1:7" s="80" customFormat="1" hidden="1">
      <c r="A863" s="96" t="str">
        <f>Invoice!F868</f>
        <v>Exchange rate :</v>
      </c>
      <c r="B863" s="75">
        <f>Invoice!C868</f>
        <v>0</v>
      </c>
      <c r="C863" s="76">
        <f>Invoice!B868</f>
        <v>0</v>
      </c>
      <c r="D863" s="81">
        <f t="shared" si="38"/>
        <v>0</v>
      </c>
      <c r="E863" s="81">
        <f t="shared" si="39"/>
        <v>0</v>
      </c>
      <c r="F863" s="82">
        <f>Invoice!G868</f>
        <v>0</v>
      </c>
      <c r="G863" s="83">
        <f t="shared" si="40"/>
        <v>0</v>
      </c>
    </row>
    <row r="864" spans="1:7" s="80" customFormat="1" hidden="1">
      <c r="A864" s="96" t="str">
        <f>Invoice!F869</f>
        <v>Exchange rate :</v>
      </c>
      <c r="B864" s="75">
        <f>Invoice!C869</f>
        <v>0</v>
      </c>
      <c r="C864" s="76">
        <f>Invoice!B869</f>
        <v>0</v>
      </c>
      <c r="D864" s="81">
        <f t="shared" si="38"/>
        <v>0</v>
      </c>
      <c r="E864" s="81">
        <f t="shared" si="39"/>
        <v>0</v>
      </c>
      <c r="F864" s="82">
        <f>Invoice!G869</f>
        <v>0</v>
      </c>
      <c r="G864" s="83">
        <f t="shared" si="40"/>
        <v>0</v>
      </c>
    </row>
    <row r="865" spans="1:7" s="80" customFormat="1" hidden="1">
      <c r="A865" s="96" t="str">
        <f>Invoice!F870</f>
        <v>Exchange rate :</v>
      </c>
      <c r="B865" s="75">
        <f>Invoice!C870</f>
        <v>0</v>
      </c>
      <c r="C865" s="76">
        <f>Invoice!B870</f>
        <v>0</v>
      </c>
      <c r="D865" s="81">
        <f t="shared" si="38"/>
        <v>0</v>
      </c>
      <c r="E865" s="81">
        <f t="shared" si="39"/>
        <v>0</v>
      </c>
      <c r="F865" s="82">
        <f>Invoice!G870</f>
        <v>0</v>
      </c>
      <c r="G865" s="83">
        <f t="shared" si="40"/>
        <v>0</v>
      </c>
    </row>
    <row r="866" spans="1:7" s="80" customFormat="1" hidden="1">
      <c r="A866" s="96" t="str">
        <f>Invoice!F871</f>
        <v>Exchange rate :</v>
      </c>
      <c r="B866" s="75">
        <f>Invoice!C871</f>
        <v>0</v>
      </c>
      <c r="C866" s="76">
        <f>Invoice!B871</f>
        <v>0</v>
      </c>
      <c r="D866" s="81">
        <f t="shared" si="38"/>
        <v>0</v>
      </c>
      <c r="E866" s="81">
        <f t="shared" si="39"/>
        <v>0</v>
      </c>
      <c r="F866" s="82">
        <f>Invoice!G871</f>
        <v>0</v>
      </c>
      <c r="G866" s="83">
        <f t="shared" si="40"/>
        <v>0</v>
      </c>
    </row>
    <row r="867" spans="1:7" s="80" customFormat="1" hidden="1">
      <c r="A867" s="96" t="str">
        <f>Invoice!F872</f>
        <v>Exchange rate :</v>
      </c>
      <c r="B867" s="75">
        <f>Invoice!C872</f>
        <v>0</v>
      </c>
      <c r="C867" s="76">
        <f>Invoice!B872</f>
        <v>0</v>
      </c>
      <c r="D867" s="81">
        <f t="shared" si="38"/>
        <v>0</v>
      </c>
      <c r="E867" s="81">
        <f t="shared" si="39"/>
        <v>0</v>
      </c>
      <c r="F867" s="82">
        <f>Invoice!G872</f>
        <v>0</v>
      </c>
      <c r="G867" s="83">
        <f t="shared" si="40"/>
        <v>0</v>
      </c>
    </row>
    <row r="868" spans="1:7" s="80" customFormat="1" hidden="1">
      <c r="A868" s="96" t="str">
        <f>Invoice!F873</f>
        <v>Exchange rate :</v>
      </c>
      <c r="B868" s="75">
        <f>Invoice!C873</f>
        <v>0</v>
      </c>
      <c r="C868" s="76">
        <f>Invoice!B873</f>
        <v>0</v>
      </c>
      <c r="D868" s="81">
        <f t="shared" si="38"/>
        <v>0</v>
      </c>
      <c r="E868" s="81">
        <f t="shared" si="39"/>
        <v>0</v>
      </c>
      <c r="F868" s="82">
        <f>Invoice!G873</f>
        <v>0</v>
      </c>
      <c r="G868" s="83">
        <f t="shared" si="40"/>
        <v>0</v>
      </c>
    </row>
    <row r="869" spans="1:7" s="80" customFormat="1" hidden="1">
      <c r="A869" s="96" t="str">
        <f>Invoice!F874</f>
        <v>Exchange rate :</v>
      </c>
      <c r="B869" s="75">
        <f>Invoice!C874</f>
        <v>0</v>
      </c>
      <c r="C869" s="76">
        <f>Invoice!B874</f>
        <v>0</v>
      </c>
      <c r="D869" s="81">
        <f t="shared" si="38"/>
        <v>0</v>
      </c>
      <c r="E869" s="81">
        <f t="shared" si="39"/>
        <v>0</v>
      </c>
      <c r="F869" s="82">
        <f>Invoice!G874</f>
        <v>0</v>
      </c>
      <c r="G869" s="83">
        <f t="shared" si="40"/>
        <v>0</v>
      </c>
    </row>
    <row r="870" spans="1:7" s="80" customFormat="1" hidden="1">
      <c r="A870" s="96" t="str">
        <f>Invoice!F875</f>
        <v>Exchange rate :</v>
      </c>
      <c r="B870" s="75">
        <f>Invoice!C875</f>
        <v>0</v>
      </c>
      <c r="C870" s="76">
        <f>Invoice!B875</f>
        <v>0</v>
      </c>
      <c r="D870" s="81">
        <f t="shared" si="38"/>
        <v>0</v>
      </c>
      <c r="E870" s="81">
        <f t="shared" si="39"/>
        <v>0</v>
      </c>
      <c r="F870" s="82">
        <f>Invoice!G875</f>
        <v>0</v>
      </c>
      <c r="G870" s="83">
        <f t="shared" si="40"/>
        <v>0</v>
      </c>
    </row>
    <row r="871" spans="1:7" s="80" customFormat="1" hidden="1">
      <c r="A871" s="96" t="str">
        <f>Invoice!F876</f>
        <v>Exchange rate :</v>
      </c>
      <c r="B871" s="75">
        <f>Invoice!C876</f>
        <v>0</v>
      </c>
      <c r="C871" s="76">
        <f>Invoice!B876</f>
        <v>0</v>
      </c>
      <c r="D871" s="81">
        <f t="shared" si="38"/>
        <v>0</v>
      </c>
      <c r="E871" s="81">
        <f t="shared" si="39"/>
        <v>0</v>
      </c>
      <c r="F871" s="82">
        <f>Invoice!G876</f>
        <v>0</v>
      </c>
      <c r="G871" s="83">
        <f t="shared" si="40"/>
        <v>0</v>
      </c>
    </row>
    <row r="872" spans="1:7" s="80" customFormat="1" hidden="1">
      <c r="A872" s="96" t="str">
        <f>Invoice!F877</f>
        <v>Exchange rate :</v>
      </c>
      <c r="B872" s="75">
        <f>Invoice!C877</f>
        <v>0</v>
      </c>
      <c r="C872" s="76">
        <f>Invoice!B877</f>
        <v>0</v>
      </c>
      <c r="D872" s="81">
        <f t="shared" si="38"/>
        <v>0</v>
      </c>
      <c r="E872" s="81">
        <f t="shared" si="39"/>
        <v>0</v>
      </c>
      <c r="F872" s="82">
        <f>Invoice!G877</f>
        <v>0</v>
      </c>
      <c r="G872" s="83">
        <f t="shared" si="40"/>
        <v>0</v>
      </c>
    </row>
    <row r="873" spans="1:7" s="80" customFormat="1" hidden="1">
      <c r="A873" s="96" t="str">
        <f>Invoice!F878</f>
        <v>Exchange rate :</v>
      </c>
      <c r="B873" s="75">
        <f>Invoice!C878</f>
        <v>0</v>
      </c>
      <c r="C873" s="76">
        <f>Invoice!B878</f>
        <v>0</v>
      </c>
      <c r="D873" s="81">
        <f t="shared" si="38"/>
        <v>0</v>
      </c>
      <c r="E873" s="81">
        <f t="shared" si="39"/>
        <v>0</v>
      </c>
      <c r="F873" s="82">
        <f>Invoice!G878</f>
        <v>0</v>
      </c>
      <c r="G873" s="83">
        <f t="shared" si="40"/>
        <v>0</v>
      </c>
    </row>
    <row r="874" spans="1:7" s="80" customFormat="1" hidden="1">
      <c r="A874" s="96" t="str">
        <f>Invoice!F879</f>
        <v>Exchange rate :</v>
      </c>
      <c r="B874" s="75">
        <f>Invoice!C879</f>
        <v>0</v>
      </c>
      <c r="C874" s="76">
        <f>Invoice!B879</f>
        <v>0</v>
      </c>
      <c r="D874" s="81">
        <f t="shared" si="38"/>
        <v>0</v>
      </c>
      <c r="E874" s="81">
        <f t="shared" si="39"/>
        <v>0</v>
      </c>
      <c r="F874" s="82">
        <f>Invoice!G879</f>
        <v>0</v>
      </c>
      <c r="G874" s="83">
        <f t="shared" si="40"/>
        <v>0</v>
      </c>
    </row>
    <row r="875" spans="1:7" s="80" customFormat="1" hidden="1">
      <c r="A875" s="96" t="str">
        <f>Invoice!F880</f>
        <v>Exchange rate :</v>
      </c>
      <c r="B875" s="75">
        <f>Invoice!C880</f>
        <v>0</v>
      </c>
      <c r="C875" s="76">
        <f>Invoice!B880</f>
        <v>0</v>
      </c>
      <c r="D875" s="81">
        <f t="shared" si="38"/>
        <v>0</v>
      </c>
      <c r="E875" s="81">
        <f t="shared" si="39"/>
        <v>0</v>
      </c>
      <c r="F875" s="82">
        <f>Invoice!G880</f>
        <v>0</v>
      </c>
      <c r="G875" s="83">
        <f t="shared" si="40"/>
        <v>0</v>
      </c>
    </row>
    <row r="876" spans="1:7" s="80" customFormat="1" hidden="1">
      <c r="A876" s="96" t="str">
        <f>Invoice!F881</f>
        <v>Exchange rate :</v>
      </c>
      <c r="B876" s="75">
        <f>Invoice!C881</f>
        <v>0</v>
      </c>
      <c r="C876" s="76">
        <f>Invoice!B881</f>
        <v>0</v>
      </c>
      <c r="D876" s="81">
        <f t="shared" si="38"/>
        <v>0</v>
      </c>
      <c r="E876" s="81">
        <f t="shared" si="39"/>
        <v>0</v>
      </c>
      <c r="F876" s="82">
        <f>Invoice!G881</f>
        <v>0</v>
      </c>
      <c r="G876" s="83">
        <f t="shared" si="40"/>
        <v>0</v>
      </c>
    </row>
    <row r="877" spans="1:7" s="80" customFormat="1" hidden="1">
      <c r="A877" s="96" t="str">
        <f>Invoice!F882</f>
        <v>Exchange rate :</v>
      </c>
      <c r="B877" s="75">
        <f>Invoice!C882</f>
        <v>0</v>
      </c>
      <c r="C877" s="76">
        <f>Invoice!B882</f>
        <v>0</v>
      </c>
      <c r="D877" s="81">
        <f t="shared" si="38"/>
        <v>0</v>
      </c>
      <c r="E877" s="81">
        <f t="shared" si="39"/>
        <v>0</v>
      </c>
      <c r="F877" s="82">
        <f>Invoice!G882</f>
        <v>0</v>
      </c>
      <c r="G877" s="83">
        <f t="shared" si="40"/>
        <v>0</v>
      </c>
    </row>
    <row r="878" spans="1:7" s="80" customFormat="1" hidden="1">
      <c r="A878" s="96" t="str">
        <f>Invoice!F883</f>
        <v>Exchange rate :</v>
      </c>
      <c r="B878" s="75">
        <f>Invoice!C883</f>
        <v>0</v>
      </c>
      <c r="C878" s="76">
        <f>Invoice!B883</f>
        <v>0</v>
      </c>
      <c r="D878" s="81">
        <f t="shared" si="38"/>
        <v>0</v>
      </c>
      <c r="E878" s="81">
        <f t="shared" si="39"/>
        <v>0</v>
      </c>
      <c r="F878" s="82">
        <f>Invoice!G883</f>
        <v>0</v>
      </c>
      <c r="G878" s="83">
        <f t="shared" si="40"/>
        <v>0</v>
      </c>
    </row>
    <row r="879" spans="1:7" s="80" customFormat="1" hidden="1">
      <c r="A879" s="96" t="str">
        <f>Invoice!F884</f>
        <v>Exchange rate :</v>
      </c>
      <c r="B879" s="75">
        <f>Invoice!C884</f>
        <v>0</v>
      </c>
      <c r="C879" s="76">
        <f>Invoice!B884</f>
        <v>0</v>
      </c>
      <c r="D879" s="81">
        <f t="shared" si="38"/>
        <v>0</v>
      </c>
      <c r="E879" s="81">
        <f t="shared" si="39"/>
        <v>0</v>
      </c>
      <c r="F879" s="82">
        <f>Invoice!G884</f>
        <v>0</v>
      </c>
      <c r="G879" s="83">
        <f t="shared" si="40"/>
        <v>0</v>
      </c>
    </row>
    <row r="880" spans="1:7" s="80" customFormat="1" hidden="1">
      <c r="A880" s="96" t="str">
        <f>Invoice!F885</f>
        <v>Exchange rate :</v>
      </c>
      <c r="B880" s="75">
        <f>Invoice!C885</f>
        <v>0</v>
      </c>
      <c r="C880" s="76">
        <f>Invoice!B885</f>
        <v>0</v>
      </c>
      <c r="D880" s="81">
        <f t="shared" si="38"/>
        <v>0</v>
      </c>
      <c r="E880" s="81">
        <f t="shared" si="39"/>
        <v>0</v>
      </c>
      <c r="F880" s="82">
        <f>Invoice!G885</f>
        <v>0</v>
      </c>
      <c r="G880" s="83">
        <f t="shared" si="40"/>
        <v>0</v>
      </c>
    </row>
    <row r="881" spans="1:7" s="80" customFormat="1" hidden="1">
      <c r="A881" s="96" t="str">
        <f>Invoice!F886</f>
        <v>Exchange rate :</v>
      </c>
      <c r="B881" s="75">
        <f>Invoice!C886</f>
        <v>0</v>
      </c>
      <c r="C881" s="76">
        <f>Invoice!B886</f>
        <v>0</v>
      </c>
      <c r="D881" s="81">
        <f t="shared" si="38"/>
        <v>0</v>
      </c>
      <c r="E881" s="81">
        <f t="shared" si="39"/>
        <v>0</v>
      </c>
      <c r="F881" s="82">
        <f>Invoice!G886</f>
        <v>0</v>
      </c>
      <c r="G881" s="83">
        <f t="shared" si="40"/>
        <v>0</v>
      </c>
    </row>
    <row r="882" spans="1:7" s="80" customFormat="1" hidden="1">
      <c r="A882" s="96" t="str">
        <f>Invoice!F887</f>
        <v>Exchange rate :</v>
      </c>
      <c r="B882" s="75">
        <f>Invoice!C887</f>
        <v>0</v>
      </c>
      <c r="C882" s="76">
        <f>Invoice!B887</f>
        <v>0</v>
      </c>
      <c r="D882" s="81">
        <f t="shared" si="38"/>
        <v>0</v>
      </c>
      <c r="E882" s="81">
        <f t="shared" si="39"/>
        <v>0</v>
      </c>
      <c r="F882" s="82">
        <f>Invoice!G887</f>
        <v>0</v>
      </c>
      <c r="G882" s="83">
        <f t="shared" si="40"/>
        <v>0</v>
      </c>
    </row>
    <row r="883" spans="1:7" s="80" customFormat="1" hidden="1">
      <c r="A883" s="96" t="str">
        <f>Invoice!F888</f>
        <v>Exchange rate :</v>
      </c>
      <c r="B883" s="75">
        <f>Invoice!C888</f>
        <v>0</v>
      </c>
      <c r="C883" s="76">
        <f>Invoice!B888</f>
        <v>0</v>
      </c>
      <c r="D883" s="81">
        <f t="shared" si="38"/>
        <v>0</v>
      </c>
      <c r="E883" s="81">
        <f t="shared" si="39"/>
        <v>0</v>
      </c>
      <c r="F883" s="82">
        <f>Invoice!G888</f>
        <v>0</v>
      </c>
      <c r="G883" s="83">
        <f t="shared" si="40"/>
        <v>0</v>
      </c>
    </row>
    <row r="884" spans="1:7" s="80" customFormat="1" hidden="1">
      <c r="A884" s="96" t="str">
        <f>Invoice!F889</f>
        <v>Exchange rate :</v>
      </c>
      <c r="B884" s="75">
        <f>Invoice!C889</f>
        <v>0</v>
      </c>
      <c r="C884" s="76">
        <f>Invoice!B889</f>
        <v>0</v>
      </c>
      <c r="D884" s="81">
        <f t="shared" si="38"/>
        <v>0</v>
      </c>
      <c r="E884" s="81">
        <f t="shared" si="39"/>
        <v>0</v>
      </c>
      <c r="F884" s="82">
        <f>Invoice!G889</f>
        <v>0</v>
      </c>
      <c r="G884" s="83">
        <f t="shared" si="40"/>
        <v>0</v>
      </c>
    </row>
    <row r="885" spans="1:7" s="80" customFormat="1" hidden="1">
      <c r="A885" s="96" t="str">
        <f>Invoice!F890</f>
        <v>Exchange rate :</v>
      </c>
      <c r="B885" s="75">
        <f>Invoice!C890</f>
        <v>0</v>
      </c>
      <c r="C885" s="76">
        <f>Invoice!B890</f>
        <v>0</v>
      </c>
      <c r="D885" s="81">
        <f t="shared" si="38"/>
        <v>0</v>
      </c>
      <c r="E885" s="81">
        <f t="shared" si="39"/>
        <v>0</v>
      </c>
      <c r="F885" s="82">
        <f>Invoice!G890</f>
        <v>0</v>
      </c>
      <c r="G885" s="83">
        <f t="shared" si="40"/>
        <v>0</v>
      </c>
    </row>
    <row r="886" spans="1:7" s="80" customFormat="1" hidden="1">
      <c r="A886" s="96" t="str">
        <f>Invoice!F891</f>
        <v>Exchange rate :</v>
      </c>
      <c r="B886" s="75">
        <f>Invoice!C891</f>
        <v>0</v>
      </c>
      <c r="C886" s="76">
        <f>Invoice!B891</f>
        <v>0</v>
      </c>
      <c r="D886" s="81">
        <f t="shared" si="38"/>
        <v>0</v>
      </c>
      <c r="E886" s="81">
        <f t="shared" si="39"/>
        <v>0</v>
      </c>
      <c r="F886" s="82">
        <f>Invoice!G891</f>
        <v>0</v>
      </c>
      <c r="G886" s="83">
        <f t="shared" si="40"/>
        <v>0</v>
      </c>
    </row>
    <row r="887" spans="1:7" s="80" customFormat="1" hidden="1">
      <c r="A887" s="96" t="str">
        <f>Invoice!F892</f>
        <v>Exchange rate :</v>
      </c>
      <c r="B887" s="75">
        <f>Invoice!C892</f>
        <v>0</v>
      </c>
      <c r="C887" s="76">
        <f>Invoice!B892</f>
        <v>0</v>
      </c>
      <c r="D887" s="81">
        <f t="shared" si="38"/>
        <v>0</v>
      </c>
      <c r="E887" s="81">
        <f t="shared" si="39"/>
        <v>0</v>
      </c>
      <c r="F887" s="82">
        <f>Invoice!G892</f>
        <v>0</v>
      </c>
      <c r="G887" s="83">
        <f t="shared" si="40"/>
        <v>0</v>
      </c>
    </row>
    <row r="888" spans="1:7" s="80" customFormat="1" hidden="1">
      <c r="A888" s="96" t="str">
        <f>Invoice!F893</f>
        <v>Exchange rate :</v>
      </c>
      <c r="B888" s="75">
        <f>Invoice!C893</f>
        <v>0</v>
      </c>
      <c r="C888" s="76">
        <f>Invoice!B893</f>
        <v>0</v>
      </c>
      <c r="D888" s="81">
        <f t="shared" si="38"/>
        <v>0</v>
      </c>
      <c r="E888" s="81">
        <f t="shared" si="39"/>
        <v>0</v>
      </c>
      <c r="F888" s="82">
        <f>Invoice!G893</f>
        <v>0</v>
      </c>
      <c r="G888" s="83">
        <f t="shared" si="40"/>
        <v>0</v>
      </c>
    </row>
    <row r="889" spans="1:7" s="80" customFormat="1" hidden="1">
      <c r="A889" s="96" t="str">
        <f>Invoice!F894</f>
        <v>Exchange rate :</v>
      </c>
      <c r="B889" s="75">
        <f>Invoice!C894</f>
        <v>0</v>
      </c>
      <c r="C889" s="76">
        <f>Invoice!B894</f>
        <v>0</v>
      </c>
      <c r="D889" s="81">
        <f t="shared" si="38"/>
        <v>0</v>
      </c>
      <c r="E889" s="81">
        <f t="shared" si="39"/>
        <v>0</v>
      </c>
      <c r="F889" s="82">
        <f>Invoice!G894</f>
        <v>0</v>
      </c>
      <c r="G889" s="83">
        <f t="shared" si="40"/>
        <v>0</v>
      </c>
    </row>
    <row r="890" spans="1:7" s="80" customFormat="1" hidden="1">
      <c r="A890" s="96" t="str">
        <f>Invoice!F895</f>
        <v>Exchange rate :</v>
      </c>
      <c r="B890" s="75">
        <f>Invoice!C895</f>
        <v>0</v>
      </c>
      <c r="C890" s="76">
        <f>Invoice!B895</f>
        <v>0</v>
      </c>
      <c r="D890" s="81">
        <f t="shared" si="38"/>
        <v>0</v>
      </c>
      <c r="E890" s="81">
        <f t="shared" si="39"/>
        <v>0</v>
      </c>
      <c r="F890" s="82">
        <f>Invoice!G895</f>
        <v>0</v>
      </c>
      <c r="G890" s="83">
        <f t="shared" si="40"/>
        <v>0</v>
      </c>
    </row>
    <row r="891" spans="1:7" s="80" customFormat="1" hidden="1">
      <c r="A891" s="96" t="str">
        <f>Invoice!F896</f>
        <v>Exchange rate :</v>
      </c>
      <c r="B891" s="75">
        <f>Invoice!C896</f>
        <v>0</v>
      </c>
      <c r="C891" s="76">
        <f>Invoice!B896</f>
        <v>0</v>
      </c>
      <c r="D891" s="81">
        <f t="shared" si="38"/>
        <v>0</v>
      </c>
      <c r="E891" s="81">
        <f t="shared" si="39"/>
        <v>0</v>
      </c>
      <c r="F891" s="82">
        <f>Invoice!G896</f>
        <v>0</v>
      </c>
      <c r="G891" s="83">
        <f t="shared" si="40"/>
        <v>0</v>
      </c>
    </row>
    <row r="892" spans="1:7" s="80" customFormat="1" hidden="1">
      <c r="A892" s="96" t="str">
        <f>Invoice!F897</f>
        <v>Exchange rate :</v>
      </c>
      <c r="B892" s="75">
        <f>Invoice!C897</f>
        <v>0</v>
      </c>
      <c r="C892" s="76">
        <f>Invoice!B897</f>
        <v>0</v>
      </c>
      <c r="D892" s="81">
        <f t="shared" si="38"/>
        <v>0</v>
      </c>
      <c r="E892" s="81">
        <f t="shared" si="39"/>
        <v>0</v>
      </c>
      <c r="F892" s="82">
        <f>Invoice!G897</f>
        <v>0</v>
      </c>
      <c r="G892" s="83">
        <f t="shared" si="40"/>
        <v>0</v>
      </c>
    </row>
    <row r="893" spans="1:7" s="80" customFormat="1" hidden="1">
      <c r="A893" s="96" t="str">
        <f>Invoice!F898</f>
        <v>Exchange rate :</v>
      </c>
      <c r="B893" s="75">
        <f>Invoice!C898</f>
        <v>0</v>
      </c>
      <c r="C893" s="76">
        <f>Invoice!B898</f>
        <v>0</v>
      </c>
      <c r="D893" s="81">
        <f t="shared" si="38"/>
        <v>0</v>
      </c>
      <c r="E893" s="81">
        <f t="shared" si="39"/>
        <v>0</v>
      </c>
      <c r="F893" s="82">
        <f>Invoice!G898</f>
        <v>0</v>
      </c>
      <c r="G893" s="83">
        <f t="shared" si="40"/>
        <v>0</v>
      </c>
    </row>
    <row r="894" spans="1:7" s="80" customFormat="1" hidden="1">
      <c r="A894" s="96" t="str">
        <f>Invoice!F899</f>
        <v>Exchange rate :</v>
      </c>
      <c r="B894" s="75">
        <f>Invoice!C899</f>
        <v>0</v>
      </c>
      <c r="C894" s="76">
        <f>Invoice!B899</f>
        <v>0</v>
      </c>
      <c r="D894" s="81">
        <f t="shared" ref="D894:D957" si="41">F894/$D$14</f>
        <v>0</v>
      </c>
      <c r="E894" s="81">
        <f t="shared" ref="E894:E957" si="42">G894/$D$14</f>
        <v>0</v>
      </c>
      <c r="F894" s="82">
        <f>Invoice!G899</f>
        <v>0</v>
      </c>
      <c r="G894" s="83">
        <f t="shared" ref="G894:G957" si="43">C894*F894</f>
        <v>0</v>
      </c>
    </row>
    <row r="895" spans="1:7" s="80" customFormat="1" hidden="1">
      <c r="A895" s="96" t="str">
        <f>Invoice!F900</f>
        <v>Exchange rate :</v>
      </c>
      <c r="B895" s="75">
        <f>Invoice!C900</f>
        <v>0</v>
      </c>
      <c r="C895" s="76">
        <f>Invoice!B900</f>
        <v>0</v>
      </c>
      <c r="D895" s="81">
        <f t="shared" si="41"/>
        <v>0</v>
      </c>
      <c r="E895" s="81">
        <f t="shared" si="42"/>
        <v>0</v>
      </c>
      <c r="F895" s="82">
        <f>Invoice!G900</f>
        <v>0</v>
      </c>
      <c r="G895" s="83">
        <f t="shared" si="43"/>
        <v>0</v>
      </c>
    </row>
    <row r="896" spans="1:7" s="80" customFormat="1" hidden="1">
      <c r="A896" s="96" t="str">
        <f>Invoice!F901</f>
        <v>Exchange rate :</v>
      </c>
      <c r="B896" s="75">
        <f>Invoice!C901</f>
        <v>0</v>
      </c>
      <c r="C896" s="76">
        <f>Invoice!B901</f>
        <v>0</v>
      </c>
      <c r="D896" s="81">
        <f t="shared" si="41"/>
        <v>0</v>
      </c>
      <c r="E896" s="81">
        <f t="shared" si="42"/>
        <v>0</v>
      </c>
      <c r="F896" s="82">
        <f>Invoice!G901</f>
        <v>0</v>
      </c>
      <c r="G896" s="83">
        <f t="shared" si="43"/>
        <v>0</v>
      </c>
    </row>
    <row r="897" spans="1:7" s="80" customFormat="1" hidden="1">
      <c r="A897" s="96" t="str">
        <f>Invoice!F902</f>
        <v>Exchange rate :</v>
      </c>
      <c r="B897" s="75">
        <f>Invoice!C902</f>
        <v>0</v>
      </c>
      <c r="C897" s="76">
        <f>Invoice!B902</f>
        <v>0</v>
      </c>
      <c r="D897" s="81">
        <f t="shared" si="41"/>
        <v>0</v>
      </c>
      <c r="E897" s="81">
        <f t="shared" si="42"/>
        <v>0</v>
      </c>
      <c r="F897" s="82">
        <f>Invoice!G902</f>
        <v>0</v>
      </c>
      <c r="G897" s="83">
        <f t="shared" si="43"/>
        <v>0</v>
      </c>
    </row>
    <row r="898" spans="1:7" s="80" customFormat="1" hidden="1">
      <c r="A898" s="96" t="str">
        <f>Invoice!F903</f>
        <v>Exchange rate :</v>
      </c>
      <c r="B898" s="75">
        <f>Invoice!C903</f>
        <v>0</v>
      </c>
      <c r="C898" s="76">
        <f>Invoice!B903</f>
        <v>0</v>
      </c>
      <c r="D898" s="81">
        <f t="shared" si="41"/>
        <v>0</v>
      </c>
      <c r="E898" s="81">
        <f t="shared" si="42"/>
        <v>0</v>
      </c>
      <c r="F898" s="82">
        <f>Invoice!G903</f>
        <v>0</v>
      </c>
      <c r="G898" s="83">
        <f t="shared" si="43"/>
        <v>0</v>
      </c>
    </row>
    <row r="899" spans="1:7" s="80" customFormat="1" hidden="1">
      <c r="A899" s="96" t="str">
        <f>Invoice!F904</f>
        <v>Exchange rate :</v>
      </c>
      <c r="B899" s="75">
        <f>Invoice!C904</f>
        <v>0</v>
      </c>
      <c r="C899" s="76">
        <f>Invoice!B904</f>
        <v>0</v>
      </c>
      <c r="D899" s="81">
        <f t="shared" si="41"/>
        <v>0</v>
      </c>
      <c r="E899" s="81">
        <f t="shared" si="42"/>
        <v>0</v>
      </c>
      <c r="F899" s="82">
        <f>Invoice!G904</f>
        <v>0</v>
      </c>
      <c r="G899" s="83">
        <f t="shared" si="43"/>
        <v>0</v>
      </c>
    </row>
    <row r="900" spans="1:7" s="80" customFormat="1" hidden="1">
      <c r="A900" s="96" t="str">
        <f>Invoice!F905</f>
        <v>Exchange rate :</v>
      </c>
      <c r="B900" s="75">
        <f>Invoice!C905</f>
        <v>0</v>
      </c>
      <c r="C900" s="76">
        <f>Invoice!B905</f>
        <v>0</v>
      </c>
      <c r="D900" s="81">
        <f t="shared" si="41"/>
        <v>0</v>
      </c>
      <c r="E900" s="81">
        <f t="shared" si="42"/>
        <v>0</v>
      </c>
      <c r="F900" s="82">
        <f>Invoice!G905</f>
        <v>0</v>
      </c>
      <c r="G900" s="83">
        <f t="shared" si="43"/>
        <v>0</v>
      </c>
    </row>
    <row r="901" spans="1:7" s="80" customFormat="1" hidden="1">
      <c r="A901" s="96" t="str">
        <f>Invoice!F906</f>
        <v>Exchange rate :</v>
      </c>
      <c r="B901" s="75">
        <f>Invoice!C906</f>
        <v>0</v>
      </c>
      <c r="C901" s="76">
        <f>Invoice!B906</f>
        <v>0</v>
      </c>
      <c r="D901" s="81">
        <f t="shared" si="41"/>
        <v>0</v>
      </c>
      <c r="E901" s="81">
        <f t="shared" si="42"/>
        <v>0</v>
      </c>
      <c r="F901" s="82">
        <f>Invoice!G906</f>
        <v>0</v>
      </c>
      <c r="G901" s="83">
        <f t="shared" si="43"/>
        <v>0</v>
      </c>
    </row>
    <row r="902" spans="1:7" s="80" customFormat="1" hidden="1">
      <c r="A902" s="96" t="str">
        <f>Invoice!F907</f>
        <v>Exchange rate :</v>
      </c>
      <c r="B902" s="75">
        <f>Invoice!C907</f>
        <v>0</v>
      </c>
      <c r="C902" s="76">
        <f>Invoice!B907</f>
        <v>0</v>
      </c>
      <c r="D902" s="81">
        <f t="shared" si="41"/>
        <v>0</v>
      </c>
      <c r="E902" s="81">
        <f t="shared" si="42"/>
        <v>0</v>
      </c>
      <c r="F902" s="82">
        <f>Invoice!G907</f>
        <v>0</v>
      </c>
      <c r="G902" s="83">
        <f t="shared" si="43"/>
        <v>0</v>
      </c>
    </row>
    <row r="903" spans="1:7" s="80" customFormat="1" hidden="1">
      <c r="A903" s="96" t="str">
        <f>Invoice!F908</f>
        <v>Exchange rate :</v>
      </c>
      <c r="B903" s="75">
        <f>Invoice!C908</f>
        <v>0</v>
      </c>
      <c r="C903" s="76">
        <f>Invoice!B908</f>
        <v>0</v>
      </c>
      <c r="D903" s="81">
        <f t="shared" si="41"/>
        <v>0</v>
      </c>
      <c r="E903" s="81">
        <f t="shared" si="42"/>
        <v>0</v>
      </c>
      <c r="F903" s="82">
        <f>Invoice!G908</f>
        <v>0</v>
      </c>
      <c r="G903" s="83">
        <f t="shared" si="43"/>
        <v>0</v>
      </c>
    </row>
    <row r="904" spans="1:7" s="80" customFormat="1" hidden="1">
      <c r="A904" s="96" t="str">
        <f>Invoice!F909</f>
        <v>Exchange rate :</v>
      </c>
      <c r="B904" s="75">
        <f>Invoice!C909</f>
        <v>0</v>
      </c>
      <c r="C904" s="76">
        <f>Invoice!B909</f>
        <v>0</v>
      </c>
      <c r="D904" s="81">
        <f t="shared" si="41"/>
        <v>0</v>
      </c>
      <c r="E904" s="81">
        <f t="shared" si="42"/>
        <v>0</v>
      </c>
      <c r="F904" s="82">
        <f>Invoice!G909</f>
        <v>0</v>
      </c>
      <c r="G904" s="83">
        <f t="shared" si="43"/>
        <v>0</v>
      </c>
    </row>
    <row r="905" spans="1:7" s="80" customFormat="1" hidden="1">
      <c r="A905" s="96" t="str">
        <f>Invoice!F910</f>
        <v>Exchange rate :</v>
      </c>
      <c r="B905" s="75">
        <f>Invoice!C910</f>
        <v>0</v>
      </c>
      <c r="C905" s="76">
        <f>Invoice!B910</f>
        <v>0</v>
      </c>
      <c r="D905" s="81">
        <f t="shared" si="41"/>
        <v>0</v>
      </c>
      <c r="E905" s="81">
        <f t="shared" si="42"/>
        <v>0</v>
      </c>
      <c r="F905" s="82">
        <f>Invoice!G910</f>
        <v>0</v>
      </c>
      <c r="G905" s="83">
        <f t="shared" si="43"/>
        <v>0</v>
      </c>
    </row>
    <row r="906" spans="1:7" s="80" customFormat="1" hidden="1">
      <c r="A906" s="96" t="str">
        <f>Invoice!F911</f>
        <v>Exchange rate :</v>
      </c>
      <c r="B906" s="75">
        <f>Invoice!C911</f>
        <v>0</v>
      </c>
      <c r="C906" s="76">
        <f>Invoice!B911</f>
        <v>0</v>
      </c>
      <c r="D906" s="81">
        <f t="shared" si="41"/>
        <v>0</v>
      </c>
      <c r="E906" s="81">
        <f t="shared" si="42"/>
        <v>0</v>
      </c>
      <c r="F906" s="82">
        <f>Invoice!G911</f>
        <v>0</v>
      </c>
      <c r="G906" s="83">
        <f t="shared" si="43"/>
        <v>0</v>
      </c>
    </row>
    <row r="907" spans="1:7" s="80" customFormat="1" hidden="1">
      <c r="A907" s="96" t="str">
        <f>Invoice!F912</f>
        <v>Exchange rate :</v>
      </c>
      <c r="B907" s="75">
        <f>Invoice!C912</f>
        <v>0</v>
      </c>
      <c r="C907" s="76">
        <f>Invoice!B912</f>
        <v>0</v>
      </c>
      <c r="D907" s="81">
        <f t="shared" si="41"/>
        <v>0</v>
      </c>
      <c r="E907" s="81">
        <f t="shared" si="42"/>
        <v>0</v>
      </c>
      <c r="F907" s="82">
        <f>Invoice!G912</f>
        <v>0</v>
      </c>
      <c r="G907" s="83">
        <f t="shared" si="43"/>
        <v>0</v>
      </c>
    </row>
    <row r="908" spans="1:7" s="80" customFormat="1" hidden="1">
      <c r="A908" s="96" t="str">
        <f>Invoice!F913</f>
        <v>Exchange rate :</v>
      </c>
      <c r="B908" s="75">
        <f>Invoice!C913</f>
        <v>0</v>
      </c>
      <c r="C908" s="76">
        <f>Invoice!B913</f>
        <v>0</v>
      </c>
      <c r="D908" s="81">
        <f t="shared" si="41"/>
        <v>0</v>
      </c>
      <c r="E908" s="81">
        <f t="shared" si="42"/>
        <v>0</v>
      </c>
      <c r="F908" s="82">
        <f>Invoice!G913</f>
        <v>0</v>
      </c>
      <c r="G908" s="83">
        <f t="shared" si="43"/>
        <v>0</v>
      </c>
    </row>
    <row r="909" spans="1:7" s="80" customFormat="1" hidden="1">
      <c r="A909" s="96" t="str">
        <f>Invoice!F914</f>
        <v>Exchange rate :</v>
      </c>
      <c r="B909" s="75">
        <f>Invoice!C914</f>
        <v>0</v>
      </c>
      <c r="C909" s="76">
        <f>Invoice!B914</f>
        <v>0</v>
      </c>
      <c r="D909" s="81">
        <f t="shared" si="41"/>
        <v>0</v>
      </c>
      <c r="E909" s="81">
        <f t="shared" si="42"/>
        <v>0</v>
      </c>
      <c r="F909" s="82">
        <f>Invoice!G914</f>
        <v>0</v>
      </c>
      <c r="G909" s="83">
        <f t="shared" si="43"/>
        <v>0</v>
      </c>
    </row>
    <row r="910" spans="1:7" s="80" customFormat="1" hidden="1">
      <c r="A910" s="96" t="str">
        <f>Invoice!F915</f>
        <v>Exchange rate :</v>
      </c>
      <c r="B910" s="75">
        <f>Invoice!C915</f>
        <v>0</v>
      </c>
      <c r="C910" s="76">
        <f>Invoice!B915</f>
        <v>0</v>
      </c>
      <c r="D910" s="81">
        <f t="shared" si="41"/>
        <v>0</v>
      </c>
      <c r="E910" s="81">
        <f t="shared" si="42"/>
        <v>0</v>
      </c>
      <c r="F910" s="82">
        <f>Invoice!G915</f>
        <v>0</v>
      </c>
      <c r="G910" s="83">
        <f t="shared" si="43"/>
        <v>0</v>
      </c>
    </row>
    <row r="911" spans="1:7" s="80" customFormat="1" hidden="1">
      <c r="A911" s="96" t="str">
        <f>Invoice!F916</f>
        <v>Exchange rate :</v>
      </c>
      <c r="B911" s="75">
        <f>Invoice!C916</f>
        <v>0</v>
      </c>
      <c r="C911" s="76">
        <f>Invoice!B916</f>
        <v>0</v>
      </c>
      <c r="D911" s="81">
        <f t="shared" si="41"/>
        <v>0</v>
      </c>
      <c r="E911" s="81">
        <f t="shared" si="42"/>
        <v>0</v>
      </c>
      <c r="F911" s="82">
        <f>Invoice!G916</f>
        <v>0</v>
      </c>
      <c r="G911" s="83">
        <f t="shared" si="43"/>
        <v>0</v>
      </c>
    </row>
    <row r="912" spans="1:7" s="80" customFormat="1" hidden="1">
      <c r="A912" s="96" t="str">
        <f>Invoice!F917</f>
        <v>Exchange rate :</v>
      </c>
      <c r="B912" s="75">
        <f>Invoice!C917</f>
        <v>0</v>
      </c>
      <c r="C912" s="76">
        <f>Invoice!B917</f>
        <v>0</v>
      </c>
      <c r="D912" s="81">
        <f t="shared" si="41"/>
        <v>0</v>
      </c>
      <c r="E912" s="81">
        <f t="shared" si="42"/>
        <v>0</v>
      </c>
      <c r="F912" s="82">
        <f>Invoice!G917</f>
        <v>0</v>
      </c>
      <c r="G912" s="83">
        <f t="shared" si="43"/>
        <v>0</v>
      </c>
    </row>
    <row r="913" spans="1:7" s="80" customFormat="1" hidden="1">
      <c r="A913" s="96" t="str">
        <f>Invoice!F918</f>
        <v>Exchange rate :</v>
      </c>
      <c r="B913" s="75">
        <f>Invoice!C918</f>
        <v>0</v>
      </c>
      <c r="C913" s="76">
        <f>Invoice!B918</f>
        <v>0</v>
      </c>
      <c r="D913" s="81">
        <f t="shared" si="41"/>
        <v>0</v>
      </c>
      <c r="E913" s="81">
        <f t="shared" si="42"/>
        <v>0</v>
      </c>
      <c r="F913" s="82">
        <f>Invoice!G918</f>
        <v>0</v>
      </c>
      <c r="G913" s="83">
        <f t="shared" si="43"/>
        <v>0</v>
      </c>
    </row>
    <row r="914" spans="1:7" s="80" customFormat="1" hidden="1">
      <c r="A914" s="96" t="str">
        <f>Invoice!F919</f>
        <v>Exchange rate :</v>
      </c>
      <c r="B914" s="75">
        <f>Invoice!C919</f>
        <v>0</v>
      </c>
      <c r="C914" s="76">
        <f>Invoice!B919</f>
        <v>0</v>
      </c>
      <c r="D914" s="81">
        <f t="shared" si="41"/>
        <v>0</v>
      </c>
      <c r="E914" s="81">
        <f t="shared" si="42"/>
        <v>0</v>
      </c>
      <c r="F914" s="82">
        <f>Invoice!G919</f>
        <v>0</v>
      </c>
      <c r="G914" s="83">
        <f t="shared" si="43"/>
        <v>0</v>
      </c>
    </row>
    <row r="915" spans="1:7" s="80" customFormat="1" hidden="1">
      <c r="A915" s="96" t="str">
        <f>Invoice!F920</f>
        <v>Exchange rate :</v>
      </c>
      <c r="B915" s="75">
        <f>Invoice!C920</f>
        <v>0</v>
      </c>
      <c r="C915" s="76">
        <f>Invoice!B920</f>
        <v>0</v>
      </c>
      <c r="D915" s="81">
        <f t="shared" si="41"/>
        <v>0</v>
      </c>
      <c r="E915" s="81">
        <f t="shared" si="42"/>
        <v>0</v>
      </c>
      <c r="F915" s="82">
        <f>Invoice!G920</f>
        <v>0</v>
      </c>
      <c r="G915" s="83">
        <f t="shared" si="43"/>
        <v>0</v>
      </c>
    </row>
    <row r="916" spans="1:7" s="80" customFormat="1" hidden="1">
      <c r="A916" s="96" t="str">
        <f>Invoice!F921</f>
        <v>Exchange rate :</v>
      </c>
      <c r="B916" s="75">
        <f>Invoice!C921</f>
        <v>0</v>
      </c>
      <c r="C916" s="76">
        <f>Invoice!B921</f>
        <v>0</v>
      </c>
      <c r="D916" s="81">
        <f t="shared" si="41"/>
        <v>0</v>
      </c>
      <c r="E916" s="81">
        <f t="shared" si="42"/>
        <v>0</v>
      </c>
      <c r="F916" s="82">
        <f>Invoice!G921</f>
        <v>0</v>
      </c>
      <c r="G916" s="83">
        <f t="shared" si="43"/>
        <v>0</v>
      </c>
    </row>
    <row r="917" spans="1:7" s="80" customFormat="1" hidden="1">
      <c r="A917" s="96" t="str">
        <f>Invoice!F922</f>
        <v>Exchange rate :</v>
      </c>
      <c r="B917" s="75">
        <f>Invoice!C922</f>
        <v>0</v>
      </c>
      <c r="C917" s="76">
        <f>Invoice!B922</f>
        <v>0</v>
      </c>
      <c r="D917" s="81">
        <f t="shared" si="41"/>
        <v>0</v>
      </c>
      <c r="E917" s="81">
        <f t="shared" si="42"/>
        <v>0</v>
      </c>
      <c r="F917" s="82">
        <f>Invoice!G922</f>
        <v>0</v>
      </c>
      <c r="G917" s="83">
        <f t="shared" si="43"/>
        <v>0</v>
      </c>
    </row>
    <row r="918" spans="1:7" s="80" customFormat="1" hidden="1">
      <c r="A918" s="96" t="str">
        <f>Invoice!F923</f>
        <v>Exchange rate :</v>
      </c>
      <c r="B918" s="75">
        <f>Invoice!C923</f>
        <v>0</v>
      </c>
      <c r="C918" s="76">
        <f>Invoice!B923</f>
        <v>0</v>
      </c>
      <c r="D918" s="81">
        <f t="shared" si="41"/>
        <v>0</v>
      </c>
      <c r="E918" s="81">
        <f t="shared" si="42"/>
        <v>0</v>
      </c>
      <c r="F918" s="82">
        <f>Invoice!G923</f>
        <v>0</v>
      </c>
      <c r="G918" s="83">
        <f t="shared" si="43"/>
        <v>0</v>
      </c>
    </row>
    <row r="919" spans="1:7" s="80" customFormat="1" hidden="1">
      <c r="A919" s="96" t="str">
        <f>Invoice!F924</f>
        <v>Exchange rate :</v>
      </c>
      <c r="B919" s="75">
        <f>Invoice!C924</f>
        <v>0</v>
      </c>
      <c r="C919" s="76">
        <f>Invoice!B924</f>
        <v>0</v>
      </c>
      <c r="D919" s="81">
        <f t="shared" si="41"/>
        <v>0</v>
      </c>
      <c r="E919" s="81">
        <f t="shared" si="42"/>
        <v>0</v>
      </c>
      <c r="F919" s="82">
        <f>Invoice!G924</f>
        <v>0</v>
      </c>
      <c r="G919" s="83">
        <f t="shared" si="43"/>
        <v>0</v>
      </c>
    </row>
    <row r="920" spans="1:7" s="80" customFormat="1" hidden="1">
      <c r="A920" s="96" t="str">
        <f>Invoice!F925</f>
        <v>Exchange rate :</v>
      </c>
      <c r="B920" s="75">
        <f>Invoice!C925</f>
        <v>0</v>
      </c>
      <c r="C920" s="76">
        <f>Invoice!B925</f>
        <v>0</v>
      </c>
      <c r="D920" s="81">
        <f t="shared" si="41"/>
        <v>0</v>
      </c>
      <c r="E920" s="81">
        <f t="shared" si="42"/>
        <v>0</v>
      </c>
      <c r="F920" s="82">
        <f>Invoice!G925</f>
        <v>0</v>
      </c>
      <c r="G920" s="83">
        <f t="shared" si="43"/>
        <v>0</v>
      </c>
    </row>
    <row r="921" spans="1:7" s="80" customFormat="1" hidden="1">
      <c r="A921" s="96" t="str">
        <f>Invoice!F926</f>
        <v>Exchange rate :</v>
      </c>
      <c r="B921" s="75">
        <f>Invoice!C926</f>
        <v>0</v>
      </c>
      <c r="C921" s="76">
        <f>Invoice!B926</f>
        <v>0</v>
      </c>
      <c r="D921" s="81">
        <f t="shared" si="41"/>
        <v>0</v>
      </c>
      <c r="E921" s="81">
        <f t="shared" si="42"/>
        <v>0</v>
      </c>
      <c r="F921" s="82">
        <f>Invoice!G926</f>
        <v>0</v>
      </c>
      <c r="G921" s="83">
        <f t="shared" si="43"/>
        <v>0</v>
      </c>
    </row>
    <row r="922" spans="1:7" s="80" customFormat="1" hidden="1">
      <c r="A922" s="96" t="str">
        <f>Invoice!F927</f>
        <v>Exchange rate :</v>
      </c>
      <c r="B922" s="75">
        <f>Invoice!C927</f>
        <v>0</v>
      </c>
      <c r="C922" s="76">
        <f>Invoice!B927</f>
        <v>0</v>
      </c>
      <c r="D922" s="81">
        <f t="shared" si="41"/>
        <v>0</v>
      </c>
      <c r="E922" s="81">
        <f t="shared" si="42"/>
        <v>0</v>
      </c>
      <c r="F922" s="82">
        <f>Invoice!G927</f>
        <v>0</v>
      </c>
      <c r="G922" s="83">
        <f t="shared" si="43"/>
        <v>0</v>
      </c>
    </row>
    <row r="923" spans="1:7" s="80" customFormat="1" hidden="1">
      <c r="A923" s="96" t="str">
        <f>Invoice!F928</f>
        <v>Exchange rate :</v>
      </c>
      <c r="B923" s="75">
        <f>Invoice!C928</f>
        <v>0</v>
      </c>
      <c r="C923" s="76">
        <f>Invoice!B928</f>
        <v>0</v>
      </c>
      <c r="D923" s="81">
        <f t="shared" si="41"/>
        <v>0</v>
      </c>
      <c r="E923" s="81">
        <f t="shared" si="42"/>
        <v>0</v>
      </c>
      <c r="F923" s="82">
        <f>Invoice!G928</f>
        <v>0</v>
      </c>
      <c r="G923" s="83">
        <f t="shared" si="43"/>
        <v>0</v>
      </c>
    </row>
    <row r="924" spans="1:7" s="80" customFormat="1" hidden="1">
      <c r="A924" s="96" t="str">
        <f>Invoice!F929</f>
        <v>Exchange rate :</v>
      </c>
      <c r="B924" s="75">
        <f>Invoice!C929</f>
        <v>0</v>
      </c>
      <c r="C924" s="76">
        <f>Invoice!B929</f>
        <v>0</v>
      </c>
      <c r="D924" s="81">
        <f t="shared" si="41"/>
        <v>0</v>
      </c>
      <c r="E924" s="81">
        <f t="shared" si="42"/>
        <v>0</v>
      </c>
      <c r="F924" s="82">
        <f>Invoice!G929</f>
        <v>0</v>
      </c>
      <c r="G924" s="83">
        <f t="shared" si="43"/>
        <v>0</v>
      </c>
    </row>
    <row r="925" spans="1:7" s="80" customFormat="1" hidden="1">
      <c r="A925" s="96" t="str">
        <f>Invoice!F930</f>
        <v>Exchange rate :</v>
      </c>
      <c r="B925" s="75">
        <f>Invoice!C930</f>
        <v>0</v>
      </c>
      <c r="C925" s="76">
        <f>Invoice!B930</f>
        <v>0</v>
      </c>
      <c r="D925" s="81">
        <f t="shared" si="41"/>
        <v>0</v>
      </c>
      <c r="E925" s="81">
        <f t="shared" si="42"/>
        <v>0</v>
      </c>
      <c r="F925" s="82">
        <f>Invoice!G930</f>
        <v>0</v>
      </c>
      <c r="G925" s="83">
        <f t="shared" si="43"/>
        <v>0</v>
      </c>
    </row>
    <row r="926" spans="1:7" s="80" customFormat="1" hidden="1">
      <c r="A926" s="96" t="str">
        <f>Invoice!F931</f>
        <v>Exchange rate :</v>
      </c>
      <c r="B926" s="75">
        <f>Invoice!C931</f>
        <v>0</v>
      </c>
      <c r="C926" s="76">
        <f>Invoice!B931</f>
        <v>0</v>
      </c>
      <c r="D926" s="81">
        <f t="shared" si="41"/>
        <v>0</v>
      </c>
      <c r="E926" s="81">
        <f t="shared" si="42"/>
        <v>0</v>
      </c>
      <c r="F926" s="82">
        <f>Invoice!G931</f>
        <v>0</v>
      </c>
      <c r="G926" s="83">
        <f t="shared" si="43"/>
        <v>0</v>
      </c>
    </row>
    <row r="927" spans="1:7" s="80" customFormat="1" hidden="1">
      <c r="A927" s="96" t="str">
        <f>Invoice!F932</f>
        <v>Exchange rate :</v>
      </c>
      <c r="B927" s="75">
        <f>Invoice!C932</f>
        <v>0</v>
      </c>
      <c r="C927" s="76">
        <f>Invoice!B932</f>
        <v>0</v>
      </c>
      <c r="D927" s="81">
        <f t="shared" si="41"/>
        <v>0</v>
      </c>
      <c r="E927" s="81">
        <f t="shared" si="42"/>
        <v>0</v>
      </c>
      <c r="F927" s="82">
        <f>Invoice!G932</f>
        <v>0</v>
      </c>
      <c r="G927" s="83">
        <f t="shared" si="43"/>
        <v>0</v>
      </c>
    </row>
    <row r="928" spans="1:7" s="80" customFormat="1" hidden="1">
      <c r="A928" s="96" t="str">
        <f>Invoice!F933</f>
        <v>Exchange rate :</v>
      </c>
      <c r="B928" s="75">
        <f>Invoice!C933</f>
        <v>0</v>
      </c>
      <c r="C928" s="76">
        <f>Invoice!B933</f>
        <v>0</v>
      </c>
      <c r="D928" s="81">
        <f t="shared" si="41"/>
        <v>0</v>
      </c>
      <c r="E928" s="81">
        <f t="shared" si="42"/>
        <v>0</v>
      </c>
      <c r="F928" s="82">
        <f>Invoice!G933</f>
        <v>0</v>
      </c>
      <c r="G928" s="83">
        <f t="shared" si="43"/>
        <v>0</v>
      </c>
    </row>
    <row r="929" spans="1:7" s="80" customFormat="1" hidden="1">
      <c r="A929" s="96" t="str">
        <f>Invoice!F934</f>
        <v>Exchange rate :</v>
      </c>
      <c r="B929" s="75">
        <f>Invoice!C934</f>
        <v>0</v>
      </c>
      <c r="C929" s="76">
        <f>Invoice!B934</f>
        <v>0</v>
      </c>
      <c r="D929" s="81">
        <f t="shared" si="41"/>
        <v>0</v>
      </c>
      <c r="E929" s="81">
        <f t="shared" si="42"/>
        <v>0</v>
      </c>
      <c r="F929" s="82">
        <f>Invoice!G934</f>
        <v>0</v>
      </c>
      <c r="G929" s="83">
        <f t="shared" si="43"/>
        <v>0</v>
      </c>
    </row>
    <row r="930" spans="1:7" s="80" customFormat="1" hidden="1">
      <c r="A930" s="96" t="str">
        <f>Invoice!F935</f>
        <v>Exchange rate :</v>
      </c>
      <c r="B930" s="75">
        <f>Invoice!C935</f>
        <v>0</v>
      </c>
      <c r="C930" s="76">
        <f>Invoice!B935</f>
        <v>0</v>
      </c>
      <c r="D930" s="81">
        <f t="shared" si="41"/>
        <v>0</v>
      </c>
      <c r="E930" s="81">
        <f t="shared" si="42"/>
        <v>0</v>
      </c>
      <c r="F930" s="82">
        <f>Invoice!G935</f>
        <v>0</v>
      </c>
      <c r="G930" s="83">
        <f t="shared" si="43"/>
        <v>0</v>
      </c>
    </row>
    <row r="931" spans="1:7" s="80" customFormat="1" hidden="1">
      <c r="A931" s="96" t="str">
        <f>Invoice!F936</f>
        <v>Exchange rate :</v>
      </c>
      <c r="B931" s="75">
        <f>Invoice!C936</f>
        <v>0</v>
      </c>
      <c r="C931" s="76">
        <f>Invoice!B936</f>
        <v>0</v>
      </c>
      <c r="D931" s="81">
        <f t="shared" si="41"/>
        <v>0</v>
      </c>
      <c r="E931" s="81">
        <f t="shared" si="42"/>
        <v>0</v>
      </c>
      <c r="F931" s="82">
        <f>Invoice!G936</f>
        <v>0</v>
      </c>
      <c r="G931" s="83">
        <f t="shared" si="43"/>
        <v>0</v>
      </c>
    </row>
    <row r="932" spans="1:7" s="80" customFormat="1" hidden="1">
      <c r="A932" s="96" t="str">
        <f>Invoice!F937</f>
        <v>Exchange rate :</v>
      </c>
      <c r="B932" s="75">
        <f>Invoice!C937</f>
        <v>0</v>
      </c>
      <c r="C932" s="76">
        <f>Invoice!B937</f>
        <v>0</v>
      </c>
      <c r="D932" s="81">
        <f t="shared" si="41"/>
        <v>0</v>
      </c>
      <c r="E932" s="81">
        <f t="shared" si="42"/>
        <v>0</v>
      </c>
      <c r="F932" s="82">
        <f>Invoice!G937</f>
        <v>0</v>
      </c>
      <c r="G932" s="83">
        <f t="shared" si="43"/>
        <v>0</v>
      </c>
    </row>
    <row r="933" spans="1:7" s="80" customFormat="1" hidden="1">
      <c r="A933" s="96" t="str">
        <f>Invoice!F938</f>
        <v>Exchange rate :</v>
      </c>
      <c r="B933" s="75">
        <f>Invoice!C938</f>
        <v>0</v>
      </c>
      <c r="C933" s="76">
        <f>Invoice!B938</f>
        <v>0</v>
      </c>
      <c r="D933" s="81">
        <f t="shared" si="41"/>
        <v>0</v>
      </c>
      <c r="E933" s="81">
        <f t="shared" si="42"/>
        <v>0</v>
      </c>
      <c r="F933" s="82">
        <f>Invoice!G938</f>
        <v>0</v>
      </c>
      <c r="G933" s="83">
        <f t="shared" si="43"/>
        <v>0</v>
      </c>
    </row>
    <row r="934" spans="1:7" s="80" customFormat="1" hidden="1">
      <c r="A934" s="96" t="str">
        <f>Invoice!F939</f>
        <v>Exchange rate :</v>
      </c>
      <c r="B934" s="75">
        <f>Invoice!C939</f>
        <v>0</v>
      </c>
      <c r="C934" s="76">
        <f>Invoice!B939</f>
        <v>0</v>
      </c>
      <c r="D934" s="81">
        <f t="shared" si="41"/>
        <v>0</v>
      </c>
      <c r="E934" s="81">
        <f t="shared" si="42"/>
        <v>0</v>
      </c>
      <c r="F934" s="82">
        <f>Invoice!G939</f>
        <v>0</v>
      </c>
      <c r="G934" s="83">
        <f t="shared" si="43"/>
        <v>0</v>
      </c>
    </row>
    <row r="935" spans="1:7" s="80" customFormat="1" hidden="1">
      <c r="A935" s="96" t="str">
        <f>Invoice!F940</f>
        <v>Exchange rate :</v>
      </c>
      <c r="B935" s="75">
        <f>Invoice!C940</f>
        <v>0</v>
      </c>
      <c r="C935" s="76">
        <f>Invoice!B940</f>
        <v>0</v>
      </c>
      <c r="D935" s="81">
        <f t="shared" si="41"/>
        <v>0</v>
      </c>
      <c r="E935" s="81">
        <f t="shared" si="42"/>
        <v>0</v>
      </c>
      <c r="F935" s="82">
        <f>Invoice!G940</f>
        <v>0</v>
      </c>
      <c r="G935" s="83">
        <f t="shared" si="43"/>
        <v>0</v>
      </c>
    </row>
    <row r="936" spans="1:7" s="80" customFormat="1" hidden="1">
      <c r="A936" s="96" t="str">
        <f>Invoice!F941</f>
        <v>Exchange rate :</v>
      </c>
      <c r="B936" s="75">
        <f>Invoice!C941</f>
        <v>0</v>
      </c>
      <c r="C936" s="76">
        <f>Invoice!B941</f>
        <v>0</v>
      </c>
      <c r="D936" s="81">
        <f t="shared" si="41"/>
        <v>0</v>
      </c>
      <c r="E936" s="81">
        <f t="shared" si="42"/>
        <v>0</v>
      </c>
      <c r="F936" s="82">
        <f>Invoice!G941</f>
        <v>0</v>
      </c>
      <c r="G936" s="83">
        <f t="shared" si="43"/>
        <v>0</v>
      </c>
    </row>
    <row r="937" spans="1:7" s="80" customFormat="1" hidden="1">
      <c r="A937" s="96" t="str">
        <f>Invoice!F942</f>
        <v>Exchange rate :</v>
      </c>
      <c r="B937" s="75">
        <f>Invoice!C942</f>
        <v>0</v>
      </c>
      <c r="C937" s="76">
        <f>Invoice!B942</f>
        <v>0</v>
      </c>
      <c r="D937" s="81">
        <f t="shared" si="41"/>
        <v>0</v>
      </c>
      <c r="E937" s="81">
        <f t="shared" si="42"/>
        <v>0</v>
      </c>
      <c r="F937" s="82">
        <f>Invoice!G942</f>
        <v>0</v>
      </c>
      <c r="G937" s="83">
        <f t="shared" si="43"/>
        <v>0</v>
      </c>
    </row>
    <row r="938" spans="1:7" s="80" customFormat="1" hidden="1">
      <c r="A938" s="96" t="str">
        <f>Invoice!F943</f>
        <v>Exchange rate :</v>
      </c>
      <c r="B938" s="75">
        <f>Invoice!C943</f>
        <v>0</v>
      </c>
      <c r="C938" s="76">
        <f>Invoice!B943</f>
        <v>0</v>
      </c>
      <c r="D938" s="81">
        <f t="shared" si="41"/>
        <v>0</v>
      </c>
      <c r="E938" s="81">
        <f t="shared" si="42"/>
        <v>0</v>
      </c>
      <c r="F938" s="82">
        <f>Invoice!G943</f>
        <v>0</v>
      </c>
      <c r="G938" s="83">
        <f t="shared" si="43"/>
        <v>0</v>
      </c>
    </row>
    <row r="939" spans="1:7" s="80" customFormat="1" hidden="1">
      <c r="A939" s="96" t="str">
        <f>Invoice!F944</f>
        <v>Exchange rate :</v>
      </c>
      <c r="B939" s="75">
        <f>Invoice!C944</f>
        <v>0</v>
      </c>
      <c r="C939" s="76">
        <f>Invoice!B944</f>
        <v>0</v>
      </c>
      <c r="D939" s="81">
        <f t="shared" si="41"/>
        <v>0</v>
      </c>
      <c r="E939" s="81">
        <f t="shared" si="42"/>
        <v>0</v>
      </c>
      <c r="F939" s="82">
        <f>Invoice!G944</f>
        <v>0</v>
      </c>
      <c r="G939" s="83">
        <f t="shared" si="43"/>
        <v>0</v>
      </c>
    </row>
    <row r="940" spans="1:7" s="80" customFormat="1" hidden="1">
      <c r="A940" s="96" t="str">
        <f>Invoice!F945</f>
        <v>Exchange rate :</v>
      </c>
      <c r="B940" s="75">
        <f>Invoice!C945</f>
        <v>0</v>
      </c>
      <c r="C940" s="76">
        <f>Invoice!B945</f>
        <v>0</v>
      </c>
      <c r="D940" s="81">
        <f t="shared" si="41"/>
        <v>0</v>
      </c>
      <c r="E940" s="81">
        <f t="shared" si="42"/>
        <v>0</v>
      </c>
      <c r="F940" s="82">
        <f>Invoice!G945</f>
        <v>0</v>
      </c>
      <c r="G940" s="83">
        <f t="shared" si="43"/>
        <v>0</v>
      </c>
    </row>
    <row r="941" spans="1:7" s="80" customFormat="1" hidden="1">
      <c r="A941" s="96" t="str">
        <f>Invoice!F946</f>
        <v>Exchange rate :</v>
      </c>
      <c r="B941" s="75">
        <f>Invoice!C946</f>
        <v>0</v>
      </c>
      <c r="C941" s="76">
        <f>Invoice!B946</f>
        <v>0</v>
      </c>
      <c r="D941" s="81">
        <f t="shared" si="41"/>
        <v>0</v>
      </c>
      <c r="E941" s="81">
        <f t="shared" si="42"/>
        <v>0</v>
      </c>
      <c r="F941" s="82">
        <f>Invoice!G946</f>
        <v>0</v>
      </c>
      <c r="G941" s="83">
        <f t="shared" si="43"/>
        <v>0</v>
      </c>
    </row>
    <row r="942" spans="1:7" s="80" customFormat="1" hidden="1">
      <c r="A942" s="96" t="str">
        <f>Invoice!F947</f>
        <v>Exchange rate :</v>
      </c>
      <c r="B942" s="75">
        <f>Invoice!C947</f>
        <v>0</v>
      </c>
      <c r="C942" s="76">
        <f>Invoice!B947</f>
        <v>0</v>
      </c>
      <c r="D942" s="81">
        <f t="shared" si="41"/>
        <v>0</v>
      </c>
      <c r="E942" s="81">
        <f t="shared" si="42"/>
        <v>0</v>
      </c>
      <c r="F942" s="82">
        <f>Invoice!G947</f>
        <v>0</v>
      </c>
      <c r="G942" s="83">
        <f t="shared" si="43"/>
        <v>0</v>
      </c>
    </row>
    <row r="943" spans="1:7" s="80" customFormat="1" hidden="1">
      <c r="A943" s="96" t="str">
        <f>Invoice!F948</f>
        <v>Exchange rate :</v>
      </c>
      <c r="B943" s="75">
        <f>Invoice!C948</f>
        <v>0</v>
      </c>
      <c r="C943" s="76">
        <f>Invoice!B948</f>
        <v>0</v>
      </c>
      <c r="D943" s="81">
        <f t="shared" si="41"/>
        <v>0</v>
      </c>
      <c r="E943" s="81">
        <f t="shared" si="42"/>
        <v>0</v>
      </c>
      <c r="F943" s="82">
        <f>Invoice!G948</f>
        <v>0</v>
      </c>
      <c r="G943" s="83">
        <f t="shared" si="43"/>
        <v>0</v>
      </c>
    </row>
    <row r="944" spans="1:7" s="80" customFormat="1" hidden="1">
      <c r="A944" s="96" t="str">
        <f>Invoice!F949</f>
        <v>Exchange rate :</v>
      </c>
      <c r="B944" s="75">
        <f>Invoice!C949</f>
        <v>0</v>
      </c>
      <c r="C944" s="76">
        <f>Invoice!B949</f>
        <v>0</v>
      </c>
      <c r="D944" s="81">
        <f t="shared" si="41"/>
        <v>0</v>
      </c>
      <c r="E944" s="81">
        <f t="shared" si="42"/>
        <v>0</v>
      </c>
      <c r="F944" s="82">
        <f>Invoice!G949</f>
        <v>0</v>
      </c>
      <c r="G944" s="83">
        <f t="shared" si="43"/>
        <v>0</v>
      </c>
    </row>
    <row r="945" spans="1:7" s="80" customFormat="1" hidden="1">
      <c r="A945" s="96" t="str">
        <f>Invoice!F950</f>
        <v>Exchange rate :</v>
      </c>
      <c r="B945" s="75">
        <f>Invoice!C950</f>
        <v>0</v>
      </c>
      <c r="C945" s="76">
        <f>Invoice!B950</f>
        <v>0</v>
      </c>
      <c r="D945" s="81">
        <f t="shared" si="41"/>
        <v>0</v>
      </c>
      <c r="E945" s="81">
        <f t="shared" si="42"/>
        <v>0</v>
      </c>
      <c r="F945" s="82">
        <f>Invoice!G950</f>
        <v>0</v>
      </c>
      <c r="G945" s="83">
        <f t="shared" si="43"/>
        <v>0</v>
      </c>
    </row>
    <row r="946" spans="1:7" s="80" customFormat="1" hidden="1">
      <c r="A946" s="96" t="str">
        <f>Invoice!F951</f>
        <v>Exchange rate :</v>
      </c>
      <c r="B946" s="75">
        <f>Invoice!C951</f>
        <v>0</v>
      </c>
      <c r="C946" s="76">
        <f>Invoice!B951</f>
        <v>0</v>
      </c>
      <c r="D946" s="81">
        <f t="shared" si="41"/>
        <v>0</v>
      </c>
      <c r="E946" s="81">
        <f t="shared" si="42"/>
        <v>0</v>
      </c>
      <c r="F946" s="82">
        <f>Invoice!G951</f>
        <v>0</v>
      </c>
      <c r="G946" s="83">
        <f t="shared" si="43"/>
        <v>0</v>
      </c>
    </row>
    <row r="947" spans="1:7" s="80" customFormat="1" hidden="1">
      <c r="A947" s="96" t="str">
        <f>Invoice!F952</f>
        <v>Exchange rate :</v>
      </c>
      <c r="B947" s="75">
        <f>Invoice!C952</f>
        <v>0</v>
      </c>
      <c r="C947" s="76">
        <f>Invoice!B952</f>
        <v>0</v>
      </c>
      <c r="D947" s="81">
        <f t="shared" si="41"/>
        <v>0</v>
      </c>
      <c r="E947" s="81">
        <f t="shared" si="42"/>
        <v>0</v>
      </c>
      <c r="F947" s="82">
        <f>Invoice!G952</f>
        <v>0</v>
      </c>
      <c r="G947" s="83">
        <f t="shared" si="43"/>
        <v>0</v>
      </c>
    </row>
    <row r="948" spans="1:7" s="80" customFormat="1" hidden="1">
      <c r="A948" s="96" t="str">
        <f>Invoice!F953</f>
        <v>Exchange rate :</v>
      </c>
      <c r="B948" s="75">
        <f>Invoice!C953</f>
        <v>0</v>
      </c>
      <c r="C948" s="76">
        <f>Invoice!B953</f>
        <v>0</v>
      </c>
      <c r="D948" s="81">
        <f t="shared" si="41"/>
        <v>0</v>
      </c>
      <c r="E948" s="81">
        <f t="shared" si="42"/>
        <v>0</v>
      </c>
      <c r="F948" s="82">
        <f>Invoice!G953</f>
        <v>0</v>
      </c>
      <c r="G948" s="83">
        <f t="shared" si="43"/>
        <v>0</v>
      </c>
    </row>
    <row r="949" spans="1:7" s="80" customFormat="1" hidden="1">
      <c r="A949" s="96" t="str">
        <f>Invoice!F954</f>
        <v>Exchange rate :</v>
      </c>
      <c r="B949" s="75">
        <f>Invoice!C954</f>
        <v>0</v>
      </c>
      <c r="C949" s="76">
        <f>Invoice!B954</f>
        <v>0</v>
      </c>
      <c r="D949" s="81">
        <f t="shared" si="41"/>
        <v>0</v>
      </c>
      <c r="E949" s="81">
        <f t="shared" si="42"/>
        <v>0</v>
      </c>
      <c r="F949" s="82">
        <f>Invoice!G954</f>
        <v>0</v>
      </c>
      <c r="G949" s="83">
        <f t="shared" si="43"/>
        <v>0</v>
      </c>
    </row>
    <row r="950" spans="1:7" s="80" customFormat="1" hidden="1">
      <c r="A950" s="96" t="str">
        <f>Invoice!F955</f>
        <v>Exchange rate :</v>
      </c>
      <c r="B950" s="75">
        <f>Invoice!C955</f>
        <v>0</v>
      </c>
      <c r="C950" s="76">
        <f>Invoice!B955</f>
        <v>0</v>
      </c>
      <c r="D950" s="81">
        <f t="shared" si="41"/>
        <v>0</v>
      </c>
      <c r="E950" s="81">
        <f t="shared" si="42"/>
        <v>0</v>
      </c>
      <c r="F950" s="82">
        <f>Invoice!G955</f>
        <v>0</v>
      </c>
      <c r="G950" s="83">
        <f t="shared" si="43"/>
        <v>0</v>
      </c>
    </row>
    <row r="951" spans="1:7" s="80" customFormat="1" hidden="1">
      <c r="A951" s="96" t="str">
        <f>Invoice!F956</f>
        <v>Exchange rate :</v>
      </c>
      <c r="B951" s="75">
        <f>Invoice!C956</f>
        <v>0</v>
      </c>
      <c r="C951" s="76">
        <f>Invoice!B956</f>
        <v>0</v>
      </c>
      <c r="D951" s="81">
        <f t="shared" si="41"/>
        <v>0</v>
      </c>
      <c r="E951" s="81">
        <f t="shared" si="42"/>
        <v>0</v>
      </c>
      <c r="F951" s="82">
        <f>Invoice!G956</f>
        <v>0</v>
      </c>
      <c r="G951" s="83">
        <f t="shared" si="43"/>
        <v>0</v>
      </c>
    </row>
    <row r="952" spans="1:7" s="80" customFormat="1" hidden="1">
      <c r="A952" s="96" t="str">
        <f>Invoice!F957</f>
        <v>Exchange rate :</v>
      </c>
      <c r="B952" s="75">
        <f>Invoice!C957</f>
        <v>0</v>
      </c>
      <c r="C952" s="76">
        <f>Invoice!B957</f>
        <v>0</v>
      </c>
      <c r="D952" s="81">
        <f t="shared" si="41"/>
        <v>0</v>
      </c>
      <c r="E952" s="81">
        <f t="shared" si="42"/>
        <v>0</v>
      </c>
      <c r="F952" s="82">
        <f>Invoice!G957</f>
        <v>0</v>
      </c>
      <c r="G952" s="83">
        <f t="shared" si="43"/>
        <v>0</v>
      </c>
    </row>
    <row r="953" spans="1:7" s="80" customFormat="1" hidden="1">
      <c r="A953" s="96" t="str">
        <f>Invoice!F958</f>
        <v>Exchange rate :</v>
      </c>
      <c r="B953" s="75">
        <f>Invoice!C958</f>
        <v>0</v>
      </c>
      <c r="C953" s="76">
        <f>Invoice!B958</f>
        <v>0</v>
      </c>
      <c r="D953" s="81">
        <f t="shared" si="41"/>
        <v>0</v>
      </c>
      <c r="E953" s="81">
        <f t="shared" si="42"/>
        <v>0</v>
      </c>
      <c r="F953" s="82">
        <f>Invoice!G958</f>
        <v>0</v>
      </c>
      <c r="G953" s="83">
        <f t="shared" si="43"/>
        <v>0</v>
      </c>
    </row>
    <row r="954" spans="1:7" s="80" customFormat="1" hidden="1">
      <c r="A954" s="96" t="str">
        <f>Invoice!F959</f>
        <v>Exchange rate :</v>
      </c>
      <c r="B954" s="75">
        <f>Invoice!C959</f>
        <v>0</v>
      </c>
      <c r="C954" s="76">
        <f>Invoice!B959</f>
        <v>0</v>
      </c>
      <c r="D954" s="81">
        <f t="shared" si="41"/>
        <v>0</v>
      </c>
      <c r="E954" s="81">
        <f t="shared" si="42"/>
        <v>0</v>
      </c>
      <c r="F954" s="82">
        <f>Invoice!G959</f>
        <v>0</v>
      </c>
      <c r="G954" s="83">
        <f t="shared" si="43"/>
        <v>0</v>
      </c>
    </row>
    <row r="955" spans="1:7" s="80" customFormat="1" hidden="1">
      <c r="A955" s="96" t="str">
        <f>Invoice!F960</f>
        <v>Exchange rate :</v>
      </c>
      <c r="B955" s="75">
        <f>Invoice!C960</f>
        <v>0</v>
      </c>
      <c r="C955" s="76">
        <f>Invoice!B960</f>
        <v>0</v>
      </c>
      <c r="D955" s="81">
        <f t="shared" si="41"/>
        <v>0</v>
      </c>
      <c r="E955" s="81">
        <f t="shared" si="42"/>
        <v>0</v>
      </c>
      <c r="F955" s="82">
        <f>Invoice!G960</f>
        <v>0</v>
      </c>
      <c r="G955" s="83">
        <f t="shared" si="43"/>
        <v>0</v>
      </c>
    </row>
    <row r="956" spans="1:7" s="80" customFormat="1" hidden="1">
      <c r="A956" s="96" t="str">
        <f>Invoice!F961</f>
        <v>Exchange rate :</v>
      </c>
      <c r="B956" s="75">
        <f>Invoice!C961</f>
        <v>0</v>
      </c>
      <c r="C956" s="76">
        <f>Invoice!B961</f>
        <v>0</v>
      </c>
      <c r="D956" s="81">
        <f t="shared" si="41"/>
        <v>0</v>
      </c>
      <c r="E956" s="81">
        <f t="shared" si="42"/>
        <v>0</v>
      </c>
      <c r="F956" s="82">
        <f>Invoice!G961</f>
        <v>0</v>
      </c>
      <c r="G956" s="83">
        <f t="shared" si="43"/>
        <v>0</v>
      </c>
    </row>
    <row r="957" spans="1:7" s="80" customFormat="1" hidden="1">
      <c r="A957" s="96" t="str">
        <f>Invoice!F962</f>
        <v>Exchange rate :</v>
      </c>
      <c r="B957" s="75">
        <f>Invoice!C962</f>
        <v>0</v>
      </c>
      <c r="C957" s="76">
        <f>Invoice!B962</f>
        <v>0</v>
      </c>
      <c r="D957" s="81">
        <f t="shared" si="41"/>
        <v>0</v>
      </c>
      <c r="E957" s="81">
        <f t="shared" si="42"/>
        <v>0</v>
      </c>
      <c r="F957" s="82">
        <f>Invoice!G962</f>
        <v>0</v>
      </c>
      <c r="G957" s="83">
        <f t="shared" si="43"/>
        <v>0</v>
      </c>
    </row>
    <row r="958" spans="1:7" s="80" customFormat="1" hidden="1">
      <c r="A958" s="96" t="str">
        <f>Invoice!F963</f>
        <v>Exchange rate :</v>
      </c>
      <c r="B958" s="75">
        <f>Invoice!C963</f>
        <v>0</v>
      </c>
      <c r="C958" s="76">
        <f>Invoice!B963</f>
        <v>0</v>
      </c>
      <c r="D958" s="81">
        <f t="shared" ref="D958:D995" si="44">F958/$D$14</f>
        <v>0</v>
      </c>
      <c r="E958" s="81">
        <f t="shared" ref="E958:E995" si="45">G958/$D$14</f>
        <v>0</v>
      </c>
      <c r="F958" s="82">
        <f>Invoice!G963</f>
        <v>0</v>
      </c>
      <c r="G958" s="83">
        <f t="shared" ref="G958:G995" si="46">C958*F958</f>
        <v>0</v>
      </c>
    </row>
    <row r="959" spans="1:7" s="80" customFormat="1" hidden="1">
      <c r="A959" s="96" t="str">
        <f>Invoice!F964</f>
        <v>Exchange rate :</v>
      </c>
      <c r="B959" s="75">
        <f>Invoice!C964</f>
        <v>0</v>
      </c>
      <c r="C959" s="76">
        <f>Invoice!B964</f>
        <v>0</v>
      </c>
      <c r="D959" s="81">
        <f t="shared" si="44"/>
        <v>0</v>
      </c>
      <c r="E959" s="81">
        <f t="shared" si="45"/>
        <v>0</v>
      </c>
      <c r="F959" s="82">
        <f>Invoice!G964</f>
        <v>0</v>
      </c>
      <c r="G959" s="83">
        <f t="shared" si="46"/>
        <v>0</v>
      </c>
    </row>
    <row r="960" spans="1:7" s="80" customFormat="1" hidden="1">
      <c r="A960" s="96" t="str">
        <f>Invoice!F965</f>
        <v>Exchange rate :</v>
      </c>
      <c r="B960" s="75">
        <f>Invoice!C965</f>
        <v>0</v>
      </c>
      <c r="C960" s="76">
        <f>Invoice!B965</f>
        <v>0</v>
      </c>
      <c r="D960" s="81">
        <f t="shared" si="44"/>
        <v>0</v>
      </c>
      <c r="E960" s="81">
        <f t="shared" si="45"/>
        <v>0</v>
      </c>
      <c r="F960" s="82">
        <f>Invoice!G965</f>
        <v>0</v>
      </c>
      <c r="G960" s="83">
        <f t="shared" si="46"/>
        <v>0</v>
      </c>
    </row>
    <row r="961" spans="1:7" s="80" customFormat="1" hidden="1">
      <c r="A961" s="96" t="str">
        <f>Invoice!F966</f>
        <v>Exchange rate :</v>
      </c>
      <c r="B961" s="75">
        <f>Invoice!C966</f>
        <v>0</v>
      </c>
      <c r="C961" s="76">
        <f>Invoice!B966</f>
        <v>0</v>
      </c>
      <c r="D961" s="81">
        <f t="shared" si="44"/>
        <v>0</v>
      </c>
      <c r="E961" s="81">
        <f t="shared" si="45"/>
        <v>0</v>
      </c>
      <c r="F961" s="82">
        <f>Invoice!G966</f>
        <v>0</v>
      </c>
      <c r="G961" s="83">
        <f t="shared" si="46"/>
        <v>0</v>
      </c>
    </row>
    <row r="962" spans="1:7" s="80" customFormat="1" hidden="1">
      <c r="A962" s="96" t="str">
        <f>Invoice!F967</f>
        <v>Exchange rate :</v>
      </c>
      <c r="B962" s="75">
        <f>Invoice!C967</f>
        <v>0</v>
      </c>
      <c r="C962" s="76">
        <f>Invoice!B967</f>
        <v>0</v>
      </c>
      <c r="D962" s="81">
        <f t="shared" si="44"/>
        <v>0</v>
      </c>
      <c r="E962" s="81">
        <f t="shared" si="45"/>
        <v>0</v>
      </c>
      <c r="F962" s="82">
        <f>Invoice!G967</f>
        <v>0</v>
      </c>
      <c r="G962" s="83">
        <f t="shared" si="46"/>
        <v>0</v>
      </c>
    </row>
    <row r="963" spans="1:7" s="80" customFormat="1" hidden="1">
      <c r="A963" s="96" t="str">
        <f>Invoice!F968</f>
        <v>Exchange rate :</v>
      </c>
      <c r="B963" s="75">
        <f>Invoice!C968</f>
        <v>0</v>
      </c>
      <c r="C963" s="76">
        <f>Invoice!B968</f>
        <v>0</v>
      </c>
      <c r="D963" s="81">
        <f t="shared" si="44"/>
        <v>0</v>
      </c>
      <c r="E963" s="81">
        <f t="shared" si="45"/>
        <v>0</v>
      </c>
      <c r="F963" s="82">
        <f>Invoice!G968</f>
        <v>0</v>
      </c>
      <c r="G963" s="83">
        <f t="shared" si="46"/>
        <v>0</v>
      </c>
    </row>
    <row r="964" spans="1:7" s="80" customFormat="1" hidden="1">
      <c r="A964" s="96" t="str">
        <f>Invoice!F969</f>
        <v>Exchange rate :</v>
      </c>
      <c r="B964" s="75">
        <f>Invoice!C969</f>
        <v>0</v>
      </c>
      <c r="C964" s="76">
        <f>Invoice!B969</f>
        <v>0</v>
      </c>
      <c r="D964" s="81">
        <f t="shared" si="44"/>
        <v>0</v>
      </c>
      <c r="E964" s="81">
        <f t="shared" si="45"/>
        <v>0</v>
      </c>
      <c r="F964" s="82">
        <f>Invoice!G969</f>
        <v>0</v>
      </c>
      <c r="G964" s="83">
        <f t="shared" si="46"/>
        <v>0</v>
      </c>
    </row>
    <row r="965" spans="1:7" s="80" customFormat="1" hidden="1">
      <c r="A965" s="96" t="str">
        <f>Invoice!F970</f>
        <v>Exchange rate :</v>
      </c>
      <c r="B965" s="75">
        <f>Invoice!C970</f>
        <v>0</v>
      </c>
      <c r="C965" s="76">
        <f>Invoice!B970</f>
        <v>0</v>
      </c>
      <c r="D965" s="81">
        <f t="shared" si="44"/>
        <v>0</v>
      </c>
      <c r="E965" s="81">
        <f t="shared" si="45"/>
        <v>0</v>
      </c>
      <c r="F965" s="82">
        <f>Invoice!G970</f>
        <v>0</v>
      </c>
      <c r="G965" s="83">
        <f t="shared" si="46"/>
        <v>0</v>
      </c>
    </row>
    <row r="966" spans="1:7" s="80" customFormat="1" hidden="1">
      <c r="A966" s="96" t="str">
        <f>Invoice!F971</f>
        <v>Exchange rate :</v>
      </c>
      <c r="B966" s="75">
        <f>Invoice!C971</f>
        <v>0</v>
      </c>
      <c r="C966" s="76">
        <f>Invoice!B971</f>
        <v>0</v>
      </c>
      <c r="D966" s="81">
        <f t="shared" si="44"/>
        <v>0</v>
      </c>
      <c r="E966" s="81">
        <f t="shared" si="45"/>
        <v>0</v>
      </c>
      <c r="F966" s="82">
        <f>Invoice!G971</f>
        <v>0</v>
      </c>
      <c r="G966" s="83">
        <f t="shared" si="46"/>
        <v>0</v>
      </c>
    </row>
    <row r="967" spans="1:7" s="80" customFormat="1" hidden="1">
      <c r="A967" s="96" t="str">
        <f>Invoice!F972</f>
        <v>Exchange rate :</v>
      </c>
      <c r="B967" s="75">
        <f>Invoice!C972</f>
        <v>0</v>
      </c>
      <c r="C967" s="76">
        <f>Invoice!B972</f>
        <v>0</v>
      </c>
      <c r="D967" s="81">
        <f t="shared" si="44"/>
        <v>0</v>
      </c>
      <c r="E967" s="81">
        <f t="shared" si="45"/>
        <v>0</v>
      </c>
      <c r="F967" s="82">
        <f>Invoice!G972</f>
        <v>0</v>
      </c>
      <c r="G967" s="83">
        <f t="shared" si="46"/>
        <v>0</v>
      </c>
    </row>
    <row r="968" spans="1:7" s="80" customFormat="1" hidden="1">
      <c r="A968" s="96" t="str">
        <f>Invoice!F973</f>
        <v>Exchange rate :</v>
      </c>
      <c r="B968" s="75">
        <f>Invoice!C973</f>
        <v>0</v>
      </c>
      <c r="C968" s="76">
        <f>Invoice!B973</f>
        <v>0</v>
      </c>
      <c r="D968" s="81">
        <f t="shared" si="44"/>
        <v>0</v>
      </c>
      <c r="E968" s="81">
        <f t="shared" si="45"/>
        <v>0</v>
      </c>
      <c r="F968" s="82">
        <f>Invoice!G973</f>
        <v>0</v>
      </c>
      <c r="G968" s="83">
        <f t="shared" si="46"/>
        <v>0</v>
      </c>
    </row>
    <row r="969" spans="1:7" s="80" customFormat="1" hidden="1">
      <c r="A969" s="96" t="str">
        <f>Invoice!F974</f>
        <v>Exchange rate :</v>
      </c>
      <c r="B969" s="75">
        <f>Invoice!C974</f>
        <v>0</v>
      </c>
      <c r="C969" s="76">
        <f>Invoice!B974</f>
        <v>0</v>
      </c>
      <c r="D969" s="81">
        <f t="shared" si="44"/>
        <v>0</v>
      </c>
      <c r="E969" s="81">
        <f t="shared" si="45"/>
        <v>0</v>
      </c>
      <c r="F969" s="82">
        <f>Invoice!G974</f>
        <v>0</v>
      </c>
      <c r="G969" s="83">
        <f t="shared" si="46"/>
        <v>0</v>
      </c>
    </row>
    <row r="970" spans="1:7" s="80" customFormat="1" hidden="1">
      <c r="A970" s="96" t="str">
        <f>Invoice!F975</f>
        <v>Exchange rate :</v>
      </c>
      <c r="B970" s="75">
        <f>Invoice!C975</f>
        <v>0</v>
      </c>
      <c r="C970" s="76">
        <f>Invoice!B975</f>
        <v>0</v>
      </c>
      <c r="D970" s="81">
        <f t="shared" si="44"/>
        <v>0</v>
      </c>
      <c r="E970" s="81">
        <f t="shared" si="45"/>
        <v>0</v>
      </c>
      <c r="F970" s="82">
        <f>Invoice!G975</f>
        <v>0</v>
      </c>
      <c r="G970" s="83">
        <f t="shared" si="46"/>
        <v>0</v>
      </c>
    </row>
    <row r="971" spans="1:7" s="80" customFormat="1" hidden="1">
      <c r="A971" s="96" t="str">
        <f>Invoice!F976</f>
        <v>Exchange rate :</v>
      </c>
      <c r="B971" s="75">
        <f>Invoice!C976</f>
        <v>0</v>
      </c>
      <c r="C971" s="76">
        <f>Invoice!B976</f>
        <v>0</v>
      </c>
      <c r="D971" s="81">
        <f t="shared" si="44"/>
        <v>0</v>
      </c>
      <c r="E971" s="81">
        <f t="shared" si="45"/>
        <v>0</v>
      </c>
      <c r="F971" s="82">
        <f>Invoice!G976</f>
        <v>0</v>
      </c>
      <c r="G971" s="83">
        <f t="shared" si="46"/>
        <v>0</v>
      </c>
    </row>
    <row r="972" spans="1:7" s="80" customFormat="1" hidden="1">
      <c r="A972" s="96" t="str">
        <f>Invoice!F977</f>
        <v>Exchange rate :</v>
      </c>
      <c r="B972" s="75">
        <f>Invoice!C977</f>
        <v>0</v>
      </c>
      <c r="C972" s="76">
        <f>Invoice!B977</f>
        <v>0</v>
      </c>
      <c r="D972" s="81">
        <f t="shared" si="44"/>
        <v>0</v>
      </c>
      <c r="E972" s="81">
        <f t="shared" si="45"/>
        <v>0</v>
      </c>
      <c r="F972" s="82">
        <f>Invoice!G977</f>
        <v>0</v>
      </c>
      <c r="G972" s="83">
        <f t="shared" si="46"/>
        <v>0</v>
      </c>
    </row>
    <row r="973" spans="1:7" s="80" customFormat="1" hidden="1">
      <c r="A973" s="96" t="str">
        <f>Invoice!F978</f>
        <v>Exchange rate :</v>
      </c>
      <c r="B973" s="75">
        <f>Invoice!C978</f>
        <v>0</v>
      </c>
      <c r="C973" s="76">
        <f>Invoice!B978</f>
        <v>0</v>
      </c>
      <c r="D973" s="81">
        <f t="shared" si="44"/>
        <v>0</v>
      </c>
      <c r="E973" s="81">
        <f t="shared" si="45"/>
        <v>0</v>
      </c>
      <c r="F973" s="82">
        <f>Invoice!G978</f>
        <v>0</v>
      </c>
      <c r="G973" s="83">
        <f t="shared" si="46"/>
        <v>0</v>
      </c>
    </row>
    <row r="974" spans="1:7" s="80" customFormat="1" hidden="1">
      <c r="A974" s="96" t="str">
        <f>Invoice!F979</f>
        <v>Exchange rate :</v>
      </c>
      <c r="B974" s="75">
        <f>Invoice!C979</f>
        <v>0</v>
      </c>
      <c r="C974" s="76">
        <f>Invoice!B979</f>
        <v>0</v>
      </c>
      <c r="D974" s="81">
        <f t="shared" si="44"/>
        <v>0</v>
      </c>
      <c r="E974" s="81">
        <f t="shared" si="45"/>
        <v>0</v>
      </c>
      <c r="F974" s="82">
        <f>Invoice!G979</f>
        <v>0</v>
      </c>
      <c r="G974" s="83">
        <f t="shared" si="46"/>
        <v>0</v>
      </c>
    </row>
    <row r="975" spans="1:7" s="80" customFormat="1" hidden="1">
      <c r="A975" s="96" t="str">
        <f>Invoice!F980</f>
        <v>Exchange rate :</v>
      </c>
      <c r="B975" s="75">
        <f>Invoice!C980</f>
        <v>0</v>
      </c>
      <c r="C975" s="76">
        <f>Invoice!B980</f>
        <v>0</v>
      </c>
      <c r="D975" s="81">
        <f t="shared" si="44"/>
        <v>0</v>
      </c>
      <c r="E975" s="81">
        <f t="shared" si="45"/>
        <v>0</v>
      </c>
      <c r="F975" s="82">
        <f>Invoice!G980</f>
        <v>0</v>
      </c>
      <c r="G975" s="83">
        <f t="shared" si="46"/>
        <v>0</v>
      </c>
    </row>
    <row r="976" spans="1:7" s="80" customFormat="1" hidden="1">
      <c r="A976" s="96" t="str">
        <f>Invoice!F981</f>
        <v>Exchange rate :</v>
      </c>
      <c r="B976" s="75">
        <f>Invoice!C981</f>
        <v>0</v>
      </c>
      <c r="C976" s="76">
        <f>Invoice!B981</f>
        <v>0</v>
      </c>
      <c r="D976" s="81">
        <f t="shared" si="44"/>
        <v>0</v>
      </c>
      <c r="E976" s="81">
        <f t="shared" si="45"/>
        <v>0</v>
      </c>
      <c r="F976" s="82">
        <f>Invoice!G981</f>
        <v>0</v>
      </c>
      <c r="G976" s="83">
        <f t="shared" si="46"/>
        <v>0</v>
      </c>
    </row>
    <row r="977" spans="1:7" s="80" customFormat="1" hidden="1">
      <c r="A977" s="96" t="str">
        <f>Invoice!F982</f>
        <v>Exchange rate :</v>
      </c>
      <c r="B977" s="75">
        <f>Invoice!C982</f>
        <v>0</v>
      </c>
      <c r="C977" s="76">
        <f>Invoice!B982</f>
        <v>0</v>
      </c>
      <c r="D977" s="81">
        <f t="shared" si="44"/>
        <v>0</v>
      </c>
      <c r="E977" s="81">
        <f t="shared" si="45"/>
        <v>0</v>
      </c>
      <c r="F977" s="82">
        <f>Invoice!G982</f>
        <v>0</v>
      </c>
      <c r="G977" s="83">
        <f t="shared" si="46"/>
        <v>0</v>
      </c>
    </row>
    <row r="978" spans="1:7" s="80" customFormat="1" hidden="1">
      <c r="A978" s="96" t="str">
        <f>Invoice!F983</f>
        <v>Exchange rate :</v>
      </c>
      <c r="B978" s="75">
        <f>Invoice!C983</f>
        <v>0</v>
      </c>
      <c r="C978" s="76">
        <f>Invoice!B983</f>
        <v>0</v>
      </c>
      <c r="D978" s="81">
        <f t="shared" si="44"/>
        <v>0</v>
      </c>
      <c r="E978" s="81">
        <f t="shared" si="45"/>
        <v>0</v>
      </c>
      <c r="F978" s="82">
        <f>Invoice!G983</f>
        <v>0</v>
      </c>
      <c r="G978" s="83">
        <f t="shared" si="46"/>
        <v>0</v>
      </c>
    </row>
    <row r="979" spans="1:7" s="80" customFormat="1" hidden="1">
      <c r="A979" s="96" t="str">
        <f>Invoice!F984</f>
        <v>Exchange rate :</v>
      </c>
      <c r="B979" s="75">
        <f>Invoice!C984</f>
        <v>0</v>
      </c>
      <c r="C979" s="76">
        <f>Invoice!B984</f>
        <v>0</v>
      </c>
      <c r="D979" s="81">
        <f t="shared" si="44"/>
        <v>0</v>
      </c>
      <c r="E979" s="81">
        <f t="shared" si="45"/>
        <v>0</v>
      </c>
      <c r="F979" s="82">
        <f>Invoice!G984</f>
        <v>0</v>
      </c>
      <c r="G979" s="83">
        <f t="shared" si="46"/>
        <v>0</v>
      </c>
    </row>
    <row r="980" spans="1:7" s="80" customFormat="1" hidden="1">
      <c r="A980" s="96" t="str">
        <f>Invoice!F985</f>
        <v>Exchange rate :</v>
      </c>
      <c r="B980" s="75">
        <f>Invoice!C985</f>
        <v>0</v>
      </c>
      <c r="C980" s="76">
        <f>Invoice!B985</f>
        <v>0</v>
      </c>
      <c r="D980" s="81">
        <f t="shared" si="44"/>
        <v>0</v>
      </c>
      <c r="E980" s="81">
        <f t="shared" si="45"/>
        <v>0</v>
      </c>
      <c r="F980" s="82">
        <f>Invoice!G985</f>
        <v>0</v>
      </c>
      <c r="G980" s="83">
        <f t="shared" si="46"/>
        <v>0</v>
      </c>
    </row>
    <row r="981" spans="1:7" s="80" customFormat="1" hidden="1">
      <c r="A981" s="96" t="str">
        <f>Invoice!F986</f>
        <v>Exchange rate :</v>
      </c>
      <c r="B981" s="75">
        <f>Invoice!C986</f>
        <v>0</v>
      </c>
      <c r="C981" s="76">
        <f>Invoice!B986</f>
        <v>0</v>
      </c>
      <c r="D981" s="81">
        <f t="shared" si="44"/>
        <v>0</v>
      </c>
      <c r="E981" s="81">
        <f t="shared" si="45"/>
        <v>0</v>
      </c>
      <c r="F981" s="82">
        <f>Invoice!G986</f>
        <v>0</v>
      </c>
      <c r="G981" s="83">
        <f t="shared" si="46"/>
        <v>0</v>
      </c>
    </row>
    <row r="982" spans="1:7" s="80" customFormat="1" hidden="1">
      <c r="A982" s="96" t="str">
        <f>Invoice!F987</f>
        <v>Exchange rate :</v>
      </c>
      <c r="B982" s="75">
        <f>Invoice!C987</f>
        <v>0</v>
      </c>
      <c r="C982" s="76">
        <f>Invoice!B987</f>
        <v>0</v>
      </c>
      <c r="D982" s="81">
        <f t="shared" si="44"/>
        <v>0</v>
      </c>
      <c r="E982" s="81">
        <f t="shared" si="45"/>
        <v>0</v>
      </c>
      <c r="F982" s="82">
        <f>Invoice!G987</f>
        <v>0</v>
      </c>
      <c r="G982" s="83">
        <f t="shared" si="46"/>
        <v>0</v>
      </c>
    </row>
    <row r="983" spans="1:7" s="80" customFormat="1" hidden="1">
      <c r="A983" s="96" t="str">
        <f>Invoice!F988</f>
        <v>Exchange rate :</v>
      </c>
      <c r="B983" s="75">
        <f>Invoice!C988</f>
        <v>0</v>
      </c>
      <c r="C983" s="76">
        <f>Invoice!B988</f>
        <v>0</v>
      </c>
      <c r="D983" s="81">
        <f t="shared" si="44"/>
        <v>0</v>
      </c>
      <c r="E983" s="81">
        <f t="shared" si="45"/>
        <v>0</v>
      </c>
      <c r="F983" s="82">
        <f>Invoice!G988</f>
        <v>0</v>
      </c>
      <c r="G983" s="83">
        <f t="shared" si="46"/>
        <v>0</v>
      </c>
    </row>
    <row r="984" spans="1:7" s="80" customFormat="1" hidden="1">
      <c r="A984" s="96" t="str">
        <f>Invoice!F989</f>
        <v>Exchange rate :</v>
      </c>
      <c r="B984" s="75">
        <f>Invoice!C989</f>
        <v>0</v>
      </c>
      <c r="C984" s="76">
        <f>Invoice!B989</f>
        <v>0</v>
      </c>
      <c r="D984" s="81">
        <f t="shared" si="44"/>
        <v>0</v>
      </c>
      <c r="E984" s="81">
        <f t="shared" si="45"/>
        <v>0</v>
      </c>
      <c r="F984" s="82">
        <f>Invoice!G989</f>
        <v>0</v>
      </c>
      <c r="G984" s="83">
        <f t="shared" si="46"/>
        <v>0</v>
      </c>
    </row>
    <row r="985" spans="1:7" s="80" customFormat="1" hidden="1">
      <c r="A985" s="96" t="str">
        <f>Invoice!F990</f>
        <v>Exchange rate :</v>
      </c>
      <c r="B985" s="75">
        <f>Invoice!C990</f>
        <v>0</v>
      </c>
      <c r="C985" s="76">
        <f>Invoice!B990</f>
        <v>0</v>
      </c>
      <c r="D985" s="81">
        <f t="shared" si="44"/>
        <v>0</v>
      </c>
      <c r="E985" s="81">
        <f t="shared" si="45"/>
        <v>0</v>
      </c>
      <c r="F985" s="82">
        <f>Invoice!G990</f>
        <v>0</v>
      </c>
      <c r="G985" s="83">
        <f t="shared" si="46"/>
        <v>0</v>
      </c>
    </row>
    <row r="986" spans="1:7" s="80" customFormat="1" hidden="1">
      <c r="A986" s="96" t="str">
        <f>Invoice!F991</f>
        <v>Exchange rate :</v>
      </c>
      <c r="B986" s="75">
        <f>Invoice!C991</f>
        <v>0</v>
      </c>
      <c r="C986" s="76">
        <f>Invoice!B991</f>
        <v>0</v>
      </c>
      <c r="D986" s="81">
        <f t="shared" si="44"/>
        <v>0</v>
      </c>
      <c r="E986" s="81">
        <f t="shared" si="45"/>
        <v>0</v>
      </c>
      <c r="F986" s="82">
        <f>Invoice!G991</f>
        <v>0</v>
      </c>
      <c r="G986" s="83">
        <f t="shared" si="46"/>
        <v>0</v>
      </c>
    </row>
    <row r="987" spans="1:7" s="80" customFormat="1" hidden="1">
      <c r="A987" s="96" t="str">
        <f>Invoice!F992</f>
        <v>Exchange rate :</v>
      </c>
      <c r="B987" s="75">
        <f>Invoice!C992</f>
        <v>0</v>
      </c>
      <c r="C987" s="76">
        <f>Invoice!B992</f>
        <v>0</v>
      </c>
      <c r="D987" s="81">
        <f t="shared" si="44"/>
        <v>0</v>
      </c>
      <c r="E987" s="81">
        <f t="shared" si="45"/>
        <v>0</v>
      </c>
      <c r="F987" s="82">
        <f>Invoice!G992</f>
        <v>0</v>
      </c>
      <c r="G987" s="83">
        <f t="shared" si="46"/>
        <v>0</v>
      </c>
    </row>
    <row r="988" spans="1:7" s="80" customFormat="1" hidden="1">
      <c r="A988" s="96" t="str">
        <f>Invoice!F993</f>
        <v>Exchange rate :</v>
      </c>
      <c r="B988" s="75">
        <f>Invoice!C993</f>
        <v>0</v>
      </c>
      <c r="C988" s="76">
        <f>Invoice!B993</f>
        <v>0</v>
      </c>
      <c r="D988" s="81">
        <f t="shared" si="44"/>
        <v>0</v>
      </c>
      <c r="E988" s="81">
        <f t="shared" si="45"/>
        <v>0</v>
      </c>
      <c r="F988" s="82">
        <f>Invoice!G993</f>
        <v>0</v>
      </c>
      <c r="G988" s="83">
        <f t="shared" si="46"/>
        <v>0</v>
      </c>
    </row>
    <row r="989" spans="1:7" s="80" customFormat="1" hidden="1">
      <c r="A989" s="96" t="str">
        <f>Invoice!F994</f>
        <v>Exchange rate :</v>
      </c>
      <c r="B989" s="75">
        <f>Invoice!C994</f>
        <v>0</v>
      </c>
      <c r="C989" s="76">
        <f>Invoice!B994</f>
        <v>0</v>
      </c>
      <c r="D989" s="81">
        <f t="shared" si="44"/>
        <v>0</v>
      </c>
      <c r="E989" s="81">
        <f t="shared" si="45"/>
        <v>0</v>
      </c>
      <c r="F989" s="82">
        <f>Invoice!G994</f>
        <v>0</v>
      </c>
      <c r="G989" s="83">
        <f t="shared" si="46"/>
        <v>0</v>
      </c>
    </row>
    <row r="990" spans="1:7" s="80" customFormat="1">
      <c r="A990" s="96" t="str">
        <f>Invoice!F995</f>
        <v>Exchange rate :</v>
      </c>
      <c r="B990" s="75">
        <f>Invoice!C995</f>
        <v>0</v>
      </c>
      <c r="C990" s="76">
        <f>Invoice!B995</f>
        <v>0</v>
      </c>
      <c r="D990" s="81">
        <f t="shared" si="44"/>
        <v>0</v>
      </c>
      <c r="E990" s="81">
        <f t="shared" si="45"/>
        <v>0</v>
      </c>
      <c r="F990" s="82">
        <f>Invoice!G995</f>
        <v>0</v>
      </c>
      <c r="G990" s="83">
        <f t="shared" si="46"/>
        <v>0</v>
      </c>
    </row>
    <row r="991" spans="1:7" s="80" customFormat="1">
      <c r="A991" s="96" t="str">
        <f>Invoice!F996</f>
        <v>Exchange rate :</v>
      </c>
      <c r="B991" s="75">
        <f>Invoice!C996</f>
        <v>0</v>
      </c>
      <c r="C991" s="76">
        <f>Invoice!B996</f>
        <v>0</v>
      </c>
      <c r="D991" s="81">
        <f t="shared" si="44"/>
        <v>0</v>
      </c>
      <c r="E991" s="81">
        <f t="shared" si="45"/>
        <v>0</v>
      </c>
      <c r="F991" s="82">
        <f>Invoice!G996</f>
        <v>0</v>
      </c>
      <c r="G991" s="83">
        <f t="shared" si="46"/>
        <v>0</v>
      </c>
    </row>
    <row r="992" spans="1:7" s="80" customFormat="1">
      <c r="A992" s="96" t="str">
        <f>Invoice!F997</f>
        <v>Exchange rate :</v>
      </c>
      <c r="B992" s="75">
        <f>Invoice!C997</f>
        <v>0</v>
      </c>
      <c r="C992" s="76">
        <f>Invoice!B997</f>
        <v>0</v>
      </c>
      <c r="D992" s="81">
        <f t="shared" si="44"/>
        <v>0</v>
      </c>
      <c r="E992" s="81">
        <f t="shared" si="45"/>
        <v>0</v>
      </c>
      <c r="F992" s="82">
        <f>Invoice!G997</f>
        <v>0</v>
      </c>
      <c r="G992" s="83">
        <f t="shared" si="46"/>
        <v>0</v>
      </c>
    </row>
    <row r="993" spans="1:7" s="80" customFormat="1">
      <c r="A993" s="96" t="str">
        <f>Invoice!F998</f>
        <v>Exchange rate :</v>
      </c>
      <c r="B993" s="75">
        <f>Invoice!C998</f>
        <v>0</v>
      </c>
      <c r="C993" s="76">
        <f>Invoice!B998</f>
        <v>0</v>
      </c>
      <c r="D993" s="81">
        <f t="shared" si="44"/>
        <v>0</v>
      </c>
      <c r="E993" s="81">
        <f t="shared" si="45"/>
        <v>0</v>
      </c>
      <c r="F993" s="82">
        <f>Invoice!G998</f>
        <v>0</v>
      </c>
      <c r="G993" s="83">
        <f t="shared" si="46"/>
        <v>0</v>
      </c>
    </row>
    <row r="994" spans="1:7" s="80" customFormat="1">
      <c r="A994" s="96" t="str">
        <f>Invoice!F999</f>
        <v>Exchange rate :</v>
      </c>
      <c r="B994" s="75">
        <f>Invoice!C999</f>
        <v>0</v>
      </c>
      <c r="C994" s="76">
        <f>Invoice!B999</f>
        <v>0</v>
      </c>
      <c r="D994" s="81">
        <f t="shared" si="44"/>
        <v>0</v>
      </c>
      <c r="E994" s="81">
        <f t="shared" si="45"/>
        <v>0</v>
      </c>
      <c r="F994" s="82">
        <f>Invoice!G999</f>
        <v>0</v>
      </c>
      <c r="G994" s="83">
        <f t="shared" si="46"/>
        <v>0</v>
      </c>
    </row>
    <row r="995" spans="1:7" s="80" customFormat="1">
      <c r="A995" s="96" t="str">
        <f>Invoice!F1000</f>
        <v>Exchange rate :</v>
      </c>
      <c r="B995" s="75">
        <f>Invoice!C1000</f>
        <v>0</v>
      </c>
      <c r="C995" s="76">
        <f>Invoice!B1000</f>
        <v>0</v>
      </c>
      <c r="D995" s="81">
        <f t="shared" si="44"/>
        <v>0</v>
      </c>
      <c r="E995" s="81">
        <f t="shared" si="45"/>
        <v>0</v>
      </c>
      <c r="F995" s="82">
        <f>Invoice!G1000</f>
        <v>0</v>
      </c>
      <c r="G995" s="83">
        <f t="shared" si="46"/>
        <v>0</v>
      </c>
    </row>
    <row r="996" spans="1:7" s="80" customFormat="1">
      <c r="A996" s="96"/>
      <c r="B996" s="75"/>
      <c r="C996" s="76"/>
      <c r="D996" s="81"/>
      <c r="E996" s="81"/>
      <c r="F996" s="82"/>
      <c r="G996" s="83"/>
    </row>
    <row r="997" spans="1:7" s="80" customFormat="1">
      <c r="A997" s="96">
        <f>Invoice!F1002</f>
        <v>0</v>
      </c>
      <c r="B997" s="75"/>
      <c r="C997" s="76"/>
      <c r="D997" s="81">
        <f>F997/$D$14</f>
        <v>0</v>
      </c>
      <c r="E997" s="81">
        <f>G997/$D$14</f>
        <v>-1214.6013356562139</v>
      </c>
      <c r="F997" s="82">
        <f>Invoice!G1002</f>
        <v>0</v>
      </c>
      <c r="G997" s="83">
        <v>-41830.870000000003</v>
      </c>
    </row>
    <row r="998" spans="1:7" s="80" customFormat="1" ht="13.5" thickBot="1">
      <c r="A998" s="84"/>
      <c r="B998" s="85"/>
      <c r="C998" s="86"/>
      <c r="D998" s="87"/>
      <c r="E998" s="87"/>
      <c r="F998" s="88"/>
      <c r="G998" s="89"/>
    </row>
    <row r="999" spans="1:7" s="47" customFormat="1">
      <c r="D999" s="47" t="s">
        <v>33</v>
      </c>
      <c r="G999" s="90">
        <v>102830.87</v>
      </c>
    </row>
    <row r="1000" spans="1:7" s="47" customFormat="1">
      <c r="A1000" s="48"/>
      <c r="D1000" s="47" t="s">
        <v>34</v>
      </c>
      <c r="G1000" s="91">
        <f>G999+G997</f>
        <v>60999.999999999993</v>
      </c>
    </row>
    <row r="1001" spans="1:7" s="47" customFormat="1">
      <c r="D1001" s="47" t="s">
        <v>35</v>
      </c>
      <c r="G1001" s="92">
        <f>G1000-G1002</f>
        <v>57009.345794392517</v>
      </c>
    </row>
    <row r="1002" spans="1:7" s="47" customFormat="1">
      <c r="D1002" s="47" t="s">
        <v>36</v>
      </c>
      <c r="G1002" s="92">
        <f>(G1000*7)/107</f>
        <v>3990.6542056074759</v>
      </c>
    </row>
    <row r="1003" spans="1:7" s="47" customFormat="1">
      <c r="D1003" s="48" t="s">
        <v>37</v>
      </c>
      <c r="G1003" s="93">
        <f>SUM(G1001:G1002)</f>
        <v>60999.999999999993</v>
      </c>
    </row>
    <row r="1004" spans="1:7" s="47" customFormat="1"/>
    <row r="1005" spans="1:7" s="47" customFormat="1" ht="8.25" customHeight="1"/>
    <row r="1006" spans="1:7" s="47" customFormat="1" ht="11.25" customHeight="1"/>
    <row r="1007" spans="1:7" s="47" customFormat="1" ht="8.25" customHeight="1"/>
    <row r="1008" spans="1:7" s="47" customFormat="1"/>
    <row r="1009" spans="1:1" s="47" customFormat="1" ht="10.5" customHeight="1">
      <c r="A1009" s="48"/>
    </row>
    <row r="1010" spans="1:1" s="47" customFormat="1" ht="9" customHeight="1"/>
    <row r="1011" spans="1:1" s="47" customFormat="1" ht="13.5" customHeight="1">
      <c r="A1011" s="48"/>
    </row>
    <row r="1012" spans="1:1" s="47" customFormat="1" ht="9.75" customHeight="1">
      <c r="A1012" s="95"/>
    </row>
    <row r="1013" spans="1:1" s="47" customFormat="1"/>
    <row r="1014" spans="1:1" s="47" customFormat="1"/>
    <row r="1015" spans="1:1" s="47" customFormat="1"/>
    <row r="1016" spans="1:1" s="47" customFormat="1"/>
    <row r="1017" spans="1:1" s="47" customFormat="1"/>
    <row r="1018" spans="1:1" s="47" customFormat="1"/>
    <row r="1019" spans="1:1" s="47" customFormat="1"/>
    <row r="1020" spans="1:1" s="47" customFormat="1"/>
    <row r="1021" spans="1:1" s="47" customFormat="1"/>
    <row r="1022" spans="1:1" s="47" customFormat="1"/>
    <row r="1023" spans="1:1" s="47" customFormat="1"/>
    <row r="1024" spans="1:1" s="47" customFormat="1"/>
    <row r="1025" s="47" customFormat="1"/>
    <row r="1026" s="47" customFormat="1"/>
    <row r="1027" s="47" customFormat="1"/>
    <row r="1028" s="47" customFormat="1"/>
    <row r="1029" s="47" customFormat="1"/>
    <row r="1030" s="47" customFormat="1"/>
    <row r="1031" s="47" customFormat="1"/>
    <row r="1032" s="47" customFormat="1"/>
    <row r="1033" s="47" customFormat="1"/>
    <row r="1034" s="47" customFormat="1"/>
    <row r="1035" s="47" customFormat="1"/>
    <row r="1036" s="47" customFormat="1"/>
    <row r="1037" s="47" customFormat="1"/>
    <row r="1038" s="47" customFormat="1"/>
    <row r="1039" s="47" customFormat="1"/>
    <row r="1040" s="47" customFormat="1"/>
    <row r="1041" s="47" customFormat="1"/>
    <row r="1042" s="47" customFormat="1"/>
    <row r="1043" s="47" customFormat="1"/>
    <row r="1044" s="47" customFormat="1"/>
    <row r="1045" s="47" customFormat="1"/>
    <row r="1046" s="47" customFormat="1"/>
    <row r="1047" s="47" customFormat="1"/>
    <row r="1048" s="47" customFormat="1"/>
    <row r="1049" s="47" customFormat="1"/>
    <row r="1050" s="47" customFormat="1"/>
    <row r="1051" s="47" customFormat="1"/>
    <row r="1052" s="47" customFormat="1"/>
    <row r="1053" s="47" customFormat="1"/>
    <row r="1054" s="47" customFormat="1"/>
    <row r="1055" s="47" customFormat="1"/>
    <row r="1056" s="47" customFormat="1"/>
    <row r="1057" s="47" customFormat="1"/>
    <row r="1058" s="47" customFormat="1"/>
    <row r="1059" s="47" customFormat="1"/>
    <row r="1060" s="47" customFormat="1"/>
    <row r="1061" s="47" customFormat="1"/>
    <row r="1062" s="47" customFormat="1"/>
    <row r="1063" s="47" customFormat="1"/>
    <row r="1064" s="47" customFormat="1"/>
    <row r="1065" s="47" customFormat="1"/>
    <row r="1066" s="47" customFormat="1"/>
    <row r="1067" s="47" customFormat="1"/>
    <row r="1068" s="47" customFormat="1"/>
    <row r="1069" s="47" customFormat="1"/>
    <row r="1070" s="47" customFormat="1"/>
    <row r="1071" s="47" customFormat="1"/>
    <row r="1072" s="47" customFormat="1"/>
    <row r="1073" s="47" customFormat="1"/>
    <row r="1074" s="47" customFormat="1"/>
    <row r="1075" s="47" customFormat="1"/>
    <row r="1076" s="47" customFormat="1"/>
    <row r="1077" s="47" customFormat="1"/>
    <row r="1078" s="47" customFormat="1"/>
    <row r="1079" s="47" customFormat="1"/>
    <row r="1080" s="47" customFormat="1"/>
    <row r="1081" s="47" customFormat="1"/>
    <row r="1082" s="47" customFormat="1"/>
    <row r="1083" s="47" customFormat="1"/>
    <row r="1084" s="47" customFormat="1"/>
    <row r="1085" s="47" customFormat="1"/>
    <row r="1086" s="47" customFormat="1"/>
    <row r="1087" s="47" customFormat="1"/>
    <row r="1088" s="47" customFormat="1"/>
    <row r="1089" s="47" customFormat="1"/>
    <row r="1090" s="47" customFormat="1"/>
    <row r="1091" s="47" customFormat="1"/>
    <row r="1092" s="47" customFormat="1"/>
    <row r="1093" s="47" customFormat="1"/>
    <row r="1094" s="47" customFormat="1"/>
    <row r="1095" s="47" customFormat="1"/>
    <row r="1096" s="47" customFormat="1"/>
    <row r="1097" s="47" customFormat="1"/>
    <row r="1098" s="47" customFormat="1"/>
    <row r="1099" s="47" customFormat="1"/>
    <row r="1100" s="47" customFormat="1"/>
    <row r="1101" s="47" customFormat="1"/>
    <row r="1102" s="47" customFormat="1"/>
    <row r="1103" s="47" customFormat="1"/>
    <row r="1104" s="47" customFormat="1"/>
    <row r="1105" s="47" customFormat="1"/>
    <row r="1106" s="47" customFormat="1"/>
    <row r="1107" s="47" customFormat="1"/>
    <row r="1108" s="47" customFormat="1"/>
    <row r="1109" s="47" customFormat="1"/>
    <row r="1110" s="47" customFormat="1"/>
    <row r="1111" s="47" customFormat="1"/>
    <row r="1112" s="47" customFormat="1"/>
    <row r="1113" s="47" customFormat="1"/>
    <row r="1114" s="47" customFormat="1"/>
    <row r="1115" s="47" customFormat="1"/>
    <row r="1116" s="47" customFormat="1"/>
    <row r="1117" s="47" customFormat="1"/>
    <row r="1118" s="47" customFormat="1"/>
    <row r="1119" s="47" customFormat="1"/>
    <row r="1120" s="47" customFormat="1"/>
    <row r="1121" s="47" customFormat="1"/>
    <row r="1122" s="47" customFormat="1"/>
    <row r="1123" s="47" customFormat="1"/>
    <row r="1124" s="47" customFormat="1"/>
    <row r="1125" s="47" customFormat="1"/>
    <row r="1126" s="47" customFormat="1"/>
    <row r="1127" s="47" customFormat="1"/>
    <row r="1128" s="47" customFormat="1"/>
    <row r="1129" s="47" customFormat="1"/>
    <row r="1130" s="47" customFormat="1"/>
    <row r="1131" s="47" customFormat="1"/>
    <row r="1132" s="47" customFormat="1"/>
    <row r="1133" s="47" customFormat="1"/>
    <row r="1134" s="47" customFormat="1"/>
    <row r="1135" s="47" customFormat="1"/>
    <row r="1136" s="47" customFormat="1"/>
    <row r="1137" s="47" customFormat="1"/>
    <row r="1138" s="47" customFormat="1"/>
    <row r="1139" s="47" customFormat="1"/>
    <row r="1140" s="47" customFormat="1"/>
    <row r="1141" s="47" customFormat="1"/>
    <row r="1142" s="47" customFormat="1"/>
    <row r="1143" s="47" customFormat="1"/>
    <row r="1144" s="47" customFormat="1"/>
    <row r="1145" s="47" customFormat="1"/>
    <row r="1146" s="47" customFormat="1"/>
    <row r="1147" s="47" customFormat="1"/>
    <row r="1148" s="47" customFormat="1"/>
    <row r="1149" s="47" customFormat="1"/>
    <row r="1150" s="47" customFormat="1"/>
    <row r="1151" s="47" customFormat="1"/>
    <row r="1152" s="47" customFormat="1"/>
    <row r="1153" s="47" customFormat="1"/>
    <row r="1154" s="47" customFormat="1"/>
    <row r="1155" s="47" customFormat="1"/>
    <row r="1156" s="47" customFormat="1"/>
    <row r="1157" s="47" customFormat="1"/>
    <row r="1158" s="47" customFormat="1"/>
    <row r="1159" s="47" customFormat="1"/>
    <row r="1160" s="47" customFormat="1"/>
    <row r="1161" s="47" customFormat="1"/>
    <row r="1162" s="47" customFormat="1"/>
    <row r="1163" s="47" customFormat="1"/>
    <row r="1164" s="47" customFormat="1"/>
    <row r="1165" s="47" customFormat="1"/>
    <row r="1166" s="47" customFormat="1"/>
    <row r="1167" s="47" customFormat="1"/>
    <row r="1168" s="47" customFormat="1"/>
    <row r="1169" s="47" customFormat="1"/>
    <row r="1170" s="47" customFormat="1"/>
    <row r="1171" s="47" customFormat="1"/>
    <row r="1172" s="47" customFormat="1"/>
    <row r="1173" s="47" customFormat="1"/>
    <row r="1174" s="47" customFormat="1"/>
    <row r="1175" s="47" customFormat="1"/>
    <row r="1176" s="47" customFormat="1"/>
    <row r="1177" s="47" customFormat="1"/>
    <row r="1178" s="47" customFormat="1"/>
    <row r="1179" s="47" customFormat="1"/>
    <row r="1180" s="47" customFormat="1"/>
    <row r="1181" s="47" customFormat="1"/>
    <row r="1182" s="47" customFormat="1"/>
    <row r="1183" s="47" customFormat="1"/>
    <row r="1184" s="47" customFormat="1"/>
    <row r="1185" s="47" customFormat="1"/>
    <row r="1186" s="47" customFormat="1"/>
    <row r="1187" s="47" customFormat="1"/>
    <row r="1188" s="47" customFormat="1"/>
    <row r="1189" s="47" customFormat="1"/>
    <row r="1190" s="47" customFormat="1"/>
    <row r="1191" s="47" customFormat="1"/>
    <row r="1192" s="47" customFormat="1"/>
    <row r="1193" s="47" customFormat="1"/>
    <row r="1194" s="47" customFormat="1"/>
    <row r="1195" s="47" customFormat="1"/>
    <row r="1196" s="47" customFormat="1"/>
    <row r="1197" s="47" customFormat="1"/>
    <row r="1198" s="47" customFormat="1"/>
    <row r="1199" s="47" customFormat="1"/>
    <row r="1200" s="47" customFormat="1"/>
    <row r="1201" s="47" customFormat="1"/>
    <row r="1202" s="47" customFormat="1"/>
    <row r="1203" s="47" customFormat="1"/>
    <row r="1204" s="47" customFormat="1"/>
    <row r="1205" s="47" customFormat="1"/>
    <row r="1206" s="47" customFormat="1"/>
    <row r="1207" s="47" customFormat="1"/>
    <row r="1208" s="47" customFormat="1"/>
    <row r="1209" s="47" customFormat="1"/>
    <row r="1210" s="47" customFormat="1"/>
    <row r="1211" s="47" customFormat="1"/>
    <row r="1212" s="47" customFormat="1"/>
    <row r="1213" s="47" customFormat="1"/>
    <row r="1214" s="47" customFormat="1"/>
    <row r="1215" s="47" customFormat="1"/>
    <row r="1216" s="47" customFormat="1"/>
    <row r="1217" s="47" customFormat="1"/>
    <row r="1218" s="47" customFormat="1"/>
    <row r="1219" s="47" customFormat="1"/>
    <row r="1220" s="47" customFormat="1"/>
    <row r="1221" s="47" customFormat="1"/>
    <row r="1222" s="47" customFormat="1"/>
    <row r="1223" s="47" customFormat="1"/>
    <row r="1224" s="47" customFormat="1"/>
    <row r="1225" s="47" customFormat="1"/>
    <row r="1226" s="47" customFormat="1"/>
    <row r="1227" s="47" customFormat="1"/>
    <row r="1228" s="47" customFormat="1"/>
    <row r="1229" s="47" customFormat="1"/>
    <row r="1230" s="47" customFormat="1"/>
    <row r="1231" s="47" customFormat="1"/>
    <row r="1232" s="47" customFormat="1"/>
    <row r="1233" s="47" customFormat="1"/>
    <row r="1234" s="47" customFormat="1"/>
    <row r="1235" s="47" customFormat="1"/>
    <row r="1236" s="47" customFormat="1"/>
    <row r="1237" s="47" customFormat="1"/>
    <row r="1238" s="47" customFormat="1"/>
    <row r="1239" s="47" customFormat="1"/>
    <row r="1240" s="47" customFormat="1"/>
    <row r="1241" s="47" customFormat="1"/>
    <row r="1242" s="47" customFormat="1"/>
    <row r="1243" s="47" customFormat="1"/>
    <row r="1244" s="47" customFormat="1"/>
    <row r="1245" s="47" customFormat="1"/>
    <row r="1246" s="47" customFormat="1"/>
    <row r="1247" s="47" customFormat="1"/>
    <row r="1248" s="47" customFormat="1"/>
    <row r="1249" spans="1:7" s="47" customFormat="1"/>
    <row r="1250" spans="1:7" s="47" customFormat="1"/>
    <row r="1251" spans="1:7" s="47" customFormat="1"/>
    <row r="1252" spans="1:7" s="47" customFormat="1"/>
    <row r="1253" spans="1:7" s="47" customFormat="1"/>
    <row r="1254" spans="1:7" s="47" customFormat="1"/>
    <row r="1255" spans="1:7" s="47" customFormat="1"/>
    <row r="1256" spans="1:7" s="47" customFormat="1"/>
    <row r="1257" spans="1:7" s="47" customFormat="1"/>
    <row r="1258" spans="1:7" s="47" customFormat="1"/>
    <row r="1259" spans="1:7" s="47" customFormat="1"/>
    <row r="1260" spans="1:7" s="47" customFormat="1"/>
    <row r="1261" spans="1:7" s="47" customFormat="1">
      <c r="A1261" s="94"/>
      <c r="B1261" s="94"/>
      <c r="C1261" s="94"/>
      <c r="D1261" s="94"/>
      <c r="E1261" s="94"/>
      <c r="F1261" s="94"/>
      <c r="G1261" s="94"/>
    </row>
    <row r="1262" spans="1:7" s="47" customFormat="1">
      <c r="A1262" s="94"/>
      <c r="B1262" s="94"/>
      <c r="C1262" s="94"/>
      <c r="D1262" s="94"/>
      <c r="E1262" s="94"/>
      <c r="F1262" s="94"/>
      <c r="G1262" s="94"/>
    </row>
    <row r="1263" spans="1:7" s="47" customFormat="1">
      <c r="A1263" s="94"/>
      <c r="B1263" s="94"/>
      <c r="C1263" s="94"/>
      <c r="D1263" s="94"/>
      <c r="E1263" s="94"/>
      <c r="F1263" s="94"/>
      <c r="G1263" s="94"/>
    </row>
    <row r="1264" spans="1:7" s="47" customFormat="1">
      <c r="A1264" s="94"/>
      <c r="B1264" s="94"/>
      <c r="C1264" s="94"/>
      <c r="D1264" s="94"/>
      <c r="E1264" s="94"/>
      <c r="F1264" s="94"/>
      <c r="G1264" s="94"/>
    </row>
    <row r="1265" spans="1:7" s="47" customFormat="1">
      <c r="A1265" s="94"/>
      <c r="B1265" s="94"/>
      <c r="C1265" s="94"/>
      <c r="D1265" s="94"/>
      <c r="E1265" s="94"/>
      <c r="F1265" s="94"/>
      <c r="G1265" s="94"/>
    </row>
    <row r="1266" spans="1:7" s="47" customFormat="1">
      <c r="A1266" s="94"/>
      <c r="B1266" s="94"/>
      <c r="C1266" s="94"/>
      <c r="D1266" s="94"/>
      <c r="E1266" s="94"/>
      <c r="F1266" s="94"/>
      <c r="G1266" s="94"/>
    </row>
    <row r="1267" spans="1:7" s="47" customFormat="1">
      <c r="A1267" s="94"/>
      <c r="B1267" s="94"/>
      <c r="C1267" s="94"/>
      <c r="D1267" s="94"/>
      <c r="E1267" s="94"/>
      <c r="F1267" s="94"/>
      <c r="G1267" s="94"/>
    </row>
    <row r="1268" spans="1:7" s="47" customFormat="1">
      <c r="A1268" s="94"/>
      <c r="B1268" s="94"/>
      <c r="C1268" s="94"/>
      <c r="D1268" s="94"/>
      <c r="E1268" s="94"/>
      <c r="F1268" s="94"/>
      <c r="G1268" s="94"/>
    </row>
    <row r="1269" spans="1:7" s="47" customFormat="1">
      <c r="A1269" s="94"/>
      <c r="B1269" s="94"/>
      <c r="C1269" s="94"/>
      <c r="D1269" s="94"/>
      <c r="E1269" s="94"/>
      <c r="F1269" s="94"/>
      <c r="G1269" s="94"/>
    </row>
    <row r="1270" spans="1:7" s="47" customFormat="1">
      <c r="A1270" s="94"/>
      <c r="B1270" s="94"/>
      <c r="C1270" s="94"/>
      <c r="D1270" s="94"/>
      <c r="E1270" s="94"/>
      <c r="F1270" s="94"/>
      <c r="G1270" s="94"/>
    </row>
    <row r="1271" spans="1:7" s="47" customFormat="1">
      <c r="A1271" s="94"/>
      <c r="B1271" s="94"/>
      <c r="C1271" s="94"/>
      <c r="D1271" s="94"/>
      <c r="E1271" s="94"/>
      <c r="F1271" s="94"/>
      <c r="G1271" s="94"/>
    </row>
    <row r="1272" spans="1:7" s="47" customFormat="1">
      <c r="A1272" s="94"/>
      <c r="B1272" s="94"/>
      <c r="C1272" s="94"/>
      <c r="D1272" s="94"/>
      <c r="E1272" s="94"/>
      <c r="F1272" s="94"/>
      <c r="G1272" s="94"/>
    </row>
    <row r="1273" spans="1:7" s="47" customFormat="1">
      <c r="A1273" s="94"/>
      <c r="B1273" s="94"/>
      <c r="C1273" s="94"/>
      <c r="D1273" s="94"/>
      <c r="E1273" s="94"/>
      <c r="F1273" s="94"/>
      <c r="G1273" s="94"/>
    </row>
    <row r="1274" spans="1:7" s="47" customFormat="1">
      <c r="A1274" s="94"/>
      <c r="B1274" s="94"/>
      <c r="C1274" s="94"/>
      <c r="D1274" s="94"/>
      <c r="E1274" s="94"/>
      <c r="F1274" s="94"/>
      <c r="G1274" s="94"/>
    </row>
    <row r="1275" spans="1:7" s="47" customFormat="1">
      <c r="A1275" s="94"/>
      <c r="B1275" s="94"/>
      <c r="C1275" s="94"/>
      <c r="D1275" s="94"/>
      <c r="E1275" s="94"/>
      <c r="F1275" s="94"/>
      <c r="G1275" s="94"/>
    </row>
    <row r="1276" spans="1:7" s="47" customFormat="1">
      <c r="A1276" s="94"/>
      <c r="B1276" s="94"/>
      <c r="C1276" s="94"/>
      <c r="D1276" s="94"/>
      <c r="E1276" s="94"/>
      <c r="F1276" s="94"/>
      <c r="G1276" s="94"/>
    </row>
    <row r="1277" spans="1:7" s="47" customFormat="1">
      <c r="A1277" s="94"/>
      <c r="B1277" s="94"/>
      <c r="C1277" s="94"/>
      <c r="D1277" s="94"/>
      <c r="E1277" s="94"/>
      <c r="F1277" s="94"/>
      <c r="G1277" s="94"/>
    </row>
    <row r="1278" spans="1:7" s="47" customFormat="1">
      <c r="A1278" s="94"/>
      <c r="B1278" s="94"/>
      <c r="C1278" s="94"/>
      <c r="D1278" s="94"/>
      <c r="E1278" s="94"/>
      <c r="F1278" s="94"/>
      <c r="G1278" s="94"/>
    </row>
    <row r="1279" spans="1:7" s="47" customFormat="1">
      <c r="A1279" s="94"/>
      <c r="B1279" s="94"/>
      <c r="C1279" s="94"/>
      <c r="D1279" s="94"/>
      <c r="E1279" s="94"/>
      <c r="F1279" s="94"/>
      <c r="G1279" s="94"/>
    </row>
    <row r="1280" spans="1:7" s="47" customFormat="1">
      <c r="A1280" s="94"/>
      <c r="B1280" s="94"/>
      <c r="C1280" s="94"/>
      <c r="D1280" s="94"/>
      <c r="E1280" s="94"/>
      <c r="F1280" s="94"/>
      <c r="G1280" s="94"/>
    </row>
    <row r="1281" spans="1:7" s="47" customFormat="1">
      <c r="A1281" s="94"/>
      <c r="B1281" s="94"/>
      <c r="C1281" s="94"/>
      <c r="D1281" s="94"/>
      <c r="E1281" s="94"/>
      <c r="F1281" s="94"/>
      <c r="G1281" s="94"/>
    </row>
    <row r="1282" spans="1:7" s="47" customFormat="1">
      <c r="A1282" s="94"/>
      <c r="B1282" s="94"/>
      <c r="C1282" s="94"/>
      <c r="D1282" s="94"/>
      <c r="E1282" s="94"/>
      <c r="F1282" s="94"/>
      <c r="G1282" s="94"/>
    </row>
    <row r="1283" spans="1:7" s="47" customFormat="1">
      <c r="A1283" s="94"/>
      <c r="B1283" s="94"/>
      <c r="C1283" s="94"/>
      <c r="D1283" s="94"/>
      <c r="E1283" s="94"/>
      <c r="F1283" s="94"/>
      <c r="G1283" s="94"/>
    </row>
    <row r="1284" spans="1:7" s="47" customFormat="1">
      <c r="A1284" s="94"/>
      <c r="B1284" s="94"/>
      <c r="C1284" s="94"/>
      <c r="D1284" s="94"/>
      <c r="E1284" s="94"/>
      <c r="F1284" s="94"/>
      <c r="G1284" s="94"/>
    </row>
    <row r="1285" spans="1:7" s="47" customFormat="1">
      <c r="A1285" s="94"/>
      <c r="B1285" s="94"/>
      <c r="C1285" s="94"/>
      <c r="D1285" s="94"/>
      <c r="E1285" s="94"/>
      <c r="F1285" s="94"/>
      <c r="G1285" s="94"/>
    </row>
    <row r="1286" spans="1:7" s="47" customFormat="1">
      <c r="A1286" s="94"/>
      <c r="B1286" s="94"/>
      <c r="C1286" s="94"/>
      <c r="D1286" s="94"/>
      <c r="E1286" s="94"/>
      <c r="F1286" s="94"/>
      <c r="G1286" s="94"/>
    </row>
    <row r="1287" spans="1:7" s="47" customFormat="1">
      <c r="A1287" s="94"/>
      <c r="B1287" s="94"/>
      <c r="C1287" s="94"/>
      <c r="D1287" s="94"/>
      <c r="E1287" s="94"/>
      <c r="F1287" s="94"/>
      <c r="G1287" s="94"/>
    </row>
    <row r="1288" spans="1:7" s="47" customFormat="1">
      <c r="A1288" s="94"/>
      <c r="B1288" s="94"/>
      <c r="C1288" s="94"/>
      <c r="D1288" s="94"/>
      <c r="E1288" s="94"/>
      <c r="F1288" s="94"/>
      <c r="G1288" s="94"/>
    </row>
    <row r="1289" spans="1:7" s="47" customFormat="1">
      <c r="A1289" s="94"/>
      <c r="B1289" s="94"/>
      <c r="C1289" s="94"/>
      <c r="D1289" s="94"/>
      <c r="E1289" s="94"/>
      <c r="F1289" s="94"/>
      <c r="G1289" s="94"/>
    </row>
    <row r="1290" spans="1:7" s="47" customFormat="1">
      <c r="A1290" s="94"/>
      <c r="B1290" s="94"/>
      <c r="C1290" s="94"/>
      <c r="D1290" s="94"/>
      <c r="E1290" s="94"/>
      <c r="F1290" s="94"/>
      <c r="G1290" s="94"/>
    </row>
    <row r="1291" spans="1:7" s="47" customFormat="1">
      <c r="A1291" s="94"/>
      <c r="B1291" s="94"/>
      <c r="C1291" s="94"/>
      <c r="D1291" s="94"/>
      <c r="E1291" s="94"/>
      <c r="F1291" s="94"/>
      <c r="G1291" s="94"/>
    </row>
    <row r="1292" spans="1:7" s="47" customFormat="1">
      <c r="A1292" s="94"/>
      <c r="B1292" s="94"/>
      <c r="C1292" s="94"/>
      <c r="D1292" s="94"/>
      <c r="E1292" s="94"/>
      <c r="F1292" s="94"/>
      <c r="G1292" s="94"/>
    </row>
    <row r="1293" spans="1:7" s="47" customFormat="1">
      <c r="A1293" s="94"/>
      <c r="B1293" s="94"/>
      <c r="C1293" s="94"/>
      <c r="D1293" s="94"/>
      <c r="E1293" s="94"/>
      <c r="F1293" s="94"/>
      <c r="G1293" s="94"/>
    </row>
    <row r="1294" spans="1:7" s="47" customFormat="1">
      <c r="A1294" s="94"/>
      <c r="B1294" s="94"/>
      <c r="C1294" s="94"/>
      <c r="D1294" s="94"/>
      <c r="E1294" s="94"/>
      <c r="F1294" s="94"/>
      <c r="G1294" s="94"/>
    </row>
    <row r="1295" spans="1:7" s="47" customFormat="1">
      <c r="A1295" s="94"/>
      <c r="B1295" s="94"/>
      <c r="C1295" s="94"/>
      <c r="D1295" s="94"/>
      <c r="E1295" s="94"/>
      <c r="F1295" s="94"/>
      <c r="G1295" s="94"/>
    </row>
    <row r="1296" spans="1:7" s="47" customFormat="1">
      <c r="A1296" s="94"/>
      <c r="B1296" s="94"/>
      <c r="C1296" s="94"/>
      <c r="D1296" s="94"/>
      <c r="E1296" s="94"/>
      <c r="F1296" s="94"/>
      <c r="G1296" s="94"/>
    </row>
    <row r="1297" spans="1:7" s="47" customFormat="1">
      <c r="A1297" s="94"/>
      <c r="B1297" s="94"/>
      <c r="C1297" s="94"/>
      <c r="D1297" s="94"/>
      <c r="E1297" s="94"/>
      <c r="F1297" s="94"/>
      <c r="G1297" s="94"/>
    </row>
    <row r="1298" spans="1:7" s="47" customFormat="1">
      <c r="A1298" s="94"/>
      <c r="B1298" s="94"/>
      <c r="C1298" s="94"/>
      <c r="D1298" s="94"/>
      <c r="E1298" s="94"/>
      <c r="F1298" s="94"/>
      <c r="G1298" s="94"/>
    </row>
    <row r="1299" spans="1:7" s="47" customFormat="1">
      <c r="A1299" s="94"/>
      <c r="B1299" s="94"/>
      <c r="C1299" s="94"/>
      <c r="D1299" s="94"/>
      <c r="E1299" s="94"/>
      <c r="F1299" s="94"/>
      <c r="G1299" s="94"/>
    </row>
    <row r="1300" spans="1:7" s="47" customFormat="1">
      <c r="A1300" s="94"/>
      <c r="B1300" s="94"/>
      <c r="C1300" s="94"/>
      <c r="D1300" s="94"/>
      <c r="E1300" s="94"/>
      <c r="F1300" s="94"/>
      <c r="G1300" s="94"/>
    </row>
    <row r="1301" spans="1:7" s="47" customFormat="1">
      <c r="A1301" s="94"/>
      <c r="B1301" s="94"/>
      <c r="C1301" s="94"/>
      <c r="D1301" s="94"/>
      <c r="E1301" s="94"/>
      <c r="F1301" s="94"/>
      <c r="G1301" s="94"/>
    </row>
    <row r="1302" spans="1:7" s="47" customFormat="1">
      <c r="A1302" s="94"/>
      <c r="B1302" s="94"/>
      <c r="C1302" s="94"/>
      <c r="D1302" s="94"/>
      <c r="E1302" s="94"/>
      <c r="F1302" s="94"/>
      <c r="G1302" s="94"/>
    </row>
    <row r="1303" spans="1:7" s="47" customFormat="1">
      <c r="A1303" s="94"/>
      <c r="B1303" s="94"/>
      <c r="C1303" s="94"/>
      <c r="D1303" s="94"/>
      <c r="E1303" s="94"/>
      <c r="F1303" s="94"/>
      <c r="G1303" s="94"/>
    </row>
    <row r="1304" spans="1:7" s="47" customFormat="1">
      <c r="A1304" s="94"/>
      <c r="B1304" s="94"/>
      <c r="C1304" s="94"/>
      <c r="D1304" s="94"/>
      <c r="E1304" s="94"/>
      <c r="F1304" s="94"/>
      <c r="G1304" s="94"/>
    </row>
    <row r="1305" spans="1:7" s="47" customFormat="1">
      <c r="A1305" s="94"/>
      <c r="B1305" s="94"/>
      <c r="C1305" s="94"/>
      <c r="D1305" s="94"/>
      <c r="E1305" s="94"/>
      <c r="F1305" s="94"/>
      <c r="G1305" s="94"/>
    </row>
    <row r="1306" spans="1:7" s="47" customFormat="1">
      <c r="A1306" s="94"/>
      <c r="B1306" s="94"/>
      <c r="C1306" s="94"/>
      <c r="D1306" s="94"/>
      <c r="E1306" s="94"/>
      <c r="F1306" s="94"/>
      <c r="G1306" s="94"/>
    </row>
    <row r="1307" spans="1:7" s="47" customFormat="1">
      <c r="A1307" s="94"/>
      <c r="B1307" s="94"/>
      <c r="C1307" s="94"/>
      <c r="D1307" s="94"/>
      <c r="E1307" s="94"/>
      <c r="F1307" s="94"/>
      <c r="G1307" s="94"/>
    </row>
    <row r="1308" spans="1:7" s="47" customFormat="1">
      <c r="A1308" s="94"/>
      <c r="B1308" s="94"/>
      <c r="C1308" s="94"/>
      <c r="D1308" s="94"/>
      <c r="E1308" s="94"/>
      <c r="F1308" s="94"/>
      <c r="G1308" s="94"/>
    </row>
    <row r="1309" spans="1:7" s="47" customFormat="1">
      <c r="A1309" s="94"/>
      <c r="B1309" s="94"/>
      <c r="C1309" s="94"/>
      <c r="D1309" s="94"/>
      <c r="E1309" s="94"/>
      <c r="F1309" s="94"/>
      <c r="G1309" s="94"/>
    </row>
    <row r="1310" spans="1:7" s="47" customFormat="1">
      <c r="A1310" s="94"/>
      <c r="B1310" s="94"/>
      <c r="C1310" s="94"/>
      <c r="D1310" s="94"/>
      <c r="E1310" s="94"/>
      <c r="F1310" s="94"/>
      <c r="G1310" s="94"/>
    </row>
    <row r="1311" spans="1:7" s="47" customFormat="1">
      <c r="A1311" s="94"/>
      <c r="B1311" s="94"/>
      <c r="C1311" s="94"/>
      <c r="D1311" s="94"/>
      <c r="E1311" s="94"/>
      <c r="F1311" s="94"/>
      <c r="G1311" s="94"/>
    </row>
    <row r="1312" spans="1:7" s="47" customFormat="1">
      <c r="A1312" s="94"/>
      <c r="B1312" s="94"/>
      <c r="C1312" s="94"/>
      <c r="D1312" s="94"/>
      <c r="E1312" s="94"/>
      <c r="F1312" s="94"/>
      <c r="G1312" s="94"/>
    </row>
    <row r="1313" spans="1:7" s="47" customFormat="1">
      <c r="A1313" s="94"/>
      <c r="B1313" s="94"/>
      <c r="C1313" s="94"/>
      <c r="D1313" s="94"/>
      <c r="E1313" s="94"/>
      <c r="F1313" s="94"/>
      <c r="G1313" s="94"/>
    </row>
    <row r="1314" spans="1:7" s="47" customFormat="1">
      <c r="A1314" s="94"/>
      <c r="B1314" s="94"/>
      <c r="C1314" s="94"/>
      <c r="D1314" s="94"/>
      <c r="E1314" s="94"/>
      <c r="F1314" s="94"/>
      <c r="G1314" s="94"/>
    </row>
    <row r="1315" spans="1:7" s="47" customFormat="1">
      <c r="A1315" s="94"/>
      <c r="B1315" s="94"/>
      <c r="C1315" s="94"/>
      <c r="D1315" s="94"/>
      <c r="E1315" s="94"/>
      <c r="F1315" s="94"/>
      <c r="G1315" s="94"/>
    </row>
    <row r="1316" spans="1:7" s="47" customFormat="1">
      <c r="A1316" s="94"/>
      <c r="B1316" s="94"/>
      <c r="C1316" s="94"/>
      <c r="D1316" s="94"/>
      <c r="E1316" s="94"/>
      <c r="F1316" s="94"/>
      <c r="G1316" s="94"/>
    </row>
    <row r="1317" spans="1:7" s="47" customFormat="1">
      <c r="A1317" s="94"/>
      <c r="B1317" s="94"/>
      <c r="C1317" s="94"/>
      <c r="D1317" s="94"/>
      <c r="E1317" s="94"/>
      <c r="F1317" s="94"/>
      <c r="G1317" s="94"/>
    </row>
    <row r="1318" spans="1:7" s="47" customFormat="1">
      <c r="A1318" s="94"/>
      <c r="B1318" s="94"/>
      <c r="C1318" s="94"/>
      <c r="D1318" s="94"/>
      <c r="E1318" s="94"/>
      <c r="F1318" s="94"/>
      <c r="G1318" s="94"/>
    </row>
    <row r="1319" spans="1:7" s="47" customFormat="1">
      <c r="A1319" s="94"/>
      <c r="B1319" s="94"/>
      <c r="C1319" s="94"/>
      <c r="D1319" s="94"/>
      <c r="E1319" s="94"/>
      <c r="F1319" s="94"/>
      <c r="G1319" s="94"/>
    </row>
    <row r="1320" spans="1:7" s="47" customFormat="1">
      <c r="A1320" s="94"/>
      <c r="B1320" s="94"/>
      <c r="C1320" s="94"/>
      <c r="D1320" s="94"/>
      <c r="E1320" s="94"/>
      <c r="F1320" s="94"/>
      <c r="G1320" s="94"/>
    </row>
    <row r="1321" spans="1:7" s="47" customFormat="1">
      <c r="A1321" s="94"/>
      <c r="B1321" s="94"/>
      <c r="C1321" s="94"/>
      <c r="D1321" s="94"/>
      <c r="E1321" s="94"/>
      <c r="F1321" s="94"/>
      <c r="G1321" s="94"/>
    </row>
    <row r="1322" spans="1:7" s="47" customFormat="1">
      <c r="A1322" s="94"/>
      <c r="B1322" s="94"/>
      <c r="C1322" s="94"/>
      <c r="D1322" s="94"/>
      <c r="E1322" s="94"/>
      <c r="F1322" s="94"/>
      <c r="G1322" s="94"/>
    </row>
    <row r="1323" spans="1:7" s="47" customFormat="1">
      <c r="A1323" s="94"/>
      <c r="B1323" s="94"/>
      <c r="C1323" s="94"/>
      <c r="D1323" s="94"/>
      <c r="E1323" s="94"/>
      <c r="F1323" s="94"/>
      <c r="G1323" s="94"/>
    </row>
    <row r="1324" spans="1:7" s="47" customFormat="1">
      <c r="A1324" s="94"/>
      <c r="B1324" s="94"/>
      <c r="C1324" s="94"/>
      <c r="D1324" s="94"/>
      <c r="E1324" s="94"/>
      <c r="F1324" s="94"/>
      <c r="G1324" s="94"/>
    </row>
    <row r="1325" spans="1:7" s="47" customFormat="1">
      <c r="A1325" s="94"/>
      <c r="B1325" s="94"/>
      <c r="C1325" s="94"/>
      <c r="D1325" s="94"/>
      <c r="E1325" s="94"/>
      <c r="F1325" s="94"/>
      <c r="G1325" s="94"/>
    </row>
    <row r="1326" spans="1:7" s="47" customFormat="1">
      <c r="A1326" s="94"/>
      <c r="B1326" s="94"/>
      <c r="C1326" s="94"/>
      <c r="D1326" s="94"/>
      <c r="E1326" s="94"/>
      <c r="F1326" s="94"/>
      <c r="G1326" s="94"/>
    </row>
    <row r="1327" spans="1:7" s="47" customFormat="1">
      <c r="A1327" s="94"/>
      <c r="B1327" s="94"/>
      <c r="C1327" s="94"/>
      <c r="D1327" s="94"/>
      <c r="E1327" s="94"/>
      <c r="F1327" s="94"/>
      <c r="G1327" s="94"/>
    </row>
    <row r="1328" spans="1:7" s="47" customFormat="1">
      <c r="A1328" s="94"/>
      <c r="B1328" s="94"/>
      <c r="C1328" s="94"/>
      <c r="D1328" s="94"/>
      <c r="E1328" s="94"/>
      <c r="F1328" s="94"/>
      <c r="G1328" s="94"/>
    </row>
    <row r="1329" spans="1:7" s="47" customFormat="1">
      <c r="A1329" s="94"/>
      <c r="B1329" s="94"/>
      <c r="C1329" s="94"/>
      <c r="D1329" s="94"/>
      <c r="E1329" s="94"/>
      <c r="F1329" s="94"/>
      <c r="G1329" s="94"/>
    </row>
    <row r="1330" spans="1:7" s="47" customFormat="1">
      <c r="A1330" s="94"/>
      <c r="B1330" s="94"/>
      <c r="C1330" s="94"/>
      <c r="D1330" s="94"/>
      <c r="E1330" s="94"/>
      <c r="F1330" s="94"/>
      <c r="G1330" s="94"/>
    </row>
    <row r="1331" spans="1:7" s="47" customFormat="1">
      <c r="A1331" s="94"/>
      <c r="B1331" s="94"/>
      <c r="C1331" s="94"/>
      <c r="D1331" s="94"/>
      <c r="E1331" s="94"/>
      <c r="F1331" s="94"/>
      <c r="G1331" s="94"/>
    </row>
    <row r="1332" spans="1:7" s="47" customFormat="1">
      <c r="A1332" s="94"/>
      <c r="B1332" s="94"/>
      <c r="C1332" s="94"/>
      <c r="D1332" s="94"/>
      <c r="E1332" s="94"/>
      <c r="F1332" s="94"/>
      <c r="G1332" s="94"/>
    </row>
    <row r="1333" spans="1:7" s="47" customFormat="1">
      <c r="A1333" s="94"/>
      <c r="B1333" s="94"/>
      <c r="C1333" s="94"/>
      <c r="D1333" s="94"/>
      <c r="E1333" s="94"/>
      <c r="F1333" s="94"/>
      <c r="G1333" s="94"/>
    </row>
    <row r="1334" spans="1:7" s="47" customFormat="1">
      <c r="A1334" s="94"/>
      <c r="B1334" s="94"/>
      <c r="C1334" s="94"/>
      <c r="D1334" s="94"/>
      <c r="E1334" s="94"/>
      <c r="F1334" s="94"/>
      <c r="G1334" s="94"/>
    </row>
    <row r="1335" spans="1:7" s="47" customFormat="1">
      <c r="A1335" s="94"/>
      <c r="B1335" s="94"/>
      <c r="C1335" s="94"/>
      <c r="D1335" s="94"/>
      <c r="E1335" s="94"/>
      <c r="F1335" s="94"/>
      <c r="G1335" s="94"/>
    </row>
    <row r="1336" spans="1:7" s="47" customFormat="1">
      <c r="A1336" s="94"/>
      <c r="B1336" s="94"/>
      <c r="C1336" s="94"/>
      <c r="D1336" s="94"/>
      <c r="E1336" s="94"/>
      <c r="F1336" s="94"/>
      <c r="G1336" s="94"/>
    </row>
    <row r="1337" spans="1:7" s="47" customFormat="1">
      <c r="A1337" s="94"/>
      <c r="B1337" s="94"/>
      <c r="C1337" s="94"/>
      <c r="D1337" s="94"/>
      <c r="E1337" s="94"/>
      <c r="F1337" s="94"/>
      <c r="G1337" s="94"/>
    </row>
    <row r="1338" spans="1:7" s="47" customFormat="1">
      <c r="A1338" s="94"/>
      <c r="B1338" s="94"/>
      <c r="C1338" s="94"/>
      <c r="D1338" s="94"/>
      <c r="E1338" s="94"/>
      <c r="F1338" s="94"/>
      <c r="G1338" s="94"/>
    </row>
    <row r="1339" spans="1:7" s="47" customFormat="1">
      <c r="A1339" s="94"/>
      <c r="B1339" s="94"/>
      <c r="C1339" s="94"/>
      <c r="D1339" s="94"/>
      <c r="E1339" s="94"/>
      <c r="F1339" s="94"/>
      <c r="G1339" s="94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5">
    <cfRule type="containsText" dxfId="3" priority="3" stopIfTrue="1" operator="containsText" text="Exchange Rate :">
      <formula>NOT(ISERROR(SEARCH("Exchange Rate :",A18)))</formula>
    </cfRule>
  </conditionalFormatting>
  <conditionalFormatting sqref="B27 C18:C998">
    <cfRule type="cellIs" dxfId="2" priority="5" stopIfTrue="1" operator="equal">
      <formula>"ALERT"</formula>
    </cfRule>
  </conditionalFormatting>
  <conditionalFormatting sqref="B18:G997">
    <cfRule type="cellIs" dxfId="1" priority="2" stopIfTrue="1" operator="equal">
      <formula>0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Invoice</vt:lpstr>
      <vt:lpstr>Shipping Invoice</vt:lpstr>
      <vt:lpstr>50% Low</vt:lpstr>
      <vt:lpstr>Tax Invoice</vt:lpstr>
      <vt:lpstr>'50% Low'!Print_Area</vt:lpstr>
      <vt:lpstr>Invoice!Print_Area</vt:lpstr>
      <vt:lpstr>'Shipping Invoice'!Print_Area</vt:lpstr>
      <vt:lpstr>'Tax Invoice'!Print_Area</vt:lpstr>
      <vt:lpstr>'50% Low'!Print_Titles</vt:lpstr>
      <vt:lpstr>Invoice!Print_Titles</vt:lpstr>
      <vt:lpstr>'Shipping Invoice'!Print_Titles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Didi</cp:lastModifiedBy>
  <cp:lastPrinted>2023-03-22T07:57:01Z</cp:lastPrinted>
  <dcterms:created xsi:type="dcterms:W3CDTF">2006-01-06T19:59:33Z</dcterms:created>
  <dcterms:modified xsi:type="dcterms:W3CDTF">2023-03-22T08:07:13Z</dcterms:modified>
</cp:coreProperties>
</file>