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BF1F77F-F2AD-4661-98D2-7A17D3451485}" xr6:coauthVersionLast="47" xr6:coauthVersionMax="47" xr10:uidLastSave="{00000000-0000-0000-0000-000000000000}"/>
  <bookViews>
    <workbookView xWindow="-12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Invoice!$A$1:$K$50</definedName>
    <definedName name="_xlnm.Print_Area" localSheetId="3">'Shipping Invoice'!$A$1:$L$44</definedName>
    <definedName name="_xlnm.Print_Area" localSheetId="4">'Tax Invoice'!$A$1:$H$1013</definedName>
    <definedName name="_xlnm.Print_Titles" localSheetId="1">Invoice!$2:$21</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2" i="2" l="1"/>
  <c r="K42" i="7"/>
  <c r="E29" i="6"/>
  <c r="E23" i="6"/>
  <c r="K14" i="7"/>
  <c r="K17" i="7"/>
  <c r="K10" i="7"/>
  <c r="B39" i="7"/>
  <c r="B37" i="7"/>
  <c r="I32" i="7"/>
  <c r="I26" i="7"/>
  <c r="B25" i="7"/>
  <c r="I35" i="7"/>
  <c r="N1" i="6"/>
  <c r="E33" i="6" s="1"/>
  <c r="F1002" i="6"/>
  <c r="F1001" i="6"/>
  <c r="D34" i="6"/>
  <c r="D33" i="6"/>
  <c r="B38" i="7" s="1"/>
  <c r="D32" i="6"/>
  <c r="D31" i="6"/>
  <c r="B36" i="7" s="1"/>
  <c r="D30" i="6"/>
  <c r="B35" i="7" s="1"/>
  <c r="D29" i="6"/>
  <c r="B34" i="7" s="1"/>
  <c r="D28" i="6"/>
  <c r="B33" i="7" s="1"/>
  <c r="D27" i="6"/>
  <c r="B32" i="7" s="1"/>
  <c r="D26" i="6"/>
  <c r="B31" i="7" s="1"/>
  <c r="D25" i="6"/>
  <c r="B30" i="7" s="1"/>
  <c r="D24" i="6"/>
  <c r="B29" i="7" s="1"/>
  <c r="D23" i="6"/>
  <c r="B28" i="7" s="1"/>
  <c r="D22" i="6"/>
  <c r="B27" i="7" s="1"/>
  <c r="D21" i="6"/>
  <c r="B26" i="7" s="1"/>
  <c r="D20" i="6"/>
  <c r="D19" i="6"/>
  <c r="B24" i="7" s="1"/>
  <c r="D18" i="6"/>
  <c r="B23" i="7" s="1"/>
  <c r="I38" i="5"/>
  <c r="I37" i="5"/>
  <c r="I36" i="5"/>
  <c r="I35" i="5"/>
  <c r="I34" i="5"/>
  <c r="I33" i="5"/>
  <c r="I32" i="5"/>
  <c r="I31" i="5"/>
  <c r="I30" i="5"/>
  <c r="I29" i="5"/>
  <c r="I28" i="5"/>
  <c r="I27" i="5"/>
  <c r="I26" i="5"/>
  <c r="I25" i="5"/>
  <c r="I24" i="5"/>
  <c r="I23" i="5"/>
  <c r="I22" i="5"/>
  <c r="J38" i="2"/>
  <c r="J37" i="2"/>
  <c r="J36" i="2"/>
  <c r="J35" i="2"/>
  <c r="J34" i="2"/>
  <c r="J33" i="2"/>
  <c r="J32" i="2"/>
  <c r="J31" i="2"/>
  <c r="J30" i="2"/>
  <c r="J29" i="2"/>
  <c r="J28" i="2"/>
  <c r="J27" i="2"/>
  <c r="J26" i="2"/>
  <c r="J39" i="2" s="1"/>
  <c r="J25" i="2"/>
  <c r="J24" i="2"/>
  <c r="J23" i="2"/>
  <c r="J22" i="2"/>
  <c r="A1007" i="6"/>
  <c r="A1006" i="6"/>
  <c r="A1005" i="6"/>
  <c r="F1004" i="6"/>
  <c r="A1004" i="6"/>
  <c r="A1003" i="6"/>
  <c r="I25" i="7" l="1"/>
  <c r="I30" i="7"/>
  <c r="K30" i="7" s="1"/>
  <c r="I36" i="7"/>
  <c r="K36" i="7" s="1"/>
  <c r="K35" i="7"/>
  <c r="K25" i="7"/>
  <c r="I31" i="7"/>
  <c r="K31" i="7" s="1"/>
  <c r="I37" i="7"/>
  <c r="K37" i="7" s="1"/>
  <c r="I27" i="7"/>
  <c r="K27" i="7" s="1"/>
  <c r="I33" i="7"/>
  <c r="I38" i="7"/>
  <c r="K38" i="7" s="1"/>
  <c r="K26" i="7"/>
  <c r="K32" i="7"/>
  <c r="I23" i="7"/>
  <c r="K23" i="7" s="1"/>
  <c r="I28" i="7"/>
  <c r="K28" i="7" s="1"/>
  <c r="I34" i="7"/>
  <c r="K34" i="7" s="1"/>
  <c r="I39" i="7"/>
  <c r="K39" i="7" s="1"/>
  <c r="K33" i="7"/>
  <c r="I24" i="7"/>
  <c r="K24" i="7" s="1"/>
  <c r="I29" i="7"/>
  <c r="K29" i="7" s="1"/>
  <c r="E19" i="6"/>
  <c r="E31" i="6"/>
  <c r="E26" i="6"/>
  <c r="E32" i="6"/>
  <c r="E27" i="6"/>
  <c r="E22" i="6"/>
  <c r="E28" i="6"/>
  <c r="E34" i="6"/>
  <c r="E30" i="6"/>
  <c r="E18" i="6"/>
  <c r="E24" i="6"/>
  <c r="E25" i="6"/>
  <c r="E20" i="6"/>
  <c r="E21" i="6"/>
  <c r="B40" i="7"/>
  <c r="M11" i="6"/>
  <c r="I46" i="2" s="1"/>
  <c r="K40" i="7" l="1"/>
  <c r="K4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5" i="2" s="1"/>
  <c r="I49" i="2" l="1"/>
  <c r="I47" i="2" s="1"/>
  <c r="I50" i="2"/>
  <c r="I4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<sst xmlns="http://schemas.openxmlformats.org/spreadsheetml/2006/main" count="2113" uniqueCount="756">
  <si>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</si>
  <si>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</si>
  <si>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</si>
  <si>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</si>
  <si>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</si>
  <si>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</si>
  <si>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</si>
  <si>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</si>
  <si>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</si>
  <si>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</si>
  <si>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</si>
  <si>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</si>
  <si>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</si>
  <si>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</si>
  <si>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</si>
  <si>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</si>
  <si>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</si>
  <si>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</si>
  <si>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</si>
  <si>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</si>
  <si>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</si>
  <si>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</si>
  <si>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</si>
  <si>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</si>
  <si>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</si>
  <si>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</si>
  <si>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</si>
  <si>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</si>
  <si>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</si>
  <si>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</si>
  <si>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</si>
  <si>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</si>
  <si>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</si>
  <si>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</si>
  <si>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</si>
  <si>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</si>
  <si>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</si>
  <si>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</si>
  <si>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</si>
  <si>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</si>
  <si>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</si>
  <si>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</si>
  <si>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</si>
  <si>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</si>
  <si>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</si>
  <si>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</si>
  <si>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</si>
  <si>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</si>
  <si>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</si>
  <si>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</si>
  <si>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</si>
  <si>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</si>
  <si>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</si>
  <si>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</si>
  <si>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</si>
  <si>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</si>
  <si>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</si>
  <si>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</si>
  <si>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</si>
  <si>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</si>
  <si>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</si>
  <si>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</si>
  <si>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</si>
  <si>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</si>
  <si>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</si>
  <si>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</si>
  <si>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</si>
  <si>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</si>
  <si>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</si>
  <si>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</si>
  <si>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</si>
  <si>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</si>
  <si>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</si>
  <si>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</si>
  <si>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</si>
  <si>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</si>
  <si>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</si>
  <si>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</si>
  <si>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</si>
  <si>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</si>
  <si>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</si>
  <si>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</si>
  <si>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</si>
  <si>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</si>
  <si>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</si>
  <si>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</si>
  <si>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</si>
  <si>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</si>
  <si>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</si>
  <si>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</si>
  <si>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</si>
  <si>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</si>
  <si>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</si>
  <si>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</si>
  <si>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</si>
  <si>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</si>
  <si>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</si>
  <si>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</si>
  <si>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</si>
  <si>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</si>
  <si>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</si>
  <si>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</si>
  <si>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</si>
  <si>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</si>
  <si>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</si>
  <si>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</si>
  <si>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</si>
  <si>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</si>
  <si>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</si>
  <si>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</si>
  <si>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</si>
  <si>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</si>
  <si>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</si>
  <si>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</si>
  <si>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</si>
  <si>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</si>
  <si>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</si>
  <si>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</si>
  <si>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</si>
  <si>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</si>
  <si>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</si>
  <si>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</si>
  <si>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</si>
  <si>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</si>
  <si>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</si>
  <si>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</si>
  <si>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</si>
  <si>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</si>
  <si>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</si>
  <si>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</si>
  <si>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</si>
  <si>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</si>
  <si>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</si>
  <si>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</si>
  <si>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</si>
  <si>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</si>
  <si>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</si>
  <si>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</si>
  <si>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</si>
  <si>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</si>
  <si>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</si>
  <si>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</si>
  <si>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</si>
  <si>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</si>
  <si>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</si>
  <si>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</si>
  <si>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</si>
  <si>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</si>
  <si>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</si>
  <si>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</si>
  <si>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</si>
  <si>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</si>
  <si>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</si>
  <si>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</si>
  <si>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</si>
  <si>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</si>
  <si>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</si>
  <si>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</si>
  <si>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</si>
  <si>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</si>
  <si>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</si>
  <si>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</si>
  <si>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</si>
  <si>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</si>
  <si>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</si>
  <si>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</si>
  <si>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</si>
  <si>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</si>
  <si>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</si>
  <si>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</si>
  <si>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</si>
  <si>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</si>
  <si>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</si>
  <si>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</si>
  <si>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</si>
  <si>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</si>
  <si>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</si>
  <si>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</si>
  <si>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</si>
  <si>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</si>
  <si>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</si>
  <si>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</si>
  <si>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</si>
  <si>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</si>
  <si>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</si>
  <si>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</si>
  <si>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</si>
  <si>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</si>
  <si>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</si>
  <si>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</si>
  <si>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</si>
  <si>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</si>
  <si>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</si>
  <si>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</si>
  <si>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</si>
  <si>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</si>
  <si>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</si>
  <si>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</si>
  <si>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</si>
  <si>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</si>
  <si>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</si>
  <si>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</si>
  <si>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</si>
  <si>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</si>
  <si>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</si>
  <si>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</si>
  <si>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</si>
  <si>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</si>
  <si>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</si>
  <si>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</si>
  <si>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</si>
  <si>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</si>
  <si>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</si>
  <si>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</si>
  <si>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</si>
  <si>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</si>
  <si>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</si>
  <si>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</si>
  <si>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</si>
  <si>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</si>
  <si>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</si>
  <si>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</si>
  <si>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</si>
  <si>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</si>
  <si>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</si>
  <si>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</si>
  <si>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</si>
  <si>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</si>
  <si>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</si>
  <si>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</si>
  <si>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</si>
  <si>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</si>
  <si>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</si>
  <si>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</si>
  <si>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</si>
  <si>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</si>
  <si>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</si>
  <si>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</si>
  <si>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</si>
  <si>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</si>
  <si>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</si>
  <si>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</si>
  <si>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</si>
  <si>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</si>
  <si>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</si>
  <si>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</si>
  <si>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</si>
  <si>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</si>
  <si>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</si>
  <si>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</si>
  <si>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</si>
  <si>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</si>
  <si>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</si>
  <si>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</si>
  <si>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</si>
  <si>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</si>
  <si>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</si>
  <si>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</si>
  <si>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</si>
  <si>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</si>
  <si>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</si>
  <si>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</si>
  <si>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</si>
  <si>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</si>
  <si>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</si>
  <si>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</si>
  <si>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</si>
  <si>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</si>
  <si>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</si>
  <si>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</si>
  <si>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</si>
  <si>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</si>
  <si>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</si>
  <si>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</si>
  <si>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</si>
  <si>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</si>
  <si>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</si>
  <si>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</si>
  <si>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</si>
  <si>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</si>
  <si>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</si>
  <si>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</si>
  <si>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</si>
  <si>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</si>
  <si>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</si>
  <si>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</si>
  <si>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</si>
  <si>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</si>
  <si>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</si>
  <si>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</si>
  <si>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</si>
  <si>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</si>
  <si>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</si>
  <si>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</si>
  <si>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</si>
  <si>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</si>
  <si>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</si>
  <si>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</si>
  <si>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</si>
  <si>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</si>
  <si>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</si>
  <si>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</si>
  <si>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</si>
  <si>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</si>
  <si>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</si>
  <si>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</si>
  <si>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</si>
  <si>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</si>
  <si>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</si>
  <si>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</si>
  <si>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</si>
  <si>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</si>
  <si>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</si>
  <si>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</si>
  <si>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</si>
  <si>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</si>
  <si>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</si>
  <si>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</si>
  <si>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</si>
  <si>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</si>
  <si>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</si>
  <si>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</si>
  <si>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</si>
  <si>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</si>
  <si>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</si>
  <si>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</si>
  <si>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</si>
  <si>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</si>
  <si>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</si>
  <si>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</si>
  <si>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</si>
  <si>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</si>
  <si>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</si>
  <si>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</si>
  <si>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</si>
  <si>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</si>
  <si>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</si>
  <si>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</si>
  <si>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</si>
  <si>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</si>
  <si>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</si>
  <si>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</si>
  <si>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</si>
  <si>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</si>
  <si>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</si>
  <si>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</si>
  <si>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</si>
  <si>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</si>
  <si>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</si>
  <si>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</si>
  <si>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</si>
  <si>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</si>
  <si>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</si>
  <si>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</si>
  <si>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</si>
  <si>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</si>
  <si>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</si>
  <si>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</si>
  <si>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</si>
  <si>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</si>
  <si>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</si>
  <si>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</si>
  <si>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</si>
  <si>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</si>
  <si>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</si>
  <si>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</si>
  <si>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</si>
  <si>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</si>
  <si>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</si>
  <si>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</si>
  <si>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</si>
  <si>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</si>
  <si>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</si>
  <si>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</si>
  <si>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</si>
  <si>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</si>
  <si>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</si>
  <si>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</si>
  <si>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</si>
  <si>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</si>
  <si>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</si>
  <si>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</si>
  <si>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</si>
  <si>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</si>
  <si>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</si>
  <si>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</si>
  <si>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</si>
  <si>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</si>
  <si>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</si>
  <si>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</si>
  <si>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</si>
  <si>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</si>
  <si>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</si>
  <si>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</si>
  <si>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</si>
  <si>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</si>
  <si>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</si>
  <si>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</si>
  <si>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</si>
  <si>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</si>
  <si>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</si>
  <si>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</si>
  <si>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</si>
  <si>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</si>
  <si>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</si>
  <si>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</si>
  <si>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</si>
  <si>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</si>
  <si>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</si>
  <si>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</si>
  <si>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</si>
  <si>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</si>
  <si>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</si>
  <si>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</si>
  <si>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</si>
  <si>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</si>
  <si>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</si>
  <si>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</si>
  <si>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</si>
  <si>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</si>
  <si>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</si>
  <si>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</si>
  <si>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</si>
  <si>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</si>
  <si>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</si>
  <si>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</si>
  <si>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</si>
  <si>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</si>
  <si>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</si>
  <si>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</si>
  <si>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</si>
  <si>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</si>
  <si>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</si>
  <si>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</si>
  <si>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</si>
  <si>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</si>
  <si>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</si>
  <si>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</si>
  <si>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</si>
  <si>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</si>
  <si>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</si>
  <si>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</si>
  <si>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</si>
  <si>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</si>
  <si>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</si>
  <si>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</si>
  <si>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</si>
  <si>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</si>
  <si>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</si>
  <si>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</si>
  <si>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</si>
  <si>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</si>
  <si>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</si>
  <si>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</si>
  <si>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</si>
  <si>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</si>
  <si>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</si>
  <si>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</si>
  <si>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</si>
  <si>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</si>
  <si>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</si>
  <si>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</si>
  <si>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</si>
  <si>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</si>
  <si>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</si>
  <si>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</si>
  <si>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</si>
  <si>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</si>
  <si>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</si>
  <si>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</si>
  <si>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</si>
  <si>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</si>
  <si>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</si>
  <si>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</si>
  <si>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</si>
  <si>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</si>
  <si>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</si>
  <si>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</si>
  <si>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</si>
  <si>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</si>
  <si>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</si>
  <si>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</si>
  <si>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</si>
  <si>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</si>
  <si>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</si>
  <si>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</si>
  <si>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</si>
  <si>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</si>
  <si>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</si>
  <si>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</si>
  <si>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</si>
  <si>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</si>
  <si>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</si>
  <si>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</si>
  <si>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</si>
  <si>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</si>
  <si>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</si>
  <si>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</si>
  <si>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</si>
  <si>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</si>
  <si>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</si>
  <si>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</si>
  <si>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</si>
  <si>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</si>
  <si>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</si>
  <si>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</si>
  <si>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</si>
  <si>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</si>
  <si>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</si>
  <si>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</si>
  <si>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</si>
  <si>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</si>
  <si>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</si>
  <si>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</si>
  <si>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</si>
  <si>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</si>
  <si>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</si>
  <si>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</si>
  <si>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</si>
  <si>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</si>
  <si>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</si>
  <si>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</si>
  <si>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</si>
  <si>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</si>
  <si>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</si>
  <si>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</si>
  <si>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</si>
  <si>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</si>
  <si>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</si>
  <si>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</si>
  <si>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</si>
  <si>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</si>
  <si>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</si>
  <si>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</si>
  <si>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</si>
  <si>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</si>
  <si>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</si>
  <si>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</si>
  <si>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</si>
  <si>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</si>
  <si>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</si>
  <si>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</si>
  <si>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</si>
  <si>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</si>
  <si>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</si>
  <si>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</si>
  <si>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</si>
  <si>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</si>
  <si>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</si>
  <si>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</si>
  <si>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</si>
  <si>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</si>
  <si>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</si>
  <si>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</si>
  <si>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</si>
  <si>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</si>
  <si>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</si>
  <si>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</si>
  <si>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</si>
  <si>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</si>
  <si>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</si>
  <si>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</si>
  <si>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</si>
  <si>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</si>
  <si>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</si>
  <si>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</si>
  <si>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</si>
  <si>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</si>
  <si>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</si>
  <si>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</si>
  <si>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</si>
  <si>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</si>
  <si>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</si>
  <si>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</si>
  <si>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</si>
  <si>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</si>
  <si>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</si>
  <si>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</si>
  <si>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</si>
  <si>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</si>
  <si>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</si>
  <si>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</si>
  <si>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</si>
  <si>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</si>
  <si>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</si>
  <si>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</si>
  <si>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</si>
  <si>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</si>
  <si>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</si>
  <si>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</si>
  <si>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</si>
  <si>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</si>
  <si>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</si>
  <si>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</si>
  <si>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</si>
  <si>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</si>
  <si>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</si>
  <si>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</si>
  <si>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</si>
  <si>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</si>
  <si>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</si>
  <si>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</si>
  <si>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</si>
  <si>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</si>
  <si>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</si>
  <si>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</si>
  <si>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</si>
  <si>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</si>
  <si>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</si>
  <si>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</si>
  <si>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</si>
  <si>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</si>
  <si>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</si>
  <si>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</si>
  <si>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</si>
  <si>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</si>
  <si>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</si>
  <si>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</si>
  <si>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</si>
  <si>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</si>
  <si>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</si>
  <si>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</si>
  <si>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</si>
  <si>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</si>
  <si>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</si>
  <si>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</si>
  <si>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</si>
  <si>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</si>
  <si>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</si>
  <si>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</si>
  <si>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</si>
  <si>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</si>
  <si>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</si>
  <si>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</si>
  <si>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</si>
  <si>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</si>
  <si>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</si>
  <si>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</si>
  <si>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</si>
  <si>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</si>
  <si>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</si>
  <si>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</si>
  <si>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</si>
  <si>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</si>
  <si>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</si>
  <si>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</si>
  <si>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</si>
  <si>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</si>
  <si>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</si>
  <si>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</si>
  <si>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</si>
  <si>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</si>
  <si>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</si>
  <si>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</si>
  <si>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</si>
  <si>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</si>
  <si>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</si>
  <si>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</si>
  <si>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</si>
  <si>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</si>
  <si>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</si>
  <si>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</si>
  <si>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</si>
  <si>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</si>
  <si>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</si>
  <si>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</si>
  <si>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</si>
  <si>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</si>
  <si>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</si>
  <si>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</si>
  <si>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</si>
  <si>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</si>
  <si>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</si>
  <si>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</si>
  <si>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</si>
  <si>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</si>
  <si>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</si>
  <si>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</si>
  <si>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</si>
  <si>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</si>
  <si>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</si>
  <si>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</si>
  <si>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</si>
  <si>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</si>
  <si>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</si>
  <si>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</si>
  <si>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</si>
  <si>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</si>
  <si>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</si>
  <si>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</si>
  <si>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</si>
  <si>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</si>
  <si>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</si>
  <si>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</si>
  <si>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</si>
  <si>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</si>
  <si>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</si>
  <si>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</si>
  <si>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</si>
  <si>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</si>
  <si>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</si>
  <si>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</si>
  <si>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</si>
  <si>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</si>
  <si>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</si>
  <si>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</si>
  <si>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</si>
  <si>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</si>
  <si>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</si>
  <si>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</si>
  <si>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</si>
  <si>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</si>
  <si>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</si>
  <si>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</si>
  <si>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</si>
  <si>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</si>
  <si>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Emma Gilmore</t>
  </si>
  <si>
    <t>Portarlington 106 Lough gate</t>
  </si>
  <si>
    <t>R32 FR82 co. laois</t>
  </si>
  <si>
    <t>Ireland</t>
  </si>
  <si>
    <t>Tel: +353 87 6930153</t>
  </si>
  <si>
    <t>Email: emagilly@hotmail.com</t>
  </si>
  <si>
    <t>Surgical steel nipple barbell, 14g (1.6mm) with two 4mm balls</t>
  </si>
  <si>
    <t>316L steel belly banana, 14g (1.6m) with a 8mm and a 5mm bezel set jewel ball using original Czech Preciosa crystals.</t>
  </si>
  <si>
    <t>BNSA</t>
  </si>
  <si>
    <t>Color: Pink</t>
  </si>
  <si>
    <t>LBCZIN</t>
  </si>
  <si>
    <t>Internally threaded 316L steel labret, 16g (1.2mm) with a upper 2 -5mm prong set round CZ stone (attachments are made from surgical steel)</t>
  </si>
  <si>
    <t>LBOP3</t>
  </si>
  <si>
    <t>Color: Lavender</t>
  </si>
  <si>
    <t>316L steel labret, 16g (1.2mm) with a 3mm synthetic opal ball</t>
  </si>
  <si>
    <t>Color: Light pink</t>
  </si>
  <si>
    <t>MFR3</t>
  </si>
  <si>
    <t>3mm multi-crystal ferido glued ball with resin cover and 16g (1.2mm) threading (sold per pcs)</t>
  </si>
  <si>
    <t>SGSH11TQT</t>
  </si>
  <si>
    <t>Color: Gold 8mm</t>
  </si>
  <si>
    <t>PVD plated 316L steel hinged segment ring, 1.2mm (16g) with side facing CNC set synthetic turquoise stones, inner diameter from 8mm to 10mm</t>
  </si>
  <si>
    <t>UBBNPS</t>
  </si>
  <si>
    <t>Titanium G23 barbell, 14g (1.6mm) with two 4mm balls</t>
  </si>
  <si>
    <t>UBBNPSS</t>
  </si>
  <si>
    <t>High polished titanium G23 barbell, 1.6mm (14g) with two 3mm balls</t>
  </si>
  <si>
    <t>USH4IN</t>
  </si>
  <si>
    <t>Design: Left side</t>
  </si>
  <si>
    <t>High polished titanium G23 four bead balls in descending curved shape design top (left and right side options) for 1.2mm (16g) internally threaded post</t>
  </si>
  <si>
    <t>Design: Right side</t>
  </si>
  <si>
    <t>LBCZIN25</t>
  </si>
  <si>
    <t>SGSH11TQT16G8</t>
  </si>
  <si>
    <t>USH4INXA</t>
  </si>
  <si>
    <t>USH4INXB</t>
  </si>
  <si>
    <t>Two Hundred Five and 36 cents EUR</t>
  </si>
  <si>
    <t>Surgical steel belly bananas, 14g (1.6mm) with 5 &amp; 8mm solid acrylic color balls - length 3/8'' (10mm)</t>
  </si>
  <si>
    <t>Exchange Rate EUR-THB</t>
  </si>
  <si>
    <t>Didi</t>
  </si>
  <si>
    <t>Shipping Cost to Ireland via FedEx:</t>
  </si>
  <si>
    <t>Forty Seven and 02 cents EUR</t>
  </si>
  <si>
    <t>Acrylic Flesh Tunnel, Steel Labret, Steel Hinged Segment Ring and other items as invoce atatched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</si>
</sst>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3" borderId="10" xfId="0" applyFont="1" applyFill="1" applyBorder="1" applyAlignment="1">
      <alignment horizont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21" xfId="0" applyFont="1" applyFill="1" applyBorder="1" applyAlignment="1">
      <alignment horizontal="center"/>
    </xf>
    <xf numFmtId="0" fontId="21" fillId="3" borderId="20" xfId="0" applyFont="1" applyFill="1" applyBorder="1" applyAlignment="1">
      <alignment horizontal="center"/>
    </xf>
    <xf numFmtId="0" fontId="21" fillId="3" borderId="20" xfId="0" applyFont="1" applyFill="1" applyBorder="1" applyAlignment="1">
      <alignment horizontal="center" wrapText="1"/>
    </xf>
    <xf numFmtId="0" fontId="21" fillId="3" borderId="13" xfId="0" applyFont="1" applyFill="1" applyBorder="1" applyAlignment="1">
      <alignment horizontal="center"/>
    </xf>
    <xf numFmtId="0" fontId="4" fillId="2" borderId="14" xfId="0" applyFont="1" applyFill="1" applyBorder="1" applyAlignment="1">
      <alignment horizontal="center"/>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21" fillId="3" borderId="13" xfId="0" applyFont="1" applyFill="1" applyBorder="1" applyAlignment="1">
      <alignment horizontal="center"/>
    </xf>
    <xf numFmtId="0" fontId="21" fillId="3" borderId="18" xfId="0" applyFont="1" applyFill="1" applyBorder="1" applyAlignment="1">
      <alignment horizontal="center"/>
    </xf>
  </cellXfs>
  <cellStyles count="5347">
    <cellStyle name="Comma 2" xfId="7" xr:uid="{64D46E44-2825-4250-A95D-BB86B4A0E1B3}"/>
    <cellStyle name="Comma 2 2" xfId="4430" xr:uid="{345E311E-AF94-429D-9F5B-DB8E59C8B084}"/>
    <cellStyle name="Comma 2 2 2" xfId="4755" xr:uid="{2C48E772-5653-43FF-8ADD-B9F4FFD4D1AE}"/>
    <cellStyle name="Comma 2 2 2 2" xfId="5326" xr:uid="{23F9C13F-FD2B-41BC-ADAD-34547A6192DA}"/>
    <cellStyle name="Comma 2 2 3" xfId="4591" xr:uid="{CB2E7F47-2E70-40AD-87D4-DA0787055642}"/>
    <cellStyle name="Comma 2 2 4" xfId="5344" xr:uid="{B77D5D37-ED73-4CF4-81C6-65E135EFC16A}"/>
    <cellStyle name="Comma 2 2 5" xfId="5342" xr:uid="{2907FC6D-36B6-42D3-8370-B83DACE4409B}"/>
    <cellStyle name="Comma 3" xfId="4318" xr:uid="{7FABECB9-BF53-47C6-A2BD-5007FC6CF90C}"/>
    <cellStyle name="Comma 3 2" xfId="4432" xr:uid="{49891D50-D65C-4365-AC30-ED69F8174F9C}"/>
    <cellStyle name="Comma 3 2 2" xfId="4756" xr:uid="{563D5980-6FF6-4960-BA51-6910A7E0A249}"/>
    <cellStyle name="Comma 3 2 2 2" xfId="5327" xr:uid="{60466EA2-C27B-44B2-9714-93E874FA0684}"/>
    <cellStyle name="Comma 3 2 3" xfId="5325" xr:uid="{0717DE76-E6DF-4CD4-A241-4E3956980E7C}"/>
    <cellStyle name="Comma 3 2 4" xfId="5345" xr:uid="{2752CFFF-D620-41E2-8623-3329CD8EEC13}"/>
    <cellStyle name="Comma 3 2 5" xfId="5343" xr:uid="{416238F5-DB76-4675-91DB-1F45509F7B4D}"/>
    <cellStyle name="Currency 10" xfId="8" xr:uid="{7D15F40B-5C51-459E-AA9E-52A837B46E26}"/>
    <cellStyle name="Currency 10 2" xfId="9" xr:uid="{EEE81D5C-750B-464F-81A6-68114CE71128}"/>
    <cellStyle name="Currency 10 2 2" xfId="203" xr:uid="{76838CC5-5CAD-49B1-BD3D-1593204AEE2D}"/>
    <cellStyle name="Currency 10 2 2 2" xfId="4616" xr:uid="{73760F61-861D-41BB-A99F-3B7DE0877C01}"/>
    <cellStyle name="Currency 10 2 3" xfId="4511" xr:uid="{D9DD5BDC-F697-405C-984A-98903C292D50}"/>
    <cellStyle name="Currency 10 3" xfId="10" xr:uid="{3DB70BDE-536C-4650-974A-3C32CA5986FE}"/>
    <cellStyle name="Currency 10 3 2" xfId="204" xr:uid="{141BCD65-9F0A-4570-A0DE-8244B250DB55}"/>
    <cellStyle name="Currency 10 3 2 2" xfId="4617" xr:uid="{E8C46C52-66AB-4DD4-8DD2-42B44E952301}"/>
    <cellStyle name="Currency 10 3 3" xfId="4512" xr:uid="{E90BAB6F-B204-4248-B454-945730563360}"/>
    <cellStyle name="Currency 10 4" xfId="205" xr:uid="{A41FFBC1-8098-4BA5-9706-366F461FC7BC}"/>
    <cellStyle name="Currency 10 4 2" xfId="4618" xr:uid="{D16D1E71-50CB-41E8-931A-10E3339D5074}"/>
    <cellStyle name="Currency 10 5" xfId="4437" xr:uid="{92E14700-D1F9-470C-8184-201A1AA2EFBD}"/>
    <cellStyle name="Currency 10 6" xfId="4510" xr:uid="{5F185674-37C2-4CDA-8B10-DE9132C92EBE}"/>
    <cellStyle name="Currency 11" xfId="11" xr:uid="{383E1FB2-0D55-46D0-B5E8-111115784D8E}"/>
    <cellStyle name="Currency 11 2" xfId="12" xr:uid="{56530D1B-3D81-4A75-B15B-F79A1BB139F0}"/>
    <cellStyle name="Currency 11 2 2" xfId="206" xr:uid="{F862917B-2F74-4CE6-8F03-749EA9AB3D27}"/>
    <cellStyle name="Currency 11 2 2 2" xfId="4619" xr:uid="{28A0CA79-9FA9-4738-BC05-8E9E9D651813}"/>
    <cellStyle name="Currency 11 2 3" xfId="4514" xr:uid="{A26AA6E5-C62E-41D0-927B-675D62B5D975}"/>
    <cellStyle name="Currency 11 3" xfId="13" xr:uid="{1197F6A9-7CE5-4AE7-A9AB-E65E5FFC91F4}"/>
    <cellStyle name="Currency 11 3 2" xfId="207" xr:uid="{5BB6DEE8-15F0-4A56-B36D-15CEE2FB700B}"/>
    <cellStyle name="Currency 11 3 2 2" xfId="4620" xr:uid="{01BB78C2-D932-4EA3-9142-22433248D608}"/>
    <cellStyle name="Currency 11 3 3" xfId="4515" xr:uid="{58966253-305C-44A6-B92F-38C4ED50E0B2}"/>
    <cellStyle name="Currency 11 4" xfId="208" xr:uid="{950D2D28-8126-4653-AED9-01D689AEE8A8}"/>
    <cellStyle name="Currency 11 4 2" xfId="4621" xr:uid="{77DD3141-51B9-489B-B34B-BCE8C1980A63}"/>
    <cellStyle name="Currency 11 5" xfId="4319" xr:uid="{B151ABF6-2014-4DA3-B69F-B8C72A933E6B}"/>
    <cellStyle name="Currency 11 5 2" xfId="4438" xr:uid="{E1D0BA68-5FF7-4374-B42F-352295AB3EB1}"/>
    <cellStyle name="Currency 11 5 3" xfId="4720" xr:uid="{CEC5488A-F69C-4ECE-AB6A-5D17CDB0E224}"/>
    <cellStyle name="Currency 11 5 3 2" xfId="5315" xr:uid="{40A2C37F-3C71-4CE1-8476-4E20AA460903}"/>
    <cellStyle name="Currency 11 5 3 3" xfId="4757" xr:uid="{15B79FC5-1DB7-4403-83C7-BE55AFEE744F}"/>
    <cellStyle name="Currency 11 5 4" xfId="4697" xr:uid="{42DFA0D1-EF5D-47CC-AE71-A55348B4AC98}"/>
    <cellStyle name="Currency 11 6" xfId="4513" xr:uid="{BE8628F6-231A-424C-A3CA-90E72B8E7859}"/>
    <cellStyle name="Currency 12" xfId="14" xr:uid="{1522FA53-A381-43B0-A29E-829E076A46D6}"/>
    <cellStyle name="Currency 12 2" xfId="15" xr:uid="{2BFA4268-1927-4F60-B12C-6788127E2CF6}"/>
    <cellStyle name="Currency 12 2 2" xfId="209" xr:uid="{9EEFBAB7-A54B-43C0-BC9A-201AF5519CD3}"/>
    <cellStyle name="Currency 12 2 2 2" xfId="4622" xr:uid="{31C23CCD-6E7D-471A-A36D-1D9B557AC58C}"/>
    <cellStyle name="Currency 12 2 3" xfId="4517" xr:uid="{E452F4AB-0816-4E1B-A4DD-D9138D7499E1}"/>
    <cellStyle name="Currency 12 3" xfId="210" xr:uid="{4F6F0967-6D45-43B0-BD37-C7D83146A1EC}"/>
    <cellStyle name="Currency 12 3 2" xfId="4623" xr:uid="{70A903F7-DA51-4E3F-A4CE-B353BF2845B6}"/>
    <cellStyle name="Currency 12 4" xfId="4516" xr:uid="{DC757F93-21B4-4248-9FB9-FF279AFE7ADA}"/>
    <cellStyle name="Currency 13" xfId="16" xr:uid="{F7C5E17F-9F8E-41BA-8B5E-06CF7CD035F4}"/>
    <cellStyle name="Currency 13 2" xfId="4321" xr:uid="{10DF4FBE-222E-436F-99CF-B1E40E214453}"/>
    <cellStyle name="Currency 13 3" xfId="4322" xr:uid="{869A76A7-DA3E-4AEE-A256-0121D77E0D56}"/>
    <cellStyle name="Currency 13 3 2" xfId="4759" xr:uid="{AB4731DF-38CE-4890-89AE-EB92857AB9CB}"/>
    <cellStyle name="Currency 13 4" xfId="4320" xr:uid="{4F3F080C-4B78-4B95-9A36-CDDC50F48FC4}"/>
    <cellStyle name="Currency 13 5" xfId="4758" xr:uid="{24425A56-4D8B-4589-86AF-1C22924EC1C2}"/>
    <cellStyle name="Currency 14" xfId="17" xr:uid="{DB584691-657C-4C68-9EE0-49194A44B530}"/>
    <cellStyle name="Currency 14 2" xfId="211" xr:uid="{8B100600-BF14-4E5C-81F0-0B526B9D0AD1}"/>
    <cellStyle name="Currency 14 2 2" xfId="4624" xr:uid="{51DDAC99-4579-4982-805E-DB41A4EBAB5B}"/>
    <cellStyle name="Currency 14 3" xfId="4518" xr:uid="{2F0C492E-AAAF-4BAB-AC68-71F731BCDA14}"/>
    <cellStyle name="Currency 15" xfId="4414" xr:uid="{8BA8F90D-411C-45DA-A875-4A9ECD80153D}"/>
    <cellStyle name="Currency 17" xfId="4323" xr:uid="{2DE0CE08-98AD-4946-9469-A1AFF8E8C0C6}"/>
    <cellStyle name="Currency 2" xfId="18" xr:uid="{0D404D18-2ED2-4072-842B-D1FAD526D6AC}"/>
    <cellStyle name="Currency 2 2" xfId="19" xr:uid="{535364B5-D346-4CF9-8C53-59AA8F551904}"/>
    <cellStyle name="Currency 2 2 2" xfId="20" xr:uid="{E563C906-B415-4DFD-BC2C-E25FDAFCC3FB}"/>
    <cellStyle name="Currency 2 2 2 2" xfId="21" xr:uid="{418B96E1-2C0E-4557-A3FA-9DCEAD09826A}"/>
    <cellStyle name="Currency 2 2 2 2 2" xfId="4760" xr:uid="{CAC86098-F76C-434C-ADA5-F4C0B33C8E58}"/>
    <cellStyle name="Currency 2 2 2 3" xfId="22" xr:uid="{4EE1616B-E84F-41F9-9F64-1565C7404050}"/>
    <cellStyle name="Currency 2 2 2 3 2" xfId="212" xr:uid="{7277CEF9-2DCD-4618-9D28-AFDC5EC2287C}"/>
    <cellStyle name="Currency 2 2 2 3 2 2" xfId="4625" xr:uid="{3B7571BF-93E2-430C-972A-DCB79CAF70AB}"/>
    <cellStyle name="Currency 2 2 2 3 3" xfId="4521" xr:uid="{00C08973-CA03-4522-A277-0C0A03A392D9}"/>
    <cellStyle name="Currency 2 2 2 4" xfId="213" xr:uid="{E767CE0C-8ED6-46E2-AD22-A76E279489D2}"/>
    <cellStyle name="Currency 2 2 2 4 2" xfId="4626" xr:uid="{632BD87A-1954-4A5B-8521-4591DFB59890}"/>
    <cellStyle name="Currency 2 2 2 5" xfId="4520" xr:uid="{D0ECE525-5D41-415E-B62A-3650C57EE5DF}"/>
    <cellStyle name="Currency 2 2 3" xfId="214" xr:uid="{4E3BBC0D-235B-4D42-8BA3-3F6F6DEA3816}"/>
    <cellStyle name="Currency 2 2 3 2" xfId="4627" xr:uid="{A0AAC060-DA8D-4108-A4C1-6D2C7ED6412D}"/>
    <cellStyle name="Currency 2 2 4" xfId="4519" xr:uid="{71441929-1ECC-424A-8906-4C48D3E33A22}"/>
    <cellStyle name="Currency 2 3" xfId="23" xr:uid="{85487A6A-38BF-43CC-9D3C-F5B547D52D18}"/>
    <cellStyle name="Currency 2 3 2" xfId="215" xr:uid="{D519752D-41B7-4070-95AC-D1372A29E57A}"/>
    <cellStyle name="Currency 2 3 2 2" xfId="4628" xr:uid="{8FED4CDD-0841-455A-997F-9066DD6B60A1}"/>
    <cellStyle name="Currency 2 3 3" xfId="4522" xr:uid="{F4B609D3-C535-4308-B3B0-62931475AF99}"/>
    <cellStyle name="Currency 2 4" xfId="216" xr:uid="{C7C3353E-F8AC-4728-89F1-E3812159BD6A}"/>
    <cellStyle name="Currency 2 4 2" xfId="217" xr:uid="{F5DDF1CA-3D87-4C6D-90C1-03DFED009953}"/>
    <cellStyle name="Currency 2 5" xfId="218" xr:uid="{CEDF2F44-2002-4D95-B2A3-062E68EF83D8}"/>
    <cellStyle name="Currency 2 5 2" xfId="219" xr:uid="{74585D96-50A2-46FC-A8B6-9080DC8E1216}"/>
    <cellStyle name="Currency 2 6" xfId="220" xr:uid="{517EB67F-EEC2-4F7F-8785-FBDA32B6DF4E}"/>
    <cellStyle name="Currency 3" xfId="24" xr:uid="{84304AAB-E787-446A-90A7-F56004F65E6F}"/>
    <cellStyle name="Currency 3 2" xfId="25" xr:uid="{581497C8-B8DC-4A76-98FD-C5E957367861}"/>
    <cellStyle name="Currency 3 2 2" xfId="221" xr:uid="{197F1156-311C-4F6C-AA81-C53D014BE052}"/>
    <cellStyle name="Currency 3 2 2 2" xfId="4629" xr:uid="{D70BC2FC-E997-4823-8FC2-F41BD30B20DF}"/>
    <cellStyle name="Currency 3 2 3" xfId="4524" xr:uid="{FFB50D2B-E8BC-44E2-8861-4832E7817C36}"/>
    <cellStyle name="Currency 3 3" xfId="26" xr:uid="{4C7A5370-D2DD-4A52-8906-45EC954321C6}"/>
    <cellStyle name="Currency 3 3 2" xfId="222" xr:uid="{8158830B-0B8D-4728-90AF-ED3B8A6273DB}"/>
    <cellStyle name="Currency 3 3 2 2" xfId="4630" xr:uid="{AA6F77D2-5F2B-4163-B568-E6DBE0488B28}"/>
    <cellStyle name="Currency 3 3 3" xfId="4525" xr:uid="{E8D85CDE-4150-45C0-B6BF-96FD85D27BA3}"/>
    <cellStyle name="Currency 3 4" xfId="27" xr:uid="{68889650-4036-4ACD-B874-2F667BA2C048}"/>
    <cellStyle name="Currency 3 4 2" xfId="223" xr:uid="{382E6241-E909-45C9-9559-566AD0A5B709}"/>
    <cellStyle name="Currency 3 4 2 2" xfId="4631" xr:uid="{58EF8AE9-67EE-4E72-BCF5-5A6DCE663391}"/>
    <cellStyle name="Currency 3 4 3" xfId="4526" xr:uid="{842D434F-A730-4957-9492-9F38D51B81B8}"/>
    <cellStyle name="Currency 3 5" xfId="224" xr:uid="{2025AE54-A725-4CA1-961A-8250C1A4C251}"/>
    <cellStyle name="Currency 3 5 2" xfId="4632" xr:uid="{62E84961-261A-4D36-818D-14448C7A99D7}"/>
    <cellStyle name="Currency 3 6" xfId="4523" xr:uid="{2AFB1E79-8830-4C8E-8E81-73AA2310F8C6}"/>
    <cellStyle name="Currency 4" xfId="28" xr:uid="{E9621E02-2242-4B82-8A54-7A4B079B4444}"/>
    <cellStyle name="Currency 4 2" xfId="29" xr:uid="{50756682-DFAE-435A-B171-9BE03A986AEC}"/>
    <cellStyle name="Currency 4 2 2" xfId="225" xr:uid="{738F7A21-A43B-4EA5-9FA1-552B10CAEC75}"/>
    <cellStyle name="Currency 4 2 2 2" xfId="4633" xr:uid="{248A4CAA-9CAB-461C-9F1F-4BBE3DEA18F7}"/>
    <cellStyle name="Currency 4 2 3" xfId="4528" xr:uid="{1A322016-627E-4273-93C0-94A62346611A}"/>
    <cellStyle name="Currency 4 3" xfId="30" xr:uid="{B59980DE-1F57-496D-B4BC-5F46C44E9E61}"/>
    <cellStyle name="Currency 4 3 2" xfId="226" xr:uid="{E3897817-1644-46DE-B11D-B21DA100CBC7}"/>
    <cellStyle name="Currency 4 3 2 2" xfId="4634" xr:uid="{32C73562-D9AD-44B7-B473-A43722D79719}"/>
    <cellStyle name="Currency 4 3 3" xfId="4529" xr:uid="{5FCEF499-750A-4394-AB45-CA629D0CBF75}"/>
    <cellStyle name="Currency 4 4" xfId="227" xr:uid="{82FA772B-B7E9-460E-9B4E-9099B2F54C9E}"/>
    <cellStyle name="Currency 4 4 2" xfId="4635" xr:uid="{4EDF5EF2-07AF-4C3D-B958-5C7DE98336C9}"/>
    <cellStyle name="Currency 4 5" xfId="4324" xr:uid="{FA82DC80-B811-492D-934F-E1E6EA9A69B8}"/>
    <cellStyle name="Currency 4 5 2" xfId="4439" xr:uid="{92B94C0A-1933-4887-8934-A9B9FAF8C179}"/>
    <cellStyle name="Currency 4 5 3" xfId="4721" xr:uid="{E7C06BF1-E522-429C-B71E-020955D95D0C}"/>
    <cellStyle name="Currency 4 5 3 2" xfId="5316" xr:uid="{E19F4D1C-339E-4190-BDDB-A1B2CEEB579D}"/>
    <cellStyle name="Currency 4 5 3 3" xfId="4761" xr:uid="{EFC2A8B0-BFB7-45B8-846A-3F7653CA5E7B}"/>
    <cellStyle name="Currency 4 5 4" xfId="4698" xr:uid="{9BB2AB3E-09A6-4CF6-A333-9EB3E2F54B95}"/>
    <cellStyle name="Currency 4 6" xfId="4527" xr:uid="{013EEF72-46AA-473F-85E5-911A14839D57}"/>
    <cellStyle name="Currency 5" xfId="31" xr:uid="{A382D8E4-F42E-4737-B0A4-2A76E6D59AA6}"/>
    <cellStyle name="Currency 5 2" xfId="32" xr:uid="{4874EB6C-1450-40AB-85E3-BBB8601FA35D}"/>
    <cellStyle name="Currency 5 2 2" xfId="228" xr:uid="{13EBBB9A-A2C3-4791-871F-B2A38F52FC08}"/>
    <cellStyle name="Currency 5 2 2 2" xfId="4636" xr:uid="{D774E371-5152-4E13-A24B-1AB577BD9ECF}"/>
    <cellStyle name="Currency 5 2 3" xfId="4530" xr:uid="{CB4354DE-C11E-4994-8DA7-0B8F609BFFCF}"/>
    <cellStyle name="Currency 5 3" xfId="4325" xr:uid="{0EEBD4CE-3C76-4704-8E2E-D9033AC10BA8}"/>
    <cellStyle name="Currency 5 3 2" xfId="4440" xr:uid="{704A8BE8-9A4B-4449-8ECA-53EBD0CE8BFA}"/>
    <cellStyle name="Currency 5 3 2 2" xfId="5306" xr:uid="{20EFA8BE-5E2E-4D63-83F0-302F9F74603B}"/>
    <cellStyle name="Currency 5 3 2 3" xfId="4763" xr:uid="{38D5089B-9588-4763-8710-C38B23C4E51C}"/>
    <cellStyle name="Currency 5 4" xfId="4762" xr:uid="{930D78CC-DFEC-42E7-8FA4-AF7066FF67E6}"/>
    <cellStyle name="Currency 6" xfId="33" xr:uid="{F2CD47D9-1563-40EE-B816-55ABE0A750BB}"/>
    <cellStyle name="Currency 6 2" xfId="229" xr:uid="{D83C57D4-AE4B-4B4B-BA04-E32C3AB7BA46}"/>
    <cellStyle name="Currency 6 2 2" xfId="4637" xr:uid="{53DE2609-0D68-4B4D-8BBB-CA420DED89E8}"/>
    <cellStyle name="Currency 6 3" xfId="4326" xr:uid="{3E5AAB37-EBB9-482C-8ED8-5213AEDC37C8}"/>
    <cellStyle name="Currency 6 3 2" xfId="4441" xr:uid="{25D95DC9-4F55-42F7-8A38-124C177954F7}"/>
    <cellStyle name="Currency 6 3 3" xfId="4722" xr:uid="{200D69D9-7D13-4F69-BFD0-F3F16AE503AB}"/>
    <cellStyle name="Currency 6 3 3 2" xfId="5317" xr:uid="{F26BA96F-0301-4912-B0B2-4C81999DF89F}"/>
    <cellStyle name="Currency 6 3 3 3" xfId="4764" xr:uid="{4982C0A1-1455-49DB-B463-A9F82B957A2C}"/>
    <cellStyle name="Currency 6 3 4" xfId="4699" xr:uid="{943A189E-C87B-47D3-9640-BDAB1895CA0F}"/>
    <cellStyle name="Currency 6 4" xfId="4531" xr:uid="{D9F601B2-7954-46F8-84E5-F33D52E549BB}"/>
    <cellStyle name="Currency 7" xfId="34" xr:uid="{CB735ECB-BCB3-4AF9-9093-E0C8047F9CA7}"/>
    <cellStyle name="Currency 7 2" xfId="35" xr:uid="{3899C03E-3C77-4270-B703-6E6A95F34539}"/>
    <cellStyle name="Currency 7 2 2" xfId="250" xr:uid="{617761B5-034F-40BD-8717-1D52BBA1AF34}"/>
    <cellStyle name="Currency 7 2 2 2" xfId="4638" xr:uid="{3B3BD9C0-595D-45D6-A86A-7B6858A5B8D8}"/>
    <cellStyle name="Currency 7 2 3" xfId="4533" xr:uid="{478FBE29-59B0-49F7-B10E-3AC58C954550}"/>
    <cellStyle name="Currency 7 3" xfId="230" xr:uid="{789532F6-C454-45F3-9C1C-6C07D43FF526}"/>
    <cellStyle name="Currency 7 3 2" xfId="4639" xr:uid="{0CE5698C-238D-4D42-B89C-DFF77982CB20}"/>
    <cellStyle name="Currency 7 4" xfId="4442" xr:uid="{73ABE3B6-0621-43F8-AAC5-09FED57FDDA9}"/>
    <cellStyle name="Currency 7 5" xfId="4532" xr:uid="{9FDF49E7-C508-4686-B0C8-662BBD74CDAA}"/>
    <cellStyle name="Currency 8" xfId="36" xr:uid="{128DBBF3-E820-49E5-A158-3202FD07CD7B}"/>
    <cellStyle name="Currency 8 2" xfId="37" xr:uid="{DD3269B5-182E-4608-8A4F-D6863D9BBEFD}"/>
    <cellStyle name="Currency 8 2 2" xfId="231" xr:uid="{D2FEC8A4-50BA-4430-BD44-8B4C2B09FFE0}"/>
    <cellStyle name="Currency 8 2 2 2" xfId="4640" xr:uid="{4A4D56CE-E32D-40B0-A66A-70D25EECF114}"/>
    <cellStyle name="Currency 8 2 3" xfId="4535" xr:uid="{1BAD9B5F-CDA3-4394-8888-CA27A6F708C2}"/>
    <cellStyle name="Currency 8 3" xfId="38" xr:uid="{E7777CCC-4C1B-494C-8F22-4E97580632FD}"/>
    <cellStyle name="Currency 8 3 2" xfId="232" xr:uid="{0334320A-F69D-4772-8B19-2AAC6F2862F1}"/>
    <cellStyle name="Currency 8 3 2 2" xfId="4641" xr:uid="{B567DADD-0018-4DFE-AFAD-06AF99251BFB}"/>
    <cellStyle name="Currency 8 3 3" xfId="4536" xr:uid="{5350854D-6AE0-4D0A-8382-E4EFC22AF849}"/>
    <cellStyle name="Currency 8 4" xfId="39" xr:uid="{B52A41F1-615A-4EAD-B936-F26A42B675EA}"/>
    <cellStyle name="Currency 8 4 2" xfId="233" xr:uid="{3327ACD4-5317-40FD-BBBE-C041C947E4E2}"/>
    <cellStyle name="Currency 8 4 2 2" xfId="4642" xr:uid="{EAEC610E-CDD0-43C7-A75C-B096F0406C46}"/>
    <cellStyle name="Currency 8 4 3" xfId="4537" xr:uid="{EA3D4762-0AEC-4131-BE6F-4B8B3101657A}"/>
    <cellStyle name="Currency 8 5" xfId="234" xr:uid="{0C0A2646-A894-40C2-8A03-D98730F64EBD}"/>
    <cellStyle name="Currency 8 5 2" xfId="4643" xr:uid="{D7B0DC1B-FD23-4E25-91B1-08800F125BC2}"/>
    <cellStyle name="Currency 8 6" xfId="4443" xr:uid="{FCB864F9-4877-466D-97EA-960699E66AA1}"/>
    <cellStyle name="Currency 8 7" xfId="4534" xr:uid="{3CD744E0-4A16-4910-8663-6967920BCC7A}"/>
    <cellStyle name="Currency 9" xfId="40" xr:uid="{B1292D3F-0213-457E-949C-6D9DFA6CB1A5}"/>
    <cellStyle name="Currency 9 2" xfId="41" xr:uid="{46831B65-16B0-4F25-8A9B-393619C35238}"/>
    <cellStyle name="Currency 9 2 2" xfId="235" xr:uid="{70DAA9F8-E547-4993-8600-56AE2FD35E98}"/>
    <cellStyle name="Currency 9 2 2 2" xfId="4644" xr:uid="{EB18EE4A-D9BF-4BE4-9801-F2F989878234}"/>
    <cellStyle name="Currency 9 2 3" xfId="4539" xr:uid="{48EC1E03-89D1-49A1-A0D7-3165CB9CF553}"/>
    <cellStyle name="Currency 9 3" xfId="42" xr:uid="{DF49D064-C21F-4DAE-84FB-FEBD79232DBF}"/>
    <cellStyle name="Currency 9 3 2" xfId="236" xr:uid="{F0BD4240-E6C5-4CAD-BC74-1458F88D2A47}"/>
    <cellStyle name="Currency 9 3 2 2" xfId="4645" xr:uid="{64034A79-61A3-4B4D-A1E2-913067F222D5}"/>
    <cellStyle name="Currency 9 3 3" xfId="4540" xr:uid="{133CB28F-337B-4400-AE9A-3C87449058C1}"/>
    <cellStyle name="Currency 9 4" xfId="237" xr:uid="{43FE4351-C928-4005-9CDE-CBEC084523E9}"/>
    <cellStyle name="Currency 9 4 2" xfId="4646" xr:uid="{432B4210-8695-4A77-9985-2CE88FDAB1A4}"/>
    <cellStyle name="Currency 9 5" xfId="4327" xr:uid="{5C20185B-FA32-4D34-8253-D30A5D8C4121}"/>
    <cellStyle name="Currency 9 5 2" xfId="4444" xr:uid="{436E04D6-1F54-43D6-A37B-DC2ED5C0CA70}"/>
    <cellStyle name="Currency 9 5 3" xfId="4723" xr:uid="{7D39B41A-2220-42D8-A09D-FA99FDC71BB7}"/>
    <cellStyle name="Currency 9 5 4" xfId="4700" xr:uid="{E855B904-56D1-4CD4-8C01-71F3DFB1F54A}"/>
    <cellStyle name="Currency 9 6" xfId="4538" xr:uid="{9217BFFA-1707-4A4A-9D1C-9DCF543471E7}"/>
    <cellStyle name="Hyperlink 2" xfId="6" xr:uid="{6CFFD761-E1C4-4FFC-9C82-FDD569F38491}"/>
    <cellStyle name="Hyperlink 3" xfId="202" xr:uid="{81B20F48-B8B0-44A1-B0F0-219C4CFDD723}"/>
    <cellStyle name="Hyperlink 3 2" xfId="4415" xr:uid="{A3F80A9F-0D79-4B20-BE1E-73987A35290A}"/>
    <cellStyle name="Hyperlink 3 3" xfId="4328" xr:uid="{75BD0121-02AD-4AA7-A836-252EBBB66408}"/>
    <cellStyle name="Hyperlink 4" xfId="4329" xr:uid="{1DE537A6-EB70-4D52-A377-A925873398C9}"/>
    <cellStyle name="Normal" xfId="0" builtinId="0"/>
    <cellStyle name="Normal 10" xfId="43" xr:uid="{9C50C674-301A-4A33-9FB8-C23448D0FFAE}"/>
    <cellStyle name="Normal 10 10" xfId="903" xr:uid="{CA2F8B37-A4D5-428B-A70C-C9AF13A0B242}"/>
    <cellStyle name="Normal 10 10 2" xfId="2508" xr:uid="{528FE3CB-D2F6-43B0-8958-A9BA0CBEE05D}"/>
    <cellStyle name="Normal 10 10 2 2" xfId="4331" xr:uid="{FA431294-A9C9-4E7D-B6D1-F5171C7DC0D0}"/>
    <cellStyle name="Normal 10 10 2 3" xfId="4675" xr:uid="{ECD2F117-2D3E-489D-B89D-B0D478468119}"/>
    <cellStyle name="Normal 10 10 3" xfId="2509" xr:uid="{CDE3BF11-606D-4906-8343-697085B87472}"/>
    <cellStyle name="Normal 10 10 4" xfId="2510" xr:uid="{06EA9B98-BC3A-4ED9-9598-0EFF6878640D}"/>
    <cellStyle name="Normal 10 11" xfId="2511" xr:uid="{5A83F89F-5615-4BC8-ADCF-16467DB3CCD8}"/>
    <cellStyle name="Normal 10 11 2" xfId="2512" xr:uid="{AFD04451-A129-410A-8196-88ECE42305E6}"/>
    <cellStyle name="Normal 10 11 3" xfId="2513" xr:uid="{A28088CD-4771-41E6-85F7-FB65249879B4}"/>
    <cellStyle name="Normal 10 11 4" xfId="2514" xr:uid="{31156FF4-50C3-4635-85FB-F133717FA193}"/>
    <cellStyle name="Normal 10 12" xfId="2515" xr:uid="{88526C52-99AE-476F-BB95-B11A1EE65435}"/>
    <cellStyle name="Normal 10 12 2" xfId="2516" xr:uid="{06DAD2E0-B923-46D4-9A34-CA1439FC94A4}"/>
    <cellStyle name="Normal 10 13" xfId="2517" xr:uid="{8343F44E-F04F-45A6-A77F-F459C08F7C0A}"/>
    <cellStyle name="Normal 10 14" xfId="2518" xr:uid="{5EE076F9-5DBF-47EC-8495-DD3329A36D27}"/>
    <cellStyle name="Normal 10 15" xfId="2519" xr:uid="{9256C628-5284-4E84-AF1A-5B4CBA16425F}"/>
    <cellStyle name="Normal 10 2" xfId="44" xr:uid="{0A1343E5-6620-4C2B-B5BB-8215B5EA26A8}"/>
    <cellStyle name="Normal 10 2 10" xfId="2520" xr:uid="{B607491B-8D92-4940-B3CC-14C1544D81FE}"/>
    <cellStyle name="Normal 10 2 11" xfId="2521" xr:uid="{6BB06C87-C12E-4069-8B8C-DC247EF12FB6}"/>
    <cellStyle name="Normal 10 2 2" xfId="45" xr:uid="{D6ABE391-E8FF-4F76-89F0-4FCC5E5E2965}"/>
    <cellStyle name="Normal 10 2 2 2" xfId="46" xr:uid="{971CC6EA-3151-41C5-912C-953E72C99EBA}"/>
    <cellStyle name="Normal 10 2 2 2 2" xfId="238" xr:uid="{BFF11472-769F-4784-9FED-693E94C648B7}"/>
    <cellStyle name="Normal 10 2 2 2 2 2" xfId="454" xr:uid="{6E2A4E1D-662A-44C1-988E-3947C8434978}"/>
    <cellStyle name="Normal 10 2 2 2 2 2 2" xfId="455" xr:uid="{D8DD69EF-013E-4AA7-82A3-EA46DEB72DFE}"/>
    <cellStyle name="Normal 10 2 2 2 2 2 2 2" xfId="904" xr:uid="{05A3D125-8665-4659-A453-6EFDCA4874BF}"/>
    <cellStyle name="Normal 10 2 2 2 2 2 2 2 2" xfId="905" xr:uid="{BA2A2529-9390-4475-AB3F-F00E91E5E8A1}"/>
    <cellStyle name="Normal 10 2 2 2 2 2 2 3" xfId="906" xr:uid="{9B1F723E-5E47-4751-9369-3AD9D4B3AD30}"/>
    <cellStyle name="Normal 10 2 2 2 2 2 3" xfId="907" xr:uid="{FA021F26-F7A9-4375-A41E-1D5D25FE8895}"/>
    <cellStyle name="Normal 10 2 2 2 2 2 3 2" xfId="908" xr:uid="{E3A20957-4E91-4632-A2BB-18FB621932AE}"/>
    <cellStyle name="Normal 10 2 2 2 2 2 4" xfId="909" xr:uid="{394DA3CC-6E7C-4402-AB5F-6B9BB1631A47}"/>
    <cellStyle name="Normal 10 2 2 2 2 3" xfId="456" xr:uid="{8BB763BE-B64C-455B-9F6F-7825498F418C}"/>
    <cellStyle name="Normal 10 2 2 2 2 3 2" xfId="910" xr:uid="{7CFBCA75-9187-4393-A056-C3D2D14F324F}"/>
    <cellStyle name="Normal 10 2 2 2 2 3 2 2" xfId="911" xr:uid="{F15A0D36-289A-4462-81FD-6E932B6E5F08}"/>
    <cellStyle name="Normal 10 2 2 2 2 3 3" xfId="912" xr:uid="{EC0E3BC7-DFB5-4448-8686-E8391D0CD77A}"/>
    <cellStyle name="Normal 10 2 2 2 2 3 4" xfId="2522" xr:uid="{33DED3B4-5056-4C78-8818-8B5925F6E00E}"/>
    <cellStyle name="Normal 10 2 2 2 2 4" xfId="913" xr:uid="{9D70BB75-3FD5-4E3B-8807-2EEF98F13509}"/>
    <cellStyle name="Normal 10 2 2 2 2 4 2" xfId="914" xr:uid="{F918E1B8-E7F7-4695-BEE5-305B4FCA379A}"/>
    <cellStyle name="Normal 10 2 2 2 2 5" xfId="915" xr:uid="{CDF2DDD4-A764-4107-84D1-025EA40E744C}"/>
    <cellStyle name="Normal 10 2 2 2 2 6" xfId="2523" xr:uid="{52D84362-2E46-4E5D-AC52-BA974273FA13}"/>
    <cellStyle name="Normal 10 2 2 2 3" xfId="239" xr:uid="{02618381-0034-4BAE-ACE2-75B51C1DEE84}"/>
    <cellStyle name="Normal 10 2 2 2 3 2" xfId="457" xr:uid="{157FB0A0-2033-4226-BB85-66877DFA004F}"/>
    <cellStyle name="Normal 10 2 2 2 3 2 2" xfId="458" xr:uid="{0F194182-B570-4D35-9641-59E2829519CC}"/>
    <cellStyle name="Normal 10 2 2 2 3 2 2 2" xfId="916" xr:uid="{3EEAC4EF-B406-4C2B-8820-2AAC171E9101}"/>
    <cellStyle name="Normal 10 2 2 2 3 2 2 2 2" xfId="917" xr:uid="{990EE5C1-C0C1-4ED7-811C-2386C7FC8241}"/>
    <cellStyle name="Normal 10 2 2 2 3 2 2 3" xfId="918" xr:uid="{82DA3127-B667-499E-AD92-6EFC9417DB72}"/>
    <cellStyle name="Normal 10 2 2 2 3 2 3" xfId="919" xr:uid="{D4AD8BCD-71E9-490B-9B3B-502E9A6F69BA}"/>
    <cellStyle name="Normal 10 2 2 2 3 2 3 2" xfId="920" xr:uid="{FCCA9173-3939-46DB-9826-1829EC29388A}"/>
    <cellStyle name="Normal 10 2 2 2 3 2 4" xfId="921" xr:uid="{793F3A53-B119-4065-9FAF-88FBBB923470}"/>
    <cellStyle name="Normal 10 2 2 2 3 3" xfId="459" xr:uid="{47FA28DC-388C-4A85-95E6-9DA88C0CF392}"/>
    <cellStyle name="Normal 10 2 2 2 3 3 2" xfId="922" xr:uid="{8C96F6AB-0E72-4ED7-B513-7CA4CFA8DAC1}"/>
    <cellStyle name="Normal 10 2 2 2 3 3 2 2" xfId="923" xr:uid="{2145616C-7724-4C36-A5F7-F6C42D4DEC60}"/>
    <cellStyle name="Normal 10 2 2 2 3 3 3" xfId="924" xr:uid="{066FD315-581B-49CB-A8B5-A2411882A8CC}"/>
    <cellStyle name="Normal 10 2 2 2 3 4" xfId="925" xr:uid="{A9ABE37F-4543-4C18-B18D-5B03D286C16C}"/>
    <cellStyle name="Normal 10 2 2 2 3 4 2" xfId="926" xr:uid="{BCC370E1-44C8-4618-AB11-63912E9EA663}"/>
    <cellStyle name="Normal 10 2 2 2 3 5" xfId="927" xr:uid="{035CF001-7FA9-4DDD-BBB8-74A24D8FC2AD}"/>
    <cellStyle name="Normal 10 2 2 2 4" xfId="460" xr:uid="{EA2A17CD-D785-4AC5-90B6-B274FA344A1F}"/>
    <cellStyle name="Normal 10 2 2 2 4 2" xfId="461" xr:uid="{E3A0830D-A532-45EB-995E-BB26FC52FFE4}"/>
    <cellStyle name="Normal 10 2 2 2 4 2 2" xfId="928" xr:uid="{84030BE2-121C-4847-89B6-C699B8F4B858}"/>
    <cellStyle name="Normal 10 2 2 2 4 2 2 2" xfId="929" xr:uid="{E6B050CC-2F3C-4DA4-8709-894A6C1B3D2B}"/>
    <cellStyle name="Normal 10 2 2 2 4 2 3" xfId="930" xr:uid="{A6A89F78-4E2E-4A1E-90CB-DB1C209BDDAF}"/>
    <cellStyle name="Normal 10 2 2 2 4 3" xfId="931" xr:uid="{ABC77F6E-6675-4FD2-B7F1-55AEE88A97D9}"/>
    <cellStyle name="Normal 10 2 2 2 4 3 2" xfId="932" xr:uid="{35B28C53-F882-4E14-BDB4-1414BC1D152A}"/>
    <cellStyle name="Normal 10 2 2 2 4 4" xfId="933" xr:uid="{6BA9AD2B-4930-41AF-9CA6-79ACA504A33C}"/>
    <cellStyle name="Normal 10 2 2 2 5" xfId="462" xr:uid="{AB77BBCE-3D9C-4504-A524-ED134A566599}"/>
    <cellStyle name="Normal 10 2 2 2 5 2" xfId="934" xr:uid="{621C5593-F9CC-4351-B8BD-85D7F0FA8EC6}"/>
    <cellStyle name="Normal 10 2 2 2 5 2 2" xfId="935" xr:uid="{3335E880-D364-4F5A-A253-38EBBA462C63}"/>
    <cellStyle name="Normal 10 2 2 2 5 3" xfId="936" xr:uid="{3BDC8645-8FE8-4271-96F4-108A24D963EB}"/>
    <cellStyle name="Normal 10 2 2 2 5 4" xfId="2524" xr:uid="{DFF34767-8117-48F3-991C-4E25E67E1B6D}"/>
    <cellStyle name="Normal 10 2 2 2 6" xfId="937" xr:uid="{AEB5558A-883A-474F-81E7-90BEEE9F13BD}"/>
    <cellStyle name="Normal 10 2 2 2 6 2" xfId="938" xr:uid="{D64AF938-5EFE-413F-8CBA-61B9F9B72A75}"/>
    <cellStyle name="Normal 10 2 2 2 7" xfId="939" xr:uid="{2E9115A6-136C-4FDC-B6C3-1909E19D8A48}"/>
    <cellStyle name="Normal 10 2 2 2 8" xfId="2525" xr:uid="{77451D0E-DFAA-4C2B-B35F-87B48C52F0B1}"/>
    <cellStyle name="Normal 10 2 2 3" xfId="240" xr:uid="{88B585B9-D342-4340-ABE1-48700C3B7565}"/>
    <cellStyle name="Normal 10 2 2 3 2" xfId="463" xr:uid="{800AE3CA-60A1-405C-9ADA-0F8F015B45ED}"/>
    <cellStyle name="Normal 10 2 2 3 2 2" xfId="464" xr:uid="{CADDD279-6026-47EF-B9F3-8965C1B47CA7}"/>
    <cellStyle name="Normal 10 2 2 3 2 2 2" xfId="940" xr:uid="{F267E4C9-36DC-4982-943E-ADC9665CF8FC}"/>
    <cellStyle name="Normal 10 2 2 3 2 2 2 2" xfId="941" xr:uid="{602DE3BC-5CB1-4584-B37E-C68FD63F7375}"/>
    <cellStyle name="Normal 10 2 2 3 2 2 3" xfId="942" xr:uid="{55FB2FF9-D79F-454D-8C04-26F251462FC4}"/>
    <cellStyle name="Normal 10 2 2 3 2 3" xfId="943" xr:uid="{68C34815-E047-490D-A392-6551ACAD3322}"/>
    <cellStyle name="Normal 10 2 2 3 2 3 2" xfId="944" xr:uid="{324C2B94-A740-4DE4-A32C-A5BFC282E260}"/>
    <cellStyle name="Normal 10 2 2 3 2 4" xfId="945" xr:uid="{36E74E3F-1840-4E39-8076-DC1210D825DC}"/>
    <cellStyle name="Normal 10 2 2 3 3" xfId="465" xr:uid="{69557F5D-2D95-4F26-91C1-AC8221AC48A4}"/>
    <cellStyle name="Normal 10 2 2 3 3 2" xfId="946" xr:uid="{7193587E-F92C-4B78-8B6E-83A52F7BB900}"/>
    <cellStyle name="Normal 10 2 2 3 3 2 2" xfId="947" xr:uid="{CA21D0BF-B62E-4B27-923D-A7527442B8D8}"/>
    <cellStyle name="Normal 10 2 2 3 3 3" xfId="948" xr:uid="{B3D150C4-7C8D-472D-964B-DD8FCD7A2CD1}"/>
    <cellStyle name="Normal 10 2 2 3 3 4" xfId="2526" xr:uid="{86A61C8C-334F-4319-A937-244773EF880E}"/>
    <cellStyle name="Normal 10 2 2 3 4" xfId="949" xr:uid="{104FA845-CCCD-4528-8321-B1FFCED22A87}"/>
    <cellStyle name="Normal 10 2 2 3 4 2" xfId="950" xr:uid="{61814AE4-5D3A-4AFC-936A-CB19AF4CE61F}"/>
    <cellStyle name="Normal 10 2 2 3 5" xfId="951" xr:uid="{8503E129-1C2E-4BB3-9EA9-ED68228883C1}"/>
    <cellStyle name="Normal 10 2 2 3 6" xfId="2527" xr:uid="{CCD4B815-113B-47B2-A12A-EC5E69EDECFA}"/>
    <cellStyle name="Normal 10 2 2 4" xfId="241" xr:uid="{62F61E08-2D3E-4EF5-ABB4-2E2EB309D354}"/>
    <cellStyle name="Normal 10 2 2 4 2" xfId="466" xr:uid="{D4C0B781-3972-4A75-B429-437868F909AB}"/>
    <cellStyle name="Normal 10 2 2 4 2 2" xfId="467" xr:uid="{7ED46B5E-AD2D-403D-882A-C038331666E9}"/>
    <cellStyle name="Normal 10 2 2 4 2 2 2" xfId="952" xr:uid="{85481AA0-A26B-4716-A651-14532F687CD8}"/>
    <cellStyle name="Normal 10 2 2 4 2 2 2 2" xfId="953" xr:uid="{58B951D7-5685-48C5-A8FF-D6B59F7E474E}"/>
    <cellStyle name="Normal 10 2 2 4 2 2 3" xfId="954" xr:uid="{91A860E8-648B-4EE3-84DB-1D8FDA4967A1}"/>
    <cellStyle name="Normal 10 2 2 4 2 3" xfId="955" xr:uid="{53A4BDF4-04CE-4047-AB2F-FCE049091325}"/>
    <cellStyle name="Normal 10 2 2 4 2 3 2" xfId="956" xr:uid="{D672E9A5-981F-43E7-A3CC-62F3BDADB130}"/>
    <cellStyle name="Normal 10 2 2 4 2 4" xfId="957" xr:uid="{365771F7-AD97-40C9-A861-901E7330FD78}"/>
    <cellStyle name="Normal 10 2 2 4 3" xfId="468" xr:uid="{8A432706-D2B8-4B24-B5F2-836C0B7481C1}"/>
    <cellStyle name="Normal 10 2 2 4 3 2" xfId="958" xr:uid="{A9064922-21E0-47A3-95B5-C46641F1CECC}"/>
    <cellStyle name="Normal 10 2 2 4 3 2 2" xfId="959" xr:uid="{D5A42D2F-9876-4C19-8CDC-F44694C39A96}"/>
    <cellStyle name="Normal 10 2 2 4 3 3" xfId="960" xr:uid="{06E44D33-85B0-4B0D-8A22-14B902727A2B}"/>
    <cellStyle name="Normal 10 2 2 4 4" xfId="961" xr:uid="{B7F6AB37-8B1E-477C-A24A-D779F8BE420D}"/>
    <cellStyle name="Normal 10 2 2 4 4 2" xfId="962" xr:uid="{4AC131A0-B03F-4830-A2FE-FE8FB7B3DD83}"/>
    <cellStyle name="Normal 10 2 2 4 5" xfId="963" xr:uid="{22EF3735-9269-46CE-9F72-2A65848D403E}"/>
    <cellStyle name="Normal 10 2 2 5" xfId="242" xr:uid="{031BBBF3-8572-47ED-AF79-02B6FBFD7F60}"/>
    <cellStyle name="Normal 10 2 2 5 2" xfId="469" xr:uid="{114C4705-9753-455A-8411-5921A9E32045}"/>
    <cellStyle name="Normal 10 2 2 5 2 2" xfId="964" xr:uid="{C918D83E-47C8-4153-843B-D474A15F8E9E}"/>
    <cellStyle name="Normal 10 2 2 5 2 2 2" xfId="965" xr:uid="{2C582026-0D74-4F2C-98BE-AA2AA17FA6A5}"/>
    <cellStyle name="Normal 10 2 2 5 2 3" xfId="966" xr:uid="{F192C36C-8853-4F35-A521-568BA3A263BC}"/>
    <cellStyle name="Normal 10 2 2 5 3" xfId="967" xr:uid="{4AF22444-3380-41EC-9FFB-891923E9ABA4}"/>
    <cellStyle name="Normal 10 2 2 5 3 2" xfId="968" xr:uid="{3D24C0B4-49DD-4B8B-A174-836A48AA86F8}"/>
    <cellStyle name="Normal 10 2 2 5 4" xfId="969" xr:uid="{19678BF1-3C91-4F10-93BF-B1E5A9E6737C}"/>
    <cellStyle name="Normal 10 2 2 6" xfId="470" xr:uid="{A66F56F0-9709-4985-B58F-C8F80A24CCF3}"/>
    <cellStyle name="Normal 10 2 2 6 2" xfId="970" xr:uid="{6166387B-C113-4B44-9058-61847DBA6DB4}"/>
    <cellStyle name="Normal 10 2 2 6 2 2" xfId="971" xr:uid="{B4530384-792C-4D90-B2F3-A631F8DF94B7}"/>
    <cellStyle name="Normal 10 2 2 6 2 3" xfId="4333" xr:uid="{882ABEFD-3212-45E0-A0BB-F9CB6276D8CD}"/>
    <cellStyle name="Normal 10 2 2 6 3" xfId="972" xr:uid="{C523435C-DAD2-4821-8D16-411356F3AEF4}"/>
    <cellStyle name="Normal 10 2 2 6 4" xfId="2528" xr:uid="{0BE84913-6451-4A2A-AB2A-89DF7A238D5B}"/>
    <cellStyle name="Normal 10 2 2 6 4 2" xfId="4564" xr:uid="{50064345-CD2E-40C6-9982-8B46528E3525}"/>
    <cellStyle name="Normal 10 2 2 6 4 3" xfId="4676" xr:uid="{9F864011-C47C-4DF8-8D8F-661EDBD28FAD}"/>
    <cellStyle name="Normal 10 2 2 6 4 4" xfId="4602" xr:uid="{EB43F4FD-2F4C-4595-ABB1-AF590AFD6491}"/>
    <cellStyle name="Normal 10 2 2 7" xfId="973" xr:uid="{6153E5BB-6ABB-487D-A11C-DA471082493E}"/>
    <cellStyle name="Normal 10 2 2 7 2" xfId="974" xr:uid="{16CC2CDF-7CB9-4B70-BAC3-E8AC14EDE7CF}"/>
    <cellStyle name="Normal 10 2 2 8" xfId="975" xr:uid="{AB7E5319-25CC-40FF-A9FD-45069A66FB2A}"/>
    <cellStyle name="Normal 10 2 2 9" xfId="2529" xr:uid="{49F4EE48-6019-44A5-A71F-D09BE41B875D}"/>
    <cellStyle name="Normal 10 2 3" xfId="47" xr:uid="{5AE65291-BC49-4425-9E16-4D04FD15F8AB}"/>
    <cellStyle name="Normal 10 2 3 2" xfId="48" xr:uid="{A01ADF5A-B921-4CDA-B0EE-22F11CEEDA7A}"/>
    <cellStyle name="Normal 10 2 3 2 2" xfId="471" xr:uid="{19222E78-D5EA-4E54-9097-B0BE8BBC070F}"/>
    <cellStyle name="Normal 10 2 3 2 2 2" xfId="472" xr:uid="{E03EE6A2-B7CB-485E-9719-DAAEF10BED1E}"/>
    <cellStyle name="Normal 10 2 3 2 2 2 2" xfId="976" xr:uid="{7D255890-1C01-4A13-ACAB-D3434B096079}"/>
    <cellStyle name="Normal 10 2 3 2 2 2 2 2" xfId="977" xr:uid="{834F34C1-488D-4641-8FF4-E71351486C8C}"/>
    <cellStyle name="Normal 10 2 3 2 2 2 3" xfId="978" xr:uid="{0388C58E-7A28-4114-B08D-A979A4CDDBD0}"/>
    <cellStyle name="Normal 10 2 3 2 2 3" xfId="979" xr:uid="{E5A89858-5E5A-429B-997D-168B7C8B2430}"/>
    <cellStyle name="Normal 10 2 3 2 2 3 2" xfId="980" xr:uid="{8117AE2E-A293-450C-BB4F-26D20B0B9D3B}"/>
    <cellStyle name="Normal 10 2 3 2 2 4" xfId="981" xr:uid="{A5377D34-8F5D-4FBE-B691-9D47DDF45F31}"/>
    <cellStyle name="Normal 10 2 3 2 3" xfId="473" xr:uid="{20E8684E-01E4-4F05-89F4-F67DDA066663}"/>
    <cellStyle name="Normal 10 2 3 2 3 2" xfId="982" xr:uid="{15BA3410-41F9-410C-B775-870D9753E1D0}"/>
    <cellStyle name="Normal 10 2 3 2 3 2 2" xfId="983" xr:uid="{403466AB-7A3B-40DD-8BA9-9A850BD82469}"/>
    <cellStyle name="Normal 10 2 3 2 3 3" xfId="984" xr:uid="{B3D23654-B710-40ED-8A96-4B28776ABFE2}"/>
    <cellStyle name="Normal 10 2 3 2 3 4" xfId="2530" xr:uid="{60F377E2-E7D0-4512-9DBB-5D0D347C25C0}"/>
    <cellStyle name="Normal 10 2 3 2 4" xfId="985" xr:uid="{085AB750-EB4F-4FE5-B3A5-07BC7CD1EC4F}"/>
    <cellStyle name="Normal 10 2 3 2 4 2" xfId="986" xr:uid="{E878DD5E-7350-45E4-BE15-29E739DA828C}"/>
    <cellStyle name="Normal 10 2 3 2 5" xfId="987" xr:uid="{4155DFDF-D029-4D39-A073-16E65FCF4FE3}"/>
    <cellStyle name="Normal 10 2 3 2 6" xfId="2531" xr:uid="{9BEF1856-0B60-4A67-A009-BC0583FE732D}"/>
    <cellStyle name="Normal 10 2 3 3" xfId="243" xr:uid="{1B424596-45E1-46A2-8264-5AFC84FE605A}"/>
    <cellStyle name="Normal 10 2 3 3 2" xfId="474" xr:uid="{C8B0B7B1-FD48-4D67-9828-BD38E3C8C31B}"/>
    <cellStyle name="Normal 10 2 3 3 2 2" xfId="475" xr:uid="{057DCFB6-F55F-4709-8244-093CECEE60C4}"/>
    <cellStyle name="Normal 10 2 3 3 2 2 2" xfId="988" xr:uid="{610F4063-990E-423A-9B72-E5C2E1FDE55B}"/>
    <cellStyle name="Normal 10 2 3 3 2 2 2 2" xfId="989" xr:uid="{A3217B93-92D2-4642-8A32-CB550B740342}"/>
    <cellStyle name="Normal 10 2 3 3 2 2 3" xfId="990" xr:uid="{62985EC5-6811-46CC-82AC-8B3E7C69F5BC}"/>
    <cellStyle name="Normal 10 2 3 3 2 3" xfId="991" xr:uid="{7F02B51E-D108-4BCD-AAC1-ABA4FC5F9261}"/>
    <cellStyle name="Normal 10 2 3 3 2 3 2" xfId="992" xr:uid="{6675689E-6FAC-4714-ABC5-CD47CE0DA19B}"/>
    <cellStyle name="Normal 10 2 3 3 2 4" xfId="993" xr:uid="{DFA56F44-FBEF-4DA9-B791-D28762442627}"/>
    <cellStyle name="Normal 10 2 3 3 3" xfId="476" xr:uid="{A4687761-805E-4CC6-97ED-A1646B785129}"/>
    <cellStyle name="Normal 10 2 3 3 3 2" xfId="994" xr:uid="{E6C6F285-DFAE-4469-9C91-AFEAAFC3D271}"/>
    <cellStyle name="Normal 10 2 3 3 3 2 2" xfId="995" xr:uid="{C82309BC-0C25-4C56-AFFE-81CAFC177B5B}"/>
    <cellStyle name="Normal 10 2 3 3 3 3" xfId="996" xr:uid="{9D205709-D75D-4089-91F9-93524C48DA2C}"/>
    <cellStyle name="Normal 10 2 3 3 4" xfId="997" xr:uid="{C7A76BF5-BC08-4351-98A0-250571091BC7}"/>
    <cellStyle name="Normal 10 2 3 3 4 2" xfId="998" xr:uid="{3698AE5E-5B66-4A5F-A6DD-97D8EA06A7CC}"/>
    <cellStyle name="Normal 10 2 3 3 5" xfId="999" xr:uid="{336DCAD4-F976-4E22-BF22-81BB26FC5F42}"/>
    <cellStyle name="Normal 10 2 3 4" xfId="244" xr:uid="{C65246D3-68B8-41F1-92BF-2E784941E45E}"/>
    <cellStyle name="Normal 10 2 3 4 2" xfId="477" xr:uid="{9C8B55A8-BB58-4EAB-B3F9-5D487ADDDD45}"/>
    <cellStyle name="Normal 10 2 3 4 2 2" xfId="1000" xr:uid="{718E4261-EFB1-44CD-8C66-29630DC2989F}"/>
    <cellStyle name="Normal 10 2 3 4 2 2 2" xfId="1001" xr:uid="{9E1450D9-96BE-4AF0-95F6-221F682D65F1}"/>
    <cellStyle name="Normal 10 2 3 4 2 3" xfId="1002" xr:uid="{5D829F38-F4E2-4F93-AF84-761B78761443}"/>
    <cellStyle name="Normal 10 2 3 4 3" xfId="1003" xr:uid="{B4A1AF97-0B2A-4A6C-9363-29CD14B80AAA}"/>
    <cellStyle name="Normal 10 2 3 4 3 2" xfId="1004" xr:uid="{E09421E2-9F6D-4CFC-98F9-1EBA4B593220}"/>
    <cellStyle name="Normal 10 2 3 4 4" xfId="1005" xr:uid="{351C1CF6-B449-46DA-BAC1-7739052509E6}"/>
    <cellStyle name="Normal 10 2 3 5" xfId="478" xr:uid="{A9528C50-3EAC-42B3-957B-332465DF7E8C}"/>
    <cellStyle name="Normal 10 2 3 5 2" xfId="1006" xr:uid="{7BA5DD40-E111-4981-8533-ABAE72234BE9}"/>
    <cellStyle name="Normal 10 2 3 5 2 2" xfId="1007" xr:uid="{B83C0204-615D-4C6F-95AA-975699B121F6}"/>
    <cellStyle name="Normal 10 2 3 5 2 3" xfId="4334" xr:uid="{7F92490E-D8F4-4453-B142-B01AB1A4155C}"/>
    <cellStyle name="Normal 10 2 3 5 3" xfId="1008" xr:uid="{619F0E68-FA4A-4EE3-BC92-4DA7F07A7EA0}"/>
    <cellStyle name="Normal 10 2 3 5 4" xfId="2532" xr:uid="{477A8AB0-B340-4D66-9989-2C0C8787DFA6}"/>
    <cellStyle name="Normal 10 2 3 5 4 2" xfId="4565" xr:uid="{1E4F80CB-F700-49F0-93EA-2D2910E9A06B}"/>
    <cellStyle name="Normal 10 2 3 5 4 3" xfId="4677" xr:uid="{AA757C4A-D25B-441C-9ABC-1004590A26F8}"/>
    <cellStyle name="Normal 10 2 3 5 4 4" xfId="4603" xr:uid="{AE18B7C2-7AD2-4169-B741-C13A22C0A98C}"/>
    <cellStyle name="Normal 10 2 3 6" xfId="1009" xr:uid="{43F209DE-6E8B-4929-B6E5-553917C8B2BE}"/>
    <cellStyle name="Normal 10 2 3 6 2" xfId="1010" xr:uid="{7DF0C8D5-F222-4A35-B494-7C76ABAA3A8F}"/>
    <cellStyle name="Normal 10 2 3 7" xfId="1011" xr:uid="{345478D4-EE3F-4A15-9E44-0D93E1E4E356}"/>
    <cellStyle name="Normal 10 2 3 8" xfId="2533" xr:uid="{777C9FAB-DBB1-4717-8692-E9E401E5E246}"/>
    <cellStyle name="Normal 10 2 4" xfId="49" xr:uid="{64F4160C-5DFC-42F3-9F6B-EF85CF4A6C28}"/>
    <cellStyle name="Normal 10 2 4 2" xfId="429" xr:uid="{3F83111E-AE0A-4705-AAEE-E4C6685306F3}"/>
    <cellStyle name="Normal 10 2 4 2 2" xfId="479" xr:uid="{E450A5F1-029D-4A57-8355-16663C7A9716}"/>
    <cellStyle name="Normal 10 2 4 2 2 2" xfId="1012" xr:uid="{A8921235-633D-4075-9E9D-BC1464C441EC}"/>
    <cellStyle name="Normal 10 2 4 2 2 2 2" xfId="1013" xr:uid="{CAF04DC1-3D9C-489A-9A81-7CA424411394}"/>
    <cellStyle name="Normal 10 2 4 2 2 3" xfId="1014" xr:uid="{3E2D148A-276D-434A-9E62-497D12AC62AE}"/>
    <cellStyle name="Normal 10 2 4 2 2 4" xfId="2534" xr:uid="{3CE2BC43-0DA2-431A-80F2-7D8711BC5AEB}"/>
    <cellStyle name="Normal 10 2 4 2 3" xfId="1015" xr:uid="{1502F0CF-8FB0-4412-B99C-36158BC9AC6A}"/>
    <cellStyle name="Normal 10 2 4 2 3 2" xfId="1016" xr:uid="{3E82C065-098A-4361-ADA9-F3C382F02BA9}"/>
    <cellStyle name="Normal 10 2 4 2 4" xfId="1017" xr:uid="{66144FA9-3F02-4FC1-930B-4E16DB8251BB}"/>
    <cellStyle name="Normal 10 2 4 2 5" xfId="2535" xr:uid="{F21008F1-AD99-47D4-8EA2-3E59DF7546FE}"/>
    <cellStyle name="Normal 10 2 4 3" xfId="480" xr:uid="{2B0F3915-3953-4541-A03C-C93F6A199213}"/>
    <cellStyle name="Normal 10 2 4 3 2" xfId="1018" xr:uid="{6FBC5E71-CC49-4A04-A835-037CACE30DE2}"/>
    <cellStyle name="Normal 10 2 4 3 2 2" xfId="1019" xr:uid="{54ADD650-26B6-4D5B-BB8B-D4BED8D4293B}"/>
    <cellStyle name="Normal 10 2 4 3 3" xfId="1020" xr:uid="{D123D6C2-10D6-4BD2-83C5-DD7E77675570}"/>
    <cellStyle name="Normal 10 2 4 3 4" xfId="2536" xr:uid="{6CCA18EC-4523-4AC5-8045-BB3209F915EF}"/>
    <cellStyle name="Normal 10 2 4 4" xfId="1021" xr:uid="{179E44FA-2080-409E-9992-B8AFF83D45F5}"/>
    <cellStyle name="Normal 10 2 4 4 2" xfId="1022" xr:uid="{D9D2B376-6AD2-422D-8CA8-D66968AF439E}"/>
    <cellStyle name="Normal 10 2 4 4 3" xfId="2537" xr:uid="{46F1079A-A9CB-4E89-911B-4312578CF0EA}"/>
    <cellStyle name="Normal 10 2 4 4 4" xfId="2538" xr:uid="{84440D16-6F36-41D7-AE0C-F78277DB1680}"/>
    <cellStyle name="Normal 10 2 4 5" xfId="1023" xr:uid="{693422EF-09B7-429D-862B-11C4491B59E2}"/>
    <cellStyle name="Normal 10 2 4 6" xfId="2539" xr:uid="{FBD3A412-30E8-4B7D-AD4D-D28676608113}"/>
    <cellStyle name="Normal 10 2 4 7" xfId="2540" xr:uid="{47C1850C-CAE6-45CA-A806-16E302053D1C}"/>
    <cellStyle name="Normal 10 2 5" xfId="245" xr:uid="{E202B7D5-3780-4076-8669-D994C2B66371}"/>
    <cellStyle name="Normal 10 2 5 2" xfId="481" xr:uid="{80A78FC0-3A8F-4DD6-81C8-05CBFEBF3BC1}"/>
    <cellStyle name="Normal 10 2 5 2 2" xfId="482" xr:uid="{8A45F111-1BEE-49FE-BFA5-D67EBCC6C9CE}"/>
    <cellStyle name="Normal 10 2 5 2 2 2" xfId="1024" xr:uid="{CA2A73B9-DFC8-40D9-96C9-782CF3074406}"/>
    <cellStyle name="Normal 10 2 5 2 2 2 2" xfId="1025" xr:uid="{4C6E720C-B73D-4AB7-8623-17ECE51902D5}"/>
    <cellStyle name="Normal 10 2 5 2 2 3" xfId="1026" xr:uid="{81B9423E-6A04-4383-969C-6A822923D232}"/>
    <cellStyle name="Normal 10 2 5 2 3" xfId="1027" xr:uid="{7FF342EA-591D-4D8C-A962-530F44A27011}"/>
    <cellStyle name="Normal 10 2 5 2 3 2" xfId="1028" xr:uid="{1139BA3A-E5E4-4E40-8D52-460EEDE34C0A}"/>
    <cellStyle name="Normal 10 2 5 2 4" xfId="1029" xr:uid="{CF2E2745-4505-413B-8365-3041BD32D75A}"/>
    <cellStyle name="Normal 10 2 5 3" xfId="483" xr:uid="{007C1314-6D35-428B-820B-47A8DE9583B1}"/>
    <cellStyle name="Normal 10 2 5 3 2" xfId="1030" xr:uid="{C8B109BE-F289-4B00-BE3D-FC1984F5B831}"/>
    <cellStyle name="Normal 10 2 5 3 2 2" xfId="1031" xr:uid="{E8CB1DD0-E15C-44B3-AA7D-3A5428B9A304}"/>
    <cellStyle name="Normal 10 2 5 3 3" xfId="1032" xr:uid="{5B080180-2C47-4F65-92B9-06E96C28EB00}"/>
    <cellStyle name="Normal 10 2 5 3 4" xfId="2541" xr:uid="{66C444C6-A828-4D06-A63C-4FDF2C39305B}"/>
    <cellStyle name="Normal 10 2 5 4" xfId="1033" xr:uid="{ADE43BD9-4750-412E-A293-185CABF2B0D6}"/>
    <cellStyle name="Normal 10 2 5 4 2" xfId="1034" xr:uid="{D87EAFB9-B66D-48F8-8CC1-50D2827D50D7}"/>
    <cellStyle name="Normal 10 2 5 5" xfId="1035" xr:uid="{B9F7DABD-211F-4559-8414-DC3367EA47FD}"/>
    <cellStyle name="Normal 10 2 5 6" xfId="2542" xr:uid="{B1F16D02-250F-4610-BAD9-BD7BD478344E}"/>
    <cellStyle name="Normal 10 2 6" xfId="246" xr:uid="{C0333514-697C-4474-8B09-AD0B2B1C8A3A}"/>
    <cellStyle name="Normal 10 2 6 2" xfId="484" xr:uid="{D17DC6F7-13B8-4580-8FE6-2E144C4DA0EA}"/>
    <cellStyle name="Normal 10 2 6 2 2" xfId="1036" xr:uid="{EE45150D-FC42-4A44-9362-DF2E9192937E}"/>
    <cellStyle name="Normal 10 2 6 2 2 2" xfId="1037" xr:uid="{8E59F111-074C-4B9A-876C-4D4B0DE1DE57}"/>
    <cellStyle name="Normal 10 2 6 2 3" xfId="1038" xr:uid="{578F43F1-0623-4A7E-AF8F-10766F87A8D9}"/>
    <cellStyle name="Normal 10 2 6 2 4" xfId="2543" xr:uid="{1655C4A9-A587-4518-A1B2-60B252AEB0AC}"/>
    <cellStyle name="Normal 10 2 6 3" xfId="1039" xr:uid="{10199968-3039-45B0-8CCB-F23B22AABCC4}"/>
    <cellStyle name="Normal 10 2 6 3 2" xfId="1040" xr:uid="{E87DF6A4-985D-49F5-8AE6-CA4BCD908CD7}"/>
    <cellStyle name="Normal 10 2 6 4" xfId="1041" xr:uid="{97F70DF4-891D-41DB-B9EF-23B6D5C0CB4C}"/>
    <cellStyle name="Normal 10 2 6 5" xfId="2544" xr:uid="{AF523328-68D6-447B-8DE3-01929F7BA834}"/>
    <cellStyle name="Normal 10 2 7" xfId="485" xr:uid="{01E4D093-5A09-4077-A9E3-1304F66CC11E}"/>
    <cellStyle name="Normal 10 2 7 2" xfId="1042" xr:uid="{E6356589-5E24-481A-B4EC-C992A41ED8BE}"/>
    <cellStyle name="Normal 10 2 7 2 2" xfId="1043" xr:uid="{3F655C79-F4FF-4D83-90FC-961D62FFD566}"/>
    <cellStyle name="Normal 10 2 7 2 3" xfId="4332" xr:uid="{5D52D042-D40F-4A5A-9A06-B15B17571C46}"/>
    <cellStyle name="Normal 10 2 7 3" xfId="1044" xr:uid="{58F080A9-A0B7-4202-A023-A5E51FF67B39}"/>
    <cellStyle name="Normal 10 2 7 4" xfId="2545" xr:uid="{CDDF4BD9-5D01-4B3C-8062-701B49EBBFE4}"/>
    <cellStyle name="Normal 10 2 7 4 2" xfId="4563" xr:uid="{BCEFC3BF-4AB2-40F7-9BB9-92CCA9839049}"/>
    <cellStyle name="Normal 10 2 7 4 3" xfId="4678" xr:uid="{63C5D16D-3E2D-4323-B177-3B2BF28CF04A}"/>
    <cellStyle name="Normal 10 2 7 4 4" xfId="4601" xr:uid="{EA9988B2-1758-4481-9766-925147842139}"/>
    <cellStyle name="Normal 10 2 8" xfId="1045" xr:uid="{64101C2B-1FEC-4B0E-97C8-F10B5E982088}"/>
    <cellStyle name="Normal 10 2 8 2" xfId="1046" xr:uid="{B9AC72EB-C0AC-49DF-980A-B40DAFD94E0D}"/>
    <cellStyle name="Normal 10 2 8 3" xfId="2546" xr:uid="{F78A96AB-2E58-4ED5-850F-B859980D3CA0}"/>
    <cellStyle name="Normal 10 2 8 4" xfId="2547" xr:uid="{55FAB7FB-9590-4738-A51A-7C5F13EFA69D}"/>
    <cellStyle name="Normal 10 2 9" xfId="1047" xr:uid="{79F78733-1219-4F2B-9D84-870CC79DB56F}"/>
    <cellStyle name="Normal 10 3" xfId="50" xr:uid="{FED404BC-F1EB-48C0-9926-B6BB056B627D}"/>
    <cellStyle name="Normal 10 3 10" xfId="2548" xr:uid="{892EA1B3-EE14-452A-BB50-9A0372C47433}"/>
    <cellStyle name="Normal 10 3 11" xfId="2549" xr:uid="{E8B99EE9-DB94-4521-92C6-3A8C7994BF53}"/>
    <cellStyle name="Normal 10 3 2" xfId="51" xr:uid="{2D3B3857-4E88-4673-8880-BAA3497B40E7}"/>
    <cellStyle name="Normal 10 3 2 2" xfId="52" xr:uid="{0DD47A4C-F3F7-4A43-9A76-109180B3082A}"/>
    <cellStyle name="Normal 10 3 2 2 2" xfId="247" xr:uid="{118F010F-1838-420E-AF03-92AA0721D2D2}"/>
    <cellStyle name="Normal 10 3 2 2 2 2" xfId="486" xr:uid="{69941C4B-7AAD-4CEF-8431-0CBE47ED9655}"/>
    <cellStyle name="Normal 10 3 2 2 2 2 2" xfId="1048" xr:uid="{833EEFAF-1EBE-4F7A-ADA0-94425F4C1517}"/>
    <cellStyle name="Normal 10 3 2 2 2 2 2 2" xfId="1049" xr:uid="{CA4AB6E1-CE67-421D-8358-5DDADB037010}"/>
    <cellStyle name="Normal 10 3 2 2 2 2 3" xfId="1050" xr:uid="{CCD32C69-6575-4D9F-9485-9FDF2891D5DB}"/>
    <cellStyle name="Normal 10 3 2 2 2 2 4" xfId="2550" xr:uid="{07E59C91-DCF9-420E-BE05-46302AAADC5C}"/>
    <cellStyle name="Normal 10 3 2 2 2 3" xfId="1051" xr:uid="{71FEFACC-8543-48C2-9509-81205999C225}"/>
    <cellStyle name="Normal 10 3 2 2 2 3 2" xfId="1052" xr:uid="{E0E87708-B824-48AD-B05D-EF6BE2330944}"/>
    <cellStyle name="Normal 10 3 2 2 2 3 3" xfId="2551" xr:uid="{1828979A-0773-4934-A433-15434DA97C17}"/>
    <cellStyle name="Normal 10 3 2 2 2 3 4" xfId="2552" xr:uid="{FDF86326-2ED3-4FF4-BDFA-2353555E6478}"/>
    <cellStyle name="Normal 10 3 2 2 2 4" xfId="1053" xr:uid="{F4DBF6ED-90D1-4509-B954-B42F82578445}"/>
    <cellStyle name="Normal 10 3 2 2 2 5" xfId="2553" xr:uid="{5DC9FAC2-B459-469D-A003-AA5BC3B0201D}"/>
    <cellStyle name="Normal 10 3 2 2 2 6" xfId="2554" xr:uid="{7B4D2DA1-AC15-4D0F-9ED9-8BE06DA57738}"/>
    <cellStyle name="Normal 10 3 2 2 3" xfId="487" xr:uid="{2468B03D-B230-46D1-9002-53756CD73187}"/>
    <cellStyle name="Normal 10 3 2 2 3 2" xfId="1054" xr:uid="{80C5BA13-34CB-413A-8A18-AA595D5773A7}"/>
    <cellStyle name="Normal 10 3 2 2 3 2 2" xfId="1055" xr:uid="{B2A598F4-4B96-4D4C-83FC-5AAC6176E8AC}"/>
    <cellStyle name="Normal 10 3 2 2 3 2 3" xfId="2555" xr:uid="{C3BA698C-5109-4A73-BF82-92B60790C3BC}"/>
    <cellStyle name="Normal 10 3 2 2 3 2 4" xfId="2556" xr:uid="{83D9C192-896D-4E28-9EB2-21B8516B7DA4}"/>
    <cellStyle name="Normal 10 3 2 2 3 3" xfId="1056" xr:uid="{90EE04C7-25E8-4BC2-9FA0-87170FDE7123}"/>
    <cellStyle name="Normal 10 3 2 2 3 4" xfId="2557" xr:uid="{615E861A-22DC-4219-A39A-0AD65FB9D6BA}"/>
    <cellStyle name="Normal 10 3 2 2 3 5" xfId="2558" xr:uid="{F9C49C5D-E4B9-470E-AA6D-0D58A6449616}"/>
    <cellStyle name="Normal 10 3 2 2 4" xfId="1057" xr:uid="{AC0DD52F-DB63-4016-90D5-00133D20CDFD}"/>
    <cellStyle name="Normal 10 3 2 2 4 2" xfId="1058" xr:uid="{6E88701F-F70F-40ED-82C1-0ADC87E7965E}"/>
    <cellStyle name="Normal 10 3 2 2 4 3" xfId="2559" xr:uid="{F5D45503-1F65-491A-820F-874E07DC7719}"/>
    <cellStyle name="Normal 10 3 2 2 4 4" xfId="2560" xr:uid="{71A2E309-80F1-4AB0-849D-5476432F2DFD}"/>
    <cellStyle name="Normal 10 3 2 2 5" xfId="1059" xr:uid="{4CA35883-4023-4E23-A0E5-49B4AB0F6136}"/>
    <cellStyle name="Normal 10 3 2 2 5 2" xfId="2561" xr:uid="{F512E240-E95F-43DC-B43F-E2E0D78491CE}"/>
    <cellStyle name="Normal 10 3 2 2 5 3" xfId="2562" xr:uid="{B73AFFE5-ED83-4AB8-AAA3-E938EA12A6FC}"/>
    <cellStyle name="Normal 10 3 2 2 5 4" xfId="2563" xr:uid="{A8C6C246-A3D4-42BC-9614-98CACD49AF6A}"/>
    <cellStyle name="Normal 10 3 2 2 6" xfId="2564" xr:uid="{7E6EF440-BF06-42AB-AC9E-CE517461205B}"/>
    <cellStyle name="Normal 10 3 2 2 7" xfId="2565" xr:uid="{FE250A46-C3F8-4FE8-A81F-D5F074AEFAB9}"/>
    <cellStyle name="Normal 10 3 2 2 8" xfId="2566" xr:uid="{B30C3258-4DB0-42EB-88F6-D4F7ADD645EA}"/>
    <cellStyle name="Normal 10 3 2 3" xfId="248" xr:uid="{3EE457A0-EC46-4A02-B550-27145BA5BCD8}"/>
    <cellStyle name="Normal 10 3 2 3 2" xfId="488" xr:uid="{149F3C2E-EF77-48DB-AD30-8DB7D1C0C068}"/>
    <cellStyle name="Normal 10 3 2 3 2 2" xfId="489" xr:uid="{9ABB0C22-658C-4DBF-A255-98D4FBB51EE9}"/>
    <cellStyle name="Normal 10 3 2 3 2 2 2" xfId="1060" xr:uid="{7D013D2D-F26C-4972-9A76-F461CDE4CED7}"/>
    <cellStyle name="Normal 10 3 2 3 2 2 2 2" xfId="1061" xr:uid="{3AEF9A34-E18E-4AE3-AF5B-4543F84815E3}"/>
    <cellStyle name="Normal 10 3 2 3 2 2 3" xfId="1062" xr:uid="{B9D7B14B-E623-4507-8895-A4B648E674BE}"/>
    <cellStyle name="Normal 10 3 2 3 2 3" xfId="1063" xr:uid="{5D555088-8D08-4B1B-91AE-C2CC985D61C2}"/>
    <cellStyle name="Normal 10 3 2 3 2 3 2" xfId="1064" xr:uid="{0AADC52A-043C-4734-AB7A-633B639CB299}"/>
    <cellStyle name="Normal 10 3 2 3 2 4" xfId="1065" xr:uid="{2234196A-0D8D-4DE8-9204-3982D0DD0530}"/>
    <cellStyle name="Normal 10 3 2 3 3" xfId="490" xr:uid="{77D58981-9395-466D-ADF9-D2D2F7FB5F14}"/>
    <cellStyle name="Normal 10 3 2 3 3 2" xfId="1066" xr:uid="{83E85388-8835-421E-AC3A-335A7C7DDDE2}"/>
    <cellStyle name="Normal 10 3 2 3 3 2 2" xfId="1067" xr:uid="{60800C1F-45BD-4938-9CAA-0C4F8609E9DE}"/>
    <cellStyle name="Normal 10 3 2 3 3 3" xfId="1068" xr:uid="{D99DC1FB-4FF1-4E20-871E-A032E6396D27}"/>
    <cellStyle name="Normal 10 3 2 3 3 4" xfId="2567" xr:uid="{92AA03BF-9577-428B-ABBB-FB6729408906}"/>
    <cellStyle name="Normal 10 3 2 3 4" xfId="1069" xr:uid="{3DA7E773-9D67-4B1D-AB84-24A99689E884}"/>
    <cellStyle name="Normal 10 3 2 3 4 2" xfId="1070" xr:uid="{F9E4A334-38A6-4A2B-BF1B-55E6A59A72B7}"/>
    <cellStyle name="Normal 10 3 2 3 5" xfId="1071" xr:uid="{D715379A-974E-4FB6-9B5C-5E30AB04E6E7}"/>
    <cellStyle name="Normal 10 3 2 3 6" xfId="2568" xr:uid="{DFA144A5-9146-4186-811B-DD9F91ABD256}"/>
    <cellStyle name="Normal 10 3 2 4" xfId="249" xr:uid="{47B4132B-8763-4619-8DD9-BA996A78E979}"/>
    <cellStyle name="Normal 10 3 2 4 2" xfId="491" xr:uid="{43CF9BFB-08EC-4A70-A830-943402660169}"/>
    <cellStyle name="Normal 10 3 2 4 2 2" xfId="1072" xr:uid="{5DF8D520-53C8-468B-9AE4-288940C286C0}"/>
    <cellStyle name="Normal 10 3 2 4 2 2 2" xfId="1073" xr:uid="{09D5985E-772D-4241-ADF9-F2F10ED17BD0}"/>
    <cellStyle name="Normal 10 3 2 4 2 3" xfId="1074" xr:uid="{B1A92A2A-EF52-4BB5-8875-CB2D80F81165}"/>
    <cellStyle name="Normal 10 3 2 4 2 4" xfId="2569" xr:uid="{A521C561-2C54-426E-9E89-799823A00663}"/>
    <cellStyle name="Normal 10 3 2 4 3" xfId="1075" xr:uid="{D3CD4311-3111-407D-BB0F-2120CFB35CDD}"/>
    <cellStyle name="Normal 10 3 2 4 3 2" xfId="1076" xr:uid="{7C7F9925-0177-44F9-A4AC-BCED8547E3EA}"/>
    <cellStyle name="Normal 10 3 2 4 4" xfId="1077" xr:uid="{C504BB2B-F382-4271-BC21-5897C3EF639B}"/>
    <cellStyle name="Normal 10 3 2 4 5" xfId="2570" xr:uid="{793CA153-7665-490B-B2BD-5FEA2CCC8DBC}"/>
    <cellStyle name="Normal 10 3 2 5" xfId="251" xr:uid="{46A33268-4B8D-4865-B2A3-7004B65BEC81}"/>
    <cellStyle name="Normal 10 3 2 5 2" xfId="1078" xr:uid="{FB2B3A72-7BC2-43C9-A1B7-274336FDBF11}"/>
    <cellStyle name="Normal 10 3 2 5 2 2" xfId="1079" xr:uid="{EC80CD86-9301-432B-BC69-E060F59505B1}"/>
    <cellStyle name="Normal 10 3 2 5 3" xfId="1080" xr:uid="{65FFE761-7DCC-4981-86DF-CD3029D4BBF4}"/>
    <cellStyle name="Normal 10 3 2 5 4" xfId="2571" xr:uid="{1EBC04CB-BCB8-473C-8B15-0E1442D36140}"/>
    <cellStyle name="Normal 10 3 2 6" xfId="1081" xr:uid="{73DD5301-3DB6-48DD-896D-1A8A86A9A2D5}"/>
    <cellStyle name="Normal 10 3 2 6 2" xfId="1082" xr:uid="{B1966F12-8C51-4078-82EC-BB3BC186F047}"/>
    <cellStyle name="Normal 10 3 2 6 3" xfId="2572" xr:uid="{73204EC3-3892-4A4F-97CC-8803ED6ED528}"/>
    <cellStyle name="Normal 10 3 2 6 4" xfId="2573" xr:uid="{129E877C-A0AA-4DA1-828C-24832DFA0AD5}"/>
    <cellStyle name="Normal 10 3 2 7" xfId="1083" xr:uid="{589B4CD4-6C7D-47C6-9815-2F5CC640CEA7}"/>
    <cellStyle name="Normal 10 3 2 8" xfId="2574" xr:uid="{618A2E66-9911-4324-85F4-40BCFAD28A24}"/>
    <cellStyle name="Normal 10 3 2 9" xfId="2575" xr:uid="{634E9BF7-DAC1-4979-A64A-B799FB3B5CC8}"/>
    <cellStyle name="Normal 10 3 3" xfId="53" xr:uid="{759DEAE4-6F87-4B6F-9893-EB9F5B83E38F}"/>
    <cellStyle name="Normal 10 3 3 2" xfId="54" xr:uid="{54F29F52-416C-462A-9102-F27E3A1328E3}"/>
    <cellStyle name="Normal 10 3 3 2 2" xfId="492" xr:uid="{48F79EF4-DD08-4174-8017-38F41A99CDEF}"/>
    <cellStyle name="Normal 10 3 3 2 2 2" xfId="1084" xr:uid="{7C8BC18A-2CF8-4B91-B00C-BFDE5A54474D}"/>
    <cellStyle name="Normal 10 3 3 2 2 2 2" xfId="1085" xr:uid="{82DEB905-9C6F-4CE2-8EAA-D4C31D6D532D}"/>
    <cellStyle name="Normal 10 3 3 2 2 2 2 2" xfId="4445" xr:uid="{2BEADC5E-A26D-421F-B49F-EC25F12D8B9F}"/>
    <cellStyle name="Normal 10 3 3 2 2 2 3" xfId="4446" xr:uid="{E087EC46-FB75-49D2-8DFD-B26EBEDD9E22}"/>
    <cellStyle name="Normal 10 3 3 2 2 3" xfId="1086" xr:uid="{9C99704F-6CAC-44ED-8990-365B7F3F0AB4}"/>
    <cellStyle name="Normal 10 3 3 2 2 3 2" xfId="4447" xr:uid="{51F9DE33-2E17-457B-9209-ABC6B03E26FF}"/>
    <cellStyle name="Normal 10 3 3 2 2 4" xfId="2576" xr:uid="{78EA82B8-BB2F-4BBD-A3BC-6C69ADEFC5BD}"/>
    <cellStyle name="Normal 10 3 3 2 3" xfId="1087" xr:uid="{D14966FF-547D-47FC-8215-8B65F5BCB398}"/>
    <cellStyle name="Normal 10 3 3 2 3 2" xfId="1088" xr:uid="{9015B87D-1001-4F33-9149-C9BC60BA70CA}"/>
    <cellStyle name="Normal 10 3 3 2 3 2 2" xfId="4448" xr:uid="{5866A2B3-90D9-42C6-AA39-2F1499282607}"/>
    <cellStyle name="Normal 10 3 3 2 3 3" xfId="2577" xr:uid="{FB84D4D7-EEF9-4DFC-9BBD-6CA7339E6F6F}"/>
    <cellStyle name="Normal 10 3 3 2 3 4" xfId="2578" xr:uid="{5A862D73-DA72-4148-9ED5-F4EE8348301C}"/>
    <cellStyle name="Normal 10 3 3 2 4" xfId="1089" xr:uid="{CFD2ECCB-8D1C-4CF9-A908-4CC97C235A26}"/>
    <cellStyle name="Normal 10 3 3 2 4 2" xfId="4449" xr:uid="{670CF5DD-9AFA-432B-92AF-4303AFD696BC}"/>
    <cellStyle name="Normal 10 3 3 2 5" xfId="2579" xr:uid="{A04FF290-C75B-4B37-9C51-E0D0A130C3C1}"/>
    <cellStyle name="Normal 10 3 3 2 6" xfId="2580" xr:uid="{F055C913-A3A3-4731-B300-DC266736BFAD}"/>
    <cellStyle name="Normal 10 3 3 3" xfId="252" xr:uid="{8247EA04-8FE9-4537-8104-EAB900AAE353}"/>
    <cellStyle name="Normal 10 3 3 3 2" xfId="1090" xr:uid="{67E7726A-2ADF-41E4-BB4E-4C9D7742325E}"/>
    <cellStyle name="Normal 10 3 3 3 2 2" xfId="1091" xr:uid="{3A30EB82-2FD7-4C44-ACE1-06224E98B6C3}"/>
    <cellStyle name="Normal 10 3 3 3 2 2 2" xfId="4450" xr:uid="{ACF92DB3-F0CB-4DA0-874D-9A7F97F1054E}"/>
    <cellStyle name="Normal 10 3 3 3 2 3" xfId="2581" xr:uid="{05459A14-60C9-44FA-A034-2B42F3C74B3E}"/>
    <cellStyle name="Normal 10 3 3 3 2 4" xfId="2582" xr:uid="{96003546-E180-4570-B364-D09643BB4C33}"/>
    <cellStyle name="Normal 10 3 3 3 3" xfId="1092" xr:uid="{2C7DA1D5-03E3-41DF-A764-E50F0F367FC6}"/>
    <cellStyle name="Normal 10 3 3 3 3 2" xfId="4451" xr:uid="{865C000A-2461-46DB-83A4-94F83F5D3CD5}"/>
    <cellStyle name="Normal 10 3 3 3 4" xfId="2583" xr:uid="{D4FDCA5C-F022-4C1B-9588-71B6DD558DA7}"/>
    <cellStyle name="Normal 10 3 3 3 5" xfId="2584" xr:uid="{2D454538-C078-4CF2-B5AC-7ECEF22FCC47}"/>
    <cellStyle name="Normal 10 3 3 4" xfId="1093" xr:uid="{74414862-0172-42F0-8CA3-CB94741D25E1}"/>
    <cellStyle name="Normal 10 3 3 4 2" xfId="1094" xr:uid="{58776142-B35A-4D0C-B855-2A97E985E63A}"/>
    <cellStyle name="Normal 10 3 3 4 2 2" xfId="4452" xr:uid="{E8E6C2C5-FCBF-4E89-A40F-79F86CF85A1A}"/>
    <cellStyle name="Normal 10 3 3 4 3" xfId="2585" xr:uid="{993225D8-1A7C-42AF-BE76-E672AE83A4FE}"/>
    <cellStyle name="Normal 10 3 3 4 4" xfId="2586" xr:uid="{09CA8CB9-D7C3-4395-9B3C-6B3413EA17CF}"/>
    <cellStyle name="Normal 10 3 3 5" xfId="1095" xr:uid="{B171E440-A981-4D62-B97E-2ECBAF679A6B}"/>
    <cellStyle name="Normal 10 3 3 5 2" xfId="2587" xr:uid="{1C9340CE-C9F6-46FE-9A04-74BAC5B806F3}"/>
    <cellStyle name="Normal 10 3 3 5 3" xfId="2588" xr:uid="{F6D7F423-ECED-4A61-8B59-779553B12F63}"/>
    <cellStyle name="Normal 10 3 3 5 4" xfId="2589" xr:uid="{AA409DF8-5B5B-4397-A87C-A300B0DEC072}"/>
    <cellStyle name="Normal 10 3 3 6" xfId="2590" xr:uid="{7567F4ED-0F59-4903-8083-69E1816F939E}"/>
    <cellStyle name="Normal 10 3 3 7" xfId="2591" xr:uid="{74127D30-12D6-475D-BAE0-7AEFE8348F95}"/>
    <cellStyle name="Normal 10 3 3 8" xfId="2592" xr:uid="{94398685-684D-4B8E-AFFA-73D07FABC484}"/>
    <cellStyle name="Normal 10 3 4" xfId="55" xr:uid="{9DF66390-7270-4978-A914-38A74ECAB46F}"/>
    <cellStyle name="Normal 10 3 4 2" xfId="493" xr:uid="{2CCEB7A4-7710-4B53-9C7C-E790DD1A955A}"/>
    <cellStyle name="Normal 10 3 4 2 2" xfId="494" xr:uid="{7342F344-44FE-4D3F-8796-3BC979DEC6A9}"/>
    <cellStyle name="Normal 10 3 4 2 2 2" xfId="1096" xr:uid="{54DA0212-3EA1-441F-AD38-9DBF3CBC334E}"/>
    <cellStyle name="Normal 10 3 4 2 2 2 2" xfId="1097" xr:uid="{6637B3EF-DC1D-4C0C-B13A-027200E6D5A4}"/>
    <cellStyle name="Normal 10 3 4 2 2 3" xfId="1098" xr:uid="{ED18F381-0483-4E60-86F1-F453196F4043}"/>
    <cellStyle name="Normal 10 3 4 2 2 4" xfId="2593" xr:uid="{B6C0989C-4683-4FBE-8BA8-47DFA8192E39}"/>
    <cellStyle name="Normal 10 3 4 2 3" xfId="1099" xr:uid="{888C131F-C480-4E0D-AD63-DE4D6DBC5998}"/>
    <cellStyle name="Normal 10 3 4 2 3 2" xfId="1100" xr:uid="{E8191ED4-5961-436A-AF5D-124E5C038869}"/>
    <cellStyle name="Normal 10 3 4 2 4" xfId="1101" xr:uid="{FBD51CE4-A206-493A-8E64-B8CC1F4AEA78}"/>
    <cellStyle name="Normal 10 3 4 2 5" xfId="2594" xr:uid="{8F92DB94-C1D7-48C3-9BAF-3363C8F8B24B}"/>
    <cellStyle name="Normal 10 3 4 3" xfId="495" xr:uid="{832ADF0B-705C-4D34-93E7-4660A59A11F6}"/>
    <cellStyle name="Normal 10 3 4 3 2" xfId="1102" xr:uid="{2B195754-B214-48B6-A59F-529408517A15}"/>
    <cellStyle name="Normal 10 3 4 3 2 2" xfId="1103" xr:uid="{5573569F-9D4D-4729-839C-1CE614CCBA19}"/>
    <cellStyle name="Normal 10 3 4 3 3" xfId="1104" xr:uid="{3C858604-57FF-45EE-A1D7-5E601E24B6A7}"/>
    <cellStyle name="Normal 10 3 4 3 4" xfId="2595" xr:uid="{0A9AD0E2-C203-45E1-8E99-BF67955389A6}"/>
    <cellStyle name="Normal 10 3 4 4" xfId="1105" xr:uid="{46A362AB-0BF7-404D-8035-6D393A809FD7}"/>
    <cellStyle name="Normal 10 3 4 4 2" xfId="1106" xr:uid="{A50DF9AB-D06E-45FC-B45F-8367A485C943}"/>
    <cellStyle name="Normal 10 3 4 4 3" xfId="2596" xr:uid="{6A1C5FFF-3D4A-4BED-9AE2-6DBF0C248844}"/>
    <cellStyle name="Normal 10 3 4 4 4" xfId="2597" xr:uid="{CA986085-0CDB-40DE-B0D0-0115229E4E30}"/>
    <cellStyle name="Normal 10 3 4 5" xfId="1107" xr:uid="{5FB2498E-463A-4661-9548-E8AE7F0EF9FB}"/>
    <cellStyle name="Normal 10 3 4 6" xfId="2598" xr:uid="{7EDE5C9E-D0E4-431F-9CEF-5F57C5519789}"/>
    <cellStyle name="Normal 10 3 4 7" xfId="2599" xr:uid="{A6963662-93AF-470F-A77A-D4CDBD212447}"/>
    <cellStyle name="Normal 10 3 5" xfId="253" xr:uid="{3ABE1803-104D-4E41-B3CE-1266949FFA34}"/>
    <cellStyle name="Normal 10 3 5 2" xfId="496" xr:uid="{8A83A9F5-B827-4F74-867B-A34A373F3B77}"/>
    <cellStyle name="Normal 10 3 5 2 2" xfId="1108" xr:uid="{19B3E35A-9628-4FCB-993D-86F095C9EBF6}"/>
    <cellStyle name="Normal 10 3 5 2 2 2" xfId="1109" xr:uid="{7704A2F2-A6D7-440F-AC87-4D4F98A7C6C5}"/>
    <cellStyle name="Normal 10 3 5 2 3" xfId="1110" xr:uid="{BFEC972B-A95C-468B-A382-3BDC7F0B1F39}"/>
    <cellStyle name="Normal 10 3 5 2 4" xfId="2600" xr:uid="{49A7BC2A-0D44-48FA-AD4A-50AB12912C30}"/>
    <cellStyle name="Normal 10 3 5 3" xfId="1111" xr:uid="{6439C63B-10DD-4D62-AF29-483C5904E8ED}"/>
    <cellStyle name="Normal 10 3 5 3 2" xfId="1112" xr:uid="{15269AE7-37E3-4852-B275-5A8E7E355AC6}"/>
    <cellStyle name="Normal 10 3 5 3 3" xfId="2601" xr:uid="{97900644-1704-4747-8FC9-3CCB06CAC7D5}"/>
    <cellStyle name="Normal 10 3 5 3 4" xfId="2602" xr:uid="{1AAF519A-E675-4519-88C1-837CE13E2132}"/>
    <cellStyle name="Normal 10 3 5 4" xfId="1113" xr:uid="{DA372EBA-8A3C-42B4-8B2B-D77521985DDA}"/>
    <cellStyle name="Normal 10 3 5 5" xfId="2603" xr:uid="{50E04FAE-5F07-4607-B80D-7E718417BD77}"/>
    <cellStyle name="Normal 10 3 5 6" xfId="2604" xr:uid="{25AFFE86-55CA-42B9-AB89-665610B28456}"/>
    <cellStyle name="Normal 10 3 6" xfId="254" xr:uid="{98B37601-79C0-4EF6-BEA9-A4C6CC20CF4C}"/>
    <cellStyle name="Normal 10 3 6 2" xfId="1114" xr:uid="{5A89926B-BE4D-447D-8997-C6A112584EAD}"/>
    <cellStyle name="Normal 10 3 6 2 2" xfId="1115" xr:uid="{9EE3307C-2CA8-4F94-B391-16D80072D270}"/>
    <cellStyle name="Normal 10 3 6 2 3" xfId="2605" xr:uid="{6B43BC64-DF18-4DD1-ADF9-8811B6CA6855}"/>
    <cellStyle name="Normal 10 3 6 2 4" xfId="2606" xr:uid="{C654057E-B0A1-4F30-9A0D-8E311F3D9DBB}"/>
    <cellStyle name="Normal 10 3 6 3" xfId="1116" xr:uid="{A2EE7D54-EF68-4C65-B0B7-B5128D4DBE11}"/>
    <cellStyle name="Normal 10 3 6 4" xfId="2607" xr:uid="{7CA4B637-D071-4002-BB0F-A4CC35C05787}"/>
    <cellStyle name="Normal 10 3 6 5" xfId="2608" xr:uid="{F5DF6DB5-D4AE-40B2-89DD-DF54004FC1B4}"/>
    <cellStyle name="Normal 10 3 7" xfId="1117" xr:uid="{CF3217EC-E1EC-457B-B9A7-66208A446422}"/>
    <cellStyle name="Normal 10 3 7 2" xfId="1118" xr:uid="{546875D2-9C61-4223-86EB-3D284A773445}"/>
    <cellStyle name="Normal 10 3 7 3" xfId="2609" xr:uid="{830FF885-A6BD-4C12-A46A-A19BAF79B02C}"/>
    <cellStyle name="Normal 10 3 7 4" xfId="2610" xr:uid="{793C8C4D-1410-4BE9-B3A5-10028823C378}"/>
    <cellStyle name="Normal 10 3 8" xfId="1119" xr:uid="{4AD7D30B-A003-4DAC-BC53-F7B6E455BE1C}"/>
    <cellStyle name="Normal 10 3 8 2" xfId="2611" xr:uid="{AB5435C8-AC17-4D9F-986C-D4D98B5314C3}"/>
    <cellStyle name="Normal 10 3 8 3" xfId="2612" xr:uid="{C2A7A898-6AA3-475B-99A8-613A9901CE58}"/>
    <cellStyle name="Normal 10 3 8 4" xfId="2613" xr:uid="{3860C135-334C-40A1-AA8B-ED31D1AAE7DE}"/>
    <cellStyle name="Normal 10 3 9" xfId="2614" xr:uid="{D651E533-5803-42E8-85A5-E4155549E018}"/>
    <cellStyle name="Normal 10 4" xfId="56" xr:uid="{F99A7753-93F7-426E-911A-410B81CDF995}"/>
    <cellStyle name="Normal 10 4 10" xfId="2615" xr:uid="{EA902529-B738-404C-98A6-A690CC8FC81F}"/>
    <cellStyle name="Normal 10 4 11" xfId="2616" xr:uid="{58FA4951-F483-433F-93A2-DBFC990DAFEE}"/>
    <cellStyle name="Normal 10 4 2" xfId="57" xr:uid="{A73EB274-E293-4707-8E85-5A4578BD10DC}"/>
    <cellStyle name="Normal 10 4 2 2" xfId="255" xr:uid="{3C7C15A1-FADB-4A9C-A02A-4575E125FACA}"/>
    <cellStyle name="Normal 10 4 2 2 2" xfId="497" xr:uid="{96B94992-6635-4329-AC9F-D4302325A22E}"/>
    <cellStyle name="Normal 10 4 2 2 2 2" xfId="498" xr:uid="{75030AC8-EFB5-4A3C-AA86-35CB5FC69D89}"/>
    <cellStyle name="Normal 10 4 2 2 2 2 2" xfId="1120" xr:uid="{AB087964-3374-4F69-8300-FD11DB980F8E}"/>
    <cellStyle name="Normal 10 4 2 2 2 2 3" xfId="2617" xr:uid="{DC8E86CF-D8BB-4F08-B23D-814BE2B5B178}"/>
    <cellStyle name="Normal 10 4 2 2 2 2 4" xfId="2618" xr:uid="{7D322934-C0CB-4D73-A037-6D2FB0106691}"/>
    <cellStyle name="Normal 10 4 2 2 2 3" xfId="1121" xr:uid="{D830A828-3DD7-4721-8104-4B91463CDC17}"/>
    <cellStyle name="Normal 10 4 2 2 2 3 2" xfId="2619" xr:uid="{3C243BCE-5122-4588-86E8-B7173E607E25}"/>
    <cellStyle name="Normal 10 4 2 2 2 3 3" xfId="2620" xr:uid="{DABB3C86-6ED1-4E6F-A2FB-C8B4DF9FEB4A}"/>
    <cellStyle name="Normal 10 4 2 2 2 3 4" xfId="2621" xr:uid="{D93E141D-D841-4751-ABBD-AFC9483C80B8}"/>
    <cellStyle name="Normal 10 4 2 2 2 4" xfId="2622" xr:uid="{136D1665-CC54-478A-B2E4-575F072C83FD}"/>
    <cellStyle name="Normal 10 4 2 2 2 5" xfId="2623" xr:uid="{1FA44E5C-0ABD-46CC-A2E3-97EE9584DE10}"/>
    <cellStyle name="Normal 10 4 2 2 2 6" xfId="2624" xr:uid="{AAB50741-7709-4205-875C-64490B291734}"/>
    <cellStyle name="Normal 10 4 2 2 3" xfId="499" xr:uid="{FDAFB6C4-12A8-4DA1-A6CC-50666FC31087}"/>
    <cellStyle name="Normal 10 4 2 2 3 2" xfId="1122" xr:uid="{F1412D5F-A81A-459B-A47B-2CCFD6C78D92}"/>
    <cellStyle name="Normal 10 4 2 2 3 2 2" xfId="2625" xr:uid="{DCB66721-1517-4905-AC55-9188297F2B60}"/>
    <cellStyle name="Normal 10 4 2 2 3 2 3" xfId="2626" xr:uid="{69B06E26-82F8-46EA-BD5A-91451BE408C0}"/>
    <cellStyle name="Normal 10 4 2 2 3 2 4" xfId="2627" xr:uid="{071F47F2-7274-4EE7-A9C9-074656652B52}"/>
    <cellStyle name="Normal 10 4 2 2 3 3" xfId="2628" xr:uid="{327251D8-13EA-438D-951F-715B76A01E55}"/>
    <cellStyle name="Normal 10 4 2 2 3 4" xfId="2629" xr:uid="{88D4B4E3-D04B-43B8-8900-C01E6BEF3619}"/>
    <cellStyle name="Normal 10 4 2 2 3 5" xfId="2630" xr:uid="{FC25436E-9FFE-4CD5-8576-CCCDCEF8952F}"/>
    <cellStyle name="Normal 10 4 2 2 4" xfId="1123" xr:uid="{95D17DE3-A127-4C35-856F-8B369909A81C}"/>
    <cellStyle name="Normal 10 4 2 2 4 2" xfId="2631" xr:uid="{07B52BDD-EDAC-43FB-A8B9-7C99C1B95518}"/>
    <cellStyle name="Normal 10 4 2 2 4 3" xfId="2632" xr:uid="{75914487-8AC4-41D7-B300-6ECCE8C0F2AC}"/>
    <cellStyle name="Normal 10 4 2 2 4 4" xfId="2633" xr:uid="{28A4F526-6C48-4F9B-8E38-3E5F9F28A03D}"/>
    <cellStyle name="Normal 10 4 2 2 5" xfId="2634" xr:uid="{C2CB893B-20DB-4F77-95D2-52AE087C6EF8}"/>
    <cellStyle name="Normal 10 4 2 2 5 2" xfId="2635" xr:uid="{3522924C-FF7C-4037-B953-7940A7B01F71}"/>
    <cellStyle name="Normal 10 4 2 2 5 3" xfId="2636" xr:uid="{3B04767D-844B-4E3D-9A08-AF8143F47CD0}"/>
    <cellStyle name="Normal 10 4 2 2 5 4" xfId="2637" xr:uid="{562891A0-4C36-489D-A532-31ED6D5CE1F7}"/>
    <cellStyle name="Normal 10 4 2 2 6" xfId="2638" xr:uid="{F66EFD08-B255-4AB0-A0D6-06EC4FB0F9AA}"/>
    <cellStyle name="Normal 10 4 2 2 7" xfId="2639" xr:uid="{D8B2CBD6-D9E1-49AA-8BFF-E990E2D9F51A}"/>
    <cellStyle name="Normal 10 4 2 2 8" xfId="2640" xr:uid="{8D80DD3B-D94E-406B-B5F7-02B6A6EA6C1E}"/>
    <cellStyle name="Normal 10 4 2 3" xfId="500" xr:uid="{C3B577F3-2FD1-48E7-BA38-68E7BD4B07CD}"/>
    <cellStyle name="Normal 10 4 2 3 2" xfId="501" xr:uid="{AA4C7072-D94F-4CF9-AE40-A95E323084C5}"/>
    <cellStyle name="Normal 10 4 2 3 2 2" xfId="502" xr:uid="{1AFC935F-AD9F-4338-B746-027BEE455F03}"/>
    <cellStyle name="Normal 10 4 2 3 2 3" xfId="2641" xr:uid="{43558613-CCAE-4184-8E86-6F20E76F996A}"/>
    <cellStyle name="Normal 10 4 2 3 2 4" xfId="2642" xr:uid="{BAC8BA07-C5A0-4014-B423-D150D3B4A5CB}"/>
    <cellStyle name="Normal 10 4 2 3 3" xfId="503" xr:uid="{77B71687-7C22-4747-9767-2BD4DCE4F25E}"/>
    <cellStyle name="Normal 10 4 2 3 3 2" xfId="2643" xr:uid="{46036FAB-5939-4FBA-AC6E-5E6EF04A9015}"/>
    <cellStyle name="Normal 10 4 2 3 3 3" xfId="2644" xr:uid="{E95F0E4A-45E5-4662-907B-8A9B9952AA2D}"/>
    <cellStyle name="Normal 10 4 2 3 3 4" xfId="2645" xr:uid="{2A92AE19-F167-4BE1-ADD0-006C3DEF46AB}"/>
    <cellStyle name="Normal 10 4 2 3 4" xfId="2646" xr:uid="{DC8B648B-B25B-490F-8876-C8CA9AB1DFB4}"/>
    <cellStyle name="Normal 10 4 2 3 5" xfId="2647" xr:uid="{68D7B23D-9651-4231-BA74-F167D1F4C8D4}"/>
    <cellStyle name="Normal 10 4 2 3 6" xfId="2648" xr:uid="{7250C84F-64BA-4242-958E-0C1DA9FA82AC}"/>
    <cellStyle name="Normal 10 4 2 4" xfId="504" xr:uid="{0302FC2A-1F0E-4D8D-9F03-1C3B624B9B19}"/>
    <cellStyle name="Normal 10 4 2 4 2" xfId="505" xr:uid="{A6F392A1-2E26-4390-9FB3-0A56E845708C}"/>
    <cellStyle name="Normal 10 4 2 4 2 2" xfId="2649" xr:uid="{17C3B64E-EA05-46E6-B389-E2BB964014B4}"/>
    <cellStyle name="Normal 10 4 2 4 2 3" xfId="2650" xr:uid="{7B061B1F-773A-4CB6-AEB9-9F7D60F16D02}"/>
    <cellStyle name="Normal 10 4 2 4 2 4" xfId="2651" xr:uid="{6760CA74-CD5B-4FAF-BC1E-2BF8745C321A}"/>
    <cellStyle name="Normal 10 4 2 4 3" xfId="2652" xr:uid="{84271CF1-71ED-478C-991B-0D59BDCCAE93}"/>
    <cellStyle name="Normal 10 4 2 4 4" xfId="2653" xr:uid="{E7600A30-F631-427F-BB8D-00646A75A0A6}"/>
    <cellStyle name="Normal 10 4 2 4 5" xfId="2654" xr:uid="{54D70276-EAA2-48B4-B6DE-831460CAFE70}"/>
    <cellStyle name="Normal 10 4 2 5" xfId="506" xr:uid="{AB1F6468-0604-4308-BCD3-C9F08B5CD36E}"/>
    <cellStyle name="Normal 10 4 2 5 2" xfId="2655" xr:uid="{453D9E57-4AEE-431F-8F11-BF8EBCFBBF94}"/>
    <cellStyle name="Normal 10 4 2 5 3" xfId="2656" xr:uid="{70115B50-1033-422E-BCA6-918A9F8C2079}"/>
    <cellStyle name="Normal 10 4 2 5 4" xfId="2657" xr:uid="{8425D072-736E-4CF7-83F8-5D6711D894FA}"/>
    <cellStyle name="Normal 10 4 2 6" xfId="2658" xr:uid="{5FB2A64D-96FE-4941-A456-E890DDB2708F}"/>
    <cellStyle name="Normal 10 4 2 6 2" xfId="2659" xr:uid="{22178F83-3609-49EA-9FB1-61D554FA218C}"/>
    <cellStyle name="Normal 10 4 2 6 3" xfId="2660" xr:uid="{34551830-14DC-47E7-A321-203900BF5C19}"/>
    <cellStyle name="Normal 10 4 2 6 4" xfId="2661" xr:uid="{0B4EF908-4685-488E-9419-DC6237B286A1}"/>
    <cellStyle name="Normal 10 4 2 7" xfId="2662" xr:uid="{7B0ED964-11A7-4467-9007-D991BCDB72C4}"/>
    <cellStyle name="Normal 10 4 2 8" xfId="2663" xr:uid="{BA5DEFFD-3DF5-48EC-BD5B-0F292C7F8EAB}"/>
    <cellStyle name="Normal 10 4 2 9" xfId="2664" xr:uid="{39ACE479-D1EC-4D7F-B361-001ACD8F2067}"/>
    <cellStyle name="Normal 10 4 3" xfId="256" xr:uid="{58737194-CD90-456E-A70C-A29D6A4A68A9}"/>
    <cellStyle name="Normal 10 4 3 2" xfId="507" xr:uid="{65759093-BE25-4A78-9767-5C3A263EDCA3}"/>
    <cellStyle name="Normal 10 4 3 2 2" xfId="508" xr:uid="{E64D3871-7563-4BF5-BCC2-1638583CA203}"/>
    <cellStyle name="Normal 10 4 3 2 2 2" xfId="1124" xr:uid="{7EB3ADDD-623B-4F68-8508-FB71D10CDC29}"/>
    <cellStyle name="Normal 10 4 3 2 2 2 2" xfId="1125" xr:uid="{62A01A62-D00F-4E0F-BD5D-6730B0868CD3}"/>
    <cellStyle name="Normal 10 4 3 2 2 3" xfId="1126" xr:uid="{8616278D-FF01-44B6-8753-99D87D0EDD16}"/>
    <cellStyle name="Normal 10 4 3 2 2 4" xfId="2665" xr:uid="{6C074983-E2C9-4EC5-83D0-FFF8F2C1EC93}"/>
    <cellStyle name="Normal 10 4 3 2 3" xfId="1127" xr:uid="{A115EC21-23A1-4776-A33A-65635C6E6DA7}"/>
    <cellStyle name="Normal 10 4 3 2 3 2" xfId="1128" xr:uid="{83E177CC-6E21-4AFF-B5A6-86F05413DAA1}"/>
    <cellStyle name="Normal 10 4 3 2 3 3" xfId="2666" xr:uid="{709FBA59-C59E-432A-B237-0FA63707BC0B}"/>
    <cellStyle name="Normal 10 4 3 2 3 4" xfId="2667" xr:uid="{12B0DCD3-C2FB-464F-8636-16C5B1C7B135}"/>
    <cellStyle name="Normal 10 4 3 2 4" xfId="1129" xr:uid="{0A2E4050-FA4F-4EA3-BD31-008237B530BA}"/>
    <cellStyle name="Normal 10 4 3 2 5" xfId="2668" xr:uid="{16B5CB49-7FB8-494E-B448-89A09D63D89A}"/>
    <cellStyle name="Normal 10 4 3 2 6" xfId="2669" xr:uid="{02C64814-16DA-48B4-A182-1A10D9DB03B4}"/>
    <cellStyle name="Normal 10 4 3 3" xfId="509" xr:uid="{EB24DFFE-462C-4D47-BF97-148A06FBC19E}"/>
    <cellStyle name="Normal 10 4 3 3 2" xfId="1130" xr:uid="{8B09F833-BF86-4FBD-BCAE-C64B834B5E6A}"/>
    <cellStyle name="Normal 10 4 3 3 2 2" xfId="1131" xr:uid="{CB360EF6-2C84-4599-ADCD-6084C2A0FED5}"/>
    <cellStyle name="Normal 10 4 3 3 2 3" xfId="2670" xr:uid="{33BEAC2F-6E4D-4735-97A3-15F5654E2A59}"/>
    <cellStyle name="Normal 10 4 3 3 2 4" xfId="2671" xr:uid="{77525CA9-8661-48F8-B65D-342ABE4E7D75}"/>
    <cellStyle name="Normal 10 4 3 3 3" xfId="1132" xr:uid="{16AD045B-D90A-4C79-9103-8B6BAF2FDD7D}"/>
    <cellStyle name="Normal 10 4 3 3 4" xfId="2672" xr:uid="{027141A2-D840-4169-9402-FD9232ADB2E2}"/>
    <cellStyle name="Normal 10 4 3 3 5" xfId="2673" xr:uid="{6E3F9364-D07E-4492-8C84-AB7B6D4DFB9E}"/>
    <cellStyle name="Normal 10 4 3 4" xfId="1133" xr:uid="{703736A6-A2F6-464B-BDB8-F5C6ED80EB76}"/>
    <cellStyle name="Normal 10 4 3 4 2" xfId="1134" xr:uid="{6C8D1F73-B167-4212-9C63-E6F50B6DD858}"/>
    <cellStyle name="Normal 10 4 3 4 3" xfId="2674" xr:uid="{4A12AD89-5E08-4026-9934-059C429EEAD5}"/>
    <cellStyle name="Normal 10 4 3 4 4" xfId="2675" xr:uid="{838C7B55-C023-4885-9D6F-B17908B97541}"/>
    <cellStyle name="Normal 10 4 3 5" xfId="1135" xr:uid="{A5340D56-0D88-4FC8-AD3A-D3D9EF54A4A3}"/>
    <cellStyle name="Normal 10 4 3 5 2" xfId="2676" xr:uid="{EF88C26C-8F02-4079-B840-1681A7339F4E}"/>
    <cellStyle name="Normal 10 4 3 5 3" xfId="2677" xr:uid="{98327402-6CB3-450A-A221-2591128F1F88}"/>
    <cellStyle name="Normal 10 4 3 5 4" xfId="2678" xr:uid="{01CE8C48-4200-4060-B498-C7DD09496AC0}"/>
    <cellStyle name="Normal 10 4 3 6" xfId="2679" xr:uid="{9671C145-5C42-4921-BA9C-3848A78A0025}"/>
    <cellStyle name="Normal 10 4 3 7" xfId="2680" xr:uid="{0D931F22-85EA-4318-92A1-7E502657EB3A}"/>
    <cellStyle name="Normal 10 4 3 8" xfId="2681" xr:uid="{85CF403F-453C-42C7-82B8-617589446B77}"/>
    <cellStyle name="Normal 10 4 4" xfId="257" xr:uid="{7436A8F7-30F2-4CD8-A7A1-E81C1FDD4E91}"/>
    <cellStyle name="Normal 10 4 4 2" xfId="510" xr:uid="{C7CAF19D-2908-4B3B-BC57-41770259943E}"/>
    <cellStyle name="Normal 10 4 4 2 2" xfId="511" xr:uid="{B95C4876-0EAB-4EB9-8CE8-935070B95F5C}"/>
    <cellStyle name="Normal 10 4 4 2 2 2" xfId="1136" xr:uid="{6274DD8C-4FAF-4CEE-A50D-52BFD2E5C57D}"/>
    <cellStyle name="Normal 10 4 4 2 2 3" xfId="2682" xr:uid="{D193D6D9-B9CD-4860-BE1D-319FAB6C9B73}"/>
    <cellStyle name="Normal 10 4 4 2 2 4" xfId="2683" xr:uid="{8E75C9B7-666C-4EDA-AD78-05D34B37D130}"/>
    <cellStyle name="Normal 10 4 4 2 3" xfId="1137" xr:uid="{9B637B6D-2E06-4AC9-8F3D-442DB5CE9B2A}"/>
    <cellStyle name="Normal 10 4 4 2 4" xfId="2684" xr:uid="{DF8D506B-8B0C-4FD3-B086-2BC343A10F68}"/>
    <cellStyle name="Normal 10 4 4 2 5" xfId="2685" xr:uid="{96E03BDE-0F04-47D9-A05D-16BDC3B24A4F}"/>
    <cellStyle name="Normal 10 4 4 3" xfId="512" xr:uid="{1D4FAEBC-9446-40AC-84B2-D8584494802C}"/>
    <cellStyle name="Normal 10 4 4 3 2" xfId="1138" xr:uid="{33A1C14B-E006-415B-8093-A550D933738D}"/>
    <cellStyle name="Normal 10 4 4 3 3" xfId="2686" xr:uid="{F0ECD0FB-BF4B-4DD7-989A-F69A169D2D49}"/>
    <cellStyle name="Normal 10 4 4 3 4" xfId="2687" xr:uid="{E325DFE8-5052-4497-A4AD-DB3A7A6E5C87}"/>
    <cellStyle name="Normal 10 4 4 4" xfId="1139" xr:uid="{FEC21B95-3B3D-46C4-926C-EC0E00F54FF1}"/>
    <cellStyle name="Normal 10 4 4 4 2" xfId="2688" xr:uid="{DA99CDB2-FB24-4B2C-BC01-B9CE80782C91}"/>
    <cellStyle name="Normal 10 4 4 4 3" xfId="2689" xr:uid="{A7227673-85EE-46D9-8539-4E05A77B5907}"/>
    <cellStyle name="Normal 10 4 4 4 4" xfId="2690" xr:uid="{57B05C1E-0714-4D49-9973-51B15E06A533}"/>
    <cellStyle name="Normal 10 4 4 5" xfId="2691" xr:uid="{398607EB-7C7A-4AB9-B3EC-F587F812810A}"/>
    <cellStyle name="Normal 10 4 4 6" xfId="2692" xr:uid="{41F00C08-8F2D-43B1-8902-D7F704633FC2}"/>
    <cellStyle name="Normal 10 4 4 7" xfId="2693" xr:uid="{8F805733-0477-496B-BD38-1F7DF4418381}"/>
    <cellStyle name="Normal 10 4 5" xfId="258" xr:uid="{703F9466-18E5-4468-B887-0E343A690A33}"/>
    <cellStyle name="Normal 10 4 5 2" xfId="513" xr:uid="{9737081C-9ABF-4D89-8A09-2EF23E3C3B48}"/>
    <cellStyle name="Normal 10 4 5 2 2" xfId="1140" xr:uid="{67AF85D0-EBB0-4CD8-9764-E6C6146C1B9B}"/>
    <cellStyle name="Normal 10 4 5 2 3" xfId="2694" xr:uid="{B9A4901F-493B-4046-8A7C-99871D607026}"/>
    <cellStyle name="Normal 10 4 5 2 4" xfId="2695" xr:uid="{442EDC95-5648-4AD4-9F0E-7042B64D347C}"/>
    <cellStyle name="Normal 10 4 5 3" xfId="1141" xr:uid="{4B490939-915A-4803-A765-1AC043EAC705}"/>
    <cellStyle name="Normal 10 4 5 3 2" xfId="2696" xr:uid="{C8C766D2-CD53-400E-B80C-7A538BCCAD09}"/>
    <cellStyle name="Normal 10 4 5 3 3" xfId="2697" xr:uid="{B7584866-1DF2-4EDA-96A2-7E70FF6BB7C9}"/>
    <cellStyle name="Normal 10 4 5 3 4" xfId="2698" xr:uid="{6CC0A2B1-7513-408B-8C71-BF6900E22F34}"/>
    <cellStyle name="Normal 10 4 5 4" xfId="2699" xr:uid="{82AD7408-39A1-452C-9DAE-987492A37EE6}"/>
    <cellStyle name="Normal 10 4 5 5" xfId="2700" xr:uid="{96E9ED08-D3C0-4DFF-A377-815E7E20FA24}"/>
    <cellStyle name="Normal 10 4 5 6" xfId="2701" xr:uid="{0C92E936-3F70-4A3B-9318-32D085AA6FF7}"/>
    <cellStyle name="Normal 10 4 6" xfId="514" xr:uid="{58F9439B-ED96-416D-B510-2C13B9ACB567}"/>
    <cellStyle name="Normal 10 4 6 2" xfId="1142" xr:uid="{D7CF143D-8D2A-4DDB-8D00-42325459EDE0}"/>
    <cellStyle name="Normal 10 4 6 2 2" xfId="2702" xr:uid="{D0554061-53AE-47FD-BBE3-4D4E6F3B4A1F}"/>
    <cellStyle name="Normal 10 4 6 2 3" xfId="2703" xr:uid="{8FBF892A-FA38-4BC0-B909-6E8118CBACA9}"/>
    <cellStyle name="Normal 10 4 6 2 4" xfId="2704" xr:uid="{BE3CD1BD-5950-43F5-A906-3D8D7CE93611}"/>
    <cellStyle name="Normal 10 4 6 3" xfId="2705" xr:uid="{2EE7E665-0EF0-44EE-9C3A-C58455550718}"/>
    <cellStyle name="Normal 10 4 6 4" xfId="2706" xr:uid="{303B433B-A32E-4AF9-96D3-6C56A2C219EE}"/>
    <cellStyle name="Normal 10 4 6 5" xfId="2707" xr:uid="{53BB4D86-4E02-45AB-B282-557E47468913}"/>
    <cellStyle name="Normal 10 4 7" xfId="1143" xr:uid="{3B5A3330-7A63-4EFF-9DE6-46D392B01F32}"/>
    <cellStyle name="Normal 10 4 7 2" xfId="2708" xr:uid="{E9B95851-1D3B-4FE8-9C22-2A0247263963}"/>
    <cellStyle name="Normal 10 4 7 3" xfId="2709" xr:uid="{2745DFBD-DC24-421A-BE89-C128A827DBD9}"/>
    <cellStyle name="Normal 10 4 7 4" xfId="2710" xr:uid="{B4C5CA6B-15C0-4D89-87F6-D713CADB7157}"/>
    <cellStyle name="Normal 10 4 8" xfId="2711" xr:uid="{D6FB5DC0-8F2F-4F4C-A8F1-46D7C09D0063}"/>
    <cellStyle name="Normal 10 4 8 2" xfId="2712" xr:uid="{F7A81B2D-EDBA-4F97-8BD8-FD7157B1EA06}"/>
    <cellStyle name="Normal 10 4 8 3" xfId="2713" xr:uid="{A8D03E0F-77A2-4334-AB05-DB83FFA329CD}"/>
    <cellStyle name="Normal 10 4 8 4" xfId="2714" xr:uid="{48508AC7-34C4-4790-9203-4FD7AC0BC656}"/>
    <cellStyle name="Normal 10 4 9" xfId="2715" xr:uid="{5171A418-0689-4505-A12F-E7EA68D77444}"/>
    <cellStyle name="Normal 10 5" xfId="58" xr:uid="{72D1A980-6D43-4036-BCFB-C56B55324932}"/>
    <cellStyle name="Normal 10 5 2" xfId="59" xr:uid="{9368A864-0E4A-417A-AA02-D3027267BBE8}"/>
    <cellStyle name="Normal 10 5 2 2" xfId="259" xr:uid="{8A6852FF-2F97-4B7D-B2C3-D3E70F146AB3}"/>
    <cellStyle name="Normal 10 5 2 2 2" xfId="515" xr:uid="{C09F7FB0-831F-4F09-BC26-73861C534E7D}"/>
    <cellStyle name="Normal 10 5 2 2 2 2" xfId="1144" xr:uid="{F2773D05-8787-4850-8FA0-EC1463E6B30A}"/>
    <cellStyle name="Normal 10 5 2 2 2 3" xfId="2716" xr:uid="{36E9EC4A-3555-4E29-A114-A9780CA08840}"/>
    <cellStyle name="Normal 10 5 2 2 2 4" xfId="2717" xr:uid="{ADE358B6-C841-4BFD-ADA8-3F08F124F56F}"/>
    <cellStyle name="Normal 10 5 2 2 3" xfId="1145" xr:uid="{F14656EC-8A37-4CA9-94B3-FDAFF7DFAB23}"/>
    <cellStyle name="Normal 10 5 2 2 3 2" xfId="2718" xr:uid="{694C8E26-B366-46AB-807B-B38FC2D25708}"/>
    <cellStyle name="Normal 10 5 2 2 3 3" xfId="2719" xr:uid="{5FCE1ABA-1835-4468-988E-8DE795B28A16}"/>
    <cellStyle name="Normal 10 5 2 2 3 4" xfId="2720" xr:uid="{DD345D9F-D3FC-4185-85CC-CB3BC5EFDAC4}"/>
    <cellStyle name="Normal 10 5 2 2 4" xfId="2721" xr:uid="{EAD59427-A14C-4B35-B2A7-E11DD7372224}"/>
    <cellStyle name="Normal 10 5 2 2 5" xfId="2722" xr:uid="{9082E80D-797B-4A76-8D0E-8477FA774751}"/>
    <cellStyle name="Normal 10 5 2 2 6" xfId="2723" xr:uid="{EC1B7EE9-047D-4B44-86DC-61C945CA9CE9}"/>
    <cellStyle name="Normal 10 5 2 3" xfId="516" xr:uid="{AA93EDA7-6930-42C8-8BA6-B851C3C94CCD}"/>
    <cellStyle name="Normal 10 5 2 3 2" xfId="1146" xr:uid="{1BFC708B-EBFF-4F20-92EC-AB672B693272}"/>
    <cellStyle name="Normal 10 5 2 3 2 2" xfId="2724" xr:uid="{4BD003AF-7B8D-4EBC-8C95-597989920550}"/>
    <cellStyle name="Normal 10 5 2 3 2 3" xfId="2725" xr:uid="{19B23CD4-BA89-4A44-85BD-49F1EA1D5F30}"/>
    <cellStyle name="Normal 10 5 2 3 2 4" xfId="2726" xr:uid="{A1F09E11-89E2-41E0-8CB4-DBD5BB15DC46}"/>
    <cellStyle name="Normal 10 5 2 3 3" xfId="2727" xr:uid="{F298A8FD-CC8F-4375-BFFE-354C5E825F75}"/>
    <cellStyle name="Normal 10 5 2 3 4" xfId="2728" xr:uid="{D7859153-BD75-4043-99AD-DDFCAA97E256}"/>
    <cellStyle name="Normal 10 5 2 3 5" xfId="2729" xr:uid="{DA4E8C09-F668-4640-9C94-AD22C2AAF53C}"/>
    <cellStyle name="Normal 10 5 2 4" xfId="1147" xr:uid="{0DB1ADD0-239B-4A2B-B4F0-EA8F9FEDB19A}"/>
    <cellStyle name="Normal 10 5 2 4 2" xfId="2730" xr:uid="{2F2C0AAB-A906-48DF-A1B7-6050E0EC2D13}"/>
    <cellStyle name="Normal 10 5 2 4 3" xfId="2731" xr:uid="{A82294D8-02D1-47BA-8DF0-C210D3109D16}"/>
    <cellStyle name="Normal 10 5 2 4 4" xfId="2732" xr:uid="{DDC939D5-1590-4235-A1CA-ED4FC395EEE5}"/>
    <cellStyle name="Normal 10 5 2 5" xfId="2733" xr:uid="{954EF92E-EB53-4878-942F-D474BA2C1111}"/>
    <cellStyle name="Normal 10 5 2 5 2" xfId="2734" xr:uid="{F49D9AB6-6E9B-4548-B549-BA4DD468CCAB}"/>
    <cellStyle name="Normal 10 5 2 5 3" xfId="2735" xr:uid="{67C5A926-39ED-40F9-8C64-76ABCDDBCF5D}"/>
    <cellStyle name="Normal 10 5 2 5 4" xfId="2736" xr:uid="{9310AB8D-7A71-4CEC-AF1F-9B964050E9FE}"/>
    <cellStyle name="Normal 10 5 2 6" xfId="2737" xr:uid="{D61CFCAE-C3B2-41AC-BDDA-7DAFBD98F0E0}"/>
    <cellStyle name="Normal 10 5 2 7" xfId="2738" xr:uid="{62E5B2CA-EA1B-4155-84C7-E3538C666CE9}"/>
    <cellStyle name="Normal 10 5 2 8" xfId="2739" xr:uid="{F753777D-F09F-4A68-BF15-D63E7E04032A}"/>
    <cellStyle name="Normal 10 5 3" xfId="260" xr:uid="{040671CA-8DF6-4CCA-AECA-42C0B6E8DF5C}"/>
    <cellStyle name="Normal 10 5 3 2" xfId="517" xr:uid="{16847C8E-A81E-46C0-8704-B0F851EE418B}"/>
    <cellStyle name="Normal 10 5 3 2 2" xfId="518" xr:uid="{DCD8B3C2-C2DF-444C-B9B6-0F48A8D2B4E6}"/>
    <cellStyle name="Normal 10 5 3 2 3" xfId="2740" xr:uid="{5BD6B5EF-D700-4D91-9B68-CB81D0B92090}"/>
    <cellStyle name="Normal 10 5 3 2 4" xfId="2741" xr:uid="{736F890C-B049-4C7E-845B-07AAD65429FF}"/>
    <cellStyle name="Normal 10 5 3 3" xfId="519" xr:uid="{9F80BCD9-4D7B-47F7-B5A2-1F62AD12BDFC}"/>
    <cellStyle name="Normal 10 5 3 3 2" xfId="2742" xr:uid="{1DB35972-5AB6-4B5B-BF5D-659A13489703}"/>
    <cellStyle name="Normal 10 5 3 3 3" xfId="2743" xr:uid="{1D1A6C7E-28F3-446A-9924-672B8DC130F5}"/>
    <cellStyle name="Normal 10 5 3 3 4" xfId="2744" xr:uid="{42DD2BCA-1EA0-4A80-B203-6623922D7560}"/>
    <cellStyle name="Normal 10 5 3 4" xfId="2745" xr:uid="{3D3B64AE-7296-46F3-A991-512FC7DD4F7D}"/>
    <cellStyle name="Normal 10 5 3 5" xfId="2746" xr:uid="{F4B439E0-4E62-49A5-A86A-CFEF1AEE47C6}"/>
    <cellStyle name="Normal 10 5 3 6" xfId="2747" xr:uid="{59F5F0CD-9F18-4E7C-8BF3-3CF93C01DF0B}"/>
    <cellStyle name="Normal 10 5 4" xfId="261" xr:uid="{5B031FBD-1A59-471D-8FD3-D16E87F3E3A2}"/>
    <cellStyle name="Normal 10 5 4 2" xfId="520" xr:uid="{459A9D32-D552-427E-B088-A3098721F3AF}"/>
    <cellStyle name="Normal 10 5 4 2 2" xfId="2748" xr:uid="{560B351E-849A-4BA5-A3BF-510A7FD3C34C}"/>
    <cellStyle name="Normal 10 5 4 2 3" xfId="2749" xr:uid="{2D81D1CC-4AF2-4549-95B9-FE2D3E2A4566}"/>
    <cellStyle name="Normal 10 5 4 2 4" xfId="2750" xr:uid="{BE1C61EB-01F6-44FC-900E-BE1B5D101CF8}"/>
    <cellStyle name="Normal 10 5 4 3" xfId="2751" xr:uid="{87CD47EE-EB8F-4FAD-BB92-20CD152C7107}"/>
    <cellStyle name="Normal 10 5 4 4" xfId="2752" xr:uid="{65330AC4-BAA5-4D33-972F-44EDFC3DEE89}"/>
    <cellStyle name="Normal 10 5 4 5" xfId="2753" xr:uid="{B04F197D-55F0-451F-8035-AD92128246C7}"/>
    <cellStyle name="Normal 10 5 5" xfId="521" xr:uid="{3CC4C303-18FC-4BBA-9A67-769FE235CD1B}"/>
    <cellStyle name="Normal 10 5 5 2" xfId="2754" xr:uid="{DD03E4C6-3FF5-4DFC-AD1A-66732A80B1A5}"/>
    <cellStyle name="Normal 10 5 5 3" xfId="2755" xr:uid="{B87A6EDE-DBBA-4809-9A92-3C6786C04660}"/>
    <cellStyle name="Normal 10 5 5 4" xfId="2756" xr:uid="{D7A1CF96-180D-4E90-9B88-7B75FC30DB63}"/>
    <cellStyle name="Normal 10 5 6" xfId="2757" xr:uid="{478E1650-0FE9-4F7F-AA94-1B3CD9D101FA}"/>
    <cellStyle name="Normal 10 5 6 2" xfId="2758" xr:uid="{A0CB06BF-AA0C-4E24-B659-49B8A8F80AC6}"/>
    <cellStyle name="Normal 10 5 6 3" xfId="2759" xr:uid="{BC786C26-D20E-4C57-AE84-6B69402A20C5}"/>
    <cellStyle name="Normal 10 5 6 4" xfId="2760" xr:uid="{02234127-AF03-431E-858B-930894DE0822}"/>
    <cellStyle name="Normal 10 5 7" xfId="2761" xr:uid="{AFA50F65-1075-4E22-B78D-1C112668CF5B}"/>
    <cellStyle name="Normal 10 5 8" xfId="2762" xr:uid="{057EABE8-AAD9-42C8-A5B2-582332226D74}"/>
    <cellStyle name="Normal 10 5 9" xfId="2763" xr:uid="{A9E28D7E-64C9-4658-93F3-E640EEE6354C}"/>
    <cellStyle name="Normal 10 6" xfId="60" xr:uid="{AF063D3D-FE55-41B6-896F-3DB2F8098E83}"/>
    <cellStyle name="Normal 10 6 2" xfId="262" xr:uid="{5F125A58-021C-4F57-9551-0287497DF5F6}"/>
    <cellStyle name="Normal 10 6 2 2" xfId="522" xr:uid="{9D7C3975-050D-4173-B73F-6E165D26F679}"/>
    <cellStyle name="Normal 10 6 2 2 2" xfId="1148" xr:uid="{0153F4AC-76B1-4130-AB68-9F2B18857ED0}"/>
    <cellStyle name="Normal 10 6 2 2 2 2" xfId="1149" xr:uid="{8CB35AC5-E4E9-4B33-9A33-CD300EF5BB85}"/>
    <cellStyle name="Normal 10 6 2 2 3" xfId="1150" xr:uid="{C8AFD75F-C65E-407F-8437-A67D397D8D47}"/>
    <cellStyle name="Normal 10 6 2 2 4" xfId="2764" xr:uid="{BC4D6841-0EDE-4B4F-B3A5-48DD1FAB80E5}"/>
    <cellStyle name="Normal 10 6 2 3" xfId="1151" xr:uid="{5DA6B53E-83E5-4BF7-A5A5-BE103CBD8744}"/>
    <cellStyle name="Normal 10 6 2 3 2" xfId="1152" xr:uid="{AB4C601E-4BFF-4869-B940-0DE087C74ED5}"/>
    <cellStyle name="Normal 10 6 2 3 3" xfId="2765" xr:uid="{37D684FA-009B-4E80-8148-9C7EC08D0CA2}"/>
    <cellStyle name="Normal 10 6 2 3 4" xfId="2766" xr:uid="{F7FD9667-338F-4B12-BD90-6CE490B1C942}"/>
    <cellStyle name="Normal 10 6 2 4" xfId="1153" xr:uid="{C86FEBA7-14B3-42D0-A3FF-31208A756D10}"/>
    <cellStyle name="Normal 10 6 2 5" xfId="2767" xr:uid="{2094F0EF-310C-4B1A-A645-78408E15EB62}"/>
    <cellStyle name="Normal 10 6 2 6" xfId="2768" xr:uid="{20EF4788-DABE-4603-AEA7-16CBA3CE2705}"/>
    <cellStyle name="Normal 10 6 3" xfId="523" xr:uid="{167B2599-9D84-40BB-B639-7C38BFC04EFD}"/>
    <cellStyle name="Normal 10 6 3 2" xfId="1154" xr:uid="{4CC263FA-2546-4183-BA33-DD61DF3B25D3}"/>
    <cellStyle name="Normal 10 6 3 2 2" xfId="1155" xr:uid="{4BABDAAA-2B6A-40DD-9F74-6AC984029B4D}"/>
    <cellStyle name="Normal 10 6 3 2 3" xfId="2769" xr:uid="{AA6DDF0B-D912-4590-A44F-95C03565DFAF}"/>
    <cellStyle name="Normal 10 6 3 2 4" xfId="2770" xr:uid="{9189DDB1-7625-4726-9A79-ED7C4BA287DE}"/>
    <cellStyle name="Normal 10 6 3 3" xfId="1156" xr:uid="{0CE237A3-2482-4964-A2EE-FB58D05ED753}"/>
    <cellStyle name="Normal 10 6 3 4" xfId="2771" xr:uid="{FACB7B31-AE1A-42D1-8960-915972E0E6C6}"/>
    <cellStyle name="Normal 10 6 3 5" xfId="2772" xr:uid="{BFB75A55-0406-4390-BE70-92503F82F846}"/>
    <cellStyle name="Normal 10 6 4" xfId="1157" xr:uid="{D07A1194-582B-4570-823B-373AB9D92EF3}"/>
    <cellStyle name="Normal 10 6 4 2" xfId="1158" xr:uid="{0DE9DF3C-836D-4212-BFC0-0AF078CA7297}"/>
    <cellStyle name="Normal 10 6 4 3" xfId="2773" xr:uid="{48B62AA1-465F-4AE3-B4DD-C8C29719DDFC}"/>
    <cellStyle name="Normal 10 6 4 4" xfId="2774" xr:uid="{5D460584-D027-4C8E-B030-E2E20B34DA05}"/>
    <cellStyle name="Normal 10 6 5" xfId="1159" xr:uid="{50661C1C-C38B-47F3-8660-658D70F8C8C8}"/>
    <cellStyle name="Normal 10 6 5 2" xfId="2775" xr:uid="{74314526-AAC1-4F97-9907-00E608222903}"/>
    <cellStyle name="Normal 10 6 5 3" xfId="2776" xr:uid="{B06B54EF-EA67-47D1-A837-14F4E260E34F}"/>
    <cellStyle name="Normal 10 6 5 4" xfId="2777" xr:uid="{33525352-737A-449F-B8B6-8A3AF73B13AC}"/>
    <cellStyle name="Normal 10 6 6" xfId="2778" xr:uid="{F406C4B8-F99A-43A9-A234-509B985FEF8D}"/>
    <cellStyle name="Normal 10 6 7" xfId="2779" xr:uid="{68E4EFFE-E4C1-47CA-A94A-C0311EABFA42}"/>
    <cellStyle name="Normal 10 6 8" xfId="2780" xr:uid="{5192C5BD-D8E2-43A7-98FE-29E182D7DA21}"/>
    <cellStyle name="Normal 10 7" xfId="263" xr:uid="{1BEF4F26-9EF1-4B8B-9E69-836B73202A1E}"/>
    <cellStyle name="Normal 10 7 2" xfId="524" xr:uid="{D1A16562-33FE-4F85-B5EE-EE262DFE4A71}"/>
    <cellStyle name="Normal 10 7 2 2" xfId="525" xr:uid="{8B6E1670-80E9-42DD-B4B6-0742E8FDEE28}"/>
    <cellStyle name="Normal 10 7 2 2 2" xfId="1160" xr:uid="{2F5BBD7C-EC4D-40A7-B0E9-5D3CFCE97223}"/>
    <cellStyle name="Normal 10 7 2 2 3" xfId="2781" xr:uid="{6061B392-66E9-4861-BB4E-7F8A921F2390}"/>
    <cellStyle name="Normal 10 7 2 2 4" xfId="2782" xr:uid="{79A121B3-8BF0-4B32-BE9E-4B43EE79252D}"/>
    <cellStyle name="Normal 10 7 2 3" xfId="1161" xr:uid="{39F3E883-BB09-4C62-8341-D5D247CBE280}"/>
    <cellStyle name="Normal 10 7 2 4" xfId="2783" xr:uid="{32B5CC9A-FD4D-4B0A-BA3E-5BB21EF8A1FB}"/>
    <cellStyle name="Normal 10 7 2 5" xfId="2784" xr:uid="{610036C8-6351-4B9E-8A18-0C9C91C689C3}"/>
    <cellStyle name="Normal 10 7 3" xfId="526" xr:uid="{10772D18-4A26-41F8-AEF6-CD0B3E9C6F8D}"/>
    <cellStyle name="Normal 10 7 3 2" xfId="1162" xr:uid="{0CB7F26F-3D4D-4B69-A82C-D9EF0CCC7D2D}"/>
    <cellStyle name="Normal 10 7 3 3" xfId="2785" xr:uid="{FB2500FC-01D0-4D50-AC1E-F6109CEE0570}"/>
    <cellStyle name="Normal 10 7 3 4" xfId="2786" xr:uid="{A019018F-93AA-4E77-9DE8-3FF111F962EC}"/>
    <cellStyle name="Normal 10 7 4" xfId="1163" xr:uid="{4E839406-EF90-44BE-BE73-A635F23275D7}"/>
    <cellStyle name="Normal 10 7 4 2" xfId="2787" xr:uid="{A5C4513D-7A73-4552-AB51-726C0AF4B86F}"/>
    <cellStyle name="Normal 10 7 4 3" xfId="2788" xr:uid="{F6D10E4F-2B40-44EE-89FB-676B1273159E}"/>
    <cellStyle name="Normal 10 7 4 4" xfId="2789" xr:uid="{BDB19B01-39C3-45D2-AF54-42947AD59EFA}"/>
    <cellStyle name="Normal 10 7 5" xfId="2790" xr:uid="{0287099F-B357-43CC-A3DC-EC8CAE6EB912}"/>
    <cellStyle name="Normal 10 7 6" xfId="2791" xr:uid="{B2382CAD-0D7C-4061-B54D-DC036A081C5B}"/>
    <cellStyle name="Normal 10 7 7" xfId="2792" xr:uid="{87B42030-0A71-49CA-8603-E2AFE415514E}"/>
    <cellStyle name="Normal 10 8" xfId="264" xr:uid="{C9AE4BE6-26AE-4D5C-B269-F25CA2C9C862}"/>
    <cellStyle name="Normal 10 8 2" xfId="527" xr:uid="{83035F81-1F24-4DA5-A059-3CC7EFF55060}"/>
    <cellStyle name="Normal 10 8 2 2" xfId="1164" xr:uid="{BD7B0F37-7DCA-44ED-88DF-57A296CFC6CD}"/>
    <cellStyle name="Normal 10 8 2 3" xfId="2793" xr:uid="{321229A9-C285-4640-8A62-5290DC088BE4}"/>
    <cellStyle name="Normal 10 8 2 4" xfId="2794" xr:uid="{AD7A5E15-D786-4D21-A5C9-B70F9C1965F7}"/>
    <cellStyle name="Normal 10 8 3" xfId="1165" xr:uid="{56EBD04C-B1A6-47AF-89B2-C36C0FCCC24E}"/>
    <cellStyle name="Normal 10 8 3 2" xfId="2795" xr:uid="{6C4476D2-78F5-4321-B020-10B107F03AEE}"/>
    <cellStyle name="Normal 10 8 3 3" xfId="2796" xr:uid="{0447C775-264B-41FA-A3FD-BB9C1914E5E8}"/>
    <cellStyle name="Normal 10 8 3 4" xfId="2797" xr:uid="{23960D5C-86B4-44C2-8B1F-2DC161B99039}"/>
    <cellStyle name="Normal 10 8 4" xfId="2798" xr:uid="{E6C69D50-3F72-44D3-A97A-C9BF9359B4A2}"/>
    <cellStyle name="Normal 10 8 5" xfId="2799" xr:uid="{DBC883DD-408F-4D52-BD98-15874918E083}"/>
    <cellStyle name="Normal 10 8 6" xfId="2800" xr:uid="{29F1DB64-2600-47A4-B6E8-1E6F9974DF92}"/>
    <cellStyle name="Normal 10 9" xfId="265" xr:uid="{AA8C9D16-8C33-4AC2-B616-D6B492EF50F7}"/>
    <cellStyle name="Normal 10 9 2" xfId="1166" xr:uid="{ADD0D38D-4C0B-4DB4-887D-D128E2B0DFA6}"/>
    <cellStyle name="Normal 10 9 2 2" xfId="2801" xr:uid="{F997D052-5823-4C1A-86FD-E27126AE795A}"/>
    <cellStyle name="Normal 10 9 2 2 2" xfId="4330" xr:uid="{9F15C968-A882-47D1-9979-F9BE7F07820D}"/>
    <cellStyle name="Normal 10 9 2 2 3" xfId="4679" xr:uid="{F2CE8DC6-9B72-4077-892A-C74D446B8AF6}"/>
    <cellStyle name="Normal 10 9 2 3" xfId="2802" xr:uid="{18263D25-9135-4FF9-A53F-9A2FEAAF9930}"/>
    <cellStyle name="Normal 10 9 2 4" xfId="2803" xr:uid="{21B11E00-AE87-4E66-A01F-6EF38EC4B07B}"/>
    <cellStyle name="Normal 10 9 3" xfId="2804" xr:uid="{49E59D1D-EF56-45A2-B89C-28B99C6398ED}"/>
    <cellStyle name="Normal 10 9 4" xfId="2805" xr:uid="{04679122-0E18-4442-AD64-646195C448B5}"/>
    <cellStyle name="Normal 10 9 4 2" xfId="4562" xr:uid="{CA272112-C651-41D1-BC4B-F242FC18A602}"/>
    <cellStyle name="Normal 10 9 4 3" xfId="4680" xr:uid="{57B66068-21D6-4138-B196-AAE4F7B4EBCB}"/>
    <cellStyle name="Normal 10 9 4 4" xfId="4600" xr:uid="{3B6A515E-E75D-4970-A124-3004B8216D1D}"/>
    <cellStyle name="Normal 10 9 5" xfId="2806" xr:uid="{DDAAACAC-7F0F-4E0C-B348-E9CB70D84652}"/>
    <cellStyle name="Normal 11" xfId="61" xr:uid="{A4EBF2C6-BB9C-4088-BD96-0C605CC36CBB}"/>
    <cellStyle name="Normal 11 2" xfId="266" xr:uid="{4A023DAF-47DC-4BED-9FBF-10850DAACDC6}"/>
    <cellStyle name="Normal 11 2 2" xfId="4647" xr:uid="{12A39E60-64F0-414B-B9B3-2DC6FFA52556}"/>
    <cellStyle name="Normal 11 3" xfId="4335" xr:uid="{526787FC-94C8-406B-8AE1-935650F66F1E}"/>
    <cellStyle name="Normal 11 3 2" xfId="4541" xr:uid="{0D7FE5F9-4E13-4F4B-A2B2-6EA3D07D099C}"/>
    <cellStyle name="Normal 11 3 3" xfId="4724" xr:uid="{2B0799F6-A372-43D5-A0C2-678CC90DB657}"/>
    <cellStyle name="Normal 11 3 4" xfId="4701" xr:uid="{6E6B3CCC-B00B-4540-A3B4-16FC988138C0}"/>
    <cellStyle name="Normal 12" xfId="62" xr:uid="{B701F85E-0080-4231-B0A5-ACB020757F70}"/>
    <cellStyle name="Normal 12 2" xfId="267" xr:uid="{D2AC6892-B1AA-476A-B7BE-61D07336E7D8}"/>
    <cellStyle name="Normal 12 2 2" xfId="4648" xr:uid="{C974B1F9-ECA7-4492-ACD7-47541DBEB3CA}"/>
    <cellStyle name="Normal 12 3" xfId="4542" xr:uid="{0937C66A-A6EF-4DAB-9396-75E2D64EDBB1}"/>
    <cellStyle name="Normal 13" xfId="63" xr:uid="{302AFB6B-1ED4-4FD7-A17B-FB90059F1583}"/>
    <cellStyle name="Normal 13 2" xfId="64" xr:uid="{A47BD8C8-5F96-458A-89C3-CCE2DB3B5C99}"/>
    <cellStyle name="Normal 13 2 2" xfId="268" xr:uid="{ABF7ECFF-9AE8-41C9-9D26-708CF1313776}"/>
    <cellStyle name="Normal 13 2 2 2" xfId="4649" xr:uid="{5B0A03D2-B087-4CDE-8FC9-FD2A80C59169}"/>
    <cellStyle name="Normal 13 2 3" xfId="4337" xr:uid="{E577E9A9-CE7E-47F5-8CB3-F1156CCA3DC9}"/>
    <cellStyle name="Normal 13 2 3 2" xfId="4543" xr:uid="{C7663BE9-7990-47B9-B234-3A0D5DEEA9E2}"/>
    <cellStyle name="Normal 13 2 3 3" xfId="4725" xr:uid="{84CFC14D-94DA-4242-BB8F-3C4F61267D45}"/>
    <cellStyle name="Normal 13 2 3 4" xfId="4702" xr:uid="{2A2B39F9-6C23-4067-BF04-FF49675B3125}"/>
    <cellStyle name="Normal 13 3" xfId="269" xr:uid="{D489A9B1-8D30-4F17-8E93-FE2B0C84109A}"/>
    <cellStyle name="Normal 13 3 2" xfId="4421" xr:uid="{E8C12BD7-D734-441E-B727-A93B27441189}"/>
    <cellStyle name="Normal 13 3 3" xfId="4338" xr:uid="{C1705EC0-9421-4436-AC61-2430C5A8CA3A}"/>
    <cellStyle name="Normal 13 3 4" xfId="4566" xr:uid="{ECB9B9BB-7E16-47ED-A63B-877B1796F2F0}"/>
    <cellStyle name="Normal 13 3 5" xfId="4726" xr:uid="{5AE6788D-E496-4020-82E6-774340444F87}"/>
    <cellStyle name="Normal 13 4" xfId="4339" xr:uid="{027BA07A-F058-42C9-A235-3A1033A1E828}"/>
    <cellStyle name="Normal 13 5" xfId="4336" xr:uid="{D59AE274-E29F-44CB-A4FE-0ED2DD1E6F5E}"/>
    <cellStyle name="Normal 14" xfId="65" xr:uid="{590688FA-8348-40E4-A010-6EDCEC87F6D3}"/>
    <cellStyle name="Normal 14 18" xfId="4341" xr:uid="{FF2DEAFB-FECC-4E28-AA45-022431A856AA}"/>
    <cellStyle name="Normal 14 2" xfId="270" xr:uid="{CD245350-E586-4E3D-B80A-5C59DB9D5C9C}"/>
    <cellStyle name="Normal 14 2 2" xfId="430" xr:uid="{EBEBDE79-6B10-43F6-BBED-2CEA19AA9177}"/>
    <cellStyle name="Normal 14 2 2 2" xfId="431" xr:uid="{455B866C-4C47-4FE7-BA26-36CB43ABBC9F}"/>
    <cellStyle name="Normal 14 2 3" xfId="432" xr:uid="{665A5B11-F8E4-42B5-B9A2-C6184654324C}"/>
    <cellStyle name="Normal 14 3" xfId="433" xr:uid="{58850DC6-DFD2-46E0-8560-5AF23E46B63B}"/>
    <cellStyle name="Normal 14 3 2" xfId="4650" xr:uid="{8AF06812-EE50-4A05-A97B-2C4D4645DAAC}"/>
    <cellStyle name="Normal 14 4" xfId="4340" xr:uid="{CBBF8296-5C0B-447A-B939-40A641F732EE}"/>
    <cellStyle name="Normal 14 4 2" xfId="4544" xr:uid="{8C7AEAEC-A6B2-4F3F-B9D2-9E3F74388918}"/>
    <cellStyle name="Normal 14 4 3" xfId="4727" xr:uid="{AC56C35D-5D49-4443-AC2D-EAD4A634A3D8}"/>
    <cellStyle name="Normal 14 4 4" xfId="4703" xr:uid="{281A35A5-B8E8-404E-94BC-2455B1AA6723}"/>
    <cellStyle name="Normal 15" xfId="66" xr:uid="{3309F705-A975-47EC-8EEF-B8C176B13C03}"/>
    <cellStyle name="Normal 15 2" xfId="67" xr:uid="{62F2EEE7-A69D-456E-807B-B15DAA5012F7}"/>
    <cellStyle name="Normal 15 2 2" xfId="271" xr:uid="{F4ED455A-B4BA-4E27-B007-24559B8DB3EF}"/>
    <cellStyle name="Normal 15 2 2 2" xfId="4453" xr:uid="{54DA951D-ABE2-4DFA-8EF4-2B62C16A73CD}"/>
    <cellStyle name="Normal 15 2 3" xfId="4546" xr:uid="{7E6D65F5-3A42-4FA3-AF62-56EACD202E7B}"/>
    <cellStyle name="Normal 15 3" xfId="272" xr:uid="{C2DE674D-E986-48C1-B791-AA2352D89D80}"/>
    <cellStyle name="Normal 15 3 2" xfId="4422" xr:uid="{6493DFC7-E5D0-43AE-81C4-C28AA69903A0}"/>
    <cellStyle name="Normal 15 3 3" xfId="4343" xr:uid="{519B727E-C3A5-46A9-8BF3-06DBFAF4A124}"/>
    <cellStyle name="Normal 15 3 4" xfId="4567" xr:uid="{CE9B4358-ADCC-4665-A76F-5FBED0EE8914}"/>
    <cellStyle name="Normal 15 3 5" xfId="4729" xr:uid="{DB86AB4B-F430-4D88-B9F6-CEDB01F438FD}"/>
    <cellStyle name="Normal 15 4" xfId="4342" xr:uid="{1291A853-5AE2-4E50-AC92-2A87C03075F8}"/>
    <cellStyle name="Normal 15 4 2" xfId="4545" xr:uid="{341B579E-F2DE-4153-B6CD-08E9F3765008}"/>
    <cellStyle name="Normal 15 4 3" xfId="4728" xr:uid="{D4733FAE-4EC7-42F2-AEA6-BBAC873F5E00}"/>
    <cellStyle name="Normal 15 4 4" xfId="4704" xr:uid="{3DE926AD-9323-45CF-A62C-9A9CB54BF4ED}"/>
    <cellStyle name="Normal 16" xfId="68" xr:uid="{01655E32-6068-406E-BA0A-61C48BC28152}"/>
    <cellStyle name="Normal 16 2" xfId="273" xr:uid="{A39C1F6E-E345-4669-852D-B6D4780D86AD}"/>
    <cellStyle name="Normal 16 2 2" xfId="4423" xr:uid="{9C3870A2-1456-4065-80B5-D137D01CA5A6}"/>
    <cellStyle name="Normal 16 2 3" xfId="4344" xr:uid="{31390348-06CE-416F-941F-EC4D9217D2F8}"/>
    <cellStyle name="Normal 16 2 4" xfId="4568" xr:uid="{5A449008-EB5F-48EF-9B37-6402D4E803D7}"/>
    <cellStyle name="Normal 16 2 5" xfId="4730" xr:uid="{483E8A76-C30F-4C04-B267-A15C2582C44E}"/>
    <cellStyle name="Normal 16 3" xfId="274" xr:uid="{E5E7EA9C-3DA5-4D40-9EF0-DC8FC72BF931}"/>
    <cellStyle name="Normal 17" xfId="69" xr:uid="{1391A688-2A6B-4222-B7EF-108C53572976}"/>
    <cellStyle name="Normal 17 2" xfId="275" xr:uid="{A57340DE-F5CC-4F29-88DD-60AB6BD7332B}"/>
    <cellStyle name="Normal 17 2 2" xfId="4424" xr:uid="{85D4F539-ECE5-4B79-AD17-20306CA80100}"/>
    <cellStyle name="Normal 17 2 3" xfId="4346" xr:uid="{68EF947E-1359-4AA0-94DA-8E8E2B3ED6FF}"/>
    <cellStyle name="Normal 17 2 4" xfId="4569" xr:uid="{D45F90C3-5387-40CC-B171-EA0D6C7E6E44}"/>
    <cellStyle name="Normal 17 2 5" xfId="4731" xr:uid="{79E8F49F-2678-4AD7-8D0E-BBB18BA45978}"/>
    <cellStyle name="Normal 17 3" xfId="4347" xr:uid="{E092B06A-AE84-4529-8AE9-E80E280F8CBB}"/>
    <cellStyle name="Normal 17 4" xfId="4345" xr:uid="{359DF3D8-27EA-4B9C-B395-8F3260CCAC40}"/>
    <cellStyle name="Normal 18" xfId="70" xr:uid="{93448D6C-CF9B-4F19-B4F7-CB138B15A7BA}"/>
    <cellStyle name="Normal 18 2" xfId="276" xr:uid="{403AEF14-8EBD-48BF-BE64-F1201FFFCF05}"/>
    <cellStyle name="Normal 18 2 2" xfId="4454" xr:uid="{BCD14C1A-7373-4888-87A7-175109E5BB86}"/>
    <cellStyle name="Normal 18 3" xfId="4348" xr:uid="{EEC7052C-9267-4315-B54F-37BB14714123}"/>
    <cellStyle name="Normal 18 3 2" xfId="4547" xr:uid="{9C01CAE3-FE16-4E9C-9E6A-405186439F08}"/>
    <cellStyle name="Normal 18 3 3" xfId="4732" xr:uid="{BAA9CE6C-684B-4114-9DE2-681CB2AD0B09}"/>
    <cellStyle name="Normal 18 3 4" xfId="4705" xr:uid="{5E4C7829-C486-43B1-A85E-9BB54E82D954}"/>
    <cellStyle name="Normal 19" xfId="71" xr:uid="{207802EF-28C5-4F8C-B754-1979D424F969}"/>
    <cellStyle name="Normal 19 2" xfId="72" xr:uid="{08CF2265-735B-418E-AC91-21782ECB5445}"/>
    <cellStyle name="Normal 19 2 2" xfId="277" xr:uid="{62765F84-4E83-4653-89BA-AED778D9FB60}"/>
    <cellStyle name="Normal 19 2 2 2" xfId="4651" xr:uid="{6930DF4C-92FC-427C-8712-0C5ABC623F87}"/>
    <cellStyle name="Normal 19 2 3" xfId="4549" xr:uid="{74738523-3F9A-402A-A32D-F3DB173C1E6B}"/>
    <cellStyle name="Normal 19 3" xfId="278" xr:uid="{9AA1BB02-98EE-41E8-9DAC-887318026C57}"/>
    <cellStyle name="Normal 19 3 2" xfId="4652" xr:uid="{E2D3897E-FA44-484D-9BA7-A5D7CBD0C1DA}"/>
    <cellStyle name="Normal 19 4" xfId="4548" xr:uid="{291128A5-1FD6-4E52-A6A1-411778E551F0}"/>
    <cellStyle name="Normal 2" xfId="3" xr:uid="{0035700C-F3A5-4A6F-B63A-5CE25669DEE2}"/>
    <cellStyle name="Normal 2 2" xfId="73" xr:uid="{51B178C8-F2E7-4274-8C4A-CB317CBCCB00}"/>
    <cellStyle name="Normal 2 2 2" xfId="74" xr:uid="{C33DB5EF-8364-48F6-85B8-8CBDB08E17C8}"/>
    <cellStyle name="Normal 2 2 2 2" xfId="279" xr:uid="{E8D9FDDE-E24E-467A-998E-451CEFA0AF66}"/>
    <cellStyle name="Normal 2 2 2 2 2" xfId="4655" xr:uid="{257100E2-9588-45A3-A4A3-28CD0CC9DBBB}"/>
    <cellStyle name="Normal 2 2 2 3" xfId="4551" xr:uid="{38571572-5754-491D-B3F6-25FD5D2C3778}"/>
    <cellStyle name="Normal 2 2 3" xfId="280" xr:uid="{126312E3-4CD1-4582-980A-44C6846466F2}"/>
    <cellStyle name="Normal 2 2 3 2" xfId="4455" xr:uid="{ECCFD3DC-DCD0-4D69-BE9D-BDD099C723AA}"/>
    <cellStyle name="Normal 2 2 3 2 2" xfId="4585" xr:uid="{A824C5F5-45E5-4EE8-8AB3-AE13F1DBC1CC}"/>
    <cellStyle name="Normal 2 2 3 2 2 2" xfId="4656" xr:uid="{7231D9B5-E779-4A50-A8A0-45A8226CEF89}"/>
    <cellStyle name="Normal 2 2 3 2 2 3" xfId="5346" xr:uid="{D43DBB56-FFD9-4247-B8FD-767B55786ECB}"/>
    <cellStyle name="Normal 2 2 3 2 3" xfId="4750" xr:uid="{F5BAF28B-CBAD-4C8C-B332-B2FFEF83F8C5}"/>
    <cellStyle name="Normal 2 2 3 2 4" xfId="5305" xr:uid="{6A1E88C7-D3E9-4140-97B6-F216E9D7148B}"/>
    <cellStyle name="Normal 2 2 3 3" xfId="4435" xr:uid="{2EF76297-8D9A-421D-AC24-48A20843A93F}"/>
    <cellStyle name="Normal 2 2 3 4" xfId="4706" xr:uid="{01A052C5-78AA-4AFA-8891-FD9D322C4AB1}"/>
    <cellStyle name="Normal 2 2 3 5" xfId="4695" xr:uid="{EBA590AB-84CE-4393-901D-E738209F289A}"/>
    <cellStyle name="Normal 2 2 4" xfId="4349" xr:uid="{23A9FC63-1BC4-4EE3-AE39-0A657A3A3E87}"/>
    <cellStyle name="Normal 2 2 4 2" xfId="4550" xr:uid="{47C7C315-9DAF-4142-9BE9-AF4DB01D9C4B}"/>
    <cellStyle name="Normal 2 2 4 3" xfId="4733" xr:uid="{22A09356-EC9B-45A9-8223-10669DD67049}"/>
    <cellStyle name="Normal 2 2 4 4" xfId="4707" xr:uid="{B7F56072-CA73-45AF-9024-CEF6736CDB9D}"/>
    <cellStyle name="Normal 2 2 5" xfId="4654" xr:uid="{7540A802-4E7D-4494-8B86-E2946967119B}"/>
    <cellStyle name="Normal 2 2 6" xfId="4753" xr:uid="{26A613A0-1840-4386-9130-2E517D85832F}"/>
    <cellStyle name="Normal 2 3" xfId="75" xr:uid="{BB565B9A-F0A9-4FA9-8B35-705AC34DFF67}"/>
    <cellStyle name="Normal 2 3 2" xfId="76" xr:uid="{09564B58-2881-404F-8363-CC4DE411409C}"/>
    <cellStyle name="Normal 2 3 2 2" xfId="281" xr:uid="{01425676-3FF2-4DDB-AE76-E73ABC394962}"/>
    <cellStyle name="Normal 2 3 2 2 2" xfId="4657" xr:uid="{EDDB61B0-C4AD-4554-B536-4480E36F82FC}"/>
    <cellStyle name="Normal 2 3 2 3" xfId="4351" xr:uid="{978A7C2F-50C5-49D2-A62B-40C5BDC5F48B}"/>
    <cellStyle name="Normal 2 3 2 3 2" xfId="4553" xr:uid="{BF05FE31-1D5F-4F03-BCFB-25179C0D1287}"/>
    <cellStyle name="Normal 2 3 2 3 3" xfId="4735" xr:uid="{41105BAA-CB29-4826-8772-49304B00F00B}"/>
    <cellStyle name="Normal 2 3 2 3 4" xfId="4708" xr:uid="{DE76CD82-00A9-4E37-96B6-6F8D87BFDC0E}"/>
    <cellStyle name="Normal 2 3 3" xfId="77" xr:uid="{16BA590B-C082-477C-9136-C665644052F6}"/>
    <cellStyle name="Normal 2 3 4" xfId="78" xr:uid="{D5E220A2-69D1-4AF5-AADF-F67BF6A2594A}"/>
    <cellStyle name="Normal 2 3 5" xfId="185" xr:uid="{76480D31-E514-4B67-AB1D-46D36CBF21E8}"/>
    <cellStyle name="Normal 2 3 5 2" xfId="4658" xr:uid="{57B59E49-30EE-4AD6-8B15-E1E62B73955F}"/>
    <cellStyle name="Normal 2 3 6" xfId="4350" xr:uid="{63C4E670-2DAD-47E1-9BC4-16685C31B60E}"/>
    <cellStyle name="Normal 2 3 6 2" xfId="4552" xr:uid="{32B1233B-638A-4981-951E-622952BEF8D4}"/>
    <cellStyle name="Normal 2 3 6 3" xfId="4734" xr:uid="{AB0227D7-1571-4713-9F0F-BF3D1E9A8D02}"/>
    <cellStyle name="Normal 2 3 6 4" xfId="4709" xr:uid="{E08BCC35-F81B-4119-A3E4-255543CAA209}"/>
    <cellStyle name="Normal 2 3 7" xfId="5318" xr:uid="{6DCEE088-676F-45A6-8CE5-4C71A421A5DC}"/>
    <cellStyle name="Normal 2 4" xfId="79" xr:uid="{54EC18D9-C3F1-43BC-A650-2CD51D95A278}"/>
    <cellStyle name="Normal 2 4 2" xfId="80" xr:uid="{455F7B5A-B1A8-4DEC-BCC8-281A5FA4E6C7}"/>
    <cellStyle name="Normal 2 4 3" xfId="282" xr:uid="{12EBAB73-F78A-430A-AC51-54DEA4A99BFC}"/>
    <cellStyle name="Normal 2 4 3 2" xfId="4659" xr:uid="{B305667F-D95B-4994-86EE-241893285D84}"/>
    <cellStyle name="Normal 2 4 3 3" xfId="4673" xr:uid="{0CEC10ED-2BC3-4556-82F3-F35AFD426FC7}"/>
    <cellStyle name="Normal 2 4 4" xfId="4554" xr:uid="{E7280F4C-6EE4-4573-A2E7-ACD69D92FB56}"/>
    <cellStyle name="Normal 2 4 5" xfId="4754" xr:uid="{F1968DF0-538C-4E20-B276-8425422AB2B6}"/>
    <cellStyle name="Normal 2 4 6" xfId="4752" xr:uid="{23D2AF48-EB7B-45F4-B4A8-2D51E1DD24A8}"/>
    <cellStyle name="Normal 2 5" xfId="184" xr:uid="{AFEECEF3-9BFD-4D75-AC69-FB7C4826ED17}"/>
    <cellStyle name="Normal 2 5 2" xfId="284" xr:uid="{F6C8CF7D-54F0-4516-B0C7-461F0DE4394A}"/>
    <cellStyle name="Normal 2 5 2 2" xfId="2505" xr:uid="{B821AC86-DCDC-45FD-9B3A-024E79732001}"/>
    <cellStyle name="Normal 2 5 3" xfId="283" xr:uid="{7441BC41-32A2-4A54-B833-574B8798EBBE}"/>
    <cellStyle name="Normal 2 5 3 2" xfId="4586" xr:uid="{C3551428-DAFE-4706-B362-7A510AD6B182}"/>
    <cellStyle name="Normal 2 5 3 3" xfId="4746" xr:uid="{ACCFDF52-F38B-477B-B41D-6603CE99A36A}"/>
    <cellStyle name="Normal 2 5 3 4" xfId="5302" xr:uid="{7940AEE5-8D72-471E-8204-2CF3F3D1746B}"/>
    <cellStyle name="Normal 2 5 4" xfId="4660" xr:uid="{75A07BAE-EAAE-4400-B689-75B0BA78FAC4}"/>
    <cellStyle name="Normal 2 5 5" xfId="4615" xr:uid="{821F5764-3776-427A-8F85-D6D999A1CD6B}"/>
    <cellStyle name="Normal 2 5 6" xfId="4614" xr:uid="{E4953804-350B-4989-956D-66E8235AB4BC}"/>
    <cellStyle name="Normal 2 5 7" xfId="4749" xr:uid="{4DE35B7F-0941-4B91-AD8A-32B756B57038}"/>
    <cellStyle name="Normal 2 5 8" xfId="4719" xr:uid="{6033442A-9B01-4C8B-83D3-828E5FE1DDD7}"/>
    <cellStyle name="Normal 2 6" xfId="285" xr:uid="{713A1349-FC1B-4410-B291-EBAC436680B7}"/>
    <cellStyle name="Normal 2 6 2" xfId="286" xr:uid="{6C60F8DB-25E5-4F1A-969E-944B12518957}"/>
    <cellStyle name="Normal 2 6 3" xfId="452" xr:uid="{A2E04A71-DF3F-424D-B73D-93A825ED4E93}"/>
    <cellStyle name="Normal 2 6 3 2" xfId="5335" xr:uid="{4BC8C2E1-EA56-4E58-89AB-CD90ED278D13}"/>
    <cellStyle name="Normal 2 6 4" xfId="4661" xr:uid="{8DE53F15-7873-407C-ADC5-3F1AB220E01B}"/>
    <cellStyle name="Normal 2 6 5" xfId="4612" xr:uid="{AC568989-D274-4520-83D5-2B5327BBAF90}"/>
    <cellStyle name="Normal 2 6 5 2" xfId="4710" xr:uid="{56A8FCA7-717C-4C02-9460-A42E6626D6E8}"/>
    <cellStyle name="Normal 2 6 6" xfId="4598" xr:uid="{21ACDE23-38AB-466C-BD49-992156FBDA9E}"/>
    <cellStyle name="Normal 2 6 7" xfId="5322" xr:uid="{8C8603C7-EECA-4E5B-A396-080E702B047A}"/>
    <cellStyle name="Normal 2 6 8" xfId="5331" xr:uid="{4F6722AE-EB52-45E2-B737-85F40FA5C9F0}"/>
    <cellStyle name="Normal 2 7" xfId="287" xr:uid="{558922FC-8721-4176-A92C-2C72DE68B5B7}"/>
    <cellStyle name="Normal 2 7 2" xfId="4456" xr:uid="{050A8888-C5F5-4F4E-8144-C59545E0D50C}"/>
    <cellStyle name="Normal 2 7 3" xfId="4662" xr:uid="{7BBEDEFD-0CF1-4B2B-A2F7-8E227354C572}"/>
    <cellStyle name="Normal 2 7 4" xfId="5303" xr:uid="{E16C05A0-0E6D-4388-A328-39A6C63834D2}"/>
    <cellStyle name="Normal 2 8" xfId="4508" xr:uid="{12997360-C61F-4699-935B-6D1272F54E52}"/>
    <cellStyle name="Normal 2 9" xfId="4653" xr:uid="{455EA34D-9504-4997-8A77-44E45825065D}"/>
    <cellStyle name="Normal 20" xfId="434" xr:uid="{27A807E6-4941-4DFF-9E38-D2688BE44B07}"/>
    <cellStyle name="Normal 20 2" xfId="435" xr:uid="{70718FAE-6A05-4A4B-AB7A-6E46EF16BD8E}"/>
    <cellStyle name="Normal 20 2 2" xfId="436" xr:uid="{10D546C6-7690-4C9D-A5BF-817A593D998D}"/>
    <cellStyle name="Normal 20 2 2 2" xfId="4425" xr:uid="{45D32D30-E1C6-476D-8EFE-B0C68C2F7684}"/>
    <cellStyle name="Normal 20 2 2 3" xfId="4417" xr:uid="{F65DA7D1-AD43-4B80-A455-5F056B7CBF72}"/>
    <cellStyle name="Normal 20 2 2 4" xfId="4582" xr:uid="{8BAFEE72-347F-4C99-8810-EA012CC41F86}"/>
    <cellStyle name="Normal 20 2 2 5" xfId="4744" xr:uid="{B14DF9C5-C1DF-40CE-864F-B4CC105F0694}"/>
    <cellStyle name="Normal 20 2 3" xfId="4420" xr:uid="{6F0C7092-CDA8-4FE3-997C-3CDD55E1BD02}"/>
    <cellStyle name="Normal 20 2 4" xfId="4416" xr:uid="{25590EDD-9FCE-40B7-891B-21C46524C275}"/>
    <cellStyle name="Normal 20 2 5" xfId="4581" xr:uid="{3D0130E1-0BF2-40FB-9799-7D0784169E9A}"/>
    <cellStyle name="Normal 20 2 6" xfId="4743" xr:uid="{422685E9-6CDB-4B59-8CA9-B175D923C1DA}"/>
    <cellStyle name="Normal 20 3" xfId="1167" xr:uid="{8B158576-E3EC-46E6-9BE2-E9DBC38FC500}"/>
    <cellStyle name="Normal 20 3 2" xfId="4457" xr:uid="{E8FF7217-AD4A-42F6-BBC7-CF426A151E13}"/>
    <cellStyle name="Normal 20 4" xfId="4352" xr:uid="{FE6FF644-85C1-45D3-8EAC-24FF63CB25DB}"/>
    <cellStyle name="Normal 20 4 2" xfId="4555" xr:uid="{487C0316-25E3-4E5E-9BD1-799086C34AC6}"/>
    <cellStyle name="Normal 20 4 3" xfId="4736" xr:uid="{FA317BCF-E9FC-478E-A4DD-97F308D71109}"/>
    <cellStyle name="Normal 20 4 4" xfId="4711" xr:uid="{F3A486DA-BBA3-4D49-A80D-86681CE67CBD}"/>
    <cellStyle name="Normal 20 5" xfId="4433" xr:uid="{2161E1E8-B176-493C-91F9-7450BFECEA57}"/>
    <cellStyle name="Normal 20 5 2" xfId="5328" xr:uid="{BBEFE09F-4DFB-49E5-950C-BA7B4A66D82D}"/>
    <cellStyle name="Normal 20 6" xfId="4587" xr:uid="{A8F875F6-D7FF-4AA4-B21F-63E63878EB7A}"/>
    <cellStyle name="Normal 20 7" xfId="4696" xr:uid="{8C56C7D9-ACB3-4121-8192-0932135AF430}"/>
    <cellStyle name="Normal 20 8" xfId="4717" xr:uid="{E77D18E9-F798-4A99-BD4B-DF00E547D18F}"/>
    <cellStyle name="Normal 20 9" xfId="4716" xr:uid="{CB4CDE8D-7D45-4FED-BB48-1E2ECC89ED93}"/>
    <cellStyle name="Normal 21" xfId="437" xr:uid="{9C261738-8DDE-4DE9-971B-140D3A59C0F8}"/>
    <cellStyle name="Normal 21 2" xfId="438" xr:uid="{B3B2BC80-C128-43AE-A88A-7422B2BDC403}"/>
    <cellStyle name="Normal 21 2 2" xfId="439" xr:uid="{F644D205-EABB-4282-B96B-8AFD51F8CA43}"/>
    <cellStyle name="Normal 21 3" xfId="4353" xr:uid="{6DA28A19-9409-4FD5-B730-BD1B0EB9DEB9}"/>
    <cellStyle name="Normal 21 3 2" xfId="4459" xr:uid="{F6EB1514-14E7-415F-BF59-1AE18646BCF7}"/>
    <cellStyle name="Normal 21 3 3" xfId="4458" xr:uid="{2FC2FD16-B62D-4BCD-B879-DB7AF7444386}"/>
    <cellStyle name="Normal 21 4" xfId="4570" xr:uid="{57B9395F-26DE-42D1-8FDE-04EE3B1F302B}"/>
    <cellStyle name="Normal 21 5" xfId="4737" xr:uid="{E8C683E5-BA25-48AE-882E-505C98677BE2}"/>
    <cellStyle name="Normal 22" xfId="440" xr:uid="{33C2B7D8-53AB-454F-8556-8BE30D5B9E30}"/>
    <cellStyle name="Normal 22 2" xfId="441" xr:uid="{3C3EA440-756E-4110-8E2F-20F061A7CBC3}"/>
    <cellStyle name="Normal 22 3" xfId="4310" xr:uid="{A0AC6CF4-07FD-4C9C-B2A6-E8B965ACEF6C}"/>
    <cellStyle name="Normal 22 3 2" xfId="4354" xr:uid="{FE0D9847-41A1-46C0-AA1A-9D8E4B0A2DAC}"/>
    <cellStyle name="Normal 22 3 2 2" xfId="4461" xr:uid="{476E1FAF-7F46-442A-8832-6BB0025D7FB8}"/>
    <cellStyle name="Normal 22 3 3" xfId="4460" xr:uid="{6DBA2985-1F60-49EF-AB31-3206FF192433}"/>
    <cellStyle name="Normal 22 3 4" xfId="4691" xr:uid="{E5A5BE54-6BEF-4017-98CD-1F639D4718CC}"/>
    <cellStyle name="Normal 22 4" xfId="4313" xr:uid="{61BC2969-948E-4CB1-992C-AA64031DD48D}"/>
    <cellStyle name="Normal 22 4 2" xfId="4431" xr:uid="{E210BF52-EBCF-4F01-BC8A-C85D41DE13F7}"/>
    <cellStyle name="Normal 22 4 3" xfId="4571" xr:uid="{E3B9F183-F15D-45BE-BBB6-E484E39DE0DF}"/>
    <cellStyle name="Normal 22 4 3 2" xfId="4590" xr:uid="{1066F2A1-9339-4288-81B8-ACC4C255B612}"/>
    <cellStyle name="Normal 22 4 3 3" xfId="4748" xr:uid="{005B46E1-EEF2-45DD-BCF9-5192A6A9DA6D}"/>
    <cellStyle name="Normal 22 4 3 4" xfId="5338" xr:uid="{BD304062-F745-4A2F-9F5B-474ECE14B10F}"/>
    <cellStyle name="Normal 22 4 3 5" xfId="5334" xr:uid="{9D03D986-5D09-4F55-8CEB-57EF6721EE0F}"/>
    <cellStyle name="Normal 22 4 4" xfId="4692" xr:uid="{6931E1CD-8385-4AA5-B9DF-38E200BCB0B2}"/>
    <cellStyle name="Normal 22 4 5" xfId="4604" xr:uid="{9EE5B041-F479-44D6-8A59-79A59A31CB2D}"/>
    <cellStyle name="Normal 22 4 6" xfId="4595" xr:uid="{5BE50517-A1E0-400D-A955-3B8D2FE47C68}"/>
    <cellStyle name="Normal 22 4 7" xfId="4594" xr:uid="{156C53CF-12A9-4591-A21C-A32C821E36A4}"/>
    <cellStyle name="Normal 22 4 8" xfId="4593" xr:uid="{791156E6-0111-44CC-A4DC-197313AB3BBC}"/>
    <cellStyle name="Normal 22 4 9" xfId="4592" xr:uid="{249A7A39-E62A-46D6-81C1-A8BD9BD7DEDF}"/>
    <cellStyle name="Normal 22 5" xfId="4738" xr:uid="{C5BDD8EF-E6F5-47B6-8A09-A07C25F62E6E}"/>
    <cellStyle name="Normal 23" xfId="442" xr:uid="{8EF257DE-0EB3-4B67-9AFA-8E7736279D80}"/>
    <cellStyle name="Normal 23 2" xfId="2500" xr:uid="{D3A2E4BE-BF7C-4A04-8FDF-FADADFCCC300}"/>
    <cellStyle name="Normal 23 2 2" xfId="4356" xr:uid="{12718A06-60C1-40AA-BD7C-E41D7FD7F8BC}"/>
    <cellStyle name="Normal 23 2 2 2" xfId="4751" xr:uid="{BD36FC33-5FEF-4D40-B835-004EF4F586DC}"/>
    <cellStyle name="Normal 23 2 2 3" xfId="4693" xr:uid="{F2129C83-AFFF-4784-A6A4-1EF033CD304B}"/>
    <cellStyle name="Normal 23 2 2 4" xfId="4663" xr:uid="{81E9422E-9F09-4544-860E-BE22D260344C}"/>
    <cellStyle name="Normal 23 2 3" xfId="4605" xr:uid="{DF553F73-1FB4-4220-B53B-69C8C28E93E7}"/>
    <cellStyle name="Normal 23 2 4" xfId="4712" xr:uid="{09CDC8E7-5DF4-449B-84D6-9005BC8183D1}"/>
    <cellStyle name="Normal 23 3" xfId="4426" xr:uid="{0ABE38D1-F31E-44A7-AAF6-A5B45126F859}"/>
    <cellStyle name="Normal 23 4" xfId="4355" xr:uid="{867F1486-C01C-4CF0-8561-A987EBCD501D}"/>
    <cellStyle name="Normal 23 5" xfId="4572" xr:uid="{7442A299-82DB-4E5E-9FEF-8DDFFF7E5747}"/>
    <cellStyle name="Normal 23 6" xfId="4739" xr:uid="{77993763-E2FE-4E37-AAA6-BF31CA3D0BCA}"/>
    <cellStyle name="Normal 24" xfId="443" xr:uid="{1051D2B4-4895-4138-B114-0C8A66E978AD}"/>
    <cellStyle name="Normal 24 2" xfId="444" xr:uid="{CC5B8C56-F5A2-4C72-A2FA-42CF96F8CC17}"/>
    <cellStyle name="Normal 24 2 2" xfId="4428" xr:uid="{7377851B-C8D9-4A86-A5BB-F4E2E12701C5}"/>
    <cellStyle name="Normal 24 2 3" xfId="4358" xr:uid="{9312733C-3E49-4CB0-B4A0-F59792148DCA}"/>
    <cellStyle name="Normal 24 2 4" xfId="4574" xr:uid="{39B7BF39-B3E5-4BC1-A978-EC0A9E4DD6D9}"/>
    <cellStyle name="Normal 24 2 5" xfId="4741" xr:uid="{BDDA30BE-0F41-426C-8DAA-D40A28A33A28}"/>
    <cellStyle name="Normal 24 3" xfId="4427" xr:uid="{A4642A64-0215-4ED8-ADA3-A728FE1772E8}"/>
    <cellStyle name="Normal 24 4" xfId="4357" xr:uid="{31FF8464-991E-4C51-81C2-DC3768A0AF96}"/>
    <cellStyle name="Normal 24 5" xfId="4573" xr:uid="{CBFD5173-99D3-4678-AE1F-617B9AE6F41C}"/>
    <cellStyle name="Normal 24 6" xfId="4740" xr:uid="{959BCCFB-1D1D-4567-87EE-5DEA1B93E997}"/>
    <cellStyle name="Normal 25" xfId="451" xr:uid="{354FFB83-0F82-492B-A28F-83BF894AA9FC}"/>
    <cellStyle name="Normal 25 2" xfId="4360" xr:uid="{05B7C404-2E7E-4840-BE94-9D364D67940B}"/>
    <cellStyle name="Normal 25 2 2" xfId="5337" xr:uid="{092C653B-8D2D-414C-A423-D8E11EB5217F}"/>
    <cellStyle name="Normal 25 3" xfId="4429" xr:uid="{F84F43E3-1F44-4EC9-98DC-6B257CED6555}"/>
    <cellStyle name="Normal 25 4" xfId="4359" xr:uid="{CB6A70C9-01EA-4D50-AC48-38F9434A270B}"/>
    <cellStyle name="Normal 25 5" xfId="4575" xr:uid="{FB65AFFA-63D9-4E1C-A391-6848A103ABC7}"/>
    <cellStyle name="Normal 26" xfId="2498" xr:uid="{AF7AD6EE-8335-4B57-AE36-616DAB5E0426}"/>
    <cellStyle name="Normal 26 2" xfId="2499" xr:uid="{0CB8C970-B1CD-4D7F-89A0-F0719062DD96}"/>
    <cellStyle name="Normal 26 2 2" xfId="4362" xr:uid="{09033D51-5DD1-4224-AD7D-938FB460BFB1}"/>
    <cellStyle name="Normal 26 3" xfId="4361" xr:uid="{81D6C58D-9F71-40AF-A635-F009180A1577}"/>
    <cellStyle name="Normal 26 3 2" xfId="4436" xr:uid="{232FB818-CD0C-4034-BE26-BE2B517A4B95}"/>
    <cellStyle name="Normal 27" xfId="2507" xr:uid="{34D5CABB-D969-4D21-A3B5-9FC4587D1B68}"/>
    <cellStyle name="Normal 27 2" xfId="4364" xr:uid="{7E0913EA-0385-4CF7-B74F-EC9A055CF9B6}"/>
    <cellStyle name="Normal 27 3" xfId="4363" xr:uid="{2A51862D-1596-4AA6-BBD4-4296F76F9702}"/>
    <cellStyle name="Normal 27 4" xfId="4599" xr:uid="{338BB842-7992-4316-8A0E-065B21B7DEA2}"/>
    <cellStyle name="Normal 27 5" xfId="5320" xr:uid="{7A8EED05-1D68-4FD3-9EAB-F78BB6148C76}"/>
    <cellStyle name="Normal 27 6" xfId="4589" xr:uid="{65475663-E23E-493B-87ED-9E3059D24DC5}"/>
    <cellStyle name="Normal 27 7" xfId="5332" xr:uid="{B9339A2E-E790-4563-A630-1B3CD9D48EE5}"/>
    <cellStyle name="Normal 28" xfId="4365" xr:uid="{83A6C1C9-BDEF-4667-93FF-9256FDC40717}"/>
    <cellStyle name="Normal 28 2" xfId="4366" xr:uid="{837C79FE-5DF7-40B8-A676-12E1363AE937}"/>
    <cellStyle name="Normal 28 3" xfId="4367" xr:uid="{E1634D05-4AB0-4B73-9180-12D3A826C245}"/>
    <cellStyle name="Normal 29" xfId="4368" xr:uid="{1D69313A-FAC0-4908-A225-8305C0F515B9}"/>
    <cellStyle name="Normal 29 2" xfId="4369" xr:uid="{86CCE67B-EEDF-47B9-9DF6-8246B937F0BD}"/>
    <cellStyle name="Normal 3" xfId="2" xr:uid="{665067A7-73F8-4B7E-BFD2-7BB3B9468366}"/>
    <cellStyle name="Normal 3 2" xfId="81" xr:uid="{A264A934-EA6B-44B4-A9B2-F3F9936C12D2}"/>
    <cellStyle name="Normal 3 2 2" xfId="82" xr:uid="{50777FC5-54C9-4F45-A8E5-D739C38A0FC8}"/>
    <cellStyle name="Normal 3 2 2 2" xfId="288" xr:uid="{9C11183F-D2DC-43AE-B90A-225220ED3A2E}"/>
    <cellStyle name="Normal 3 2 2 2 2" xfId="4665" xr:uid="{4B853D29-4E6E-4665-BDC3-CB59516929BF}"/>
    <cellStyle name="Normal 3 2 2 3" xfId="4556" xr:uid="{41242AED-7878-457C-8978-10D7467D0FFB}"/>
    <cellStyle name="Normal 3 2 3" xfId="83" xr:uid="{EA7E4251-39B5-49EB-998B-8D981D31FFFC}"/>
    <cellStyle name="Normal 3 2 4" xfId="289" xr:uid="{BCF1E725-0622-4EC3-83DB-07140796BAA7}"/>
    <cellStyle name="Normal 3 2 4 2" xfId="4666" xr:uid="{0FB8F882-F7BB-4AE9-BAB0-482ADAC35F27}"/>
    <cellStyle name="Normal 3 2 5" xfId="2506" xr:uid="{2F91136D-B62A-43E7-809E-364594CA0BC7}"/>
    <cellStyle name="Normal 3 2 5 2" xfId="4509" xr:uid="{07657074-E518-4C00-9C08-3A9D06639E69}"/>
    <cellStyle name="Normal 3 2 5 3" xfId="5304" xr:uid="{1378D507-244E-40DE-A736-714E59580FC8}"/>
    <cellStyle name="Normal 3 3" xfId="84" xr:uid="{1597BFFA-1C62-44D6-9AF8-698F2D8DF3EE}"/>
    <cellStyle name="Normal 3 3 2" xfId="290" xr:uid="{1FB94B65-FC6F-48C2-9A10-E7414C41C1F8}"/>
    <cellStyle name="Normal 3 3 2 2" xfId="4667" xr:uid="{FCD3A86B-D380-4ADF-A3DE-3F1C6CC4C880}"/>
    <cellStyle name="Normal 3 3 3" xfId="4557" xr:uid="{44585EFC-AF8A-42C1-8B4E-1A590D423519}"/>
    <cellStyle name="Normal 3 4" xfId="85" xr:uid="{512090F3-3AF1-416B-AF76-F3BD87135A54}"/>
    <cellStyle name="Normal 3 4 2" xfId="2502" xr:uid="{C461F719-CC80-498C-8E2E-7DD7E7569CB7}"/>
    <cellStyle name="Normal 3 4 2 2" xfId="4668" xr:uid="{50BDAA7B-017C-4A31-ACFA-676A73AF5989}"/>
    <cellStyle name="Normal 3 5" xfId="2501" xr:uid="{C9D113FD-4A4B-413C-B660-BE49AB0593BC}"/>
    <cellStyle name="Normal 3 5 2" xfId="4669" xr:uid="{246EB30B-968B-439C-9065-918A3F72E185}"/>
    <cellStyle name="Normal 3 5 3" xfId="4745" xr:uid="{685D5A08-E1FE-45D3-B994-373329F7E2FA}"/>
    <cellStyle name="Normal 3 5 4" xfId="4713" xr:uid="{E78DCBF7-3B8E-4D46-B7A5-04CC6DC3C936}"/>
    <cellStyle name="Normal 3 6" xfId="4664" xr:uid="{76290B10-3D61-4B46-8EB5-81A8DA124D3B}"/>
    <cellStyle name="Normal 3 6 2" xfId="5336" xr:uid="{3A2B005E-05B5-4FE2-A3BC-BF7C181F40E1}"/>
    <cellStyle name="Normal 3 6 2 2" xfId="5333" xr:uid="{A9DEAAEB-46A4-4ACF-ADF1-B8A5421D1258}"/>
    <cellStyle name="Normal 30" xfId="4370" xr:uid="{40FE55BE-EFAE-4642-A106-9851572E6C3B}"/>
    <cellStyle name="Normal 30 2" xfId="4371" xr:uid="{81AA88A5-A273-4774-9DF0-D35247DD3EF7}"/>
    <cellStyle name="Normal 31" xfId="4372" xr:uid="{F4FB7721-E5AF-4E9C-A996-D9E11F1BAF74}"/>
    <cellStyle name="Normal 31 2" xfId="4373" xr:uid="{8E08EC97-44DE-4B26-9613-F2E2AA930AC3}"/>
    <cellStyle name="Normal 32" xfId="4374" xr:uid="{ED9D7EFB-4FE6-496F-A901-A325A8C562BA}"/>
    <cellStyle name="Normal 33" xfId="4375" xr:uid="{D0DA1CCC-24D3-4EB5-8727-DB841F404C5E}"/>
    <cellStyle name="Normal 33 2" xfId="4376" xr:uid="{39C6687E-77AD-4F1B-AD3D-7BBDE83E112B}"/>
    <cellStyle name="Normal 34" xfId="4377" xr:uid="{D809AA04-36CE-4C2B-B334-6A3EC8D7BB00}"/>
    <cellStyle name="Normal 34 2" xfId="4378" xr:uid="{1012E057-0C4C-46DD-9F49-486FFFD748DC}"/>
    <cellStyle name="Normal 35" xfId="4379" xr:uid="{34806DBC-2C5D-4A28-B2DE-B0D379D0BE41}"/>
    <cellStyle name="Normal 35 2" xfId="4380" xr:uid="{FA59DA5F-977D-413F-B051-D26DC1FFFB85}"/>
    <cellStyle name="Normal 36" xfId="4381" xr:uid="{C3911231-3901-4730-B5FC-BACDFCDD6EE2}"/>
    <cellStyle name="Normal 36 2" xfId="4382" xr:uid="{8399BA0A-37B3-459F-BB5F-114841DD2966}"/>
    <cellStyle name="Normal 37" xfId="4383" xr:uid="{473B701C-0C09-48DE-9EC2-3D6C2BE04B44}"/>
    <cellStyle name="Normal 37 2" xfId="4384" xr:uid="{B42C2C44-45EE-4418-809F-C348B246616A}"/>
    <cellStyle name="Normal 38" xfId="4385" xr:uid="{E1AB42FD-8DA0-4B9F-97BE-04B619A6069C}"/>
    <cellStyle name="Normal 38 2" xfId="4386" xr:uid="{2A7C4C5B-3672-4F30-9C9E-B478422CF1CB}"/>
    <cellStyle name="Normal 39" xfId="4387" xr:uid="{0A59E506-0B75-40B3-96D0-DF4E1E6AB219}"/>
    <cellStyle name="Normal 39 2" xfId="4388" xr:uid="{1D2837B9-9C9E-4A5F-A431-C35354FD6EB2}"/>
    <cellStyle name="Normal 39 2 2" xfId="4389" xr:uid="{DEC6DA21-5C99-4B70-9A24-4B1A693AB4E2}"/>
    <cellStyle name="Normal 39 3" xfId="4390" xr:uid="{CA5020D2-C585-4EB0-83D4-C2BD6E589D7E}"/>
    <cellStyle name="Normal 4" xfId="86" xr:uid="{B7DDBF4F-50DA-43DC-8E53-E4DB37C64686}"/>
    <cellStyle name="Normal 4 2" xfId="87" xr:uid="{C3CBD9FA-8745-473F-9975-E3EFC7D3C10B}"/>
    <cellStyle name="Normal 4 2 2" xfId="88" xr:uid="{FA3982CD-2E63-48E9-BD9B-E6DD98E933E6}"/>
    <cellStyle name="Normal 4 2 2 2" xfId="445" xr:uid="{BD068F27-83B4-419D-B9C2-5A5F62CB522B}"/>
    <cellStyle name="Normal 4 2 2 3" xfId="2807" xr:uid="{D859FFE0-F0BA-4C35-9129-7567C3D3AEBC}"/>
    <cellStyle name="Normal 4 2 2 4" xfId="2808" xr:uid="{9FA9BC29-8BF2-48D4-8C49-17B2D2EF5381}"/>
    <cellStyle name="Normal 4 2 2 4 2" xfId="2809" xr:uid="{082DBE3E-7F6E-45B6-B6B7-A90F728207C9}"/>
    <cellStyle name="Normal 4 2 2 4 3" xfId="2810" xr:uid="{1FFB775B-E855-4C70-BE0F-3227DD81FC06}"/>
    <cellStyle name="Normal 4 2 2 4 3 2" xfId="2811" xr:uid="{B2E8A43F-BA2F-4619-8665-E809986025A6}"/>
    <cellStyle name="Normal 4 2 2 4 3 3" xfId="4312" xr:uid="{85D309D8-AC9C-42BB-B86A-9200C1CA4677}"/>
    <cellStyle name="Normal 4 2 3" xfId="2493" xr:uid="{CD9F739B-375E-4637-8BB6-1EEC9B2E3809}"/>
    <cellStyle name="Normal 4 2 3 2" xfId="2504" xr:uid="{BC39E6CB-21E1-425A-8107-C6F07D6A46BF}"/>
    <cellStyle name="Normal 4 2 3 2 2" xfId="4462" xr:uid="{6B5F8BB6-A87C-43AF-AEB0-F3E1F1C8C052}"/>
    <cellStyle name="Normal 4 2 3 3" xfId="4463" xr:uid="{34C58F8A-64EE-42EA-9C84-C678A060A831}"/>
    <cellStyle name="Normal 4 2 3 3 2" xfId="4464" xr:uid="{1EC45B66-A606-467B-B18F-B7E14654D13A}"/>
    <cellStyle name="Normal 4 2 3 4" xfId="4465" xr:uid="{B75A6B2E-32AB-456D-B711-99936F7E78DE}"/>
    <cellStyle name="Normal 4 2 3 5" xfId="4466" xr:uid="{C3F10A60-CA66-44CE-A90B-AF10E45581FA}"/>
    <cellStyle name="Normal 4 2 4" xfId="2494" xr:uid="{500E540F-C468-4E00-B608-F7131AEEADAD}"/>
    <cellStyle name="Normal 4 2 4 2" xfId="4392" xr:uid="{CE851B09-F14A-4307-803C-DF76379C2FDA}"/>
    <cellStyle name="Normal 4 2 4 2 2" xfId="4467" xr:uid="{D47AFEB8-BF45-4E0B-A86D-A6D14706BEF4}"/>
    <cellStyle name="Normal 4 2 4 2 3" xfId="4694" xr:uid="{BCF4E997-461D-4282-B814-587093CD7006}"/>
    <cellStyle name="Normal 4 2 4 2 4" xfId="4613" xr:uid="{FB3F42B4-1F74-4E5B-8F34-EC368BC6A7B2}"/>
    <cellStyle name="Normal 4 2 4 3" xfId="4576" xr:uid="{DB07CE8B-2F1C-4EA8-BE6D-F9F708DFE0FA}"/>
    <cellStyle name="Normal 4 2 4 4" xfId="4714" xr:uid="{61EA6D66-F6B5-470F-8E76-09E1C3141F5A}"/>
    <cellStyle name="Normal 4 2 5" xfId="1168" xr:uid="{C25C716A-4DFC-48D2-AFCE-71E1B456BB5E}"/>
    <cellStyle name="Normal 4 2 6" xfId="4558" xr:uid="{2A2F4942-672B-474C-B67A-CC903E6D1AD9}"/>
    <cellStyle name="Normal 4 2 7" xfId="5341" xr:uid="{F70F516E-6A97-4179-AB13-781D8942EF51}"/>
    <cellStyle name="Normal 4 3" xfId="528" xr:uid="{43D5AD4F-CD66-4EB1-B4CD-24A1EEC1AA4D}"/>
    <cellStyle name="Normal 4 3 2" xfId="1170" xr:uid="{D59A8A92-7BFD-47EB-828E-E9ED18D91B36}"/>
    <cellStyle name="Normal 4 3 2 2" xfId="1171" xr:uid="{9E33E491-30BA-45B2-9B44-D44DB2BC996A}"/>
    <cellStyle name="Normal 4 3 2 3" xfId="1172" xr:uid="{D5E41EB6-B4E5-41E6-B110-D612B3EF1FB0}"/>
    <cellStyle name="Normal 4 3 3" xfId="1169" xr:uid="{6CBB781D-6A10-4769-8D20-7DABCB5BB867}"/>
    <cellStyle name="Normal 4 3 3 2" xfId="4434" xr:uid="{E24F0750-2BE8-40A8-BD23-60491378B839}"/>
    <cellStyle name="Normal 4 3 4" xfId="2812" xr:uid="{C6AA2E5B-4FFF-4251-9840-9207166BFD51}"/>
    <cellStyle name="Normal 4 3 5" xfId="2813" xr:uid="{B2501B2F-C674-4FD7-B9F7-4A15BC141D32}"/>
    <cellStyle name="Normal 4 3 5 2" xfId="2814" xr:uid="{7D38A7BF-119A-4B6D-8D30-F753FCB13CEE}"/>
    <cellStyle name="Normal 4 3 5 3" xfId="2815" xr:uid="{30715095-4745-4DF9-9BA3-DABB95C4AFD9}"/>
    <cellStyle name="Normal 4 3 5 3 2" xfId="2816" xr:uid="{7FDEB274-7EDD-455B-B612-B58FD99B060F}"/>
    <cellStyle name="Normal 4 3 5 3 3" xfId="4311" xr:uid="{E917AD0E-95EE-4364-88C3-3F1A87A08AC0}"/>
    <cellStyle name="Normal 4 3 6" xfId="4314" xr:uid="{80578FCA-D65C-4E1F-BDD5-809395F5F33D}"/>
    <cellStyle name="Normal 4 4" xfId="453" xr:uid="{626482D8-3F55-4B73-B0B4-886D52B4604C}"/>
    <cellStyle name="Normal 4 4 2" xfId="2495" xr:uid="{156C5307-CE2B-4994-836A-543CDF355220}"/>
    <cellStyle name="Normal 4 4 2 2" xfId="5339" xr:uid="{8B8EBBA0-4763-47AB-A08C-0CE330086D48}"/>
    <cellStyle name="Normal 4 4 3" xfId="2503" xr:uid="{477A7164-85A4-4DAC-9C29-66D9C51D78CE}"/>
    <cellStyle name="Normal 4 4 3 2" xfId="4317" xr:uid="{8E618291-F580-4EAE-AF9E-E8ABF4F22FE6}"/>
    <cellStyle name="Normal 4 4 3 3" xfId="4316" xr:uid="{40B46166-7459-48DB-8A32-73EF329F99E9}"/>
    <cellStyle name="Normal 4 4 4" xfId="4747" xr:uid="{A372E82C-F6C0-4702-9C6A-639424905BF1}"/>
    <cellStyle name="Normal 4 5" xfId="2496" xr:uid="{6E140C30-76C5-4946-8BE6-8B2CE63AAF13}"/>
    <cellStyle name="Normal 4 5 2" xfId="4391" xr:uid="{E2B84CC2-5515-4B0A-8D2F-BA4DA08BFAFA}"/>
    <cellStyle name="Normal 4 6" xfId="2497" xr:uid="{789BE018-69FC-46E4-8A74-6F1E0037CD39}"/>
    <cellStyle name="Normal 4 7" xfId="900" xr:uid="{8E612628-9B46-475E-98E0-60A048AAD2E7}"/>
    <cellStyle name="Normal 4 8" xfId="5340" xr:uid="{3BB45917-BE59-4194-815C-28A197AAFC73}"/>
    <cellStyle name="Normal 40" xfId="4393" xr:uid="{F879F3BA-7690-47BD-B5F6-C1C7D509297E}"/>
    <cellStyle name="Normal 40 2" xfId="4394" xr:uid="{A80376CE-8F99-4BC0-B500-AC381DFB1050}"/>
    <cellStyle name="Normal 40 2 2" xfId="4395" xr:uid="{07008427-4C78-42AE-BE8C-57D2BE4FD907}"/>
    <cellStyle name="Normal 40 3" xfId="4396" xr:uid="{0B46C662-861A-4E93-ACAA-65E299BEB38F}"/>
    <cellStyle name="Normal 41" xfId="4397" xr:uid="{A62A0B55-4090-4A0F-83C0-700DBED7A975}"/>
    <cellStyle name="Normal 41 2" xfId="4398" xr:uid="{E5124D23-5380-42A7-8B3A-B9FE1C8A2692}"/>
    <cellStyle name="Normal 42" xfId="4399" xr:uid="{D4AA7D53-8971-4991-B573-D901980256A8}"/>
    <cellStyle name="Normal 42 2" xfId="4400" xr:uid="{95AA6176-9BA9-4DE0-9290-C23A939AF758}"/>
    <cellStyle name="Normal 43" xfId="4401" xr:uid="{C13DA539-89E1-4E8D-8284-881A26125CE1}"/>
    <cellStyle name="Normal 43 2" xfId="4402" xr:uid="{C99C03BA-3AE5-42FE-A10E-B948C04F37C5}"/>
    <cellStyle name="Normal 44" xfId="4412" xr:uid="{24E97564-2E11-4FCA-89A1-7F3D29E6A1F2}"/>
    <cellStyle name="Normal 44 2" xfId="4413" xr:uid="{9949CE9D-4A50-4C24-8063-D89DE68799EF}"/>
    <cellStyle name="Normal 45" xfId="4674" xr:uid="{1489D35B-6FE2-4B47-9304-CE78D88B6EBE}"/>
    <cellStyle name="Normal 45 2" xfId="5324" xr:uid="{05E8785B-4DF3-4554-9BDD-DF66F8729833}"/>
    <cellStyle name="Normal 45 3" xfId="5323" xr:uid="{F8D98786-2CC7-4D9E-A057-78106FC4D2BB}"/>
    <cellStyle name="Normal 5" xfId="89" xr:uid="{01E2E87A-ED23-436B-8504-5A24877EE103}"/>
    <cellStyle name="Normal 5 10" xfId="291" xr:uid="{99732D84-8274-4896-AD23-46F73DA2DE6D}"/>
    <cellStyle name="Normal 5 10 2" xfId="529" xr:uid="{57E48889-5195-419B-9967-2415F80E199D}"/>
    <cellStyle name="Normal 5 10 2 2" xfId="1173" xr:uid="{E2B5EBCC-B5CB-4502-8387-501D4A71D7DF}"/>
    <cellStyle name="Normal 5 10 2 3" xfId="2817" xr:uid="{506F5E10-F840-4D68-941C-CB1CC34FCF7A}"/>
    <cellStyle name="Normal 5 10 2 4" xfId="2818" xr:uid="{45BDBC06-6433-473F-AC99-5D9CD61A9198}"/>
    <cellStyle name="Normal 5 10 3" xfId="1174" xr:uid="{77CD7932-583F-4941-B05A-0760BDB2C53B}"/>
    <cellStyle name="Normal 5 10 3 2" xfId="2819" xr:uid="{DDFDFB5B-8474-4577-93E1-A831B0EB6384}"/>
    <cellStyle name="Normal 5 10 3 3" xfId="2820" xr:uid="{337DC5DC-0936-4FC9-A7BB-91548BA08015}"/>
    <cellStyle name="Normal 5 10 3 4" xfId="2821" xr:uid="{8B1B9B81-7668-43C8-A8EE-34CE291112BC}"/>
    <cellStyle name="Normal 5 10 4" xfId="2822" xr:uid="{3312DB78-A1BE-4415-B4B7-B7AEB37D13F8}"/>
    <cellStyle name="Normal 5 10 5" xfId="2823" xr:uid="{04B596D7-F3FB-4A6A-B654-7C626E9554E4}"/>
    <cellStyle name="Normal 5 10 6" xfId="2824" xr:uid="{7DEAF68B-2FC9-4585-9909-77B7DB6F897C}"/>
    <cellStyle name="Normal 5 11" xfId="292" xr:uid="{657C66C9-C12D-4972-A95F-BE9222640FB9}"/>
    <cellStyle name="Normal 5 11 2" xfId="1175" xr:uid="{1298A0D5-B519-45F3-A93C-A494D736EFF6}"/>
    <cellStyle name="Normal 5 11 2 2" xfId="2825" xr:uid="{1F430C6E-DC69-4B9E-81A2-1CFF8FCAA675}"/>
    <cellStyle name="Normal 5 11 2 2 2" xfId="4403" xr:uid="{2FB5CBD8-47F5-4193-9F03-D9D471EEE01E}"/>
    <cellStyle name="Normal 5 11 2 2 3" xfId="4681" xr:uid="{CB5CF97C-02EF-4A55-A2E3-4285DAE5CC0F}"/>
    <cellStyle name="Normal 5 11 2 3" xfId="2826" xr:uid="{238B4E12-14CB-4824-914A-DCF86F507F81}"/>
    <cellStyle name="Normal 5 11 2 4" xfId="2827" xr:uid="{826FF6CB-9E6D-4CDC-9DED-C5C11F5386A2}"/>
    <cellStyle name="Normal 5 11 3" xfId="2828" xr:uid="{6AC74051-3CEA-4E9B-9F82-AA06B09B8994}"/>
    <cellStyle name="Normal 5 11 4" xfId="2829" xr:uid="{496219FF-F2BF-4426-8CA3-A8D73ABDD5D8}"/>
    <cellStyle name="Normal 5 11 4 2" xfId="4577" xr:uid="{DB6A4D0D-DC0D-4CAC-B0D5-0CE0D22D0357}"/>
    <cellStyle name="Normal 5 11 4 3" xfId="4682" xr:uid="{9DB53F4E-333D-4387-9DC3-3096B8D84B29}"/>
    <cellStyle name="Normal 5 11 4 4" xfId="4606" xr:uid="{6AB8A39C-EC18-4F9C-B23B-248EC5E412AE}"/>
    <cellStyle name="Normal 5 11 5" xfId="2830" xr:uid="{33095D5D-7F8A-4813-BCBF-9C08C24BA9CA}"/>
    <cellStyle name="Normal 5 12" xfId="1176" xr:uid="{3C7C367D-E4C7-4B9D-B09C-ECE66C84F989}"/>
    <cellStyle name="Normal 5 12 2" xfId="2831" xr:uid="{82B0DC7C-784F-44ED-B85A-CD5533D32250}"/>
    <cellStyle name="Normal 5 12 3" xfId="2832" xr:uid="{F0E23E7B-1C3E-4FB3-955B-B6FDAB4AC263}"/>
    <cellStyle name="Normal 5 12 4" xfId="2833" xr:uid="{6BC60F34-8F91-42D6-84CA-2801C4F77C20}"/>
    <cellStyle name="Normal 5 13" xfId="901" xr:uid="{CEB5C3C6-D54A-4960-9553-1D4E4DD6CF80}"/>
    <cellStyle name="Normal 5 13 2" xfId="2834" xr:uid="{065DE247-B49A-4320-AE85-BA396B887A8E}"/>
    <cellStyle name="Normal 5 13 3" xfId="2835" xr:uid="{38BD3742-A12F-4A36-B39C-E6AA01C64D85}"/>
    <cellStyle name="Normal 5 13 4" xfId="2836" xr:uid="{42EC314E-BD87-416F-9867-0C989721B07A}"/>
    <cellStyle name="Normal 5 14" xfId="2837" xr:uid="{2931060D-D2BE-4BC1-96FA-18E2B447CFC0}"/>
    <cellStyle name="Normal 5 14 2" xfId="2838" xr:uid="{6EE8ADC6-A66C-4BA3-A55E-4BFD45EF09CD}"/>
    <cellStyle name="Normal 5 15" xfId="2839" xr:uid="{E07960C8-E7EE-4E0D-9757-D412254ADFC5}"/>
    <cellStyle name="Normal 5 16" xfId="2840" xr:uid="{3E1C70A8-A215-4D99-A158-6DC9D7B3539E}"/>
    <cellStyle name="Normal 5 17" xfId="2841" xr:uid="{2E448191-F286-464C-A1B5-2059C30912A9}"/>
    <cellStyle name="Normal 5 2" xfId="90" xr:uid="{E900AE77-BAD7-49CD-85B9-4EB2F761857B}"/>
    <cellStyle name="Normal 5 2 2" xfId="187" xr:uid="{2D073ADC-4621-4145-8225-A714DFCF5777}"/>
    <cellStyle name="Normal 5 2 2 2" xfId="188" xr:uid="{977A4C6F-4CF2-466A-88C0-DE098CDC17F1}"/>
    <cellStyle name="Normal 5 2 2 2 2" xfId="189" xr:uid="{E9A06DC5-D92F-498B-BDC9-EE51EF92A5F6}"/>
    <cellStyle name="Normal 5 2 2 2 2 2" xfId="190" xr:uid="{72B915B5-2FAF-4D36-B21B-E9C8802BF740}"/>
    <cellStyle name="Normal 5 2 2 2 3" xfId="191" xr:uid="{7D24E3D0-9327-4314-BFEB-550576A38A7E}"/>
    <cellStyle name="Normal 5 2 2 2 4" xfId="4670" xr:uid="{7FEC5E09-F913-43BD-84C6-32431FE71B84}"/>
    <cellStyle name="Normal 5 2 2 2 5" xfId="5300" xr:uid="{B57799D8-57A9-414E-A4CA-16F7867B33DD}"/>
    <cellStyle name="Normal 5 2 2 3" xfId="192" xr:uid="{E5171D3B-AF42-4EE4-9A3B-5D1B90306042}"/>
    <cellStyle name="Normal 5 2 2 3 2" xfId="193" xr:uid="{2CCF50F5-3C83-4E6E-9A3F-5DD660AC64E8}"/>
    <cellStyle name="Normal 5 2 2 4" xfId="194" xr:uid="{24F76D2D-FD69-4F27-ABBE-8D14D8126427}"/>
    <cellStyle name="Normal 5 2 2 5" xfId="293" xr:uid="{494A75B3-07CF-49FD-8EFC-284539855EDE}"/>
    <cellStyle name="Normal 5 2 2 6" xfId="4596" xr:uid="{1C5C787A-10EC-4973-9480-39054C98522F}"/>
    <cellStyle name="Normal 5 2 2 7" xfId="5329" xr:uid="{CC49C26D-BE25-4961-8E0B-3B268DB73A0C}"/>
    <cellStyle name="Normal 5 2 3" xfId="195" xr:uid="{60C0187E-CB14-4B0B-AEB8-3D15B2A46255}"/>
    <cellStyle name="Normal 5 2 3 2" xfId="196" xr:uid="{52D215D6-F717-44C7-BF53-6AEFEF9A1CAC}"/>
    <cellStyle name="Normal 5 2 3 2 2" xfId="197" xr:uid="{F6C7C96B-5816-4679-A16F-3634C4CCDB02}"/>
    <cellStyle name="Normal 5 2 3 2 3" xfId="4559" xr:uid="{71212832-C69F-497C-90DB-4AE781469EA0}"/>
    <cellStyle name="Normal 5 2 3 2 4" xfId="5301" xr:uid="{C738706E-1D28-43CD-A906-68F460567C43}"/>
    <cellStyle name="Normal 5 2 3 3" xfId="198" xr:uid="{B7EE6967-B572-4CA6-A364-7E0901E05AA9}"/>
    <cellStyle name="Normal 5 2 3 3 2" xfId="4742" xr:uid="{266AF739-57B2-4EA8-8681-BE67296D2D7C}"/>
    <cellStyle name="Normal 5 2 3 4" xfId="4404" xr:uid="{3B38A8EE-654D-4450-928F-DC76C56B2EF9}"/>
    <cellStyle name="Normal 5 2 3 4 2" xfId="4715" xr:uid="{BFE92BDA-5B82-4B66-8AF4-A2DB20925056}"/>
    <cellStyle name="Normal 5 2 3 5" xfId="4597" xr:uid="{DB2ABCA7-9201-40BB-AE74-D093797D61E6}"/>
    <cellStyle name="Normal 5 2 3 6" xfId="5321" xr:uid="{196F38F3-97AC-436C-8494-80D1AB43BEB5}"/>
    <cellStyle name="Normal 5 2 3 7" xfId="5330" xr:uid="{DCA649FC-2F1A-4A6A-A743-4B8FA0BA4861}"/>
    <cellStyle name="Normal 5 2 4" xfId="199" xr:uid="{99F86ABD-0931-40E0-9E32-A66D2A27B27D}"/>
    <cellStyle name="Normal 5 2 4 2" xfId="200" xr:uid="{1B15B8C7-745A-405F-AF59-E18C5DBBD658}"/>
    <cellStyle name="Normal 5 2 5" xfId="201" xr:uid="{60165CCB-41CA-4350-A552-33422A29DD17}"/>
    <cellStyle name="Normal 5 2 6" xfId="186" xr:uid="{55B5BE2E-8788-42E8-A3B1-E9AA4AB89347}"/>
    <cellStyle name="Normal 5 3" xfId="91" xr:uid="{5C038355-7A45-44AB-A9FF-A8BED7EF7678}"/>
    <cellStyle name="Normal 5 3 2" xfId="4406" xr:uid="{E818B59B-24CB-4F53-B1DC-42DD00125D4E}"/>
    <cellStyle name="Normal 5 3 3" xfId="4405" xr:uid="{C1883158-E34F-4A61-96D5-9F1783B7F457}"/>
    <cellStyle name="Normal 5 4" xfId="92" xr:uid="{6010778F-1D7B-44A0-944F-1D21493CF636}"/>
    <cellStyle name="Normal 5 4 10" xfId="2842" xr:uid="{1930B633-47B3-4516-8C09-0569EFC9C730}"/>
    <cellStyle name="Normal 5 4 11" xfId="2843" xr:uid="{04BEB791-C891-4E1E-A782-8245D76F6E43}"/>
    <cellStyle name="Normal 5 4 2" xfId="93" xr:uid="{5E95A037-D416-408E-807C-81B3E369DF11}"/>
    <cellStyle name="Normal 5 4 2 2" xfId="94" xr:uid="{6C40B92E-BC90-47BA-9C54-5C1F81DB8B8A}"/>
    <cellStyle name="Normal 5 4 2 2 2" xfId="294" xr:uid="{6DF316B4-D2B1-464E-8223-B4B4F5528D48}"/>
    <cellStyle name="Normal 5 4 2 2 2 2" xfId="530" xr:uid="{4E05AF3D-5F43-4CF7-9383-EE339CF9817E}"/>
    <cellStyle name="Normal 5 4 2 2 2 2 2" xfId="531" xr:uid="{6992BE1C-B8BD-40B2-AD4A-96BD21EE01D3}"/>
    <cellStyle name="Normal 5 4 2 2 2 2 2 2" xfId="1177" xr:uid="{BEB8B387-E7FB-49C8-AA85-9D1F06A813A4}"/>
    <cellStyle name="Normal 5 4 2 2 2 2 2 2 2" xfId="1178" xr:uid="{37D46753-3608-4D1A-9088-C52E82C9D6AD}"/>
    <cellStyle name="Normal 5 4 2 2 2 2 2 3" xfId="1179" xr:uid="{8B6AF257-1E85-41C9-9756-7D44A5D055B5}"/>
    <cellStyle name="Normal 5 4 2 2 2 2 3" xfId="1180" xr:uid="{50080DB0-0459-4C74-BE73-C1E33C1C3591}"/>
    <cellStyle name="Normal 5 4 2 2 2 2 3 2" xfId="1181" xr:uid="{9863298F-B575-461F-9611-FA0F48178128}"/>
    <cellStyle name="Normal 5 4 2 2 2 2 4" xfId="1182" xr:uid="{324D6E93-86EB-4663-AC24-B263B9A9D5A4}"/>
    <cellStyle name="Normal 5 4 2 2 2 3" xfId="532" xr:uid="{72106EF4-ABD3-4734-A1EE-CAB935EC78E8}"/>
    <cellStyle name="Normal 5 4 2 2 2 3 2" xfId="1183" xr:uid="{78FBC259-EDE4-46DE-B919-80509DBD3372}"/>
    <cellStyle name="Normal 5 4 2 2 2 3 2 2" xfId="1184" xr:uid="{C3BDDC0A-15F5-41AF-B091-34411F5EEEF8}"/>
    <cellStyle name="Normal 5 4 2 2 2 3 3" xfId="1185" xr:uid="{C227A059-ED96-4767-881C-D86E2F3F421C}"/>
    <cellStyle name="Normal 5 4 2 2 2 3 4" xfId="2844" xr:uid="{05D896EF-1B95-4398-885C-12B041B4AF9F}"/>
    <cellStyle name="Normal 5 4 2 2 2 4" xfId="1186" xr:uid="{14EB86E1-0E20-428F-A8A4-F709275CE451}"/>
    <cellStyle name="Normal 5 4 2 2 2 4 2" xfId="1187" xr:uid="{292FD9CA-D1B4-4313-9401-3308D935671C}"/>
    <cellStyle name="Normal 5 4 2 2 2 5" xfId="1188" xr:uid="{3110DC90-EE4B-43D8-BB4B-9C236C0E9984}"/>
    <cellStyle name="Normal 5 4 2 2 2 6" xfId="2845" xr:uid="{33A5D507-4C85-45FD-B2CB-72E5B65E5D52}"/>
    <cellStyle name="Normal 5 4 2 2 3" xfId="295" xr:uid="{EF1F71AA-86DA-48D5-A44E-894B1FFAA835}"/>
    <cellStyle name="Normal 5 4 2 2 3 2" xfId="533" xr:uid="{641488AA-52EF-476B-8F89-A0B553549A2A}"/>
    <cellStyle name="Normal 5 4 2 2 3 2 2" xfId="534" xr:uid="{D30375FB-9BB8-45E7-855E-FD8ADFEC519A}"/>
    <cellStyle name="Normal 5 4 2 2 3 2 2 2" xfId="1189" xr:uid="{A6ABEFCB-B0F6-4A5C-9AA7-95DD012D3F3F}"/>
    <cellStyle name="Normal 5 4 2 2 3 2 2 2 2" xfId="1190" xr:uid="{4DE87CFB-2E82-4D56-A5A2-F9797B5C06C6}"/>
    <cellStyle name="Normal 5 4 2 2 3 2 2 3" xfId="1191" xr:uid="{635F1180-CACA-485F-9960-E97108D5A0E9}"/>
    <cellStyle name="Normal 5 4 2 2 3 2 3" xfId="1192" xr:uid="{399B241B-E76E-49F4-9B95-BB103DCDCC6B}"/>
    <cellStyle name="Normal 5 4 2 2 3 2 3 2" xfId="1193" xr:uid="{CD2D2437-225E-4CC3-9893-476276F0A906}"/>
    <cellStyle name="Normal 5 4 2 2 3 2 4" xfId="1194" xr:uid="{7D27E6F4-D3BB-4E7C-ABD3-8CBEC79D8CA8}"/>
    <cellStyle name="Normal 5 4 2 2 3 3" xfId="535" xr:uid="{FC55EDB6-E38C-4F54-9EBF-03F454EA926F}"/>
    <cellStyle name="Normal 5 4 2 2 3 3 2" xfId="1195" xr:uid="{CE35B6F4-B3FC-4F9E-A826-7A8B30463CA9}"/>
    <cellStyle name="Normal 5 4 2 2 3 3 2 2" xfId="1196" xr:uid="{04BB2F5F-86CC-4A4C-BCE1-9F5F81F230D3}"/>
    <cellStyle name="Normal 5 4 2 2 3 3 3" xfId="1197" xr:uid="{7F4E9FFC-E713-44FD-A5F1-D8984A6E442D}"/>
    <cellStyle name="Normal 5 4 2 2 3 4" xfId="1198" xr:uid="{B063A0B7-18B1-4FD3-A15B-883707F89751}"/>
    <cellStyle name="Normal 5 4 2 2 3 4 2" xfId="1199" xr:uid="{E10796B4-0B48-4E2C-970B-42AE19E75780}"/>
    <cellStyle name="Normal 5 4 2 2 3 5" xfId="1200" xr:uid="{DE88E4F3-A0C5-4477-97FC-A0DCC4BCD229}"/>
    <cellStyle name="Normal 5 4 2 2 4" xfId="536" xr:uid="{12DB5AD6-52E3-48D7-8844-AAB1E783D5FB}"/>
    <cellStyle name="Normal 5 4 2 2 4 2" xfId="537" xr:uid="{7BAF7EAE-8BAD-45B0-AC17-265399F93209}"/>
    <cellStyle name="Normal 5 4 2 2 4 2 2" xfId="1201" xr:uid="{0B91577C-2177-4031-B15E-08C01C4C9426}"/>
    <cellStyle name="Normal 5 4 2 2 4 2 2 2" xfId="1202" xr:uid="{0939B495-BBE0-4374-88D5-9979453A2826}"/>
    <cellStyle name="Normal 5 4 2 2 4 2 3" xfId="1203" xr:uid="{874EEC63-17B0-48F5-B01A-4C421384BDAA}"/>
    <cellStyle name="Normal 5 4 2 2 4 3" xfId="1204" xr:uid="{37654AD7-5D0A-4621-8353-173BD12FE915}"/>
    <cellStyle name="Normal 5 4 2 2 4 3 2" xfId="1205" xr:uid="{C0D4374C-2B91-4C7F-8EA2-08D6147A4A1B}"/>
    <cellStyle name="Normal 5 4 2 2 4 4" xfId="1206" xr:uid="{27F13433-B4B1-4791-B3F5-249C13B3731C}"/>
    <cellStyle name="Normal 5 4 2 2 5" xfId="538" xr:uid="{5535ECDD-CED4-40FC-A494-53B12C96D6DA}"/>
    <cellStyle name="Normal 5 4 2 2 5 2" xfId="1207" xr:uid="{8E0006B6-6BB9-4C07-8140-61D374183FF7}"/>
    <cellStyle name="Normal 5 4 2 2 5 2 2" xfId="1208" xr:uid="{2F5246F6-6DBD-47A8-BF56-23EA4158113D}"/>
    <cellStyle name="Normal 5 4 2 2 5 3" xfId="1209" xr:uid="{A9E9979B-E53B-40DB-A703-AF3D1610A027}"/>
    <cellStyle name="Normal 5 4 2 2 5 4" xfId="2846" xr:uid="{E1A17E83-21F1-4C92-B4C9-942EDE56176F}"/>
    <cellStyle name="Normal 5 4 2 2 6" xfId="1210" xr:uid="{0231036B-6CAF-4B1E-9DB5-D45DB4611E15}"/>
    <cellStyle name="Normal 5 4 2 2 6 2" xfId="1211" xr:uid="{AB8D7EFE-3845-4E7F-AE60-B444937508D2}"/>
    <cellStyle name="Normal 5 4 2 2 7" xfId="1212" xr:uid="{BF6B7CA2-66C9-4C55-A465-C908A39B89CC}"/>
    <cellStyle name="Normal 5 4 2 2 8" xfId="2847" xr:uid="{E65ED0E2-D6F2-4989-91E6-B7867E83EBD9}"/>
    <cellStyle name="Normal 5 4 2 3" xfId="296" xr:uid="{A6285167-4CFE-4CB3-8148-F95063624280}"/>
    <cellStyle name="Normal 5 4 2 3 2" xfId="539" xr:uid="{047A6CD2-3610-470A-8D06-68C7E65314FA}"/>
    <cellStyle name="Normal 5 4 2 3 2 2" xfId="540" xr:uid="{18FD7E75-8CBC-43D2-9BE0-AC0D24DA2154}"/>
    <cellStyle name="Normal 5 4 2 3 2 2 2" xfId="1213" xr:uid="{D86C578C-5E58-43C7-B209-478C94B2BF99}"/>
    <cellStyle name="Normal 5 4 2 3 2 2 2 2" xfId="1214" xr:uid="{956CF166-8BF5-48D3-8B59-7E29E04600CF}"/>
    <cellStyle name="Normal 5 4 2 3 2 2 3" xfId="1215" xr:uid="{D7D80E18-0B03-4DE4-8DEF-696A1E76CC4B}"/>
    <cellStyle name="Normal 5 4 2 3 2 3" xfId="1216" xr:uid="{88346A15-FFC8-4AB8-9D7A-A5428E52AB01}"/>
    <cellStyle name="Normal 5 4 2 3 2 3 2" xfId="1217" xr:uid="{031D0938-C3A6-4266-8582-09D3EBD61A50}"/>
    <cellStyle name="Normal 5 4 2 3 2 4" xfId="1218" xr:uid="{FD399E20-292F-4052-A8BB-D7D0C9D19709}"/>
    <cellStyle name="Normal 5 4 2 3 3" xfId="541" xr:uid="{D0A2D6AC-EE71-4ED2-A053-75F334E7FEFA}"/>
    <cellStyle name="Normal 5 4 2 3 3 2" xfId="1219" xr:uid="{2EC11271-51B3-4589-8049-19B646092A13}"/>
    <cellStyle name="Normal 5 4 2 3 3 2 2" xfId="1220" xr:uid="{5A5B2B23-7356-4DB4-83DF-0B1EBA20809C}"/>
    <cellStyle name="Normal 5 4 2 3 3 3" xfId="1221" xr:uid="{81F3C721-5469-4097-A876-9F7456EAC2E7}"/>
    <cellStyle name="Normal 5 4 2 3 3 4" xfId="2848" xr:uid="{53296A71-E8EA-47FE-95B5-F33240EC4C86}"/>
    <cellStyle name="Normal 5 4 2 3 4" xfId="1222" xr:uid="{F1BB6E61-F65E-48E9-BB10-FBC6C9D2C70B}"/>
    <cellStyle name="Normal 5 4 2 3 4 2" xfId="1223" xr:uid="{1438EB30-3BC8-43EE-87D7-171A171DB86B}"/>
    <cellStyle name="Normal 5 4 2 3 5" xfId="1224" xr:uid="{F5D5214C-9619-4D5F-B0BF-FA851426569A}"/>
    <cellStyle name="Normal 5 4 2 3 6" xfId="2849" xr:uid="{10CECB73-65AF-408A-8D60-6041C8526984}"/>
    <cellStyle name="Normal 5 4 2 4" xfId="297" xr:uid="{C31F70C2-2290-4F67-9EBE-327FCC0BF4E3}"/>
    <cellStyle name="Normal 5 4 2 4 2" xfId="542" xr:uid="{E5B5E654-946C-4CCA-88E8-ABB174329C81}"/>
    <cellStyle name="Normal 5 4 2 4 2 2" xfId="543" xr:uid="{AEA6D219-A893-4E4C-B936-8BC24E716DE2}"/>
    <cellStyle name="Normal 5 4 2 4 2 2 2" xfId="1225" xr:uid="{76E54CEA-B037-489D-A007-E9C5E27F8C2C}"/>
    <cellStyle name="Normal 5 4 2 4 2 2 2 2" xfId="1226" xr:uid="{D2D6F5F4-A865-4043-9C13-13C99A256035}"/>
    <cellStyle name="Normal 5 4 2 4 2 2 3" xfId="1227" xr:uid="{86FF3BC6-E466-4C16-B953-491C2B66A878}"/>
    <cellStyle name="Normal 5 4 2 4 2 3" xfId="1228" xr:uid="{FCCD068C-2DAF-45B3-9216-914BB777A74A}"/>
    <cellStyle name="Normal 5 4 2 4 2 3 2" xfId="1229" xr:uid="{5EE68C3E-CE4A-41F8-BCEF-6BD0A0B2813C}"/>
    <cellStyle name="Normal 5 4 2 4 2 4" xfId="1230" xr:uid="{BE4E4A79-8C45-4AFA-B9A3-2BE700AF0E1F}"/>
    <cellStyle name="Normal 5 4 2 4 3" xfId="544" xr:uid="{BE86D8C1-20A6-4E02-8805-9E5CF62EA326}"/>
    <cellStyle name="Normal 5 4 2 4 3 2" xfId="1231" xr:uid="{7D990F9C-92D6-402A-AE36-6708E662EF8D}"/>
    <cellStyle name="Normal 5 4 2 4 3 2 2" xfId="1232" xr:uid="{BE8D8E9C-A864-4183-9AB4-DF19F640B051}"/>
    <cellStyle name="Normal 5 4 2 4 3 3" xfId="1233" xr:uid="{4DB0210A-77A1-471D-9CA4-7376E32C3429}"/>
    <cellStyle name="Normal 5 4 2 4 4" xfId="1234" xr:uid="{6E1F17C1-7D05-448D-8C76-9F8EF1DB0C4E}"/>
    <cellStyle name="Normal 5 4 2 4 4 2" xfId="1235" xr:uid="{9F14528E-CA09-4342-9B2F-CD502DB40DE5}"/>
    <cellStyle name="Normal 5 4 2 4 5" xfId="1236" xr:uid="{F2168E2D-7E2D-49A7-B2AD-FDB4F9E2EFB5}"/>
    <cellStyle name="Normal 5 4 2 5" xfId="298" xr:uid="{ED0225C9-E58E-437A-8B16-48795D5AED7F}"/>
    <cellStyle name="Normal 5 4 2 5 2" xfId="545" xr:uid="{6CD88B6B-2D9A-4AB4-8327-DE1B146AA9A8}"/>
    <cellStyle name="Normal 5 4 2 5 2 2" xfId="1237" xr:uid="{892254E2-1591-47D5-A210-165B5E1A2409}"/>
    <cellStyle name="Normal 5 4 2 5 2 2 2" xfId="1238" xr:uid="{AA3D666F-E814-4F09-B92B-A8846507AA15}"/>
    <cellStyle name="Normal 5 4 2 5 2 3" xfId="1239" xr:uid="{52FDEEDE-D98D-4DC0-A6C6-F636D022AAD8}"/>
    <cellStyle name="Normal 5 4 2 5 3" xfId="1240" xr:uid="{29D1AD13-872E-4774-A007-F87E3C5C8332}"/>
    <cellStyle name="Normal 5 4 2 5 3 2" xfId="1241" xr:uid="{E6B611D3-231C-4D64-B68B-17F14EA0BF07}"/>
    <cellStyle name="Normal 5 4 2 5 4" xfId="1242" xr:uid="{3D08894C-C143-4B34-B9F1-84281D3B00AA}"/>
    <cellStyle name="Normal 5 4 2 6" xfId="546" xr:uid="{D59720B5-ACB4-4890-98CF-9B25CF27EDD3}"/>
    <cellStyle name="Normal 5 4 2 6 2" xfId="1243" xr:uid="{B35395C8-8912-43BD-9E7E-65A9F2152F3E}"/>
    <cellStyle name="Normal 5 4 2 6 2 2" xfId="1244" xr:uid="{A44D90B0-CE1B-4F40-A994-CFCB237A71F9}"/>
    <cellStyle name="Normal 5 4 2 6 2 3" xfId="4419" xr:uid="{EADF363E-F56A-4F71-9EA2-E3D0D0CF5424}"/>
    <cellStyle name="Normal 5 4 2 6 3" xfId="1245" xr:uid="{02ECB27A-9714-47EA-8A1D-E0BF2FA291CB}"/>
    <cellStyle name="Normal 5 4 2 6 4" xfId="2850" xr:uid="{F3C67523-B558-4284-AF64-9326A8C4378C}"/>
    <cellStyle name="Normal 5 4 2 6 4 2" xfId="4584" xr:uid="{22C280FD-B182-4294-9134-BF492C601DEF}"/>
    <cellStyle name="Normal 5 4 2 6 4 3" xfId="4683" xr:uid="{7F8E4B67-9253-4322-81E2-21D44619B3AA}"/>
    <cellStyle name="Normal 5 4 2 6 4 4" xfId="4611" xr:uid="{637C9EB9-7FC7-4501-87D1-29F87CEBED4D}"/>
    <cellStyle name="Normal 5 4 2 7" xfId="1246" xr:uid="{0A5EFA6F-52F3-426E-9EB6-E8C03DE5EDB7}"/>
    <cellStyle name="Normal 5 4 2 7 2" xfId="1247" xr:uid="{FF45A292-653D-4C69-B2AC-6C42EE272131}"/>
    <cellStyle name="Normal 5 4 2 8" xfId="1248" xr:uid="{C624EBD7-0D4B-4BCD-B28E-C45808964D95}"/>
    <cellStyle name="Normal 5 4 2 9" xfId="2851" xr:uid="{64C3F37D-5F24-4CFF-B6C0-E0107F4B0396}"/>
    <cellStyle name="Normal 5 4 3" xfId="95" xr:uid="{6814163F-0EEC-41C2-A168-CF9D0E7BAF47}"/>
    <cellStyle name="Normal 5 4 3 2" xfId="96" xr:uid="{CF941C12-98F1-4D46-96BB-2E2EF6342DBD}"/>
    <cellStyle name="Normal 5 4 3 2 2" xfId="547" xr:uid="{6910AA81-EED9-4068-A7AA-F767071A780B}"/>
    <cellStyle name="Normal 5 4 3 2 2 2" xfId="548" xr:uid="{6055E5B9-0099-47DE-B214-969040FA4CC2}"/>
    <cellStyle name="Normal 5 4 3 2 2 2 2" xfId="1249" xr:uid="{AF299723-20A9-451E-9CB0-C5997B24EE81}"/>
    <cellStyle name="Normal 5 4 3 2 2 2 2 2" xfId="1250" xr:uid="{2F7BA5A9-4C6E-4CD5-952D-AA9BCB06AD01}"/>
    <cellStyle name="Normal 5 4 3 2 2 2 3" xfId="1251" xr:uid="{C3D93849-0C1F-405A-80C0-9C2438BE09BC}"/>
    <cellStyle name="Normal 5 4 3 2 2 3" xfId="1252" xr:uid="{546ACC99-C2E8-402F-93C1-60558576A1D5}"/>
    <cellStyle name="Normal 5 4 3 2 2 3 2" xfId="1253" xr:uid="{810DB37A-6D5B-4A50-8100-E02514E0C7B7}"/>
    <cellStyle name="Normal 5 4 3 2 2 4" xfId="1254" xr:uid="{7BB2F61C-8DF9-4CC4-A189-1ACF9CE1AF31}"/>
    <cellStyle name="Normal 5 4 3 2 3" xfId="549" xr:uid="{C7CE38EF-03A7-4AF5-A16C-16AB72957B35}"/>
    <cellStyle name="Normal 5 4 3 2 3 2" xfId="1255" xr:uid="{9622D024-0DD0-4AE2-AC19-444334EEFBF1}"/>
    <cellStyle name="Normal 5 4 3 2 3 2 2" xfId="1256" xr:uid="{0684412D-539B-469F-9962-8FE00D892563}"/>
    <cellStyle name="Normal 5 4 3 2 3 3" xfId="1257" xr:uid="{923F0A1D-CE1C-4F08-B9D5-34477CF3F7F3}"/>
    <cellStyle name="Normal 5 4 3 2 3 4" xfId="2852" xr:uid="{F30AA41B-5C54-4014-A8BB-BD91BA90090E}"/>
    <cellStyle name="Normal 5 4 3 2 4" xfId="1258" xr:uid="{EB512BA4-93AF-40DE-8F5C-C932B204B39C}"/>
    <cellStyle name="Normal 5 4 3 2 4 2" xfId="1259" xr:uid="{30FEA61A-1F89-417A-8735-AC35FB86A565}"/>
    <cellStyle name="Normal 5 4 3 2 5" xfId="1260" xr:uid="{F5B4984D-630F-4723-9D6D-25B3AC5DA999}"/>
    <cellStyle name="Normal 5 4 3 2 6" xfId="2853" xr:uid="{6768F6CB-9D54-4359-8AEB-CD48147F93A0}"/>
    <cellStyle name="Normal 5 4 3 3" xfId="299" xr:uid="{E2202BAD-56A9-48D0-925B-DB7183B85470}"/>
    <cellStyle name="Normal 5 4 3 3 2" xfId="550" xr:uid="{27675173-965D-410A-94C3-D93A64CEB928}"/>
    <cellStyle name="Normal 5 4 3 3 2 2" xfId="551" xr:uid="{E518A2B7-3EE4-4C33-95FC-6B0683552837}"/>
    <cellStyle name="Normal 5 4 3 3 2 2 2" xfId="1261" xr:uid="{11844149-B5E3-451C-A1C9-76B53BB496E5}"/>
    <cellStyle name="Normal 5 4 3 3 2 2 2 2" xfId="1262" xr:uid="{6B72A6FE-946B-43B4-A0AC-E215832CEFB0}"/>
    <cellStyle name="Normal 5 4 3 3 2 2 3" xfId="1263" xr:uid="{F2E83349-CB0C-4B3F-9B56-8A7C71C52764}"/>
    <cellStyle name="Normal 5 4 3 3 2 3" xfId="1264" xr:uid="{77315DB0-B7F4-446B-8BF1-9D8E2827BA4D}"/>
    <cellStyle name="Normal 5 4 3 3 2 3 2" xfId="1265" xr:uid="{B1033872-6630-4509-81D0-E6AFA82A9CB5}"/>
    <cellStyle name="Normal 5 4 3 3 2 4" xfId="1266" xr:uid="{F83FA1ED-D444-433D-B544-532B35876C75}"/>
    <cellStyle name="Normal 5 4 3 3 3" xfId="552" xr:uid="{DC828DF3-28AB-4D55-88A3-D37AF3C71383}"/>
    <cellStyle name="Normal 5 4 3 3 3 2" xfId="1267" xr:uid="{3138518F-61D8-4BCC-9568-5C526596A143}"/>
    <cellStyle name="Normal 5 4 3 3 3 2 2" xfId="1268" xr:uid="{A20709BC-E627-484E-942E-5DD642E14D26}"/>
    <cellStyle name="Normal 5 4 3 3 3 3" xfId="1269" xr:uid="{CA60C897-23A4-484D-8F74-1AC14BFDCE16}"/>
    <cellStyle name="Normal 5 4 3 3 4" xfId="1270" xr:uid="{054F488C-C343-4C54-9C29-C21883CCE662}"/>
    <cellStyle name="Normal 5 4 3 3 4 2" xfId="1271" xr:uid="{A7C84ACB-A716-4814-BE47-740282169E47}"/>
    <cellStyle name="Normal 5 4 3 3 5" xfId="1272" xr:uid="{F5678784-EBCB-49F2-BCFF-9DE4A6008B61}"/>
    <cellStyle name="Normal 5 4 3 4" xfId="300" xr:uid="{CDA164B4-1E27-40A9-8C54-D17F84DA33DB}"/>
    <cellStyle name="Normal 5 4 3 4 2" xfId="553" xr:uid="{1F43213E-395B-4733-AD6F-ED62C41642B4}"/>
    <cellStyle name="Normal 5 4 3 4 2 2" xfId="1273" xr:uid="{98795B04-58D2-44AD-BF98-628EF2E42526}"/>
    <cellStyle name="Normal 5 4 3 4 2 2 2" xfId="1274" xr:uid="{9FC89655-FC29-43CD-8EE8-297AF0B1BCE1}"/>
    <cellStyle name="Normal 5 4 3 4 2 3" xfId="1275" xr:uid="{466DEBED-7704-44F9-A673-184B95238880}"/>
    <cellStyle name="Normal 5 4 3 4 3" xfId="1276" xr:uid="{ED19B5FF-B2DE-4F1E-9ADD-490F1870C932}"/>
    <cellStyle name="Normal 5 4 3 4 3 2" xfId="1277" xr:uid="{3A0F98C7-EF62-47CE-A4A7-B52EC35D9C28}"/>
    <cellStyle name="Normal 5 4 3 4 4" xfId="1278" xr:uid="{E00E17E6-A1E4-430C-BFC5-5D8D3A3ED307}"/>
    <cellStyle name="Normal 5 4 3 5" xfId="554" xr:uid="{AB31B373-8ED8-447D-9260-393555598F9D}"/>
    <cellStyle name="Normal 5 4 3 5 2" xfId="1279" xr:uid="{A785358F-2A33-451A-8C15-71C44AD1B017}"/>
    <cellStyle name="Normal 5 4 3 5 2 2" xfId="1280" xr:uid="{266D175A-64EC-4C95-9BFD-243B65EE48E6}"/>
    <cellStyle name="Normal 5 4 3 5 3" xfId="1281" xr:uid="{BC3A6659-EE49-4934-8950-420B924EDFB9}"/>
    <cellStyle name="Normal 5 4 3 5 4" xfId="2854" xr:uid="{A428140F-C303-44F7-ABF5-7AF24837B17D}"/>
    <cellStyle name="Normal 5 4 3 6" xfId="1282" xr:uid="{C1964E4A-A958-450D-8484-4BF62336E3B3}"/>
    <cellStyle name="Normal 5 4 3 6 2" xfId="1283" xr:uid="{294FC5FB-23DD-4AA8-AF4A-F521BAE9CA63}"/>
    <cellStyle name="Normal 5 4 3 7" xfId="1284" xr:uid="{5A2B77DB-05A1-439D-A404-1E08A0D87993}"/>
    <cellStyle name="Normal 5 4 3 8" xfId="2855" xr:uid="{D6613DE7-7BC6-4825-8809-5C48F2368A4F}"/>
    <cellStyle name="Normal 5 4 4" xfId="97" xr:uid="{631CD6BD-9E99-408E-A74D-78E798CDCA40}"/>
    <cellStyle name="Normal 5 4 4 2" xfId="446" xr:uid="{F69DAE2E-021A-48C1-ACEE-363DAF31B772}"/>
    <cellStyle name="Normal 5 4 4 2 2" xfId="555" xr:uid="{EF696047-B503-400B-8A85-886FC60E2832}"/>
    <cellStyle name="Normal 5 4 4 2 2 2" xfId="1285" xr:uid="{65145C3C-2A32-42DE-BA14-A7EB4D53A44E}"/>
    <cellStyle name="Normal 5 4 4 2 2 2 2" xfId="1286" xr:uid="{B7D70D12-923C-4C15-9786-F37ED1A49F51}"/>
    <cellStyle name="Normal 5 4 4 2 2 3" xfId="1287" xr:uid="{0C0159C9-6B38-4D63-AC07-AAD31084ED4C}"/>
    <cellStyle name="Normal 5 4 4 2 2 4" xfId="2856" xr:uid="{5D65D044-8328-49EC-BAAD-270E14B54A6B}"/>
    <cellStyle name="Normal 5 4 4 2 3" xfId="1288" xr:uid="{78816886-FFB5-4740-8160-8745A3563ED9}"/>
    <cellStyle name="Normal 5 4 4 2 3 2" xfId="1289" xr:uid="{78E3D61D-28AA-4D26-A0E4-6C11DEF56609}"/>
    <cellStyle name="Normal 5 4 4 2 4" xfId="1290" xr:uid="{91737F42-353B-46F2-BC3E-873BD7E70FC9}"/>
    <cellStyle name="Normal 5 4 4 2 5" xfId="2857" xr:uid="{3C2D6CB1-3F37-41E5-9878-603590000E8A}"/>
    <cellStyle name="Normal 5 4 4 3" xfId="556" xr:uid="{F3B63F4A-2D41-40D1-A79E-EB18DCDBE58C}"/>
    <cellStyle name="Normal 5 4 4 3 2" xfId="1291" xr:uid="{1E5E9BCA-F799-481F-A411-A16D9131A643}"/>
    <cellStyle name="Normal 5 4 4 3 2 2" xfId="1292" xr:uid="{37B37A5C-7415-410F-A54F-5BD5FC53EDD4}"/>
    <cellStyle name="Normal 5 4 4 3 3" xfId="1293" xr:uid="{EFC7AA5F-2E66-4D2B-A567-7356C1FE7082}"/>
    <cellStyle name="Normal 5 4 4 3 4" xfId="2858" xr:uid="{9276E73B-D4F9-4E8E-A37F-3A82C20A2A45}"/>
    <cellStyle name="Normal 5 4 4 4" xfId="1294" xr:uid="{82CB8FAE-0167-4A39-A680-37C3DB830F4E}"/>
    <cellStyle name="Normal 5 4 4 4 2" xfId="1295" xr:uid="{C67E47EE-3ED1-4F1A-BC72-485331104F47}"/>
    <cellStyle name="Normal 5 4 4 4 3" xfId="2859" xr:uid="{E760E698-FD65-42B4-8578-C50349F680B0}"/>
    <cellStyle name="Normal 5 4 4 4 4" xfId="2860" xr:uid="{DF931183-8F57-43FE-A513-B4DD6CF6AA24}"/>
    <cellStyle name="Normal 5 4 4 5" xfId="1296" xr:uid="{C686FDB4-B899-4253-9B25-2B800D22BA35}"/>
    <cellStyle name="Normal 5 4 4 6" xfId="2861" xr:uid="{5E2B1C2F-5E36-4039-922B-836F3EB61563}"/>
    <cellStyle name="Normal 5 4 4 7" xfId="2862" xr:uid="{E832D86E-0D36-4B6B-B4DE-F4CEF435FD33}"/>
    <cellStyle name="Normal 5 4 5" xfId="301" xr:uid="{086CB4F6-B8F3-4472-9CD3-6026178B2C30}"/>
    <cellStyle name="Normal 5 4 5 2" xfId="557" xr:uid="{2BFB9E2F-CEFC-4995-BFD8-AED730157269}"/>
    <cellStyle name="Normal 5 4 5 2 2" xfId="558" xr:uid="{A5DCDA74-2D78-4E1E-AAF3-AAB02C444C02}"/>
    <cellStyle name="Normal 5 4 5 2 2 2" xfId="1297" xr:uid="{6FEB1B55-1190-4E84-959D-6FBA6A442CCE}"/>
    <cellStyle name="Normal 5 4 5 2 2 2 2" xfId="1298" xr:uid="{36BB47F0-5A9E-4F9B-8875-8771D7B89E4D}"/>
    <cellStyle name="Normal 5 4 5 2 2 3" xfId="1299" xr:uid="{E4F884E0-BDA1-4CA3-8A58-CC789BCF6A16}"/>
    <cellStyle name="Normal 5 4 5 2 3" xfId="1300" xr:uid="{F5B911AA-174D-446F-975D-31F35B428F06}"/>
    <cellStyle name="Normal 5 4 5 2 3 2" xfId="1301" xr:uid="{62EB5AE7-355E-4312-B296-166379040E6E}"/>
    <cellStyle name="Normal 5 4 5 2 4" xfId="1302" xr:uid="{7CF3D72B-ED14-4B91-8C70-4868BE546079}"/>
    <cellStyle name="Normal 5 4 5 3" xfId="559" xr:uid="{5B839BC9-49DB-4E41-B95F-FFEFFCD22D47}"/>
    <cellStyle name="Normal 5 4 5 3 2" xfId="1303" xr:uid="{DB81D8BB-4D96-4BAA-A0BD-7EDABF6C36BB}"/>
    <cellStyle name="Normal 5 4 5 3 2 2" xfId="1304" xr:uid="{D332158A-5BAD-49E7-9099-BE851E6B61F8}"/>
    <cellStyle name="Normal 5 4 5 3 3" xfId="1305" xr:uid="{AD5D18D2-443A-491B-A8E7-4FBEB7A1AB61}"/>
    <cellStyle name="Normal 5 4 5 3 4" xfId="2863" xr:uid="{3C453821-D014-4C5D-9FCD-4E1EFB7AF278}"/>
    <cellStyle name="Normal 5 4 5 4" xfId="1306" xr:uid="{3378A116-D34B-453F-AA10-E909E5EC315E}"/>
    <cellStyle name="Normal 5 4 5 4 2" xfId="1307" xr:uid="{01CF95F6-4285-4764-9E72-0E1C5CFC75B5}"/>
    <cellStyle name="Normal 5 4 5 5" xfId="1308" xr:uid="{A1A6BC9A-A95F-4D21-9A01-8064DFB7A6B8}"/>
    <cellStyle name="Normal 5 4 5 6" xfId="2864" xr:uid="{9A556162-2D26-4A5D-B743-DB197D5EEC62}"/>
    <cellStyle name="Normal 5 4 6" xfId="302" xr:uid="{4B5C9F4B-21FF-4ED3-89D1-2BF13A2FA70F}"/>
    <cellStyle name="Normal 5 4 6 2" xfId="560" xr:uid="{8990404A-4425-46AD-AC42-DCE656E779C4}"/>
    <cellStyle name="Normal 5 4 6 2 2" xfId="1309" xr:uid="{D5FC060B-7A0F-456D-A4B0-D061FDB5B392}"/>
    <cellStyle name="Normal 5 4 6 2 2 2" xfId="1310" xr:uid="{F99C827F-D819-4D25-AACB-8F92CE840A25}"/>
    <cellStyle name="Normal 5 4 6 2 3" xfId="1311" xr:uid="{4CE18B53-1E3C-4FD7-9672-D144AA78EA77}"/>
    <cellStyle name="Normal 5 4 6 2 4" xfId="2865" xr:uid="{6E6B45C7-6AB6-4C67-9071-12A49BA6F15E}"/>
    <cellStyle name="Normal 5 4 6 3" xfId="1312" xr:uid="{E9685F0E-936E-4E30-BBBE-26721D3D940C}"/>
    <cellStyle name="Normal 5 4 6 3 2" xfId="1313" xr:uid="{960514FB-A724-4A79-985E-1507A86E5163}"/>
    <cellStyle name="Normal 5 4 6 4" xfId="1314" xr:uid="{7FE2E8B7-3A0C-4BFB-8E2C-33CB5346485D}"/>
    <cellStyle name="Normal 5 4 6 5" xfId="2866" xr:uid="{39223A52-BB11-47F4-BDAC-CC7D75547B40}"/>
    <cellStyle name="Normal 5 4 7" xfId="561" xr:uid="{7680FCF7-9550-42FB-AC27-0A008EC093E8}"/>
    <cellStyle name="Normal 5 4 7 2" xfId="1315" xr:uid="{88FB9617-6198-4175-A99D-5454529777F6}"/>
    <cellStyle name="Normal 5 4 7 2 2" xfId="1316" xr:uid="{D29DB654-063A-40CF-A158-A9B3AA15C403}"/>
    <cellStyle name="Normal 5 4 7 2 3" xfId="4418" xr:uid="{49E11DA9-D20A-4DBC-96C1-1BD537154CF5}"/>
    <cellStyle name="Normal 5 4 7 3" xfId="1317" xr:uid="{A3E72290-2F90-48D9-B94E-2CAA5B49AAB7}"/>
    <cellStyle name="Normal 5 4 7 4" xfId="2867" xr:uid="{74389F2B-5334-40D8-9BA0-AB14B421B14E}"/>
    <cellStyle name="Normal 5 4 7 4 2" xfId="4583" xr:uid="{2E8BAEFC-521E-46A8-9DB1-A2D292AFBAD0}"/>
    <cellStyle name="Normal 5 4 7 4 3" xfId="4684" xr:uid="{ABEEDD84-B951-4A28-800B-1624E2841280}"/>
    <cellStyle name="Normal 5 4 7 4 4" xfId="4610" xr:uid="{D9DB2B8A-B87C-4670-9627-4C15E6D15048}"/>
    <cellStyle name="Normal 5 4 8" xfId="1318" xr:uid="{D18A9F87-59EE-48CB-9EE8-6E3ABBF8DB6E}"/>
    <cellStyle name="Normal 5 4 8 2" xfId="1319" xr:uid="{13B87C17-BD7D-4793-A2A0-196B767320FF}"/>
    <cellStyle name="Normal 5 4 8 3" xfId="2868" xr:uid="{32AEF0F0-9BD8-45A1-9AC0-A1ABA55DF9B1}"/>
    <cellStyle name="Normal 5 4 8 4" xfId="2869" xr:uid="{71915F0B-0DDB-47D1-BC11-2FA93C3C6D8C}"/>
    <cellStyle name="Normal 5 4 9" xfId="1320" xr:uid="{D6ED8F32-8F40-4374-9617-CF83141B27B4}"/>
    <cellStyle name="Normal 5 5" xfId="98" xr:uid="{FDDE1653-4883-4F85-AD3F-B535B62A8356}"/>
    <cellStyle name="Normal 5 5 10" xfId="2870" xr:uid="{C4BF0B66-E897-462F-BF6C-3C5E03B5EA0C}"/>
    <cellStyle name="Normal 5 5 11" xfId="2871" xr:uid="{9AAC482A-DDDC-4749-8BE1-AFFB96768F22}"/>
    <cellStyle name="Normal 5 5 2" xfId="99" xr:uid="{5D63F701-FBF7-46C8-B638-460AD6AD3B4C}"/>
    <cellStyle name="Normal 5 5 2 2" xfId="100" xr:uid="{76A408C8-1E7D-4769-91A2-E88CB294EEEA}"/>
    <cellStyle name="Normal 5 5 2 2 2" xfId="303" xr:uid="{D592925B-C700-4B3F-BEDF-36CDE1BC566D}"/>
    <cellStyle name="Normal 5 5 2 2 2 2" xfId="562" xr:uid="{5D2E26CF-225F-4428-A260-AC8C25A4B265}"/>
    <cellStyle name="Normal 5 5 2 2 2 2 2" xfId="1321" xr:uid="{A2B582FF-71B9-475E-BB80-6FD2FE9849B8}"/>
    <cellStyle name="Normal 5 5 2 2 2 2 2 2" xfId="1322" xr:uid="{9289C41E-C99B-42C4-ACE6-7114AF621E6A}"/>
    <cellStyle name="Normal 5 5 2 2 2 2 3" xfId="1323" xr:uid="{65D70DC7-50C9-4897-B7CA-EEC647B28647}"/>
    <cellStyle name="Normal 5 5 2 2 2 2 4" xfId="2872" xr:uid="{A65B0DEC-EB04-4592-869F-909B699EE679}"/>
    <cellStyle name="Normal 5 5 2 2 2 3" xfId="1324" xr:uid="{94BB1A84-3D63-411C-842D-C92ED11A943E}"/>
    <cellStyle name="Normal 5 5 2 2 2 3 2" xfId="1325" xr:uid="{CF1DE907-FC56-4FA2-A861-2CB8D87D4ED9}"/>
    <cellStyle name="Normal 5 5 2 2 2 3 3" xfId="2873" xr:uid="{B6520F45-91C6-430A-B515-59EA50D1A098}"/>
    <cellStyle name="Normal 5 5 2 2 2 3 4" xfId="2874" xr:uid="{3CC1F4E3-85BC-4A6E-8F7A-915D696C8695}"/>
    <cellStyle name="Normal 5 5 2 2 2 4" xfId="1326" xr:uid="{058F698E-9310-455B-BCC9-8800FA1DB5CB}"/>
    <cellStyle name="Normal 5 5 2 2 2 5" xfId="2875" xr:uid="{C7E2DAEA-BD41-4B5A-9781-5ABC427D25C2}"/>
    <cellStyle name="Normal 5 5 2 2 2 6" xfId="2876" xr:uid="{EE214CF8-AE74-4AFC-9CE0-01C46D0CD816}"/>
    <cellStyle name="Normal 5 5 2 2 3" xfId="563" xr:uid="{F1C69370-7A01-4EC3-8B1D-119F9B97451F}"/>
    <cellStyle name="Normal 5 5 2 2 3 2" xfId="1327" xr:uid="{FC74BF1C-7CE8-4238-B503-031B0D48A992}"/>
    <cellStyle name="Normal 5 5 2 2 3 2 2" xfId="1328" xr:uid="{253928A2-DDAE-4210-9BBF-C8A2416BF62E}"/>
    <cellStyle name="Normal 5 5 2 2 3 2 3" xfId="2877" xr:uid="{C4F92EDF-ED89-4599-8FC6-EC74F46EC539}"/>
    <cellStyle name="Normal 5 5 2 2 3 2 4" xfId="2878" xr:uid="{E3C9F384-05CB-4927-8276-1D52E4E4B915}"/>
    <cellStyle name="Normal 5 5 2 2 3 3" xfId="1329" xr:uid="{A055FDFE-9244-40C8-BB6E-CB07B2A3F0E5}"/>
    <cellStyle name="Normal 5 5 2 2 3 4" xfId="2879" xr:uid="{05C19A07-8361-410F-AA12-645210B15768}"/>
    <cellStyle name="Normal 5 5 2 2 3 5" xfId="2880" xr:uid="{32217EA8-19E8-4B75-942D-40430CDA34E1}"/>
    <cellStyle name="Normal 5 5 2 2 4" xfId="1330" xr:uid="{9CD43943-351F-4C8D-9E2A-887357DE08C4}"/>
    <cellStyle name="Normal 5 5 2 2 4 2" xfId="1331" xr:uid="{BD28D5E2-AEDC-4A1E-BDA4-AD2D0A2BC0B4}"/>
    <cellStyle name="Normal 5 5 2 2 4 3" xfId="2881" xr:uid="{D211E429-B091-43D4-A0D7-F444E5C22A21}"/>
    <cellStyle name="Normal 5 5 2 2 4 4" xfId="2882" xr:uid="{4B2E5153-905D-4445-A9B4-10B2DBA84195}"/>
    <cellStyle name="Normal 5 5 2 2 5" xfId="1332" xr:uid="{E20B39EF-6411-4267-91C6-E3E78E0D634F}"/>
    <cellStyle name="Normal 5 5 2 2 5 2" xfId="2883" xr:uid="{824EB4B8-487A-4DF5-B251-FE299B749BCC}"/>
    <cellStyle name="Normal 5 5 2 2 5 3" xfId="2884" xr:uid="{3819FEF2-67DF-4E7A-99B8-640D514CD83E}"/>
    <cellStyle name="Normal 5 5 2 2 5 4" xfId="2885" xr:uid="{7A500F6F-8054-49EA-BE8E-D2232B44E6AA}"/>
    <cellStyle name="Normal 5 5 2 2 6" xfId="2886" xr:uid="{48B9ECE6-C759-4262-800B-182CD94E292D}"/>
    <cellStyle name="Normal 5 5 2 2 7" xfId="2887" xr:uid="{287E382F-CFA5-4116-9DF8-E24F2B9956D2}"/>
    <cellStyle name="Normal 5 5 2 2 8" xfId="2888" xr:uid="{1946826B-F313-43F0-95CA-B573E6F63279}"/>
    <cellStyle name="Normal 5 5 2 3" xfId="304" xr:uid="{8F2D2A57-ED62-4D68-A207-7B0DFC86381B}"/>
    <cellStyle name="Normal 5 5 2 3 2" xfId="564" xr:uid="{FF57A5AE-B3D3-44C0-A864-F186514580D0}"/>
    <cellStyle name="Normal 5 5 2 3 2 2" xfId="565" xr:uid="{2AE55F7B-2F0C-4287-AF15-83AD475F0003}"/>
    <cellStyle name="Normal 5 5 2 3 2 2 2" xfId="1333" xr:uid="{5161238B-FE90-4C76-9443-3428EE9A1CC9}"/>
    <cellStyle name="Normal 5 5 2 3 2 2 2 2" xfId="1334" xr:uid="{C70BC6B9-81F0-4C10-8710-496991B0EAAB}"/>
    <cellStyle name="Normal 5 5 2 3 2 2 3" xfId="1335" xr:uid="{B0E3F348-0EE4-48C2-99F4-30D59C94652A}"/>
    <cellStyle name="Normal 5 5 2 3 2 3" xfId="1336" xr:uid="{1A4E5FA1-F493-46D2-945A-A95D6A519A8D}"/>
    <cellStyle name="Normal 5 5 2 3 2 3 2" xfId="1337" xr:uid="{B2C57594-A41F-4F43-8E11-464CD04CCC54}"/>
    <cellStyle name="Normal 5 5 2 3 2 4" xfId="1338" xr:uid="{1D315677-532F-4399-BBED-18199D11B047}"/>
    <cellStyle name="Normal 5 5 2 3 3" xfId="566" xr:uid="{32BFA076-F33C-4F65-A0B6-E7A31BA6FEAA}"/>
    <cellStyle name="Normal 5 5 2 3 3 2" xfId="1339" xr:uid="{7A4264C5-1228-4A5E-A5EF-613523D510BA}"/>
    <cellStyle name="Normal 5 5 2 3 3 2 2" xfId="1340" xr:uid="{5650A071-B799-4BFB-B751-CC21CA94E67F}"/>
    <cellStyle name="Normal 5 5 2 3 3 3" xfId="1341" xr:uid="{DF66D8E7-550F-4A32-A21A-D3F3EC460B7E}"/>
    <cellStyle name="Normal 5 5 2 3 3 4" xfId="2889" xr:uid="{4688397C-2F48-42D4-B916-ADBEF485BA89}"/>
    <cellStyle name="Normal 5 5 2 3 4" xfId="1342" xr:uid="{7B25203D-1F5F-4C9E-8F25-E3022D4C2A9A}"/>
    <cellStyle name="Normal 5 5 2 3 4 2" xfId="1343" xr:uid="{EE7EE65C-1660-43F7-A0EA-0693F1C735BA}"/>
    <cellStyle name="Normal 5 5 2 3 5" xfId="1344" xr:uid="{E606DBC5-12CA-40E6-A855-0F150C7DF12A}"/>
    <cellStyle name="Normal 5 5 2 3 6" xfId="2890" xr:uid="{CEF27A5D-14B6-4F45-A559-141B4FC1D650}"/>
    <cellStyle name="Normal 5 5 2 4" xfId="305" xr:uid="{CC33F353-C8A0-4406-8E03-2C4513A24DC3}"/>
    <cellStyle name="Normal 5 5 2 4 2" xfId="567" xr:uid="{8EC2908C-68AF-4C8A-9A87-7D07A3715FB3}"/>
    <cellStyle name="Normal 5 5 2 4 2 2" xfId="1345" xr:uid="{C810497D-7F7E-489E-969B-083739A92B0A}"/>
    <cellStyle name="Normal 5 5 2 4 2 2 2" xfId="1346" xr:uid="{36AA1476-20D6-4030-A53B-745CA1133517}"/>
    <cellStyle name="Normal 5 5 2 4 2 3" xfId="1347" xr:uid="{FC96D3F4-934F-43CA-9F45-95355E6306E2}"/>
    <cellStyle name="Normal 5 5 2 4 2 4" xfId="2891" xr:uid="{65A212B2-7298-4B7A-8311-CEE6CA7F30CE}"/>
    <cellStyle name="Normal 5 5 2 4 3" xfId="1348" xr:uid="{AB0767A1-41F8-4CA2-BF31-EA4981E6A805}"/>
    <cellStyle name="Normal 5 5 2 4 3 2" xfId="1349" xr:uid="{5FF4B6E5-5E5F-4EF3-92C1-023C08278B36}"/>
    <cellStyle name="Normal 5 5 2 4 4" xfId="1350" xr:uid="{FC5280A7-6359-4F80-AD67-704CBA767066}"/>
    <cellStyle name="Normal 5 5 2 4 5" xfId="2892" xr:uid="{4943BB3D-9E86-4FD2-81BB-8DDBF047C0FE}"/>
    <cellStyle name="Normal 5 5 2 5" xfId="306" xr:uid="{787009EF-7814-499A-A647-D4FA292662C9}"/>
    <cellStyle name="Normal 5 5 2 5 2" xfId="1351" xr:uid="{33E0AC62-3901-41F8-8702-FC2535C16BC4}"/>
    <cellStyle name="Normal 5 5 2 5 2 2" xfId="1352" xr:uid="{834C466B-E8B2-4E18-ACB1-44907794C4FD}"/>
    <cellStyle name="Normal 5 5 2 5 3" xfId="1353" xr:uid="{D15649C9-E97F-4F95-B8CA-4BD525749940}"/>
    <cellStyle name="Normal 5 5 2 5 4" xfId="2893" xr:uid="{65BB67FD-56B8-45AB-9523-D683E102FD80}"/>
    <cellStyle name="Normal 5 5 2 6" xfId="1354" xr:uid="{57DAB509-A59C-4F8D-9490-0FAF3FA52C96}"/>
    <cellStyle name="Normal 5 5 2 6 2" xfId="1355" xr:uid="{3C86F3FE-C591-4786-A13F-4151C45FB318}"/>
    <cellStyle name="Normal 5 5 2 6 3" xfId="2894" xr:uid="{0FF67F96-7B43-4BF0-83E0-591E95B0AAA0}"/>
    <cellStyle name="Normal 5 5 2 6 4" xfId="2895" xr:uid="{041A7E11-049D-455E-8A81-9A4E71005F72}"/>
    <cellStyle name="Normal 5 5 2 7" xfId="1356" xr:uid="{8EFAC099-358F-41D1-9F83-A24943B7F258}"/>
    <cellStyle name="Normal 5 5 2 8" xfId="2896" xr:uid="{BCAB6EB6-D49A-4152-91D8-DBFABFA9C877}"/>
    <cellStyle name="Normal 5 5 2 9" xfId="2897" xr:uid="{DE7F5181-65F3-46DC-BED0-CDE0CDD52ADC}"/>
    <cellStyle name="Normal 5 5 3" xfId="101" xr:uid="{7D49D3BD-7782-40DF-B41B-C6E97D9089E6}"/>
    <cellStyle name="Normal 5 5 3 2" xfId="102" xr:uid="{FC8E0250-3BC5-4860-BDD3-9713CC84E4A8}"/>
    <cellStyle name="Normal 5 5 3 2 2" xfId="568" xr:uid="{2633CF9F-570E-43F7-8E94-D5CBADC9BC7D}"/>
    <cellStyle name="Normal 5 5 3 2 2 2" xfId="1357" xr:uid="{C0B2CA80-72FA-4FA2-8EFB-53FB178F6F5B}"/>
    <cellStyle name="Normal 5 5 3 2 2 2 2" xfId="1358" xr:uid="{5F0420DB-C1A4-452F-BDE0-49E75AEFAB41}"/>
    <cellStyle name="Normal 5 5 3 2 2 2 2 2" xfId="4468" xr:uid="{0B6DAF82-1555-471B-9305-5DCF4BA4E040}"/>
    <cellStyle name="Normal 5 5 3 2 2 2 3" xfId="4469" xr:uid="{DE22D17C-A131-4341-8041-91EE748F92A3}"/>
    <cellStyle name="Normal 5 5 3 2 2 3" xfId="1359" xr:uid="{0870E22A-16A4-438A-80E6-EDA2918FD1F5}"/>
    <cellStyle name="Normal 5 5 3 2 2 3 2" xfId="4470" xr:uid="{657F3EB2-B366-465C-B732-013980CF517C}"/>
    <cellStyle name="Normal 5 5 3 2 2 4" xfId="2898" xr:uid="{7134E9B4-3884-4A6B-A124-F00859FA3B7F}"/>
    <cellStyle name="Normal 5 5 3 2 3" xfId="1360" xr:uid="{547061E4-3A89-42B6-8876-329BAABACC86}"/>
    <cellStyle name="Normal 5 5 3 2 3 2" xfId="1361" xr:uid="{7E05E1F0-CC4E-42B0-803F-40491D372CA1}"/>
    <cellStyle name="Normal 5 5 3 2 3 2 2" xfId="4471" xr:uid="{E34C1631-5C46-4C64-960B-9670D4BD33E2}"/>
    <cellStyle name="Normal 5 5 3 2 3 3" xfId="2899" xr:uid="{997E208D-1DC5-439B-939A-FBE1B2B6F09C}"/>
    <cellStyle name="Normal 5 5 3 2 3 4" xfId="2900" xr:uid="{43FF2416-6839-484B-8421-3F6FB271F3AB}"/>
    <cellStyle name="Normal 5 5 3 2 4" xfId="1362" xr:uid="{7F3D9F60-8D81-4763-AF30-C3F539B84801}"/>
    <cellStyle name="Normal 5 5 3 2 4 2" xfId="4472" xr:uid="{008922DE-CBE1-47F2-847D-4BBC3995ECF3}"/>
    <cellStyle name="Normal 5 5 3 2 5" xfId="2901" xr:uid="{8259C989-9307-4871-9E0C-A88642C7D747}"/>
    <cellStyle name="Normal 5 5 3 2 6" xfId="2902" xr:uid="{5D844C0E-32D4-44EF-AB71-813E1AE92519}"/>
    <cellStyle name="Normal 5 5 3 3" xfId="307" xr:uid="{FDA66487-213B-4A58-AE08-9703E79B41E6}"/>
    <cellStyle name="Normal 5 5 3 3 2" xfId="1363" xr:uid="{9C418D62-779B-40BA-860C-9B7D2E7800A7}"/>
    <cellStyle name="Normal 5 5 3 3 2 2" xfId="1364" xr:uid="{516D64A2-C865-496F-A8D3-DDE15E633ABD}"/>
    <cellStyle name="Normal 5 5 3 3 2 2 2" xfId="4473" xr:uid="{7A205ACD-884B-46DB-B5C6-41957C2B3562}"/>
    <cellStyle name="Normal 5 5 3 3 2 3" xfId="2903" xr:uid="{A959D261-E77A-4B06-A346-F7073F02543A}"/>
    <cellStyle name="Normal 5 5 3 3 2 4" xfId="2904" xr:uid="{00D5E38A-802B-4DD0-852A-D9246720B6EE}"/>
    <cellStyle name="Normal 5 5 3 3 3" xfId="1365" xr:uid="{E7B55188-54AE-41DA-8FC5-432967516B8A}"/>
    <cellStyle name="Normal 5 5 3 3 3 2" xfId="4474" xr:uid="{7811DE27-E33A-44C4-9DF1-F7ECF16341BF}"/>
    <cellStyle name="Normal 5 5 3 3 4" xfId="2905" xr:uid="{1A144424-D608-4C53-9DEA-400343756C36}"/>
    <cellStyle name="Normal 5 5 3 3 5" xfId="2906" xr:uid="{D4D0208E-2C5A-4CAD-BEEE-124719E022CC}"/>
    <cellStyle name="Normal 5 5 3 4" xfId="1366" xr:uid="{D5EB6D11-F31C-4E3C-AB8B-9E72C6D5E6A8}"/>
    <cellStyle name="Normal 5 5 3 4 2" xfId="1367" xr:uid="{A121C64A-BE7C-4DE2-B4DC-C9A8C5A1F61B}"/>
    <cellStyle name="Normal 5 5 3 4 2 2" xfId="4475" xr:uid="{B83B50B0-EDD1-4FAB-A707-B12E64151394}"/>
    <cellStyle name="Normal 5 5 3 4 3" xfId="2907" xr:uid="{7EF86BEE-52F4-4836-8CC4-CF9176F03B75}"/>
    <cellStyle name="Normal 5 5 3 4 4" xfId="2908" xr:uid="{9B69EFB7-7A9A-466E-952D-4B81FE41871C}"/>
    <cellStyle name="Normal 5 5 3 5" xfId="1368" xr:uid="{4C060F01-7D80-4AE1-B0BF-B834C9CA2E63}"/>
    <cellStyle name="Normal 5 5 3 5 2" xfId="2909" xr:uid="{03C5EB8E-2571-4D94-8821-A1FBF458CF74}"/>
    <cellStyle name="Normal 5 5 3 5 3" xfId="2910" xr:uid="{56AEF9E1-D972-4768-8F7A-85CC102C6D3C}"/>
    <cellStyle name="Normal 5 5 3 5 4" xfId="2911" xr:uid="{A8BC2049-6CDA-476A-BFB3-73624ED80A77}"/>
    <cellStyle name="Normal 5 5 3 6" xfId="2912" xr:uid="{6C3F759A-F105-4750-BA79-A8B51F8FAF6D}"/>
    <cellStyle name="Normal 5 5 3 7" xfId="2913" xr:uid="{D6A7E3B7-EA21-4259-969D-FBD9C004CD28}"/>
    <cellStyle name="Normal 5 5 3 8" xfId="2914" xr:uid="{93926463-7C36-441C-A2F7-7F04B47A1A7A}"/>
    <cellStyle name="Normal 5 5 4" xfId="103" xr:uid="{3EE7F41B-2A1C-4DB0-9B14-C4422E05BABA}"/>
    <cellStyle name="Normal 5 5 4 2" xfId="569" xr:uid="{FBC527F0-29CC-423E-900B-30320E05216E}"/>
    <cellStyle name="Normal 5 5 4 2 2" xfId="570" xr:uid="{4FDD8606-DD06-4980-8867-8884EDE3FCE3}"/>
    <cellStyle name="Normal 5 5 4 2 2 2" xfId="1369" xr:uid="{2F6E5FD1-719D-44D8-9340-98F8487842A1}"/>
    <cellStyle name="Normal 5 5 4 2 2 2 2" xfId="1370" xr:uid="{F85B5C64-99EF-4F0B-A1AD-1E26356D9A92}"/>
    <cellStyle name="Normal 5 5 4 2 2 3" xfId="1371" xr:uid="{A10C6AFD-A8D6-42A6-80D1-1EE9BCB3C529}"/>
    <cellStyle name="Normal 5 5 4 2 2 4" xfId="2915" xr:uid="{726F575A-7E21-4B7F-8277-742770DF9030}"/>
    <cellStyle name="Normal 5 5 4 2 3" xfId="1372" xr:uid="{8521DF2F-6135-4B8E-96A6-ABBC5E8D6F60}"/>
    <cellStyle name="Normal 5 5 4 2 3 2" xfId="1373" xr:uid="{E8E412FA-7B3C-4249-8239-B9815A180C0D}"/>
    <cellStyle name="Normal 5 5 4 2 4" xfId="1374" xr:uid="{BCE79F37-D188-4BAA-80F0-9BAF71DC3121}"/>
    <cellStyle name="Normal 5 5 4 2 5" xfId="2916" xr:uid="{46A235C0-B51F-4E91-9CF0-ADADA4DD3B55}"/>
    <cellStyle name="Normal 5 5 4 3" xfId="571" xr:uid="{7BCA571A-B6F6-4F90-A622-C15D7FD0E0F6}"/>
    <cellStyle name="Normal 5 5 4 3 2" xfId="1375" xr:uid="{0AEDBA3C-95D7-405F-BE64-B90256B5227C}"/>
    <cellStyle name="Normal 5 5 4 3 2 2" xfId="1376" xr:uid="{BCF3474C-937B-4CB0-B1CA-FA0F2264F477}"/>
    <cellStyle name="Normal 5 5 4 3 3" xfId="1377" xr:uid="{B396DFEA-E5E7-417B-A360-298E55801350}"/>
    <cellStyle name="Normal 5 5 4 3 4" xfId="2917" xr:uid="{3C950B50-F10E-48C0-8D4C-2E4271ACD949}"/>
    <cellStyle name="Normal 5 5 4 4" xfId="1378" xr:uid="{DBCB2982-1E07-4249-A05E-71864DB22D98}"/>
    <cellStyle name="Normal 5 5 4 4 2" xfId="1379" xr:uid="{1DC9C9B5-3119-4005-823C-38C291286F5B}"/>
    <cellStyle name="Normal 5 5 4 4 3" xfId="2918" xr:uid="{6A850B60-F011-426E-9D9F-05CD677B6688}"/>
    <cellStyle name="Normal 5 5 4 4 4" xfId="2919" xr:uid="{910CB106-62F3-4FF5-A93C-F0ED8EA75711}"/>
    <cellStyle name="Normal 5 5 4 5" xfId="1380" xr:uid="{B53DB6E0-191C-432D-9487-8BE3F3C9C165}"/>
    <cellStyle name="Normal 5 5 4 6" xfId="2920" xr:uid="{3BF82A7E-C127-412F-B653-1DFE51605056}"/>
    <cellStyle name="Normal 5 5 4 7" xfId="2921" xr:uid="{D59BE288-4F50-4805-A85B-545F45A361CB}"/>
    <cellStyle name="Normal 5 5 5" xfId="308" xr:uid="{CE4128D0-C402-46AE-8F87-05E644D524F7}"/>
    <cellStyle name="Normal 5 5 5 2" xfId="572" xr:uid="{0CED7469-0F5A-4BCF-8568-23E9368C093B}"/>
    <cellStyle name="Normal 5 5 5 2 2" xfId="1381" xr:uid="{D1D6363C-22BF-44E0-A90B-FCBC616C2192}"/>
    <cellStyle name="Normal 5 5 5 2 2 2" xfId="1382" xr:uid="{27926692-B15C-428F-B4EC-37AE24F90F12}"/>
    <cellStyle name="Normal 5 5 5 2 3" xfId="1383" xr:uid="{AF95D38E-FBDB-49AA-80E7-B0E68298F8E2}"/>
    <cellStyle name="Normal 5 5 5 2 4" xfId="2922" xr:uid="{0C39277A-2E70-4480-8734-EAAB5AE143FB}"/>
    <cellStyle name="Normal 5 5 5 3" xfId="1384" xr:uid="{C4419D3B-5959-43DD-A869-90117AA84F80}"/>
    <cellStyle name="Normal 5 5 5 3 2" xfId="1385" xr:uid="{14AB9FFA-B321-4A90-9A02-F6099C73B051}"/>
    <cellStyle name="Normal 5 5 5 3 3" xfId="2923" xr:uid="{1758CAE6-0B5A-4A56-B56F-DFF0C7F511C2}"/>
    <cellStyle name="Normal 5 5 5 3 4" xfId="2924" xr:uid="{270359E0-2A0A-4D6C-B21E-B5550153F393}"/>
    <cellStyle name="Normal 5 5 5 4" xfId="1386" xr:uid="{1E543C43-4D9F-48F6-B62B-6B6E56857060}"/>
    <cellStyle name="Normal 5 5 5 5" xfId="2925" xr:uid="{C316C33B-8CD5-4B5A-92A3-1D67D02606F3}"/>
    <cellStyle name="Normal 5 5 5 6" xfId="2926" xr:uid="{502F3865-5212-4A4C-8674-9F526695A9D9}"/>
    <cellStyle name="Normal 5 5 6" xfId="309" xr:uid="{37FC6FD4-14E9-4597-9641-A4F4B8589918}"/>
    <cellStyle name="Normal 5 5 6 2" xfId="1387" xr:uid="{90385AFF-AD86-4DA5-998E-ABBD2DE0A970}"/>
    <cellStyle name="Normal 5 5 6 2 2" xfId="1388" xr:uid="{BE8D3115-FC35-4C01-97F5-4B7D3BA57837}"/>
    <cellStyle name="Normal 5 5 6 2 3" xfId="2927" xr:uid="{B74DAB3C-11D1-4698-A526-8B008AA44C5B}"/>
    <cellStyle name="Normal 5 5 6 2 4" xfId="2928" xr:uid="{C6EDEB74-9F09-430D-A82A-0C019D167465}"/>
    <cellStyle name="Normal 5 5 6 3" xfId="1389" xr:uid="{2E588E11-D947-49A0-BA26-C5EB8CA4F585}"/>
    <cellStyle name="Normal 5 5 6 4" xfId="2929" xr:uid="{F7B35277-A108-4861-B067-10CE7336D6FF}"/>
    <cellStyle name="Normal 5 5 6 5" xfId="2930" xr:uid="{3D8DB926-E90F-40B7-A47B-99EB3285B710}"/>
    <cellStyle name="Normal 5 5 7" xfId="1390" xr:uid="{DC92F374-8A1A-4CDC-925B-3CE37463A55B}"/>
    <cellStyle name="Normal 5 5 7 2" xfId="1391" xr:uid="{698DB183-06EB-44EA-B19B-9D85441DE14F}"/>
    <cellStyle name="Normal 5 5 7 3" xfId="2931" xr:uid="{393DC639-4BDC-435A-95E5-71AB65635629}"/>
    <cellStyle name="Normal 5 5 7 4" xfId="2932" xr:uid="{975BC66B-9672-4FB7-B50D-3C6E9A6F5BA2}"/>
    <cellStyle name="Normal 5 5 8" xfId="1392" xr:uid="{F6D557EF-37EC-40A7-A359-88B6937794C8}"/>
    <cellStyle name="Normal 5 5 8 2" xfId="2933" xr:uid="{1F86A1C8-2D3E-417C-9196-93D8AEBF7ABD}"/>
    <cellStyle name="Normal 5 5 8 3" xfId="2934" xr:uid="{98DC7CA4-4C4A-4FF1-A9DC-6F5BBDA93E64}"/>
    <cellStyle name="Normal 5 5 8 4" xfId="2935" xr:uid="{FCE86B17-93EE-4460-9FA0-036CA6D7F1FA}"/>
    <cellStyle name="Normal 5 5 9" xfId="2936" xr:uid="{38C1CF6E-3CB9-4DD6-ADB1-5CE30BE2A305}"/>
    <cellStyle name="Normal 5 6" xfId="104" xr:uid="{382AF90A-39B6-42C7-96B5-927B514F28CB}"/>
    <cellStyle name="Normal 5 6 10" xfId="2937" xr:uid="{F52D8857-86B2-4FD0-AA66-41910C56CC60}"/>
    <cellStyle name="Normal 5 6 11" xfId="2938" xr:uid="{B872B8EC-D8DA-4F3C-99D9-98428694B4CD}"/>
    <cellStyle name="Normal 5 6 2" xfId="105" xr:uid="{3719AA8A-4B6C-48DB-82E2-1D5EB7A5ACAF}"/>
    <cellStyle name="Normal 5 6 2 2" xfId="310" xr:uid="{D35C45BC-A775-437A-832A-1495259C4A6B}"/>
    <cellStyle name="Normal 5 6 2 2 2" xfId="573" xr:uid="{7C958EE7-4DCE-4979-A71E-2B9E38EF2007}"/>
    <cellStyle name="Normal 5 6 2 2 2 2" xfId="574" xr:uid="{23347A9F-C026-4075-B47A-21A6D60FE9E4}"/>
    <cellStyle name="Normal 5 6 2 2 2 2 2" xfId="1393" xr:uid="{9ECFE370-0269-420E-9365-1FDEB273971E}"/>
    <cellStyle name="Normal 5 6 2 2 2 2 3" xfId="2939" xr:uid="{8753942D-478F-455D-8AD9-4ED0491691E8}"/>
    <cellStyle name="Normal 5 6 2 2 2 2 4" xfId="2940" xr:uid="{6B9DD14C-E5B8-4B62-A830-124400847D02}"/>
    <cellStyle name="Normal 5 6 2 2 2 3" xfId="1394" xr:uid="{046865A5-C6D1-4889-A720-2828DA74AF8F}"/>
    <cellStyle name="Normal 5 6 2 2 2 3 2" xfId="2941" xr:uid="{E2BE0E7C-ED36-4EE3-AA9C-BBF532DDBE91}"/>
    <cellStyle name="Normal 5 6 2 2 2 3 3" xfId="2942" xr:uid="{B04B619D-6251-46D1-B8D0-0DB8F44C59CA}"/>
    <cellStyle name="Normal 5 6 2 2 2 3 4" xfId="2943" xr:uid="{18D79506-83E4-4149-BCB9-0C7C94A8FDA5}"/>
    <cellStyle name="Normal 5 6 2 2 2 4" xfId="2944" xr:uid="{F2047538-EDD8-4EA8-A30F-8AA52B2FC978}"/>
    <cellStyle name="Normal 5 6 2 2 2 5" xfId="2945" xr:uid="{C7CCDC3E-8D90-4B2D-871F-3CC49A81984B}"/>
    <cellStyle name="Normal 5 6 2 2 2 6" xfId="2946" xr:uid="{2F003491-F31C-43EF-B4A7-6F3E9A256334}"/>
    <cellStyle name="Normal 5 6 2 2 3" xfId="575" xr:uid="{3D702995-3A36-478A-9D95-4227327FDE72}"/>
    <cellStyle name="Normal 5 6 2 2 3 2" xfId="1395" xr:uid="{D543BE1D-9C4E-4CDC-A2FC-6B98873D40F2}"/>
    <cellStyle name="Normal 5 6 2 2 3 2 2" xfId="2947" xr:uid="{139F3EE2-DAE1-466A-8242-15FC5327F350}"/>
    <cellStyle name="Normal 5 6 2 2 3 2 3" xfId="2948" xr:uid="{E68BB158-4CCB-4CC8-809E-B480270BD4D6}"/>
    <cellStyle name="Normal 5 6 2 2 3 2 4" xfId="2949" xr:uid="{2CF149C4-619D-4091-9074-77AA12E2118A}"/>
    <cellStyle name="Normal 5 6 2 2 3 3" xfId="2950" xr:uid="{21AB3135-5B25-4CB5-A7A1-D94E67EBF027}"/>
    <cellStyle name="Normal 5 6 2 2 3 4" xfId="2951" xr:uid="{56778ACE-149D-44E2-8BFF-3059907A7C07}"/>
    <cellStyle name="Normal 5 6 2 2 3 5" xfId="2952" xr:uid="{73C754EC-0980-4274-96B0-BCD56A461E5D}"/>
    <cellStyle name="Normal 5 6 2 2 4" xfId="1396" xr:uid="{BE7F9732-E018-41BF-AE09-D13BA395C7FF}"/>
    <cellStyle name="Normal 5 6 2 2 4 2" xfId="2953" xr:uid="{1C1DF8AF-23B8-4673-B4FD-3E102105F8E3}"/>
    <cellStyle name="Normal 5 6 2 2 4 3" xfId="2954" xr:uid="{448D29A5-CC78-4C48-9A9F-6C94DD03B534}"/>
    <cellStyle name="Normal 5 6 2 2 4 4" xfId="2955" xr:uid="{D9559100-A8CD-409B-B4EF-036AD95AE6B5}"/>
    <cellStyle name="Normal 5 6 2 2 5" xfId="2956" xr:uid="{B1251713-FEDA-446D-A379-77CB130D366E}"/>
    <cellStyle name="Normal 5 6 2 2 5 2" xfId="2957" xr:uid="{A415BEC8-91F5-4A1C-8864-8ACBEFD3DC6D}"/>
    <cellStyle name="Normal 5 6 2 2 5 3" xfId="2958" xr:uid="{6F524268-D8EF-43B4-9B7D-8B3436FF46A6}"/>
    <cellStyle name="Normal 5 6 2 2 5 4" xfId="2959" xr:uid="{618AF7C3-0BA6-4B92-8ADA-6F7503A73CA8}"/>
    <cellStyle name="Normal 5 6 2 2 6" xfId="2960" xr:uid="{8577F694-E48B-4F2D-B64B-EF2CB788F9FD}"/>
    <cellStyle name="Normal 5 6 2 2 7" xfId="2961" xr:uid="{2313ED3A-DCC0-451B-8A80-90F136EA743A}"/>
    <cellStyle name="Normal 5 6 2 2 8" xfId="2962" xr:uid="{F0689AF8-5DE5-44C8-A0AD-B8337746DF30}"/>
    <cellStyle name="Normal 5 6 2 3" xfId="576" xr:uid="{8472A5E8-4761-4DB5-9BAF-B639FB3CA29C}"/>
    <cellStyle name="Normal 5 6 2 3 2" xfId="577" xr:uid="{CBFA28FD-CFB3-4D91-84B1-8B09C8A80F68}"/>
    <cellStyle name="Normal 5 6 2 3 2 2" xfId="578" xr:uid="{507A65FF-3B3E-45C4-80A0-7F3391991A73}"/>
    <cellStyle name="Normal 5 6 2 3 2 3" xfId="2963" xr:uid="{C8F71BD6-ABA5-40EE-8614-D828A77A8D74}"/>
    <cellStyle name="Normal 5 6 2 3 2 4" xfId="2964" xr:uid="{86F8836F-A54A-4CDF-B1B2-0ACCDC90E173}"/>
    <cellStyle name="Normal 5 6 2 3 3" xfId="579" xr:uid="{4ECD374F-9DBA-4F98-89D4-D4191E6EC671}"/>
    <cellStyle name="Normal 5 6 2 3 3 2" xfId="2965" xr:uid="{229E83AF-B35E-4E1C-954B-67CC27E9BCAC}"/>
    <cellStyle name="Normal 5 6 2 3 3 3" xfId="2966" xr:uid="{0CBA8EAE-2F8C-42BC-81CB-1429B277DEE4}"/>
    <cellStyle name="Normal 5 6 2 3 3 4" xfId="2967" xr:uid="{70593F5F-BF16-4D98-A8E8-8EAC81A4A0B1}"/>
    <cellStyle name="Normal 5 6 2 3 4" xfId="2968" xr:uid="{25421175-1C7F-4F5F-83BD-AE177717FCBB}"/>
    <cellStyle name="Normal 5 6 2 3 5" xfId="2969" xr:uid="{3D612115-B842-4042-8D6D-C24A25A7EADD}"/>
    <cellStyle name="Normal 5 6 2 3 6" xfId="2970" xr:uid="{E0090C7B-C989-41E7-BD56-589703F9E8CE}"/>
    <cellStyle name="Normal 5 6 2 4" xfId="580" xr:uid="{97B26536-6249-467A-8E9A-998B1C571063}"/>
    <cellStyle name="Normal 5 6 2 4 2" xfId="581" xr:uid="{57DF1FBF-1618-4D8A-B8AF-9861F9AD83F8}"/>
    <cellStyle name="Normal 5 6 2 4 2 2" xfId="2971" xr:uid="{461248F6-5A8D-4A78-9D0A-A85B5C56354A}"/>
    <cellStyle name="Normal 5 6 2 4 2 3" xfId="2972" xr:uid="{D2988A1C-5A02-4E14-B317-2E659F277A06}"/>
    <cellStyle name="Normal 5 6 2 4 2 4" xfId="2973" xr:uid="{A5E61EDA-F40B-4590-B361-B33E725C4215}"/>
    <cellStyle name="Normal 5 6 2 4 3" xfId="2974" xr:uid="{501E17D0-F01A-4EF6-AB57-1C5596B7D608}"/>
    <cellStyle name="Normal 5 6 2 4 4" xfId="2975" xr:uid="{CA089B26-5E8B-4628-A007-0FCC90EC0DBA}"/>
    <cellStyle name="Normal 5 6 2 4 5" xfId="2976" xr:uid="{0B9EFF60-62AB-4063-85B4-4F7F8494C1D0}"/>
    <cellStyle name="Normal 5 6 2 5" xfId="582" xr:uid="{CD73CD3E-AFD3-44E8-AB24-D87AF31ECB16}"/>
    <cellStyle name="Normal 5 6 2 5 2" xfId="2977" xr:uid="{7732227C-17CD-44BB-A516-B649DE14B52B}"/>
    <cellStyle name="Normal 5 6 2 5 3" xfId="2978" xr:uid="{B8659691-19E1-416D-A3CD-A58F8766487E}"/>
    <cellStyle name="Normal 5 6 2 5 4" xfId="2979" xr:uid="{5EAE98F2-E4C2-4EE5-9F56-96C751B4683F}"/>
    <cellStyle name="Normal 5 6 2 6" xfId="2980" xr:uid="{864CE97C-10A4-48F2-923C-E592B9BA0E04}"/>
    <cellStyle name="Normal 5 6 2 6 2" xfId="2981" xr:uid="{C017DD47-A4D7-46CE-944B-B1B7DB2B1FF7}"/>
    <cellStyle name="Normal 5 6 2 6 3" xfId="2982" xr:uid="{E30077BD-CCAC-41D1-9A15-376D06D08330}"/>
    <cellStyle name="Normal 5 6 2 6 4" xfId="2983" xr:uid="{8201F9A4-E4F1-4E23-BD0F-4E309BE77EE0}"/>
    <cellStyle name="Normal 5 6 2 7" xfId="2984" xr:uid="{AA14B763-79C6-4F12-9B10-99780623F138}"/>
    <cellStyle name="Normal 5 6 2 8" xfId="2985" xr:uid="{2ED37F8B-7C2A-4CD3-8106-00309C5383B7}"/>
    <cellStyle name="Normal 5 6 2 9" xfId="2986" xr:uid="{C6BC1C89-8469-4B90-BA30-DF946B09BEEC}"/>
    <cellStyle name="Normal 5 6 3" xfId="311" xr:uid="{B05EA703-59F9-4050-9C75-2C2FF8CBA6FA}"/>
    <cellStyle name="Normal 5 6 3 2" xfId="583" xr:uid="{EA717B60-093F-43E6-80FD-360BEE5D3E36}"/>
    <cellStyle name="Normal 5 6 3 2 2" xfId="584" xr:uid="{98F89FF4-1E39-4ADA-90EE-E0EE414F0AED}"/>
    <cellStyle name="Normal 5 6 3 2 2 2" xfId="1397" xr:uid="{0B2DE10D-4FE8-493D-A49C-6F31D9716E61}"/>
    <cellStyle name="Normal 5 6 3 2 2 2 2" xfId="1398" xr:uid="{6A0B3309-220C-4E94-B52E-A366BDC044FE}"/>
    <cellStyle name="Normal 5 6 3 2 2 3" xfId="1399" xr:uid="{80692919-06B2-4483-BE2F-6640BE205CDD}"/>
    <cellStyle name="Normal 5 6 3 2 2 4" xfId="2987" xr:uid="{DC694D0C-A784-4A21-8EEE-D72B66C5B292}"/>
    <cellStyle name="Normal 5 6 3 2 3" xfId="1400" xr:uid="{4AF49187-DBDF-4536-8161-FD1148DDAADB}"/>
    <cellStyle name="Normal 5 6 3 2 3 2" xfId="1401" xr:uid="{DBD21031-FEAB-4807-8340-34A4B600E3E3}"/>
    <cellStyle name="Normal 5 6 3 2 3 3" xfId="2988" xr:uid="{BE7B17F5-4254-4EA3-94BC-62DDF4FF4501}"/>
    <cellStyle name="Normal 5 6 3 2 3 4" xfId="2989" xr:uid="{B2BE0BA6-9043-436C-A1DA-791C56A67FD9}"/>
    <cellStyle name="Normal 5 6 3 2 4" xfId="1402" xr:uid="{4AFF8C6F-A687-463E-BB17-27703B27E2C9}"/>
    <cellStyle name="Normal 5 6 3 2 5" xfId="2990" xr:uid="{FE701216-D2FD-4F89-A011-26A81CD7B9A7}"/>
    <cellStyle name="Normal 5 6 3 2 6" xfId="2991" xr:uid="{779203A2-CC3C-4BEA-918B-A1F0064DE75D}"/>
    <cellStyle name="Normal 5 6 3 3" xfId="585" xr:uid="{5548C44A-FDF4-48A0-93A0-E1F6881A1FB0}"/>
    <cellStyle name="Normal 5 6 3 3 2" xfId="1403" xr:uid="{00A3CD47-F8F9-477F-B6D4-44569B02D07E}"/>
    <cellStyle name="Normal 5 6 3 3 2 2" xfId="1404" xr:uid="{50B3F38D-3274-4EEB-8B2B-3B427C55A906}"/>
    <cellStyle name="Normal 5 6 3 3 2 3" xfId="2992" xr:uid="{2AFC0939-C4A7-4252-9E5C-08A926DBF50C}"/>
    <cellStyle name="Normal 5 6 3 3 2 4" xfId="2993" xr:uid="{B9E0875B-6067-49B9-AA27-A570248CB024}"/>
    <cellStyle name="Normal 5 6 3 3 3" xfId="1405" xr:uid="{0C3238B1-58BA-4435-AE49-BCE70111B2C4}"/>
    <cellStyle name="Normal 5 6 3 3 4" xfId="2994" xr:uid="{164ED37C-80A5-4D61-B111-6654AC76ACFD}"/>
    <cellStyle name="Normal 5 6 3 3 5" xfId="2995" xr:uid="{98EEDF6F-3660-4740-B9DC-7D2595C2B23A}"/>
    <cellStyle name="Normal 5 6 3 4" xfId="1406" xr:uid="{F1ECFF2B-8C82-46E9-A443-088FC5587A0B}"/>
    <cellStyle name="Normal 5 6 3 4 2" xfId="1407" xr:uid="{06EB12E7-FAB1-4C43-8D17-03BEC3CAAFAB}"/>
    <cellStyle name="Normal 5 6 3 4 3" xfId="2996" xr:uid="{CB4784E3-19F1-467C-93A0-01A94ED9C163}"/>
    <cellStyle name="Normal 5 6 3 4 4" xfId="2997" xr:uid="{21CDF91A-3050-456D-852A-9F7D79FC7480}"/>
    <cellStyle name="Normal 5 6 3 5" xfId="1408" xr:uid="{320D4713-1615-4591-B76F-DF95B9F08CBD}"/>
    <cellStyle name="Normal 5 6 3 5 2" xfId="2998" xr:uid="{EA9E0EAA-4D80-4929-BB3F-ADE3712F9133}"/>
    <cellStyle name="Normal 5 6 3 5 3" xfId="2999" xr:uid="{DCA2A03F-C000-40F6-B0E3-BFF7384D2996}"/>
    <cellStyle name="Normal 5 6 3 5 4" xfId="3000" xr:uid="{587BBDFD-876F-455B-8B03-549E913DCF05}"/>
    <cellStyle name="Normal 5 6 3 6" xfId="3001" xr:uid="{7BB06772-45E2-4DD4-9334-AC16B4DEF89F}"/>
    <cellStyle name="Normal 5 6 3 7" xfId="3002" xr:uid="{C137578B-4604-47A7-BF2D-B5714AC62E57}"/>
    <cellStyle name="Normal 5 6 3 8" xfId="3003" xr:uid="{E8EC3F8D-C946-4388-BBA0-64A89C720F65}"/>
    <cellStyle name="Normal 5 6 4" xfId="312" xr:uid="{9015D402-5DCB-4D08-83B9-9177B008FE59}"/>
    <cellStyle name="Normal 5 6 4 2" xfId="586" xr:uid="{AE34D6B8-6F78-47D1-82D4-D45AF1D085A5}"/>
    <cellStyle name="Normal 5 6 4 2 2" xfId="587" xr:uid="{3C96B675-40F0-4A29-96DE-478408081FBC}"/>
    <cellStyle name="Normal 5 6 4 2 2 2" xfId="1409" xr:uid="{E654F983-5879-445A-AC86-CEE34E660F27}"/>
    <cellStyle name="Normal 5 6 4 2 2 3" xfId="3004" xr:uid="{93AD1FE2-D54C-4B3F-8770-54933D3D4E55}"/>
    <cellStyle name="Normal 5 6 4 2 2 4" xfId="3005" xr:uid="{BBA4D6E3-6485-4660-96A0-83C2A54DF5F8}"/>
    <cellStyle name="Normal 5 6 4 2 3" xfId="1410" xr:uid="{BDF305FE-5862-426A-8ABC-71EA8678AC27}"/>
    <cellStyle name="Normal 5 6 4 2 4" xfId="3006" xr:uid="{B597E135-D3F2-4AC5-92E9-2C52389CD105}"/>
    <cellStyle name="Normal 5 6 4 2 5" xfId="3007" xr:uid="{0E91039B-1714-4351-93F8-31C0E21B4E37}"/>
    <cellStyle name="Normal 5 6 4 3" xfId="588" xr:uid="{840887DE-7060-40D2-BA19-F8553C9E8354}"/>
    <cellStyle name="Normal 5 6 4 3 2" xfId="1411" xr:uid="{9C0238EF-FE27-422A-B11D-F3A89F7A6957}"/>
    <cellStyle name="Normal 5 6 4 3 3" xfId="3008" xr:uid="{E3B2A6CB-3BB8-4AAB-AECD-29E0C438E60E}"/>
    <cellStyle name="Normal 5 6 4 3 4" xfId="3009" xr:uid="{371F36D8-D5B1-420F-9966-1DF3BB719DBC}"/>
    <cellStyle name="Normal 5 6 4 4" xfId="1412" xr:uid="{807B0680-30D0-4FAC-989B-02F4F3918305}"/>
    <cellStyle name="Normal 5 6 4 4 2" xfId="3010" xr:uid="{511098B6-FC8D-48A0-943C-731A58BB6161}"/>
    <cellStyle name="Normal 5 6 4 4 3" xfId="3011" xr:uid="{D36388D8-4949-4ED7-AF6B-E9429A652549}"/>
    <cellStyle name="Normal 5 6 4 4 4" xfId="3012" xr:uid="{69B02E6F-EA41-4424-A373-8A1D83DCC997}"/>
    <cellStyle name="Normal 5 6 4 5" xfId="3013" xr:uid="{CA5E67D8-3773-438E-B1BE-E1BB57E91EB8}"/>
    <cellStyle name="Normal 5 6 4 6" xfId="3014" xr:uid="{7B46E648-4548-48E4-B2DA-A0F213660FA4}"/>
    <cellStyle name="Normal 5 6 4 7" xfId="3015" xr:uid="{281FAC9A-1D4A-4C65-9785-4393DEFFDACA}"/>
    <cellStyle name="Normal 5 6 5" xfId="313" xr:uid="{940F942C-4587-4014-92A7-DE911DB5B596}"/>
    <cellStyle name="Normal 5 6 5 2" xfId="589" xr:uid="{4F14FB48-1CAF-4395-B9E7-CFFD7DED72AF}"/>
    <cellStyle name="Normal 5 6 5 2 2" xfId="1413" xr:uid="{51E80BC5-1AD6-421F-84D3-C0021E120510}"/>
    <cellStyle name="Normal 5 6 5 2 3" xfId="3016" xr:uid="{D1911F02-8079-4A92-ABDE-47A154AA3656}"/>
    <cellStyle name="Normal 5 6 5 2 4" xfId="3017" xr:uid="{45A294B5-EE36-4E56-B271-7F8931D53878}"/>
    <cellStyle name="Normal 5 6 5 3" xfId="1414" xr:uid="{A97FDF9B-C730-459B-8AF0-C582D0CB209C}"/>
    <cellStyle name="Normal 5 6 5 3 2" xfId="3018" xr:uid="{22A7674E-139F-4C71-8E02-764881CA1D5E}"/>
    <cellStyle name="Normal 5 6 5 3 3" xfId="3019" xr:uid="{D0D4B96F-56F2-4EF9-8A73-0D1AE07C5D8F}"/>
    <cellStyle name="Normal 5 6 5 3 4" xfId="3020" xr:uid="{80CF6451-EDB4-4562-8392-BEAAC6BE2365}"/>
    <cellStyle name="Normal 5 6 5 4" xfId="3021" xr:uid="{636932DE-24CE-401E-A0D8-AFB2A0781265}"/>
    <cellStyle name="Normal 5 6 5 5" xfId="3022" xr:uid="{38FE9250-69D8-4B0B-8AC6-404EAC280869}"/>
    <cellStyle name="Normal 5 6 5 6" xfId="3023" xr:uid="{A8160C0E-2A81-42D4-B9F8-8F2C8BCE59D7}"/>
    <cellStyle name="Normal 5 6 6" xfId="590" xr:uid="{82886B46-B688-490C-925A-0BA4B1CF3F76}"/>
    <cellStyle name="Normal 5 6 6 2" xfId="1415" xr:uid="{2FDE9886-F44D-43E9-9098-A8A934D4273E}"/>
    <cellStyle name="Normal 5 6 6 2 2" xfId="3024" xr:uid="{3721235F-9C3F-43EF-9AC4-C2947578BEED}"/>
    <cellStyle name="Normal 5 6 6 2 3" xfId="3025" xr:uid="{0991ACFC-3C42-4DC2-9761-45F6C812FB4B}"/>
    <cellStyle name="Normal 5 6 6 2 4" xfId="3026" xr:uid="{DF44927A-DABC-4625-982D-E8178B1EFC9C}"/>
    <cellStyle name="Normal 5 6 6 3" xfId="3027" xr:uid="{4F5DE1A4-C2D2-4269-8407-CF8951EC30CA}"/>
    <cellStyle name="Normal 5 6 6 4" xfId="3028" xr:uid="{59673C42-944F-4863-9F1C-5DDB6D73E653}"/>
    <cellStyle name="Normal 5 6 6 5" xfId="3029" xr:uid="{7FF69738-B2CA-4317-8626-1E7896F1621D}"/>
    <cellStyle name="Normal 5 6 7" xfId="1416" xr:uid="{A7FDBB46-657B-472E-94D4-8C7EEA6C4539}"/>
    <cellStyle name="Normal 5 6 7 2" xfId="3030" xr:uid="{D898E457-114F-4F22-B309-E077749B51BD}"/>
    <cellStyle name="Normal 5 6 7 3" xfId="3031" xr:uid="{75144B37-3E4F-4B66-BA45-B180C39B5E19}"/>
    <cellStyle name="Normal 5 6 7 4" xfId="3032" xr:uid="{44DF1DA1-2EBC-4C04-BAF8-C02D08E38BCF}"/>
    <cellStyle name="Normal 5 6 8" xfId="3033" xr:uid="{F9AC2184-4CC5-4DF4-BD9E-3602ED65FDB3}"/>
    <cellStyle name="Normal 5 6 8 2" xfId="3034" xr:uid="{ECBB35B5-F593-4723-BFAA-7C50343667A3}"/>
    <cellStyle name="Normal 5 6 8 3" xfId="3035" xr:uid="{C236D8BC-F4BB-4912-A71B-B34FAF487407}"/>
    <cellStyle name="Normal 5 6 8 4" xfId="3036" xr:uid="{693C5D02-18E4-4EA2-87E4-F02351844E3F}"/>
    <cellStyle name="Normal 5 6 9" xfId="3037" xr:uid="{40371E6A-830E-4A09-98E0-2772B57F69E5}"/>
    <cellStyle name="Normal 5 7" xfId="106" xr:uid="{FAD3D1BB-E352-4673-8F3A-8377F2ABCE8F}"/>
    <cellStyle name="Normal 5 7 2" xfId="107" xr:uid="{720BDCDE-A882-4EE8-AFCD-189AB0DA17B1}"/>
    <cellStyle name="Normal 5 7 2 2" xfId="314" xr:uid="{750C248E-76DA-4C65-B0C0-17F7774A345C}"/>
    <cellStyle name="Normal 5 7 2 2 2" xfId="591" xr:uid="{259380B9-28A6-4F47-B45F-5584B7F16289}"/>
    <cellStyle name="Normal 5 7 2 2 2 2" xfId="1417" xr:uid="{4E13F814-CC61-478E-9B8E-D4F5E4EF8124}"/>
    <cellStyle name="Normal 5 7 2 2 2 3" xfId="3038" xr:uid="{E103F1C8-6B30-4538-88C8-7F4CE9BE7D5C}"/>
    <cellStyle name="Normal 5 7 2 2 2 4" xfId="3039" xr:uid="{1AB25732-BCB9-4FA2-8C00-FD47A21B8BF2}"/>
    <cellStyle name="Normal 5 7 2 2 3" xfId="1418" xr:uid="{CD4C9663-E1E2-4D01-8A1F-5913861DB198}"/>
    <cellStyle name="Normal 5 7 2 2 3 2" xfId="3040" xr:uid="{5F1A4445-2819-4068-B73E-B756DA8C6CA3}"/>
    <cellStyle name="Normal 5 7 2 2 3 3" xfId="3041" xr:uid="{B5DDD0BB-A429-4738-A572-7406C14D0E9E}"/>
    <cellStyle name="Normal 5 7 2 2 3 4" xfId="3042" xr:uid="{6657DB12-4E31-41D2-AEF2-857E2828FB9D}"/>
    <cellStyle name="Normal 5 7 2 2 4" xfId="3043" xr:uid="{95ABD06D-5812-4741-97FD-8A2685F03B16}"/>
    <cellStyle name="Normal 5 7 2 2 5" xfId="3044" xr:uid="{E3F1AF28-DF40-4DB2-97F1-928353D7D47F}"/>
    <cellStyle name="Normal 5 7 2 2 6" xfId="3045" xr:uid="{EA17D73B-9342-4630-BF8A-A02CE02314EA}"/>
    <cellStyle name="Normal 5 7 2 3" xfId="592" xr:uid="{9C74D05F-B150-4B34-9202-01ABF0544ED3}"/>
    <cellStyle name="Normal 5 7 2 3 2" xfId="1419" xr:uid="{1E4B8E23-5B8D-428A-9782-9C43452FE987}"/>
    <cellStyle name="Normal 5 7 2 3 2 2" xfId="3046" xr:uid="{6623DC3D-959A-4B6C-A39C-B68080710D79}"/>
    <cellStyle name="Normal 5 7 2 3 2 3" xfId="3047" xr:uid="{1144A1F8-CED6-4DA5-BE7C-94958C86D951}"/>
    <cellStyle name="Normal 5 7 2 3 2 4" xfId="3048" xr:uid="{12C4C5D9-ECDA-454E-A947-C89E2BF085A6}"/>
    <cellStyle name="Normal 5 7 2 3 3" xfId="3049" xr:uid="{ADAF7B4A-65BB-4982-887F-035436678C21}"/>
    <cellStyle name="Normal 5 7 2 3 4" xfId="3050" xr:uid="{A549D388-9A77-49B3-99F7-8F09514FD50F}"/>
    <cellStyle name="Normal 5 7 2 3 5" xfId="3051" xr:uid="{A4466EC6-BF7F-42DA-B67E-28AFBAE20F6F}"/>
    <cellStyle name="Normal 5 7 2 4" xfId="1420" xr:uid="{E6ED6A34-F818-4065-A9CC-80D2EDD2BAA5}"/>
    <cellStyle name="Normal 5 7 2 4 2" xfId="3052" xr:uid="{9F025AF7-362C-4110-9E76-CAA06B438CAE}"/>
    <cellStyle name="Normal 5 7 2 4 3" xfId="3053" xr:uid="{1D80D472-8ED6-41A2-B2E3-07A8F8131E0E}"/>
    <cellStyle name="Normal 5 7 2 4 4" xfId="3054" xr:uid="{2358DD42-3C8B-4DBA-832A-BB517C66B70C}"/>
    <cellStyle name="Normal 5 7 2 5" xfId="3055" xr:uid="{360D3D59-7B1C-463A-83C2-85715F1C07F8}"/>
    <cellStyle name="Normal 5 7 2 5 2" xfId="3056" xr:uid="{BECD6D91-F21B-4633-A5F7-CE33DF8E47D5}"/>
    <cellStyle name="Normal 5 7 2 5 3" xfId="3057" xr:uid="{A64840C9-D53B-4141-8D4D-9538C1581BAC}"/>
    <cellStyle name="Normal 5 7 2 5 4" xfId="3058" xr:uid="{DA3418C9-89BC-4F98-95EA-2670C300E3A7}"/>
    <cellStyle name="Normal 5 7 2 6" xfId="3059" xr:uid="{DAE3C6F9-607D-4B24-A009-958393C06066}"/>
    <cellStyle name="Normal 5 7 2 7" xfId="3060" xr:uid="{294310BA-C92B-4B39-B885-43CE65D1E816}"/>
    <cellStyle name="Normal 5 7 2 8" xfId="3061" xr:uid="{40BBAADF-30DF-4D64-964A-93DA3E54E09F}"/>
    <cellStyle name="Normal 5 7 3" xfId="315" xr:uid="{858C3341-91B2-4798-83CD-B9337BC26A01}"/>
    <cellStyle name="Normal 5 7 3 2" xfId="593" xr:uid="{CBC4A2B9-38AB-4729-87DC-FD36AD36058D}"/>
    <cellStyle name="Normal 5 7 3 2 2" xfId="594" xr:uid="{A20223FC-87AA-4E00-9705-29573428818C}"/>
    <cellStyle name="Normal 5 7 3 2 3" xfId="3062" xr:uid="{3233E76D-D50D-4ADA-BC7B-FA2522EBBA97}"/>
    <cellStyle name="Normal 5 7 3 2 4" xfId="3063" xr:uid="{53CA623C-1E53-41FB-BF59-8CF4C4F517B3}"/>
    <cellStyle name="Normal 5 7 3 3" xfId="595" xr:uid="{718FDB9A-7C36-4FAC-B571-909D48416A8E}"/>
    <cellStyle name="Normal 5 7 3 3 2" xfId="3064" xr:uid="{D58D1357-A128-4243-B94E-16C56E87E912}"/>
    <cellStyle name="Normal 5 7 3 3 3" xfId="3065" xr:uid="{0FB95A8D-974E-4A55-A377-ACE5DF3C1F98}"/>
    <cellStyle name="Normal 5 7 3 3 4" xfId="3066" xr:uid="{A5E97F62-97C8-4812-A0DE-92833244E78E}"/>
    <cellStyle name="Normal 5 7 3 4" xfId="3067" xr:uid="{C5DC9284-6560-46E7-B6D1-3B7F7840831D}"/>
    <cellStyle name="Normal 5 7 3 5" xfId="3068" xr:uid="{F962F40F-0210-4DB8-8DE2-07784B83D823}"/>
    <cellStyle name="Normal 5 7 3 6" xfId="3069" xr:uid="{807EBA02-7DC3-4525-A7D9-4C89820526C1}"/>
    <cellStyle name="Normal 5 7 4" xfId="316" xr:uid="{C06855FB-96ED-40E1-A591-85493E419DDD}"/>
    <cellStyle name="Normal 5 7 4 2" xfId="596" xr:uid="{1D06FFED-D6A9-4226-8284-43DC3D649F68}"/>
    <cellStyle name="Normal 5 7 4 2 2" xfId="3070" xr:uid="{64D6CBB4-1D90-4589-9370-8E21E6393DF8}"/>
    <cellStyle name="Normal 5 7 4 2 3" xfId="3071" xr:uid="{B1524989-176F-4081-A8FE-454DFC81ECF5}"/>
    <cellStyle name="Normal 5 7 4 2 4" xfId="3072" xr:uid="{AD646EF4-E5D7-42B6-AD1D-7874B19C7319}"/>
    <cellStyle name="Normal 5 7 4 3" xfId="3073" xr:uid="{1EEE6E4A-3CD6-4E6E-AE04-67D66ECF98E0}"/>
    <cellStyle name="Normal 5 7 4 4" xfId="3074" xr:uid="{78ECFA97-8301-4B9A-B6A9-C85957B5A03A}"/>
    <cellStyle name="Normal 5 7 4 5" xfId="3075" xr:uid="{80E92B9B-378C-4002-A700-4461AD7D0BC4}"/>
    <cellStyle name="Normal 5 7 5" xfId="597" xr:uid="{74AD8EB2-AF9C-48EA-9848-7A7BDF3812B7}"/>
    <cellStyle name="Normal 5 7 5 2" xfId="3076" xr:uid="{1612AF69-07EB-4422-BBCB-8BD61E0C7FB0}"/>
    <cellStyle name="Normal 5 7 5 3" xfId="3077" xr:uid="{97CE12D9-BB4A-400A-B5CB-5902C1CF9448}"/>
    <cellStyle name="Normal 5 7 5 4" xfId="3078" xr:uid="{82FAA90A-F800-4911-9491-D3264EDA7306}"/>
    <cellStyle name="Normal 5 7 6" xfId="3079" xr:uid="{7DA9E61F-3C76-4D25-8DA6-E2F4FB84AA2C}"/>
    <cellStyle name="Normal 5 7 6 2" xfId="3080" xr:uid="{E4F25BBB-0D7C-40D9-AAC3-FD0E761C8A22}"/>
    <cellStyle name="Normal 5 7 6 3" xfId="3081" xr:uid="{1AAFD974-56AF-4A47-8E39-049AC1C95A8B}"/>
    <cellStyle name="Normal 5 7 6 4" xfId="3082" xr:uid="{23D75FB7-3C6E-4F15-912B-DC201EA14859}"/>
    <cellStyle name="Normal 5 7 7" xfId="3083" xr:uid="{9B8A9E81-3E49-430C-89EC-9D4D8C481BE7}"/>
    <cellStyle name="Normal 5 7 8" xfId="3084" xr:uid="{58FE96CD-41BF-44F1-B44C-75AE044BDBD5}"/>
    <cellStyle name="Normal 5 7 9" xfId="3085" xr:uid="{A559C654-B727-4A13-8DF1-261F67AF2966}"/>
    <cellStyle name="Normal 5 8" xfId="108" xr:uid="{D6E1E279-ECD2-4748-A218-706445C096ED}"/>
    <cellStyle name="Normal 5 8 2" xfId="317" xr:uid="{A27EF7E4-C48A-4677-B699-F8D66F426CD8}"/>
    <cellStyle name="Normal 5 8 2 2" xfId="598" xr:uid="{DF205B42-E24A-4F4D-8E25-47B50B0671BA}"/>
    <cellStyle name="Normal 5 8 2 2 2" xfId="1421" xr:uid="{F6D8D9AA-457B-475D-9A58-601126D55A95}"/>
    <cellStyle name="Normal 5 8 2 2 2 2" xfId="1422" xr:uid="{2DF0C7B9-6612-4DBC-8C7F-95CB53F5526F}"/>
    <cellStyle name="Normal 5 8 2 2 3" xfId="1423" xr:uid="{FEF98B32-38CC-4725-8F2A-D08123A2AA11}"/>
    <cellStyle name="Normal 5 8 2 2 4" xfId="3086" xr:uid="{A8FFCBC2-5671-400A-BB89-A1CF81839703}"/>
    <cellStyle name="Normal 5 8 2 3" xfId="1424" xr:uid="{4BB13285-C7FE-4CBD-9F56-09C420797849}"/>
    <cellStyle name="Normal 5 8 2 3 2" xfId="1425" xr:uid="{3A90A218-A48E-46D0-87AA-610082CB3FB4}"/>
    <cellStyle name="Normal 5 8 2 3 3" xfId="3087" xr:uid="{058560B1-99F8-4C89-B0CC-AE88FA721417}"/>
    <cellStyle name="Normal 5 8 2 3 4" xfId="3088" xr:uid="{C6D84BFF-8EAD-41BE-9B58-81C1C9D98915}"/>
    <cellStyle name="Normal 5 8 2 4" xfId="1426" xr:uid="{EF66241A-335B-4284-BF83-5611E83A0CC7}"/>
    <cellStyle name="Normal 5 8 2 5" xfId="3089" xr:uid="{C38565CA-D0B2-4D7C-83D3-220796245BF6}"/>
    <cellStyle name="Normal 5 8 2 6" xfId="3090" xr:uid="{89368865-99AF-43CE-A84E-0A98EB1306E9}"/>
    <cellStyle name="Normal 5 8 3" xfId="599" xr:uid="{20C553EB-4E6D-4E70-91E5-3CDFD4DA2325}"/>
    <cellStyle name="Normal 5 8 3 2" xfId="1427" xr:uid="{2E732722-D4EB-472F-9478-5FF3AF0A55DB}"/>
    <cellStyle name="Normal 5 8 3 2 2" xfId="1428" xr:uid="{4AD3F3A2-BDF9-4112-BEAC-B48F6BD2E5D5}"/>
    <cellStyle name="Normal 5 8 3 2 3" xfId="3091" xr:uid="{249D9EB0-D887-4C91-9163-3D735B14CE55}"/>
    <cellStyle name="Normal 5 8 3 2 4" xfId="3092" xr:uid="{11A0ADC8-BE21-4494-8E93-8AD7BE968C90}"/>
    <cellStyle name="Normal 5 8 3 3" xfId="1429" xr:uid="{7F6A429B-7257-4A29-9365-1DF024C89D23}"/>
    <cellStyle name="Normal 5 8 3 4" xfId="3093" xr:uid="{5BAD230A-1F94-4788-AE53-C97E6D66E69C}"/>
    <cellStyle name="Normal 5 8 3 5" xfId="3094" xr:uid="{30103957-4726-4859-8517-81BDD5F6A208}"/>
    <cellStyle name="Normal 5 8 4" xfId="1430" xr:uid="{963890A8-EFCA-4F53-A6AF-FA0E74EF8D47}"/>
    <cellStyle name="Normal 5 8 4 2" xfId="1431" xr:uid="{E4DC8B88-AAF3-4549-8BE8-7D6B884BA85B}"/>
    <cellStyle name="Normal 5 8 4 3" xfId="3095" xr:uid="{3B5C8051-E9D1-45DB-898E-27B42068C479}"/>
    <cellStyle name="Normal 5 8 4 4" xfId="3096" xr:uid="{56FB02D8-6C24-4890-85AB-DB364AB970DE}"/>
    <cellStyle name="Normal 5 8 5" xfId="1432" xr:uid="{D0878E7D-7B94-4A39-8A95-08042FE53A09}"/>
    <cellStyle name="Normal 5 8 5 2" xfId="3097" xr:uid="{0ED827B6-26CA-4A36-840A-59F10CC319D3}"/>
    <cellStyle name="Normal 5 8 5 3" xfId="3098" xr:uid="{9E1913CE-659F-4E50-BC8C-49DBF7421B66}"/>
    <cellStyle name="Normal 5 8 5 4" xfId="3099" xr:uid="{596FC94A-9760-4BFB-A138-4B742E7FF786}"/>
    <cellStyle name="Normal 5 8 6" xfId="3100" xr:uid="{596DD4F9-137D-4931-AF2C-5A00CA89FBF8}"/>
    <cellStyle name="Normal 5 8 7" xfId="3101" xr:uid="{4B0B954F-7401-456D-A406-ADE7FA518870}"/>
    <cellStyle name="Normal 5 8 8" xfId="3102" xr:uid="{911D94B4-F79A-4193-8CE3-D4125F95E571}"/>
    <cellStyle name="Normal 5 9" xfId="318" xr:uid="{C81F88FC-6D08-4D6C-9824-64778A399EBD}"/>
    <cellStyle name="Normal 5 9 2" xfId="600" xr:uid="{62C7FF30-F427-4C14-87CF-F0DF22EB72C3}"/>
    <cellStyle name="Normal 5 9 2 2" xfId="601" xr:uid="{8A603D59-7376-4ADE-9722-03E92B954BB3}"/>
    <cellStyle name="Normal 5 9 2 2 2" xfId="1433" xr:uid="{7447EC60-5626-4C72-A473-2D4769DAA12D}"/>
    <cellStyle name="Normal 5 9 2 2 3" xfId="3103" xr:uid="{BA0466A7-9B28-4F30-BAE7-E5BFE204B9B5}"/>
    <cellStyle name="Normal 5 9 2 2 4" xfId="3104" xr:uid="{08C1F2E9-8CD2-48B6-A26B-EB79878D149E}"/>
    <cellStyle name="Normal 5 9 2 3" xfId="1434" xr:uid="{402B14D2-DCBA-4448-9E5D-F55680E7EC0A}"/>
    <cellStyle name="Normal 5 9 2 4" xfId="3105" xr:uid="{16DA0E62-3466-405C-A09B-3E44933B100B}"/>
    <cellStyle name="Normal 5 9 2 5" xfId="3106" xr:uid="{C1D3B754-41A2-4376-A313-B084B2604683}"/>
    <cellStyle name="Normal 5 9 3" xfId="602" xr:uid="{8614CA15-19E0-4374-A2BA-32C566754AC3}"/>
    <cellStyle name="Normal 5 9 3 2" xfId="1435" xr:uid="{964A54FE-B8BB-452C-875C-749E89516F86}"/>
    <cellStyle name="Normal 5 9 3 3" xfId="3107" xr:uid="{0F744C12-8503-4F5C-BFFE-863526226231}"/>
    <cellStyle name="Normal 5 9 3 4" xfId="3108" xr:uid="{50497DAC-ED17-441D-8A43-D257E9317BCC}"/>
    <cellStyle name="Normal 5 9 4" xfId="1436" xr:uid="{AAB61963-36EA-4D8D-8466-E6D05CBCE2F7}"/>
    <cellStyle name="Normal 5 9 4 2" xfId="3109" xr:uid="{E1B2DFB0-C1E8-4396-9ED3-EAD0742693AC}"/>
    <cellStyle name="Normal 5 9 4 3" xfId="3110" xr:uid="{62B48794-CD2A-4A62-9484-DEBB5CD80A82}"/>
    <cellStyle name="Normal 5 9 4 4" xfId="3111" xr:uid="{9F36452B-9826-42DF-9535-E6381B7E5798}"/>
    <cellStyle name="Normal 5 9 5" xfId="3112" xr:uid="{707E322D-5556-4A2F-B37F-365E083A9594}"/>
    <cellStyle name="Normal 5 9 6" xfId="3113" xr:uid="{34BE79EC-F236-4ADC-945B-0AC5976D7628}"/>
    <cellStyle name="Normal 5 9 7" xfId="3114" xr:uid="{FEDD7F30-57B8-42E0-ABE3-9A26EA205D9F}"/>
    <cellStyle name="Normal 6" xfId="109" xr:uid="{0A9314B2-C029-48BA-BA1C-E734CB801DF9}"/>
    <cellStyle name="Normal 6 10" xfId="319" xr:uid="{32B87559-1BF5-4539-8B0E-411EFE50CEC2}"/>
    <cellStyle name="Normal 6 10 2" xfId="1437" xr:uid="{E1EED716-DBDA-4E68-8D0D-4F77BDE6C0BF}"/>
    <cellStyle name="Normal 6 10 2 2" xfId="3115" xr:uid="{E4942EF4-69E2-4253-BDE5-02C8B352CE82}"/>
    <cellStyle name="Normal 6 10 2 2 2" xfId="4588" xr:uid="{E89023B0-7FF1-42BA-8AD0-0422B4FE120B}"/>
    <cellStyle name="Normal 6 10 2 3" xfId="3116" xr:uid="{E0FA1DA7-F463-4B39-8D6D-2D211CBF2673}"/>
    <cellStyle name="Normal 6 10 2 4" xfId="3117" xr:uid="{F48CF353-579C-4B96-A088-4AA5A56C5BBE}"/>
    <cellStyle name="Normal 6 10 3" xfId="3118" xr:uid="{8BE414CF-425D-4A46-9D46-B996D3D0C331}"/>
    <cellStyle name="Normal 6 10 4" xfId="3119" xr:uid="{97ACC393-1686-49DC-9FCC-F428892C9D9D}"/>
    <cellStyle name="Normal 6 10 5" xfId="3120" xr:uid="{C6D660A1-B852-4A03-8FFA-9C39014678F2}"/>
    <cellStyle name="Normal 6 11" xfId="1438" xr:uid="{6941F569-32B3-4A24-9ED9-08FB467F6EFA}"/>
    <cellStyle name="Normal 6 11 2" xfId="3121" xr:uid="{6B52AE62-3646-4EDD-8A08-89BFE536BA73}"/>
    <cellStyle name="Normal 6 11 3" xfId="3122" xr:uid="{3BE51018-EC6B-4B9E-81AF-A09DBFEDB942}"/>
    <cellStyle name="Normal 6 11 4" xfId="3123" xr:uid="{7BC53A09-B90A-4D9C-B914-31B88380FD4B}"/>
    <cellStyle name="Normal 6 12" xfId="902" xr:uid="{9AC8A7C6-6B0F-472C-B532-C825F54BD045}"/>
    <cellStyle name="Normal 6 12 2" xfId="3124" xr:uid="{F259F643-00C1-4D4C-B562-E7019FC286A3}"/>
    <cellStyle name="Normal 6 12 3" xfId="3125" xr:uid="{11AF0B54-E58F-4B23-82C6-1BE1ABD436D6}"/>
    <cellStyle name="Normal 6 12 4" xfId="3126" xr:uid="{BF3809FE-7D76-455E-B714-B8BFD9496804}"/>
    <cellStyle name="Normal 6 13" xfId="899" xr:uid="{D4236FC3-8674-4187-8E82-9959144589BF}"/>
    <cellStyle name="Normal 6 13 2" xfId="3128" xr:uid="{27D6651E-C37C-4425-AA3D-C92A9C85A574}"/>
    <cellStyle name="Normal 6 13 3" xfId="4315" xr:uid="{8DB85787-D55E-489B-8ED1-4D5760470849}"/>
    <cellStyle name="Normal 6 13 4" xfId="3127" xr:uid="{D4DF7642-94EE-4AF5-B1C2-139B56F9A775}"/>
    <cellStyle name="Normal 6 13 5" xfId="5319" xr:uid="{B934FAF9-0370-406E-956F-DC6A8ED6AC2F}"/>
    <cellStyle name="Normal 6 14" xfId="3129" xr:uid="{A5D8B347-AD25-4B91-B1CE-3C8B515D1FB4}"/>
    <cellStyle name="Normal 6 15" xfId="3130" xr:uid="{A34BE3B0-8952-40F2-BB1D-463BDF4055EE}"/>
    <cellStyle name="Normal 6 16" xfId="3131" xr:uid="{389AE517-63B3-42FC-9FAF-A0DF7D539270}"/>
    <cellStyle name="Normal 6 2" xfId="110" xr:uid="{B8DC6DE1-2E31-4B17-B875-1931A6B6FFDA}"/>
    <cellStyle name="Normal 6 2 2" xfId="320" xr:uid="{D78A0817-582E-4559-BC4C-A655EEEC1E6B}"/>
    <cellStyle name="Normal 6 2 2 2" xfId="4671" xr:uid="{623B8C91-8FE3-4DE7-AE92-BDA25052E847}"/>
    <cellStyle name="Normal 6 2 3" xfId="4560" xr:uid="{163C7A96-A6A8-427A-AC0C-315950AC9E99}"/>
    <cellStyle name="Normal 6 3" xfId="111" xr:uid="{DAB07F78-9C67-46C9-9DB4-F028B367084E}"/>
    <cellStyle name="Normal 6 3 10" xfId="3132" xr:uid="{53891740-BF91-479B-A009-A617E9EFF090}"/>
    <cellStyle name="Normal 6 3 11" xfId="3133" xr:uid="{32CEBA23-3D86-418C-9221-8AF53AF92CA6}"/>
    <cellStyle name="Normal 6 3 2" xfId="112" xr:uid="{597B5236-AF4F-46ED-AA09-8D5FEEB54D98}"/>
    <cellStyle name="Normal 6 3 2 2" xfId="113" xr:uid="{BB0D60D4-3B70-4786-AA3A-80BE5A4B9554}"/>
    <cellStyle name="Normal 6 3 2 2 2" xfId="321" xr:uid="{A40D0F55-9D43-445A-8160-47FD706A4287}"/>
    <cellStyle name="Normal 6 3 2 2 2 2" xfId="603" xr:uid="{46298994-3BD0-42EB-B51A-961A1D75D7B1}"/>
    <cellStyle name="Normal 6 3 2 2 2 2 2" xfId="604" xr:uid="{E80F631F-9756-444A-9589-39EBA8CB35CD}"/>
    <cellStyle name="Normal 6 3 2 2 2 2 2 2" xfId="1439" xr:uid="{BEB4431B-CD01-4C60-BEE3-D1B2BEBAF354}"/>
    <cellStyle name="Normal 6 3 2 2 2 2 2 2 2" xfId="1440" xr:uid="{466AAFAA-3AF5-40B5-A4D6-B26A505A6A7C}"/>
    <cellStyle name="Normal 6 3 2 2 2 2 2 3" xfId="1441" xr:uid="{631D5BDB-4CEE-4B5B-A9E6-F5D5AFA3E5BD}"/>
    <cellStyle name="Normal 6 3 2 2 2 2 3" xfId="1442" xr:uid="{BCE83921-691A-4F38-992C-9237336B15E2}"/>
    <cellStyle name="Normal 6 3 2 2 2 2 3 2" xfId="1443" xr:uid="{2B94B25F-12D6-4B4E-B257-0D928EE1A500}"/>
    <cellStyle name="Normal 6 3 2 2 2 2 4" xfId="1444" xr:uid="{3BA4B663-E2D2-47C8-82A2-062141670F14}"/>
    <cellStyle name="Normal 6 3 2 2 2 3" xfId="605" xr:uid="{FEF3CE32-87A2-431B-88A4-742E899B24BE}"/>
    <cellStyle name="Normal 6 3 2 2 2 3 2" xfId="1445" xr:uid="{8BAAA5ED-2650-4D66-8910-61D4B518EC52}"/>
    <cellStyle name="Normal 6 3 2 2 2 3 2 2" xfId="1446" xr:uid="{060D3AD7-D2CB-4D5C-BA02-5AE319E8AD37}"/>
    <cellStyle name="Normal 6 3 2 2 2 3 3" xfId="1447" xr:uid="{535773B6-FDC8-4880-BD0A-89DC6383F159}"/>
    <cellStyle name="Normal 6 3 2 2 2 3 4" xfId="3134" xr:uid="{CA10A8B8-EE87-4BCE-AF58-32E7979ADD87}"/>
    <cellStyle name="Normal 6 3 2 2 2 4" xfId="1448" xr:uid="{BAC3967D-10E6-440E-81FD-A87A021BDD48}"/>
    <cellStyle name="Normal 6 3 2 2 2 4 2" xfId="1449" xr:uid="{41F2A26A-7C5F-4D3C-93C7-BFA61FC28C21}"/>
    <cellStyle name="Normal 6 3 2 2 2 5" xfId="1450" xr:uid="{DC264D7E-8C70-4C69-AB8A-1FE1DC9D8AC8}"/>
    <cellStyle name="Normal 6 3 2 2 2 6" xfId="3135" xr:uid="{059567E8-BDFD-4D6D-9B56-73672A16297E}"/>
    <cellStyle name="Normal 6 3 2 2 3" xfId="322" xr:uid="{9CD4DDFD-2F6E-422B-AB61-C95EA9894BB3}"/>
    <cellStyle name="Normal 6 3 2 2 3 2" xfId="606" xr:uid="{9ADCA98E-7EC4-4E68-ADCB-E332B6EB3F43}"/>
    <cellStyle name="Normal 6 3 2 2 3 2 2" xfId="607" xr:uid="{29644CA3-3B03-4B29-8922-EBE74B6D6F74}"/>
    <cellStyle name="Normal 6 3 2 2 3 2 2 2" xfId="1451" xr:uid="{48412D77-FCBF-4FDC-AA32-90A468BC7CB2}"/>
    <cellStyle name="Normal 6 3 2 2 3 2 2 2 2" xfId="1452" xr:uid="{301695FB-BFB5-4E72-9A7D-981E10E526A4}"/>
    <cellStyle name="Normal 6 3 2 2 3 2 2 3" xfId="1453" xr:uid="{6B42FA41-2660-4ED0-965D-1D4616DF0815}"/>
    <cellStyle name="Normal 6 3 2 2 3 2 3" xfId="1454" xr:uid="{FA4A34B9-2111-4BE5-8CF7-200B5959EC5C}"/>
    <cellStyle name="Normal 6 3 2 2 3 2 3 2" xfId="1455" xr:uid="{560AC024-6288-4B9E-B616-068D8E605F7A}"/>
    <cellStyle name="Normal 6 3 2 2 3 2 4" xfId="1456" xr:uid="{2C638149-5F20-4867-9719-11D8C6D27D0E}"/>
    <cellStyle name="Normal 6 3 2 2 3 3" xfId="608" xr:uid="{8CDF6C58-283A-499A-9EE3-DB602BFA61A4}"/>
    <cellStyle name="Normal 6 3 2 2 3 3 2" xfId="1457" xr:uid="{258902A7-44D7-4CFD-879C-4FE92D3A8CF3}"/>
    <cellStyle name="Normal 6 3 2 2 3 3 2 2" xfId="1458" xr:uid="{8A32442F-BDD4-49E5-ABA7-EB6BCC68FCA1}"/>
    <cellStyle name="Normal 6 3 2 2 3 3 3" xfId="1459" xr:uid="{1E8271DE-17DB-43A4-9E2D-35556DFB0097}"/>
    <cellStyle name="Normal 6 3 2 2 3 4" xfId="1460" xr:uid="{86071CEF-7FB2-443A-8E88-4D243303037C}"/>
    <cellStyle name="Normal 6 3 2 2 3 4 2" xfId="1461" xr:uid="{FDA0E474-C1B8-4C00-AF21-16021E76058A}"/>
    <cellStyle name="Normal 6 3 2 2 3 5" xfId="1462" xr:uid="{7A6DD56F-E0E1-4AF5-8209-884CD90B0A1E}"/>
    <cellStyle name="Normal 6 3 2 2 4" xfId="609" xr:uid="{5E1E0D99-C10E-4251-AE5A-0D0861789205}"/>
    <cellStyle name="Normal 6 3 2 2 4 2" xfId="610" xr:uid="{423949AB-A53E-4B64-9354-7356CAEA1636}"/>
    <cellStyle name="Normal 6 3 2 2 4 2 2" xfId="1463" xr:uid="{D76308C6-1714-40A1-93BA-5CBD55DCD2F5}"/>
    <cellStyle name="Normal 6 3 2 2 4 2 2 2" xfId="1464" xr:uid="{F1DB7E4B-1630-4375-B7F7-8E8071DB2D48}"/>
    <cellStyle name="Normal 6 3 2 2 4 2 3" xfId="1465" xr:uid="{9741876E-04E1-4D7B-93A9-6CEF685BE385}"/>
    <cellStyle name="Normal 6 3 2 2 4 3" xfId="1466" xr:uid="{FB286A53-1861-4E78-BD17-6A9C13669B41}"/>
    <cellStyle name="Normal 6 3 2 2 4 3 2" xfId="1467" xr:uid="{2C561E09-4D17-4994-BE39-C22D31A1FB32}"/>
    <cellStyle name="Normal 6 3 2 2 4 4" xfId="1468" xr:uid="{20541DB3-B62F-4FF5-B349-884EA0B30A89}"/>
    <cellStyle name="Normal 6 3 2 2 5" xfId="611" xr:uid="{60B971F6-6BE1-4D05-9712-2F9781A1E60D}"/>
    <cellStyle name="Normal 6 3 2 2 5 2" xfId="1469" xr:uid="{413E823A-8306-4B4F-98C4-D89541B45264}"/>
    <cellStyle name="Normal 6 3 2 2 5 2 2" xfId="1470" xr:uid="{F4EA0DA9-A117-4178-A1ED-C7D1F0B6F2B0}"/>
    <cellStyle name="Normal 6 3 2 2 5 3" xfId="1471" xr:uid="{D26BD015-8FD3-4CD2-AC3F-50AF01196CA6}"/>
    <cellStyle name="Normal 6 3 2 2 5 4" xfId="3136" xr:uid="{89D84D6F-1FFA-4EA8-9CED-0783CD4B9ED2}"/>
    <cellStyle name="Normal 6 3 2 2 6" xfId="1472" xr:uid="{CEDA834A-2301-4A6D-8954-0EFA97961302}"/>
    <cellStyle name="Normal 6 3 2 2 6 2" xfId="1473" xr:uid="{DD02B11F-9816-4EA4-9209-F0EFE0C2C2EB}"/>
    <cellStyle name="Normal 6 3 2 2 7" xfId="1474" xr:uid="{A250EF4B-CE56-418C-BAB4-443BE42F0FA4}"/>
    <cellStyle name="Normal 6 3 2 2 8" xfId="3137" xr:uid="{45BBC159-E591-4EF2-9387-17B252078A8B}"/>
    <cellStyle name="Normal 6 3 2 3" xfId="323" xr:uid="{67BF257C-75F4-4D5E-B81D-0CAFB71EA992}"/>
    <cellStyle name="Normal 6 3 2 3 2" xfId="612" xr:uid="{12D90618-5281-493E-A1D4-52BB0AA369AA}"/>
    <cellStyle name="Normal 6 3 2 3 2 2" xfId="613" xr:uid="{562B2E6F-3F7E-4E93-8D80-372FE95A42E2}"/>
    <cellStyle name="Normal 6 3 2 3 2 2 2" xfId="1475" xr:uid="{8191037E-B18F-4D74-A58A-23621685FB23}"/>
    <cellStyle name="Normal 6 3 2 3 2 2 2 2" xfId="1476" xr:uid="{1B12D4D6-06F3-4071-B9F3-096B99A24FB7}"/>
    <cellStyle name="Normal 6 3 2 3 2 2 3" xfId="1477" xr:uid="{B5753809-F23C-4B96-9060-D2DA1C66D19D}"/>
    <cellStyle name="Normal 6 3 2 3 2 3" xfId="1478" xr:uid="{A6E3F916-A33B-40DD-BF7F-61AA926A8929}"/>
    <cellStyle name="Normal 6 3 2 3 2 3 2" xfId="1479" xr:uid="{C3E2DF51-401E-4816-BC05-AA6DC9788569}"/>
    <cellStyle name="Normal 6 3 2 3 2 4" xfId="1480" xr:uid="{DB3775BA-59CE-45CC-A9B9-5F4DC06AB8F2}"/>
    <cellStyle name="Normal 6 3 2 3 3" xfId="614" xr:uid="{1743D5DF-77E8-4FE0-B712-14A2E790221D}"/>
    <cellStyle name="Normal 6 3 2 3 3 2" xfId="1481" xr:uid="{43740B85-7EDA-41AB-BADE-85A94EC4CA8A}"/>
    <cellStyle name="Normal 6 3 2 3 3 2 2" xfId="1482" xr:uid="{17A849ED-80B7-4285-8E07-435B213EA3BD}"/>
    <cellStyle name="Normal 6 3 2 3 3 3" xfId="1483" xr:uid="{8C23CBBA-1519-4AFB-936E-E9FCE6E33209}"/>
    <cellStyle name="Normal 6 3 2 3 3 4" xfId="3138" xr:uid="{CF2E7A9E-8D0D-4809-B638-4124A4E4E591}"/>
    <cellStyle name="Normal 6 3 2 3 4" xfId="1484" xr:uid="{864414E9-9798-4F0D-955B-FADF7485EB6B}"/>
    <cellStyle name="Normal 6 3 2 3 4 2" xfId="1485" xr:uid="{CE0FCA30-711F-4B63-B0F0-88AEB3AB7A46}"/>
    <cellStyle name="Normal 6 3 2 3 5" xfId="1486" xr:uid="{4CEFC6F2-7FC9-4041-BD9B-B7598F680ECF}"/>
    <cellStyle name="Normal 6 3 2 3 6" xfId="3139" xr:uid="{DA596BE4-FED3-4182-B4DD-3BCC33D375A6}"/>
    <cellStyle name="Normal 6 3 2 4" xfId="324" xr:uid="{427824A2-3DCD-42C6-91DB-A837888C48E1}"/>
    <cellStyle name="Normal 6 3 2 4 2" xfId="615" xr:uid="{1BD498F0-36A6-44E7-9ED5-235920DAF57C}"/>
    <cellStyle name="Normal 6 3 2 4 2 2" xfId="616" xr:uid="{89E22BEA-087A-409C-B96A-4F343D1E1DB7}"/>
    <cellStyle name="Normal 6 3 2 4 2 2 2" xfId="1487" xr:uid="{5A3839FE-3100-47AF-A0A5-B86282FA87BE}"/>
    <cellStyle name="Normal 6 3 2 4 2 2 2 2" xfId="1488" xr:uid="{E4DEC0C9-7082-47BA-B319-3162C7F168AD}"/>
    <cellStyle name="Normal 6 3 2 4 2 2 3" xfId="1489" xr:uid="{7BA9C7A9-D03E-456B-AB74-D7F29ECAF205}"/>
    <cellStyle name="Normal 6 3 2 4 2 3" xfId="1490" xr:uid="{C82687F5-B244-4BB7-9127-0F621865D10D}"/>
    <cellStyle name="Normal 6 3 2 4 2 3 2" xfId="1491" xr:uid="{765C3AFB-5FC0-462C-9242-1937DBF6152B}"/>
    <cellStyle name="Normal 6 3 2 4 2 4" xfId="1492" xr:uid="{CDCCD263-07DC-4F35-8EB5-EEB47165EE1E}"/>
    <cellStyle name="Normal 6 3 2 4 3" xfId="617" xr:uid="{FCF48D5E-9B31-4E07-881B-A226DAE0A000}"/>
    <cellStyle name="Normal 6 3 2 4 3 2" xfId="1493" xr:uid="{D3CFA4D8-A789-4593-9807-658FC453BAC1}"/>
    <cellStyle name="Normal 6 3 2 4 3 2 2" xfId="1494" xr:uid="{8CEED01F-B7D0-44EC-BFDE-67907C4DA141}"/>
    <cellStyle name="Normal 6 3 2 4 3 3" xfId="1495" xr:uid="{FBE5164A-4F04-486D-A78D-FB37DF735F39}"/>
    <cellStyle name="Normal 6 3 2 4 4" xfId="1496" xr:uid="{F4608882-8B42-47EE-8213-2AA41942AD57}"/>
    <cellStyle name="Normal 6 3 2 4 4 2" xfId="1497" xr:uid="{AC0B4FC4-021A-4298-AA64-65869E7B321D}"/>
    <cellStyle name="Normal 6 3 2 4 5" xfId="1498" xr:uid="{78E841D4-C81A-4817-AF99-A49A171ADF7D}"/>
    <cellStyle name="Normal 6 3 2 5" xfId="325" xr:uid="{15D6CF75-6C41-4FDC-89E8-CFB1D393B50F}"/>
    <cellStyle name="Normal 6 3 2 5 2" xfId="618" xr:uid="{3781813C-EFC2-4033-9B88-0D814D90DB57}"/>
    <cellStyle name="Normal 6 3 2 5 2 2" xfId="1499" xr:uid="{5AA9E9A8-8025-4474-A304-06EF55F47A8E}"/>
    <cellStyle name="Normal 6 3 2 5 2 2 2" xfId="1500" xr:uid="{8C2FC25D-CF38-4DC9-902F-7302DB88A10F}"/>
    <cellStyle name="Normal 6 3 2 5 2 3" xfId="1501" xr:uid="{09ADAD3A-8F65-4842-B14F-EB72B210A48F}"/>
    <cellStyle name="Normal 6 3 2 5 3" xfId="1502" xr:uid="{AC1BA5D9-487E-4E5C-9961-7B61A77CBED3}"/>
    <cellStyle name="Normal 6 3 2 5 3 2" xfId="1503" xr:uid="{75A31D64-4F3F-4390-A825-1BE600945AFE}"/>
    <cellStyle name="Normal 6 3 2 5 4" xfId="1504" xr:uid="{E802C1D3-7214-477F-BB45-5CE16212C40C}"/>
    <cellStyle name="Normal 6 3 2 6" xfId="619" xr:uid="{7D76FBE7-B36D-4067-A75F-B3ACE21A5BDA}"/>
    <cellStyle name="Normal 6 3 2 6 2" xfId="1505" xr:uid="{33FF75CF-663F-45FE-B509-4CF10ABB78CC}"/>
    <cellStyle name="Normal 6 3 2 6 2 2" xfId="1506" xr:uid="{DCA8902E-B414-4466-A763-135120AA1100}"/>
    <cellStyle name="Normal 6 3 2 6 3" xfId="1507" xr:uid="{AC2B4FCA-E2AF-47EF-AA24-CD29A0FB1A6B}"/>
    <cellStyle name="Normal 6 3 2 6 4" xfId="3140" xr:uid="{20820EED-74BB-4A1A-8C3C-283C54ADEDDC}"/>
    <cellStyle name="Normal 6 3 2 7" xfId="1508" xr:uid="{4F55009B-E3CA-4CD2-BE1F-3458494F8B3B}"/>
    <cellStyle name="Normal 6 3 2 7 2" xfId="1509" xr:uid="{D2F6D706-346D-47F7-B5CC-9BBBD69514FE}"/>
    <cellStyle name="Normal 6 3 2 8" xfId="1510" xr:uid="{A0C3093A-64BA-4C0C-9A47-86E2BE3C6929}"/>
    <cellStyle name="Normal 6 3 2 9" xfId="3141" xr:uid="{62C8799F-EBDC-4E57-B334-8CC74ED04466}"/>
    <cellStyle name="Normal 6 3 3" xfId="114" xr:uid="{CA4D028E-70B0-452A-8398-309B63F0A1B5}"/>
    <cellStyle name="Normal 6 3 3 2" xfId="115" xr:uid="{20851D5C-766F-471B-8AC0-8EC9BDFD535E}"/>
    <cellStyle name="Normal 6 3 3 2 2" xfId="620" xr:uid="{E7F6F09A-7A21-4111-ABA7-C1DC28F3070D}"/>
    <cellStyle name="Normal 6 3 3 2 2 2" xfId="621" xr:uid="{7F16285E-B309-4AFC-BFD1-2C5C77F41B3F}"/>
    <cellStyle name="Normal 6 3 3 2 2 2 2" xfId="1511" xr:uid="{85E69707-4550-4846-9C01-437314D856A4}"/>
    <cellStyle name="Normal 6 3 3 2 2 2 2 2" xfId="1512" xr:uid="{B8B22D1C-B072-4C6A-92D4-55E59766ACA0}"/>
    <cellStyle name="Normal 6 3 3 2 2 2 3" xfId="1513" xr:uid="{49ABF3CE-5BF2-4A10-88CE-2CE8349F907B}"/>
    <cellStyle name="Normal 6 3 3 2 2 3" xfId="1514" xr:uid="{EC4295DF-EC4E-4A87-A463-DE062C4EEFF2}"/>
    <cellStyle name="Normal 6 3 3 2 2 3 2" xfId="1515" xr:uid="{9C1F3B7D-5971-4A67-B39C-CA7AAC201A16}"/>
    <cellStyle name="Normal 6 3 3 2 2 4" xfId="1516" xr:uid="{FAAAE39B-53DC-4443-A584-3DB596477E51}"/>
    <cellStyle name="Normal 6 3 3 2 3" xfId="622" xr:uid="{744F6362-FBF5-4E78-B80A-8D0F314B8750}"/>
    <cellStyle name="Normal 6 3 3 2 3 2" xfId="1517" xr:uid="{83A20C57-0A3F-4944-AD2C-325F4BBEEF61}"/>
    <cellStyle name="Normal 6 3 3 2 3 2 2" xfId="1518" xr:uid="{C94F988E-CE2C-4A4F-9D44-89120B509BDD}"/>
    <cellStyle name="Normal 6 3 3 2 3 3" xfId="1519" xr:uid="{C972D802-D57E-4051-A7C3-97B0F0000042}"/>
    <cellStyle name="Normal 6 3 3 2 3 4" xfId="3142" xr:uid="{DD366807-C445-44B9-9FC9-F682CDE9844C}"/>
    <cellStyle name="Normal 6 3 3 2 4" xfId="1520" xr:uid="{064799D2-9508-4A38-AACE-E15A28BE25BA}"/>
    <cellStyle name="Normal 6 3 3 2 4 2" xfId="1521" xr:uid="{223E0BBF-51CE-4F39-87C1-D25E4D65F155}"/>
    <cellStyle name="Normal 6 3 3 2 5" xfId="1522" xr:uid="{3D5DB04B-9AC2-45A9-A613-2A9FE81FC931}"/>
    <cellStyle name="Normal 6 3 3 2 6" xfId="3143" xr:uid="{BE6781D7-3863-41F6-83B3-21577BE1D132}"/>
    <cellStyle name="Normal 6 3 3 3" xfId="326" xr:uid="{1DA19F0A-26A1-42C9-9F72-EE04B56A5E3C}"/>
    <cellStyle name="Normal 6 3 3 3 2" xfId="623" xr:uid="{0F2E5931-64ED-4745-9A2D-8F76926ACE25}"/>
    <cellStyle name="Normal 6 3 3 3 2 2" xfId="624" xr:uid="{BC571305-EE75-4C76-B609-83002C57056B}"/>
    <cellStyle name="Normal 6 3 3 3 2 2 2" xfId="1523" xr:uid="{4BC25879-FE15-4931-8C99-2AA07905B355}"/>
    <cellStyle name="Normal 6 3 3 3 2 2 2 2" xfId="1524" xr:uid="{AA06BDCE-63A5-4E21-80A2-E79A6AE78A2E}"/>
    <cellStyle name="Normal 6 3 3 3 2 2 3" xfId="1525" xr:uid="{6244ECBB-9FE4-4117-AB04-F32D374B0E01}"/>
    <cellStyle name="Normal 6 3 3 3 2 3" xfId="1526" xr:uid="{CEA0C737-B405-4FF8-B1E5-EEF8498CD9AA}"/>
    <cellStyle name="Normal 6 3 3 3 2 3 2" xfId="1527" xr:uid="{FB0C4D9F-3B23-4B34-91B3-E17A9C4D127B}"/>
    <cellStyle name="Normal 6 3 3 3 2 4" xfId="1528" xr:uid="{A758EF83-51AA-42D0-869E-1C9B822575D1}"/>
    <cellStyle name="Normal 6 3 3 3 3" xfId="625" xr:uid="{7A8E2B40-C0E2-4A0F-9156-00258516A73D}"/>
    <cellStyle name="Normal 6 3 3 3 3 2" xfId="1529" xr:uid="{27B709F6-6E40-46AF-B1D3-1DF603560B9E}"/>
    <cellStyle name="Normal 6 3 3 3 3 2 2" xfId="1530" xr:uid="{CA6871BE-2A82-40DF-B54B-DF35C316E029}"/>
    <cellStyle name="Normal 6 3 3 3 3 3" xfId="1531" xr:uid="{4B10C73B-B7E9-41EE-BE39-0DFCBD873F50}"/>
    <cellStyle name="Normal 6 3 3 3 4" xfId="1532" xr:uid="{7DCF7563-857C-4DD5-A2E7-8ACA1A30186E}"/>
    <cellStyle name="Normal 6 3 3 3 4 2" xfId="1533" xr:uid="{A183555B-2AE4-4525-8CE5-92B8D118C73A}"/>
    <cellStyle name="Normal 6 3 3 3 5" xfId="1534" xr:uid="{F19F6717-2832-4EE4-A480-EA7F1993DEF2}"/>
    <cellStyle name="Normal 6 3 3 4" xfId="327" xr:uid="{73B0EE8B-448E-446E-BF92-ECFD03A60B66}"/>
    <cellStyle name="Normal 6 3 3 4 2" xfId="626" xr:uid="{305E16E5-1614-4521-B39D-FAFC9263094C}"/>
    <cellStyle name="Normal 6 3 3 4 2 2" xfId="1535" xr:uid="{A0C322EA-8592-423A-8D1F-C45700D5185B}"/>
    <cellStyle name="Normal 6 3 3 4 2 2 2" xfId="1536" xr:uid="{8E2E89C8-8AF2-4CCE-AA5D-BE806AE38F08}"/>
    <cellStyle name="Normal 6 3 3 4 2 3" xfId="1537" xr:uid="{2495D012-DE60-4FD1-9713-DBA99A33D0A7}"/>
    <cellStyle name="Normal 6 3 3 4 3" xfId="1538" xr:uid="{9BBAF6B7-D07A-4687-953D-D22C5B16EFAD}"/>
    <cellStyle name="Normal 6 3 3 4 3 2" xfId="1539" xr:uid="{4408AF4A-1971-4871-B4CE-5C19C87E7960}"/>
    <cellStyle name="Normal 6 3 3 4 4" xfId="1540" xr:uid="{99265D86-7C16-4053-8BCB-6E7F03D265C1}"/>
    <cellStyle name="Normal 6 3 3 5" xfId="627" xr:uid="{572060B1-122C-4A04-9BB7-6A0B039F822C}"/>
    <cellStyle name="Normal 6 3 3 5 2" xfId="1541" xr:uid="{F4B6C557-06D7-4404-8E0C-EC31ABFE2673}"/>
    <cellStyle name="Normal 6 3 3 5 2 2" xfId="1542" xr:uid="{91830B95-CE48-4DE8-B721-3CDAC9B301FE}"/>
    <cellStyle name="Normal 6 3 3 5 3" xfId="1543" xr:uid="{C227E647-AAFE-4974-9C23-C0FEFF2999F9}"/>
    <cellStyle name="Normal 6 3 3 5 4" xfId="3144" xr:uid="{925CDFC1-DCC7-46F9-8FFE-2A3F54C09332}"/>
    <cellStyle name="Normal 6 3 3 6" xfId="1544" xr:uid="{19DE6840-3068-4288-A647-A74D82A91D2A}"/>
    <cellStyle name="Normal 6 3 3 6 2" xfId="1545" xr:uid="{445FF9F0-FD56-4391-B87F-C085812DBF48}"/>
    <cellStyle name="Normal 6 3 3 7" xfId="1546" xr:uid="{4B9B1A33-0C77-45A0-A773-9DA21FE97B37}"/>
    <cellStyle name="Normal 6 3 3 8" xfId="3145" xr:uid="{D45C3CEB-9FC1-4651-90ED-B0DA31632DDE}"/>
    <cellStyle name="Normal 6 3 4" xfId="116" xr:uid="{1D3EE634-15B9-478E-85F8-2B9F7B8556B4}"/>
    <cellStyle name="Normal 6 3 4 2" xfId="447" xr:uid="{FF039BC1-27CF-4DA3-85AC-9ABA74585A42}"/>
    <cellStyle name="Normal 6 3 4 2 2" xfId="628" xr:uid="{63A27CB5-1CA9-4A69-AD1F-0A3F24F32AE3}"/>
    <cellStyle name="Normal 6 3 4 2 2 2" xfId="1547" xr:uid="{61A45A08-AFB5-4C7A-85B1-2BDB701EC110}"/>
    <cellStyle name="Normal 6 3 4 2 2 2 2" xfId="1548" xr:uid="{71779B74-BF4D-446B-B674-160C8BB810BA}"/>
    <cellStyle name="Normal 6 3 4 2 2 3" xfId="1549" xr:uid="{273F56E1-ACBD-441E-88CB-98CD2969FE6C}"/>
    <cellStyle name="Normal 6 3 4 2 2 4" xfId="3146" xr:uid="{B40B56FF-9779-4B9F-BDA9-5FE7A965C9A9}"/>
    <cellStyle name="Normal 6 3 4 2 3" xfId="1550" xr:uid="{9D07C085-7F05-4823-894B-D1C74F6AE035}"/>
    <cellStyle name="Normal 6 3 4 2 3 2" xfId="1551" xr:uid="{599481F7-C17A-4666-89A1-E7EE8C99DAD2}"/>
    <cellStyle name="Normal 6 3 4 2 4" xfId="1552" xr:uid="{32B7ECD3-D1AC-4FCF-BF02-ED6C951D8D06}"/>
    <cellStyle name="Normal 6 3 4 2 5" xfId="3147" xr:uid="{B5EF7B65-78E6-43BD-BD95-2ACBEB6735F0}"/>
    <cellStyle name="Normal 6 3 4 3" xfId="629" xr:uid="{0DAB2115-E27B-4F3D-ABA9-6E931D3D20BD}"/>
    <cellStyle name="Normal 6 3 4 3 2" xfId="1553" xr:uid="{1FF510A5-88C4-4B47-90CC-1B989E389192}"/>
    <cellStyle name="Normal 6 3 4 3 2 2" xfId="1554" xr:uid="{F46EDB45-C0F0-41B1-95A1-0B1F98316776}"/>
    <cellStyle name="Normal 6 3 4 3 3" xfId="1555" xr:uid="{E0A4EAD5-BDE9-4E9E-A4C5-1A531DB168B3}"/>
    <cellStyle name="Normal 6 3 4 3 4" xfId="3148" xr:uid="{B3FF1804-830E-404A-A5A3-57CBD6A7C72E}"/>
    <cellStyle name="Normal 6 3 4 4" xfId="1556" xr:uid="{54DA4840-0DA7-403D-8E71-745EC48933D8}"/>
    <cellStyle name="Normal 6 3 4 4 2" xfId="1557" xr:uid="{A3D4AA66-F5D6-48FF-B8CC-6DBCD06CDB83}"/>
    <cellStyle name="Normal 6 3 4 4 3" xfId="3149" xr:uid="{DD94D352-F6A9-4289-A714-6EE24DB9272F}"/>
    <cellStyle name="Normal 6 3 4 4 4" xfId="3150" xr:uid="{596CA9BA-DF8C-41FB-BC5E-CDC89A0F2B3B}"/>
    <cellStyle name="Normal 6 3 4 5" xfId="1558" xr:uid="{1DA8F3A9-1AF4-46CB-A2E3-95BEC45087A3}"/>
    <cellStyle name="Normal 6 3 4 6" xfId="3151" xr:uid="{848B5AE5-A86F-44E6-8443-70B0F4A6172C}"/>
    <cellStyle name="Normal 6 3 4 7" xfId="3152" xr:uid="{4886CD34-48CC-4A5F-8934-34F2465103F2}"/>
    <cellStyle name="Normal 6 3 5" xfId="328" xr:uid="{4AA69160-35E9-4B3F-BD83-F3C812A7C78D}"/>
    <cellStyle name="Normal 6 3 5 2" xfId="630" xr:uid="{AA86C40C-4695-4EDE-90EE-9ADD4287AF33}"/>
    <cellStyle name="Normal 6 3 5 2 2" xfId="631" xr:uid="{2077F64E-85FB-4AEE-A07A-C8DB5391D63B}"/>
    <cellStyle name="Normal 6 3 5 2 2 2" xfId="1559" xr:uid="{D3A916E5-6D3A-4473-874E-A64549638279}"/>
    <cellStyle name="Normal 6 3 5 2 2 2 2" xfId="1560" xr:uid="{B5CF1FB0-CAB3-4860-9512-C11A4EC2F728}"/>
    <cellStyle name="Normal 6 3 5 2 2 3" xfId="1561" xr:uid="{AA393DA1-3654-4580-956B-DB5A227D1425}"/>
    <cellStyle name="Normal 6 3 5 2 3" xfId="1562" xr:uid="{B42E9D99-985D-4FFB-9D2E-5D4F24A327E9}"/>
    <cellStyle name="Normal 6 3 5 2 3 2" xfId="1563" xr:uid="{204FC57D-107B-46E4-872E-3F12C30016B1}"/>
    <cellStyle name="Normal 6 3 5 2 4" xfId="1564" xr:uid="{89360857-43E3-48CE-AE79-BB4E6F696A05}"/>
    <cellStyle name="Normal 6 3 5 3" xfId="632" xr:uid="{87C14FE8-D7CF-46D9-B22B-AE7D73524A9F}"/>
    <cellStyle name="Normal 6 3 5 3 2" xfId="1565" xr:uid="{438881F8-6B99-49FA-84EE-289B26BF60C5}"/>
    <cellStyle name="Normal 6 3 5 3 2 2" xfId="1566" xr:uid="{85599D47-D3A9-4B86-8CEB-90FE21235EBD}"/>
    <cellStyle name="Normal 6 3 5 3 3" xfId="1567" xr:uid="{B95DB7D0-AC7D-4000-B34A-2E09DE66297E}"/>
    <cellStyle name="Normal 6 3 5 3 4" xfId="3153" xr:uid="{DA52D717-180F-436B-89A9-C113CA432FB8}"/>
    <cellStyle name="Normal 6 3 5 4" xfId="1568" xr:uid="{904AB9C6-F3D6-47DE-A725-332115886BE4}"/>
    <cellStyle name="Normal 6 3 5 4 2" xfId="1569" xr:uid="{4BF73083-DE11-4B8A-8A46-4ADC696DFDAB}"/>
    <cellStyle name="Normal 6 3 5 5" xfId="1570" xr:uid="{FAB6CA7F-3D8A-4967-94BD-C9E6C975E8F9}"/>
    <cellStyle name="Normal 6 3 5 6" xfId="3154" xr:uid="{3D18029E-5786-48FD-8243-DA82C60C1FA1}"/>
    <cellStyle name="Normal 6 3 6" xfId="329" xr:uid="{5BC330D4-C2D2-4AE0-BBF1-0C884EA6BAD4}"/>
    <cellStyle name="Normal 6 3 6 2" xfId="633" xr:uid="{06A664EB-AE33-4253-BBFD-1A946B1CB0BD}"/>
    <cellStyle name="Normal 6 3 6 2 2" xfId="1571" xr:uid="{9503DBC9-F593-410C-8FFD-3C31C871B548}"/>
    <cellStyle name="Normal 6 3 6 2 2 2" xfId="1572" xr:uid="{F4A01BE9-BAE8-49FB-9189-EB967FB59D2C}"/>
    <cellStyle name="Normal 6 3 6 2 3" xfId="1573" xr:uid="{257AD7CB-6985-4C56-8E6E-2B227B4D46CF}"/>
    <cellStyle name="Normal 6 3 6 2 4" xfId="3155" xr:uid="{03F3354D-C599-4ABA-B75E-F945F251FDB5}"/>
    <cellStyle name="Normal 6 3 6 3" xfId="1574" xr:uid="{75A5B95C-FD79-4F7C-97CB-746872387861}"/>
    <cellStyle name="Normal 6 3 6 3 2" xfId="1575" xr:uid="{F7B5D384-E7D8-47EE-B01B-CC6A74944356}"/>
    <cellStyle name="Normal 6 3 6 4" xfId="1576" xr:uid="{321505AE-11A4-453B-A258-67F46B888565}"/>
    <cellStyle name="Normal 6 3 6 5" xfId="3156" xr:uid="{868997DE-60E6-42BF-AD7C-94C0B0B1FD49}"/>
    <cellStyle name="Normal 6 3 7" xfId="634" xr:uid="{06523E35-F39E-4CC7-8A0C-C32E11D18C1E}"/>
    <cellStyle name="Normal 6 3 7 2" xfId="1577" xr:uid="{08A519AA-8450-44C8-930F-3F7F08ECD384}"/>
    <cellStyle name="Normal 6 3 7 2 2" xfId="1578" xr:uid="{F4E0D3BB-81C0-4F23-A428-64D0B9696CFF}"/>
    <cellStyle name="Normal 6 3 7 3" xfId="1579" xr:uid="{26786A9F-C17A-45EB-AEDE-13CF7D23BFB8}"/>
    <cellStyle name="Normal 6 3 7 4" xfId="3157" xr:uid="{D3C15C34-3760-45EC-8B63-724DFE58EEE8}"/>
    <cellStyle name="Normal 6 3 8" xfId="1580" xr:uid="{DA5F0B4D-B919-4767-9E14-D9717E112E78}"/>
    <cellStyle name="Normal 6 3 8 2" xfId="1581" xr:uid="{35D14292-CD90-44B0-9039-65FBDB0528B3}"/>
    <cellStyle name="Normal 6 3 8 3" xfId="3158" xr:uid="{0ACBB930-1DA3-4F87-9AFE-BB58BDA9F52C}"/>
    <cellStyle name="Normal 6 3 8 4" xfId="3159" xr:uid="{D24D45FD-5FFD-4F78-BB33-CE4C5639A08F}"/>
    <cellStyle name="Normal 6 3 9" xfId="1582" xr:uid="{8FC1292A-1F34-4C23-B166-F3BC58BB4E31}"/>
    <cellStyle name="Normal 6 3 9 2" xfId="4718" xr:uid="{2F3A97A9-46A6-433B-BE79-BDED2BBCCD9E}"/>
    <cellStyle name="Normal 6 4" xfId="117" xr:uid="{B9575D69-94D2-4914-90CA-3EBF69EF6A0E}"/>
    <cellStyle name="Normal 6 4 10" xfId="3160" xr:uid="{91513DE2-53E8-4E6B-BFD0-21AE33E53507}"/>
    <cellStyle name="Normal 6 4 11" xfId="3161" xr:uid="{72A9CFF6-4210-4EB8-AC55-24D820BE7A7C}"/>
    <cellStyle name="Normal 6 4 2" xfId="118" xr:uid="{65A4F5AD-D4B5-4584-A947-22A34AF59B16}"/>
    <cellStyle name="Normal 6 4 2 2" xfId="119" xr:uid="{3ACF3E16-56E8-4BA0-BB5F-01881B274ABA}"/>
    <cellStyle name="Normal 6 4 2 2 2" xfId="330" xr:uid="{B6D3A2B5-F5D3-42A7-B3D0-5F12075A2C0E}"/>
    <cellStyle name="Normal 6 4 2 2 2 2" xfId="635" xr:uid="{84B0EB40-CFFE-43F4-963A-F5977E3EFD6A}"/>
    <cellStyle name="Normal 6 4 2 2 2 2 2" xfId="1583" xr:uid="{E275A3B0-F2E1-48C5-8FC8-6FBFCA99CBA5}"/>
    <cellStyle name="Normal 6 4 2 2 2 2 2 2" xfId="1584" xr:uid="{59237686-7F4B-4BDA-A96E-B2DC94236950}"/>
    <cellStyle name="Normal 6 4 2 2 2 2 3" xfId="1585" xr:uid="{8E6847CC-BD2C-4F34-9EBE-4777923C637B}"/>
    <cellStyle name="Normal 6 4 2 2 2 2 4" xfId="3162" xr:uid="{CE33B1B8-2A40-4994-B22F-0FB03F83EFDC}"/>
    <cellStyle name="Normal 6 4 2 2 2 3" xfId="1586" xr:uid="{D71E4363-9F1D-421D-B097-C799D5CB94F7}"/>
    <cellStyle name="Normal 6 4 2 2 2 3 2" xfId="1587" xr:uid="{BA75C7D1-6AD7-41B9-9057-0EA684C6E1F3}"/>
    <cellStyle name="Normal 6 4 2 2 2 3 3" xfId="3163" xr:uid="{D8839F78-E99B-4D58-A172-C03D8F620030}"/>
    <cellStyle name="Normal 6 4 2 2 2 3 4" xfId="3164" xr:uid="{E5B93E27-16F6-4463-8D93-67E461AAC6B7}"/>
    <cellStyle name="Normal 6 4 2 2 2 4" xfId="1588" xr:uid="{7258506D-F932-4C47-9AD5-91BE11121870}"/>
    <cellStyle name="Normal 6 4 2 2 2 5" xfId="3165" xr:uid="{A45C6D2A-5B53-4CA7-9AA1-A966AC4A08C9}"/>
    <cellStyle name="Normal 6 4 2 2 2 6" xfId="3166" xr:uid="{35F19AB5-CEF1-4F8A-9C91-7379648C7A82}"/>
    <cellStyle name="Normal 6 4 2 2 3" xfId="636" xr:uid="{AE2DA6F5-138F-4896-A6B7-1EFA810782AD}"/>
    <cellStyle name="Normal 6 4 2 2 3 2" xfId="1589" xr:uid="{DA96FF8D-C0A3-4850-BE34-247D2AFFD41E}"/>
    <cellStyle name="Normal 6 4 2 2 3 2 2" xfId="1590" xr:uid="{965AEFD9-AD04-476C-952E-FCBBB875C378}"/>
    <cellStyle name="Normal 6 4 2 2 3 2 3" xfId="3167" xr:uid="{4D50525A-7433-4CB7-B8BD-34AB7C94A3DA}"/>
    <cellStyle name="Normal 6 4 2 2 3 2 4" xfId="3168" xr:uid="{48ECC656-D015-4571-BD2B-4C2986A3E494}"/>
    <cellStyle name="Normal 6 4 2 2 3 3" xfId="1591" xr:uid="{7C876396-9366-423A-AEA4-C480CC556288}"/>
    <cellStyle name="Normal 6 4 2 2 3 4" xfId="3169" xr:uid="{49A36A28-36C2-460B-9D6F-15605BEAD93C}"/>
    <cellStyle name="Normal 6 4 2 2 3 5" xfId="3170" xr:uid="{5A7E7DA9-DE42-442D-98DF-141F8AA45F3A}"/>
    <cellStyle name="Normal 6 4 2 2 4" xfId="1592" xr:uid="{1279F2B6-2950-48F5-98E8-B22C144AB955}"/>
    <cellStyle name="Normal 6 4 2 2 4 2" xfId="1593" xr:uid="{22581008-E8C5-444C-A2E2-0D254DA386C1}"/>
    <cellStyle name="Normal 6 4 2 2 4 3" xfId="3171" xr:uid="{00946D27-51F9-4DE1-BB4A-FB8B9F2D234B}"/>
    <cellStyle name="Normal 6 4 2 2 4 4" xfId="3172" xr:uid="{E33AC4E7-41FA-404A-AD51-0A4580D75FFE}"/>
    <cellStyle name="Normal 6 4 2 2 5" xfId="1594" xr:uid="{61CB585A-2AF6-4013-9B03-DAE4D29B1156}"/>
    <cellStyle name="Normal 6 4 2 2 5 2" xfId="3173" xr:uid="{E701D3C7-1A08-40A0-A8EE-9CB95A163C98}"/>
    <cellStyle name="Normal 6 4 2 2 5 3" xfId="3174" xr:uid="{88DA50DA-2BBD-4A8F-A574-365C40885356}"/>
    <cellStyle name="Normal 6 4 2 2 5 4" xfId="3175" xr:uid="{5521F32A-C9F9-4C36-8751-06F993E37DEE}"/>
    <cellStyle name="Normal 6 4 2 2 6" xfId="3176" xr:uid="{C295FA4E-90AD-4B10-9FAE-9B85A3F6EFAA}"/>
    <cellStyle name="Normal 6 4 2 2 7" xfId="3177" xr:uid="{DF54A43E-A662-4022-9BA1-EFB76F80D76C}"/>
    <cellStyle name="Normal 6 4 2 2 8" xfId="3178" xr:uid="{9D4C59C3-2498-41C0-AF56-F4C3C326585F}"/>
    <cellStyle name="Normal 6 4 2 3" xfId="331" xr:uid="{E848B9A6-0E36-4973-92CD-F034F75A7068}"/>
    <cellStyle name="Normal 6 4 2 3 2" xfId="637" xr:uid="{BE9F212A-BBAD-4BD4-AC35-81E11466A5F3}"/>
    <cellStyle name="Normal 6 4 2 3 2 2" xfId="638" xr:uid="{52203028-8FEE-41D8-A09E-779BA372002B}"/>
    <cellStyle name="Normal 6 4 2 3 2 2 2" xfId="1595" xr:uid="{B85304BD-A64D-4FE5-AF58-19F2909CCE43}"/>
    <cellStyle name="Normal 6 4 2 3 2 2 2 2" xfId="1596" xr:uid="{ECA77536-1373-4000-A77C-605A01B3B703}"/>
    <cellStyle name="Normal 6 4 2 3 2 2 3" xfId="1597" xr:uid="{B80DA0F4-CEF1-4DFC-90E3-63CC988B88A3}"/>
    <cellStyle name="Normal 6 4 2 3 2 3" xfId="1598" xr:uid="{5B940467-0D4E-4393-B63A-680F783F06EF}"/>
    <cellStyle name="Normal 6 4 2 3 2 3 2" xfId="1599" xr:uid="{02DE78F5-420B-493C-98CF-849ABEAE32E5}"/>
    <cellStyle name="Normal 6 4 2 3 2 4" xfId="1600" xr:uid="{08715984-6A66-49D8-BE95-4081AE5A4F17}"/>
    <cellStyle name="Normal 6 4 2 3 3" xfId="639" xr:uid="{205839B9-43D1-4154-B179-469CC76A693F}"/>
    <cellStyle name="Normal 6 4 2 3 3 2" xfId="1601" xr:uid="{ABF4E33F-D992-46C9-907D-1B80B76487A3}"/>
    <cellStyle name="Normal 6 4 2 3 3 2 2" xfId="1602" xr:uid="{12B53F8B-069D-42DD-AE3A-17B790323083}"/>
    <cellStyle name="Normal 6 4 2 3 3 3" xfId="1603" xr:uid="{9AF3D504-ED98-4C52-912A-9452661F9C26}"/>
    <cellStyle name="Normal 6 4 2 3 3 4" xfId="3179" xr:uid="{20523F79-5F0E-4590-A81B-E77F2A894989}"/>
    <cellStyle name="Normal 6 4 2 3 4" xfId="1604" xr:uid="{A39122D5-7C2C-44EC-90AD-797DF885CBAB}"/>
    <cellStyle name="Normal 6 4 2 3 4 2" xfId="1605" xr:uid="{3AC94D1B-4EC9-4CC6-A812-9953F353C64C}"/>
    <cellStyle name="Normal 6 4 2 3 5" xfId="1606" xr:uid="{D90F5335-95C4-440A-9037-056598E7C8AD}"/>
    <cellStyle name="Normal 6 4 2 3 6" xfId="3180" xr:uid="{1DCACA16-4EF6-428F-ACA1-6C958E2E52C3}"/>
    <cellStyle name="Normal 6 4 2 4" xfId="332" xr:uid="{6789B46E-F34F-40BB-9EF4-63664CA9EB82}"/>
    <cellStyle name="Normal 6 4 2 4 2" xfId="640" xr:uid="{79E90913-7547-4FF7-8576-F15387D4AEF3}"/>
    <cellStyle name="Normal 6 4 2 4 2 2" xfId="1607" xr:uid="{00B621FC-B332-4C8E-9308-52D0B5C00AD2}"/>
    <cellStyle name="Normal 6 4 2 4 2 2 2" xfId="1608" xr:uid="{4D7546F3-48C7-496F-BAFC-D778D61EC619}"/>
    <cellStyle name="Normal 6 4 2 4 2 3" xfId="1609" xr:uid="{5D3AF6D9-DA42-4E0A-AD7B-FC8225F0E2D1}"/>
    <cellStyle name="Normal 6 4 2 4 2 4" xfId="3181" xr:uid="{905689B1-8528-4B61-A621-2084E0EA3B60}"/>
    <cellStyle name="Normal 6 4 2 4 3" xfId="1610" xr:uid="{A0ED691F-DC98-43FC-9659-B51AC3547BB0}"/>
    <cellStyle name="Normal 6 4 2 4 3 2" xfId="1611" xr:uid="{E3C4853E-1E32-488A-9880-935053C74447}"/>
    <cellStyle name="Normal 6 4 2 4 4" xfId="1612" xr:uid="{AB14CE59-1930-4663-9C70-52B53367A00E}"/>
    <cellStyle name="Normal 6 4 2 4 5" xfId="3182" xr:uid="{DD5111BB-7237-46B1-B6E8-16053D1068F3}"/>
    <cellStyle name="Normal 6 4 2 5" xfId="333" xr:uid="{D9B6EC3E-DFD5-4B8B-8DF4-981BAC172DA2}"/>
    <cellStyle name="Normal 6 4 2 5 2" xfId="1613" xr:uid="{76EA4BD0-B7F4-45DF-9706-0DA60EC3BA7F}"/>
    <cellStyle name="Normal 6 4 2 5 2 2" xfId="1614" xr:uid="{534B7AF8-4F8A-4A7E-A265-FBDE3B10CA0C}"/>
    <cellStyle name="Normal 6 4 2 5 3" xfId="1615" xr:uid="{BDB31C50-EA37-4366-AEEF-105B2E90AD45}"/>
    <cellStyle name="Normal 6 4 2 5 4" xfId="3183" xr:uid="{509611AD-5891-4B09-BE58-C5E4E2F20F03}"/>
    <cellStyle name="Normal 6 4 2 6" xfId="1616" xr:uid="{CFC80D86-B982-4175-9609-D00659C75751}"/>
    <cellStyle name="Normal 6 4 2 6 2" xfId="1617" xr:uid="{410BC325-8CB4-4EFC-88E5-BAB1F9CA7799}"/>
    <cellStyle name="Normal 6 4 2 6 3" xfId="3184" xr:uid="{222D0CE4-2D3B-4137-B00F-3DBB054E361C}"/>
    <cellStyle name="Normal 6 4 2 6 4" xfId="3185" xr:uid="{6D13FAA3-3674-467C-A28F-B04B631D4FDB}"/>
    <cellStyle name="Normal 6 4 2 7" xfId="1618" xr:uid="{23FB8004-41DB-4D41-9390-CB0286795539}"/>
    <cellStyle name="Normal 6 4 2 8" xfId="3186" xr:uid="{CFD75B5E-C997-4191-9EE8-6D2616A88F0D}"/>
    <cellStyle name="Normal 6 4 2 9" xfId="3187" xr:uid="{4A052D8B-8776-4F18-AF41-280C966C7D98}"/>
    <cellStyle name="Normal 6 4 3" xfId="120" xr:uid="{D45F2A02-6ECA-4892-AC4A-D3A320338F04}"/>
    <cellStyle name="Normal 6 4 3 2" xfId="121" xr:uid="{7BC26E2B-3506-4276-93E9-B5D25F3174ED}"/>
    <cellStyle name="Normal 6 4 3 2 2" xfId="641" xr:uid="{D9BBFC2E-F09B-45A9-993F-01FE90FD9AB3}"/>
    <cellStyle name="Normal 6 4 3 2 2 2" xfId="1619" xr:uid="{4844B142-97E3-4C5D-A0F4-BB9F46FC489E}"/>
    <cellStyle name="Normal 6 4 3 2 2 2 2" xfId="1620" xr:uid="{4EFFD14F-EC49-422D-9BD5-CFDEB00BE7C0}"/>
    <cellStyle name="Normal 6 4 3 2 2 2 2 2" xfId="4476" xr:uid="{DBB09792-9580-4B39-B746-12A29A4F5744}"/>
    <cellStyle name="Normal 6 4 3 2 2 2 3" xfId="4477" xr:uid="{8EDBA39B-75F8-4753-9500-C24D4B349726}"/>
    <cellStyle name="Normal 6 4 3 2 2 3" xfId="1621" xr:uid="{4C8779D2-5FBB-4B2A-864D-12EC82103D96}"/>
    <cellStyle name="Normal 6 4 3 2 2 3 2" xfId="4478" xr:uid="{674021BD-7CB3-4540-B0B8-353F966A7CD5}"/>
    <cellStyle name="Normal 6 4 3 2 2 4" xfId="3188" xr:uid="{039E411D-E6D8-4295-8E7D-2DEF26082C2E}"/>
    <cellStyle name="Normal 6 4 3 2 3" xfId="1622" xr:uid="{797405AE-138F-4208-B92A-ADF51DEBE8A9}"/>
    <cellStyle name="Normal 6 4 3 2 3 2" xfId="1623" xr:uid="{E6F7F9EC-B70E-40EF-A77A-1CDAFEB3F8AB}"/>
    <cellStyle name="Normal 6 4 3 2 3 2 2" xfId="4479" xr:uid="{BAB234AB-3790-43AC-8134-2C563CFFC0C2}"/>
    <cellStyle name="Normal 6 4 3 2 3 3" xfId="3189" xr:uid="{EC8AC495-0B79-4A2F-AD0F-E8552C193260}"/>
    <cellStyle name="Normal 6 4 3 2 3 4" xfId="3190" xr:uid="{0A40873D-21E9-4CCC-BCA3-054046B6294E}"/>
    <cellStyle name="Normal 6 4 3 2 4" xfId="1624" xr:uid="{B1DAB1EC-7911-46DE-A2FA-26E8835C05AF}"/>
    <cellStyle name="Normal 6 4 3 2 4 2" xfId="4480" xr:uid="{B2ADE365-933C-41A4-A219-C5012A3822DB}"/>
    <cellStyle name="Normal 6 4 3 2 5" xfId="3191" xr:uid="{F30992BD-3168-449F-829F-9622FF603396}"/>
    <cellStyle name="Normal 6 4 3 2 6" xfId="3192" xr:uid="{FF9E2A9A-E184-4658-B588-F00B2D5F5E1F}"/>
    <cellStyle name="Normal 6 4 3 3" xfId="334" xr:uid="{91E52AC8-EDA3-4CF1-A1CB-7CA263C043B8}"/>
    <cellStyle name="Normal 6 4 3 3 2" xfId="1625" xr:uid="{FACDC347-666B-4ED3-9732-D6E1DAF0850A}"/>
    <cellStyle name="Normal 6 4 3 3 2 2" xfId="1626" xr:uid="{748FA468-555A-4125-A695-45F25FA0EBC6}"/>
    <cellStyle name="Normal 6 4 3 3 2 2 2" xfId="4481" xr:uid="{0BDF08BD-8F91-4E94-AC35-5D624AA64C42}"/>
    <cellStyle name="Normal 6 4 3 3 2 3" xfId="3193" xr:uid="{A27EA583-7031-406B-ACFB-35CBD0FA62AC}"/>
    <cellStyle name="Normal 6 4 3 3 2 4" xfId="3194" xr:uid="{716EDE46-D726-4D4D-B4D6-1857F6AAE3E8}"/>
    <cellStyle name="Normal 6 4 3 3 3" xfId="1627" xr:uid="{73DC5C66-FB78-46F5-B481-066AFD7B7EA3}"/>
    <cellStyle name="Normal 6 4 3 3 3 2" xfId="4482" xr:uid="{BAA78E10-7468-4984-969A-03A534ECFCAC}"/>
    <cellStyle name="Normal 6 4 3 3 4" xfId="3195" xr:uid="{77AAC2C3-58CE-44D6-BDB7-AAC787C48BD6}"/>
    <cellStyle name="Normal 6 4 3 3 5" xfId="3196" xr:uid="{67771FEA-2EEC-40AC-BFAE-5221A488DCBD}"/>
    <cellStyle name="Normal 6 4 3 4" xfId="1628" xr:uid="{6BF30C1C-BAF3-4AA1-815A-28C108DECF9F}"/>
    <cellStyle name="Normal 6 4 3 4 2" xfId="1629" xr:uid="{B24780D5-DFD1-4B1A-8B66-B5523B35F20E}"/>
    <cellStyle name="Normal 6 4 3 4 2 2" xfId="4483" xr:uid="{A5BD4670-5CE5-4F59-A987-5544A8C4C2B5}"/>
    <cellStyle name="Normal 6 4 3 4 3" xfId="3197" xr:uid="{2116FB68-844C-4733-94BB-CA67EF199AB5}"/>
    <cellStyle name="Normal 6 4 3 4 4" xfId="3198" xr:uid="{0D41994B-4A3E-40B9-AE48-68BA268DD87D}"/>
    <cellStyle name="Normal 6 4 3 5" xfId="1630" xr:uid="{06959A22-7C0C-4D5C-B196-577B84F400B0}"/>
    <cellStyle name="Normal 6 4 3 5 2" xfId="3199" xr:uid="{B329B44B-2D39-4A52-B5E5-F605A647BF42}"/>
    <cellStyle name="Normal 6 4 3 5 3" xfId="3200" xr:uid="{E0D6E4E2-F70B-41DA-BEF8-307EDA1F45A8}"/>
    <cellStyle name="Normal 6 4 3 5 4" xfId="3201" xr:uid="{C848F03D-3024-4F03-8F3C-9E8E6DFB2B61}"/>
    <cellStyle name="Normal 6 4 3 6" xfId="3202" xr:uid="{543DF92B-57F6-429A-8D64-33743F7C1599}"/>
    <cellStyle name="Normal 6 4 3 7" xfId="3203" xr:uid="{00F68686-21A1-44A8-9D6B-99C83901045C}"/>
    <cellStyle name="Normal 6 4 3 8" xfId="3204" xr:uid="{C300C604-DA64-466F-B989-6EF4879EC19B}"/>
    <cellStyle name="Normal 6 4 4" xfId="122" xr:uid="{CB3C81CB-4A89-422F-8327-6363138019C9}"/>
    <cellStyle name="Normal 6 4 4 2" xfId="642" xr:uid="{4611F035-DE37-4FCF-B7E4-67F17953DF7E}"/>
    <cellStyle name="Normal 6 4 4 2 2" xfId="643" xr:uid="{082379EF-36F1-410B-BB58-27014059798E}"/>
    <cellStyle name="Normal 6 4 4 2 2 2" xfId="1631" xr:uid="{8795B1C6-8B07-4674-9DD7-93FA5B3F7698}"/>
    <cellStyle name="Normal 6 4 4 2 2 2 2" xfId="1632" xr:uid="{AD7E532D-70AC-428C-A762-42E3E6BE60C1}"/>
    <cellStyle name="Normal 6 4 4 2 2 3" xfId="1633" xr:uid="{E02BC8D8-5BDF-491A-8443-33731EFB8891}"/>
    <cellStyle name="Normal 6 4 4 2 2 4" xfId="3205" xr:uid="{884B7011-84A7-4C33-B8A5-C085F910BC53}"/>
    <cellStyle name="Normal 6 4 4 2 3" xfId="1634" xr:uid="{E62AA0C2-6F3C-41B6-B473-70D8628E973A}"/>
    <cellStyle name="Normal 6 4 4 2 3 2" xfId="1635" xr:uid="{6406096C-B7ED-4A03-AC14-3E521473E886}"/>
    <cellStyle name="Normal 6 4 4 2 4" xfId="1636" xr:uid="{92675277-9124-471D-B430-3DD5F3994E71}"/>
    <cellStyle name="Normal 6 4 4 2 5" xfId="3206" xr:uid="{20C35E0A-2B9D-4931-B5EB-8AE91AF36A58}"/>
    <cellStyle name="Normal 6 4 4 3" xfId="644" xr:uid="{39EAA860-9B24-4628-B8FF-F86E0066DED4}"/>
    <cellStyle name="Normal 6 4 4 3 2" xfId="1637" xr:uid="{BE016463-C765-430F-84BF-0124E7BAD4BA}"/>
    <cellStyle name="Normal 6 4 4 3 2 2" xfId="1638" xr:uid="{FC4D2B99-2841-4362-A2C8-A62CD71B808C}"/>
    <cellStyle name="Normal 6 4 4 3 3" xfId="1639" xr:uid="{6E3DF8E3-1759-4239-9F39-BA77874418E9}"/>
    <cellStyle name="Normal 6 4 4 3 4" xfId="3207" xr:uid="{DD496458-119F-4043-836B-4A1F73C41A96}"/>
    <cellStyle name="Normal 6 4 4 4" xfId="1640" xr:uid="{E9D67EFA-94B7-4E08-9AA0-D6CA941CD2AA}"/>
    <cellStyle name="Normal 6 4 4 4 2" xfId="1641" xr:uid="{D0C9F668-EE4E-44BD-B059-3A32B3735A54}"/>
    <cellStyle name="Normal 6 4 4 4 3" xfId="3208" xr:uid="{03C7A52E-A41B-446A-AADB-220FAA2B582D}"/>
    <cellStyle name="Normal 6 4 4 4 4" xfId="3209" xr:uid="{F400FBFC-3BF0-47B7-AC33-9A1ABAA1D3AB}"/>
    <cellStyle name="Normal 6 4 4 5" xfId="1642" xr:uid="{50B314DD-2573-4E51-A6DC-E8E03B276764}"/>
    <cellStyle name="Normal 6 4 4 6" xfId="3210" xr:uid="{66750BC2-1FD1-4971-A27E-87E7BAD8BDB5}"/>
    <cellStyle name="Normal 6 4 4 7" xfId="3211" xr:uid="{40885F4A-4E99-477E-ABCF-93C17B815EF1}"/>
    <cellStyle name="Normal 6 4 5" xfId="335" xr:uid="{E975C00B-2A7A-41DB-916D-EB4B3274C17A}"/>
    <cellStyle name="Normal 6 4 5 2" xfId="645" xr:uid="{599F41FC-2919-4C3C-9896-DF5D2754AD9B}"/>
    <cellStyle name="Normal 6 4 5 2 2" xfId="1643" xr:uid="{8C8D7D52-A642-4FBF-A4EE-127965556B6B}"/>
    <cellStyle name="Normal 6 4 5 2 2 2" xfId="1644" xr:uid="{F40CC087-BFAF-45C2-A003-C0EC2694CF34}"/>
    <cellStyle name="Normal 6 4 5 2 3" xfId="1645" xr:uid="{2D514FB3-62EE-467B-9EB4-0A4528D3F200}"/>
    <cellStyle name="Normal 6 4 5 2 4" xfId="3212" xr:uid="{AF6740B4-D693-4A15-9CC0-DDB6726239E7}"/>
    <cellStyle name="Normal 6 4 5 3" xfId="1646" xr:uid="{0AEB8520-DFCC-42CC-8F79-577E18553E2E}"/>
    <cellStyle name="Normal 6 4 5 3 2" xfId="1647" xr:uid="{B6657C60-5FF2-46B7-BC83-AD1D06F365B2}"/>
    <cellStyle name="Normal 6 4 5 3 3" xfId="3213" xr:uid="{83D27B78-1B84-4A6E-9850-90D2446EB5B3}"/>
    <cellStyle name="Normal 6 4 5 3 4" xfId="3214" xr:uid="{E8FC4F0E-2B73-48A4-B342-D41E09AA60E1}"/>
    <cellStyle name="Normal 6 4 5 4" xfId="1648" xr:uid="{83C8A9D6-44C8-4D09-AEC0-043AE6419DF8}"/>
    <cellStyle name="Normal 6 4 5 5" xfId="3215" xr:uid="{00EFEE49-C794-493C-92A1-5F6156BC5FBC}"/>
    <cellStyle name="Normal 6 4 5 6" xfId="3216" xr:uid="{5738B51B-20A2-477D-BF5C-81EE4D291E69}"/>
    <cellStyle name="Normal 6 4 6" xfId="336" xr:uid="{34D7B331-2E96-4696-971C-F854FD4F2451}"/>
    <cellStyle name="Normal 6 4 6 2" xfId="1649" xr:uid="{1FA13B39-8177-458E-B6F9-CA25639A6FF1}"/>
    <cellStyle name="Normal 6 4 6 2 2" xfId="1650" xr:uid="{A3152DAF-9323-418F-B136-ED66EE0909FF}"/>
    <cellStyle name="Normal 6 4 6 2 3" xfId="3217" xr:uid="{9CABA071-CB67-4143-A319-4F2845A1B0B8}"/>
    <cellStyle name="Normal 6 4 6 2 4" xfId="3218" xr:uid="{F4DBD59B-460E-47FA-A4DA-2F71E9C979EC}"/>
    <cellStyle name="Normal 6 4 6 3" xfId="1651" xr:uid="{D08BA09E-D5C9-4900-8279-74FBEFE0F9E0}"/>
    <cellStyle name="Normal 6 4 6 4" xfId="3219" xr:uid="{343452F9-72F2-4A83-BFAE-74F6C6A8702B}"/>
    <cellStyle name="Normal 6 4 6 5" xfId="3220" xr:uid="{FC8401D1-5AE7-45D2-BD61-A7AA4608C20C}"/>
    <cellStyle name="Normal 6 4 7" xfId="1652" xr:uid="{315E339C-7198-4027-88D0-6A6D283541F2}"/>
    <cellStyle name="Normal 6 4 7 2" xfId="1653" xr:uid="{F73AFBD2-385F-42E5-9F17-A2AB6A23FE30}"/>
    <cellStyle name="Normal 6 4 7 3" xfId="3221" xr:uid="{F020965E-B8FD-4CE8-A3E4-D6CDB75FD416}"/>
    <cellStyle name="Normal 6 4 7 3 2" xfId="4407" xr:uid="{A95CBECD-9ECB-47D2-B357-052CA4FEB08F}"/>
    <cellStyle name="Normal 6 4 7 3 3" xfId="4685" xr:uid="{FF5A547A-99AC-4D40-B347-560C05997E5D}"/>
    <cellStyle name="Normal 6 4 7 4" xfId="3222" xr:uid="{E86E516C-FFD5-4903-A52D-719B47CB464D}"/>
    <cellStyle name="Normal 6 4 8" xfId="1654" xr:uid="{E769FDFB-9DF6-4FE3-803B-97E44CD0DFEE}"/>
    <cellStyle name="Normal 6 4 8 2" xfId="3223" xr:uid="{D8AC45B9-508F-49BC-ACC4-F851600568CE}"/>
    <cellStyle name="Normal 6 4 8 3" xfId="3224" xr:uid="{0AD7EAD0-60FE-4D1E-ABA6-93C6F256E119}"/>
    <cellStyle name="Normal 6 4 8 4" xfId="3225" xr:uid="{62EB8CF0-42D2-4A66-9E3F-41353AC09CB5}"/>
    <cellStyle name="Normal 6 4 9" xfId="3226" xr:uid="{5625987C-0A69-43FA-8AF5-94B006B7DD7C}"/>
    <cellStyle name="Normal 6 5" xfId="123" xr:uid="{8E8C56C8-D70D-44A9-B5A1-5F94E2D48578}"/>
    <cellStyle name="Normal 6 5 10" xfId="3227" xr:uid="{8E581407-60D7-4F49-8A2D-B84107FC0852}"/>
    <cellStyle name="Normal 6 5 11" xfId="3228" xr:uid="{32DAE935-FFC3-4121-9B83-B5605CBECF43}"/>
    <cellStyle name="Normal 6 5 2" xfId="124" xr:uid="{ACB6996D-119F-4AA3-B60D-ACB3195B607C}"/>
    <cellStyle name="Normal 6 5 2 2" xfId="337" xr:uid="{C7CBC1F5-7716-4424-9377-8B21D6A04810}"/>
    <cellStyle name="Normal 6 5 2 2 2" xfId="646" xr:uid="{443726FF-636E-447A-AA2A-CA322CF2F8C0}"/>
    <cellStyle name="Normal 6 5 2 2 2 2" xfId="647" xr:uid="{D1F9DEB2-75F8-4D8F-8D8E-BC731EA269AC}"/>
    <cellStyle name="Normal 6 5 2 2 2 2 2" xfId="1655" xr:uid="{596C0D1F-4E08-4EC7-80D1-23443AB4A4F0}"/>
    <cellStyle name="Normal 6 5 2 2 2 2 3" xfId="3229" xr:uid="{7F260711-EADC-4000-BBE8-ED2B511EEFBB}"/>
    <cellStyle name="Normal 6 5 2 2 2 2 4" xfId="3230" xr:uid="{F10E82E9-32F7-43A7-A91D-6B0A4E24A8CF}"/>
    <cellStyle name="Normal 6 5 2 2 2 3" xfId="1656" xr:uid="{FBC121CE-1834-4071-92DB-93348D3CFFE7}"/>
    <cellStyle name="Normal 6 5 2 2 2 3 2" xfId="3231" xr:uid="{A7590DEA-3DE1-4C52-A61E-A37D8D0BC51C}"/>
    <cellStyle name="Normal 6 5 2 2 2 3 3" xfId="3232" xr:uid="{56392506-26F3-4732-85E6-262D685A0FE3}"/>
    <cellStyle name="Normal 6 5 2 2 2 3 4" xfId="3233" xr:uid="{F87DB805-96C2-4AFF-86A6-8AFF5FB86C9E}"/>
    <cellStyle name="Normal 6 5 2 2 2 4" xfId="3234" xr:uid="{B5598AF9-26C6-467D-9584-C6BE4F6125DB}"/>
    <cellStyle name="Normal 6 5 2 2 2 5" xfId="3235" xr:uid="{B3E89560-A925-40F4-B91E-C2B1E0BDB339}"/>
    <cellStyle name="Normal 6 5 2 2 2 6" xfId="3236" xr:uid="{B11E9098-ED65-4ECB-905F-3F495EB805BD}"/>
    <cellStyle name="Normal 6 5 2 2 3" xfId="648" xr:uid="{BA865791-74A6-4A52-AC35-F5A67F7A4321}"/>
    <cellStyle name="Normal 6 5 2 2 3 2" xfId="1657" xr:uid="{62A4CBDA-7D25-4648-B49F-4C1B626E0FA3}"/>
    <cellStyle name="Normal 6 5 2 2 3 2 2" xfId="3237" xr:uid="{316E41C7-0A5F-405D-80E8-2EDB4E32A8B9}"/>
    <cellStyle name="Normal 6 5 2 2 3 2 3" xfId="3238" xr:uid="{DA650F67-3489-4B94-A1CA-34A521D8949E}"/>
    <cellStyle name="Normal 6 5 2 2 3 2 4" xfId="3239" xr:uid="{8B535995-6A1B-48D7-8D65-7BBF9DD21C97}"/>
    <cellStyle name="Normal 6 5 2 2 3 3" xfId="3240" xr:uid="{76B35A2D-7CBD-4008-B3B3-77CAB6D5CBAE}"/>
    <cellStyle name="Normal 6 5 2 2 3 4" xfId="3241" xr:uid="{10533E9B-D01C-4FEC-87F6-F2692D56E056}"/>
    <cellStyle name="Normal 6 5 2 2 3 5" xfId="3242" xr:uid="{07C77482-D4B5-4BB1-83EE-19B9D153DB9F}"/>
    <cellStyle name="Normal 6 5 2 2 4" xfId="1658" xr:uid="{5AAA747E-113D-4125-A1EF-20C5B13AA3CA}"/>
    <cellStyle name="Normal 6 5 2 2 4 2" xfId="3243" xr:uid="{73E55E93-BA32-4F01-B514-5020144DB880}"/>
    <cellStyle name="Normal 6 5 2 2 4 3" xfId="3244" xr:uid="{3CED46CA-F15D-4A7F-B26C-0186C8D29F1B}"/>
    <cellStyle name="Normal 6 5 2 2 4 4" xfId="3245" xr:uid="{61FCBFFF-95CB-4FE8-8F8F-BDFAE1E0EAC9}"/>
    <cellStyle name="Normal 6 5 2 2 5" xfId="3246" xr:uid="{F5457849-475D-4817-A46B-50BC2271443B}"/>
    <cellStyle name="Normal 6 5 2 2 5 2" xfId="3247" xr:uid="{45BD2266-B548-41A8-9B57-86DDA3A5FDE1}"/>
    <cellStyle name="Normal 6 5 2 2 5 3" xfId="3248" xr:uid="{071F5643-EDCF-4EFB-97E6-B0714628AC57}"/>
    <cellStyle name="Normal 6 5 2 2 5 4" xfId="3249" xr:uid="{E01A08E4-CA2A-4C00-82B4-D6662B217935}"/>
    <cellStyle name="Normal 6 5 2 2 6" xfId="3250" xr:uid="{79FD0C9A-D340-469C-AFCA-643FBCA5F059}"/>
    <cellStyle name="Normal 6 5 2 2 7" xfId="3251" xr:uid="{46CF8462-6C9B-4CCA-BD91-BC9D15208C30}"/>
    <cellStyle name="Normal 6 5 2 2 8" xfId="3252" xr:uid="{E1F1D88D-B4C5-4645-B613-3A46D0F0374C}"/>
    <cellStyle name="Normal 6 5 2 3" xfId="649" xr:uid="{9DC2AD79-F6E8-4C6B-8E2A-40C4F9C7CA0F}"/>
    <cellStyle name="Normal 6 5 2 3 2" xfId="650" xr:uid="{F7537804-30F0-4FB7-976A-88A3252D7B64}"/>
    <cellStyle name="Normal 6 5 2 3 2 2" xfId="651" xr:uid="{8A649F67-3726-4CFC-A822-A025B3C6BBD2}"/>
    <cellStyle name="Normal 6 5 2 3 2 3" xfId="3253" xr:uid="{29EC8B23-A037-4F3C-959E-65AA2F0CAF69}"/>
    <cellStyle name="Normal 6 5 2 3 2 4" xfId="3254" xr:uid="{216B184F-ED3D-4CF6-ABA1-2B5DFDD2B764}"/>
    <cellStyle name="Normal 6 5 2 3 3" xfId="652" xr:uid="{CFC43B89-C277-4FBD-9F83-BF93DBA4964C}"/>
    <cellStyle name="Normal 6 5 2 3 3 2" xfId="3255" xr:uid="{D02C4566-98D1-4201-8EC2-0B48099EC995}"/>
    <cellStyle name="Normal 6 5 2 3 3 3" xfId="3256" xr:uid="{626ABF83-C619-40BC-AAAC-EE0FAAAC4420}"/>
    <cellStyle name="Normal 6 5 2 3 3 4" xfId="3257" xr:uid="{5ACFEDE8-F268-4AC8-A6B1-56A6E659E1B8}"/>
    <cellStyle name="Normal 6 5 2 3 4" xfId="3258" xr:uid="{A5D7A204-6431-4B39-AC1C-034DB7B193C1}"/>
    <cellStyle name="Normal 6 5 2 3 5" xfId="3259" xr:uid="{ACB423E8-ACAA-488F-9591-2E6D1953FA12}"/>
    <cellStyle name="Normal 6 5 2 3 6" xfId="3260" xr:uid="{854B2545-AF93-440D-8C34-852F75F40C39}"/>
    <cellStyle name="Normal 6 5 2 4" xfId="653" xr:uid="{860B21B0-C4C8-477C-9AA4-C055D4B83579}"/>
    <cellStyle name="Normal 6 5 2 4 2" xfId="654" xr:uid="{39472667-53B8-4458-B765-BBE1F3123A66}"/>
    <cellStyle name="Normal 6 5 2 4 2 2" xfId="3261" xr:uid="{7638729D-C46F-4655-8010-CB6619F4D9FA}"/>
    <cellStyle name="Normal 6 5 2 4 2 3" xfId="3262" xr:uid="{BE54A4A8-79B5-469C-AE6F-5D17CB0AD8FC}"/>
    <cellStyle name="Normal 6 5 2 4 2 4" xfId="3263" xr:uid="{1E28D682-9F41-4603-8121-3BB00FCED449}"/>
    <cellStyle name="Normal 6 5 2 4 3" xfId="3264" xr:uid="{787D1BE5-C2D7-416F-B4B0-CF3742B2DFC8}"/>
    <cellStyle name="Normal 6 5 2 4 4" xfId="3265" xr:uid="{B944ABE3-E447-4155-9DF3-8728B5E2A67C}"/>
    <cellStyle name="Normal 6 5 2 4 5" xfId="3266" xr:uid="{5EA25C9D-5B82-4E6D-AC66-4674B187D072}"/>
    <cellStyle name="Normal 6 5 2 5" xfId="655" xr:uid="{FA3A8658-4ADA-499C-9F14-ACA355BDEA0B}"/>
    <cellStyle name="Normal 6 5 2 5 2" xfId="3267" xr:uid="{DBA09440-7C8C-4264-8400-5120412D7528}"/>
    <cellStyle name="Normal 6 5 2 5 3" xfId="3268" xr:uid="{868A95D4-015E-40FC-B104-62BD4612CE82}"/>
    <cellStyle name="Normal 6 5 2 5 4" xfId="3269" xr:uid="{5237B161-64BE-4B26-AFEB-7393351848F9}"/>
    <cellStyle name="Normal 6 5 2 6" xfId="3270" xr:uid="{BC379151-6947-4637-AA3D-5F3B43E8240E}"/>
    <cellStyle name="Normal 6 5 2 6 2" xfId="3271" xr:uid="{211FD8C5-79FA-4588-BF8E-00B7ABFDEEB1}"/>
    <cellStyle name="Normal 6 5 2 6 3" xfId="3272" xr:uid="{877DC51C-8132-43CF-A456-21E34F73D15C}"/>
    <cellStyle name="Normal 6 5 2 6 4" xfId="3273" xr:uid="{BB399016-C456-4F98-8840-60A6F2F7FEB6}"/>
    <cellStyle name="Normal 6 5 2 7" xfId="3274" xr:uid="{9B92706B-FD4B-44F4-BF12-9F647CA37D3B}"/>
    <cellStyle name="Normal 6 5 2 8" xfId="3275" xr:uid="{36CE96F9-970D-4DCC-BCD0-198E132E74F8}"/>
    <cellStyle name="Normal 6 5 2 9" xfId="3276" xr:uid="{4ECF8EA2-3F23-4863-8895-61F2F69CD18D}"/>
    <cellStyle name="Normal 6 5 3" xfId="338" xr:uid="{EAF33FE2-6A40-4815-8409-C9AC2D3AC3F2}"/>
    <cellStyle name="Normal 6 5 3 2" xfId="656" xr:uid="{74EDEC43-7B1A-4B91-BC6D-07A80E53E116}"/>
    <cellStyle name="Normal 6 5 3 2 2" xfId="657" xr:uid="{D05DA84D-891B-4AE6-BB37-FB8EAC6162E6}"/>
    <cellStyle name="Normal 6 5 3 2 2 2" xfId="1659" xr:uid="{E15AB35F-80C9-46B7-86D3-FB1360BB7DF8}"/>
    <cellStyle name="Normal 6 5 3 2 2 2 2" xfId="1660" xr:uid="{D2E35BCD-DE07-40A0-8C7A-0F1EB22F2FF8}"/>
    <cellStyle name="Normal 6 5 3 2 2 3" xfId="1661" xr:uid="{E721E71F-31C1-4068-A5AD-701B90351706}"/>
    <cellStyle name="Normal 6 5 3 2 2 4" xfId="3277" xr:uid="{F2D6C005-FC69-4897-99D8-4CAAD43E5027}"/>
    <cellStyle name="Normal 6 5 3 2 3" xfId="1662" xr:uid="{91CF5B2F-9C99-4AAB-8F96-C2BE8D017C44}"/>
    <cellStyle name="Normal 6 5 3 2 3 2" xfId="1663" xr:uid="{C13C54C0-9EAF-4868-9CE9-3B07752CFB96}"/>
    <cellStyle name="Normal 6 5 3 2 3 3" xfId="3278" xr:uid="{CC7797A4-4661-4B7F-9184-8DAC3DB1B9F8}"/>
    <cellStyle name="Normal 6 5 3 2 3 4" xfId="3279" xr:uid="{C8B64B9A-F2DF-4A9D-BFE0-3CDBE0DDB7F6}"/>
    <cellStyle name="Normal 6 5 3 2 4" xfId="1664" xr:uid="{963DCF09-84E1-45B1-9B34-0A958B62DAE5}"/>
    <cellStyle name="Normal 6 5 3 2 5" xfId="3280" xr:uid="{A434C895-7408-4700-B9C2-4582FCDCD228}"/>
    <cellStyle name="Normal 6 5 3 2 6" xfId="3281" xr:uid="{A1B3DFFA-33FD-41D4-A27E-8DE8D6AF474F}"/>
    <cellStyle name="Normal 6 5 3 3" xfId="658" xr:uid="{EB149DE5-78BD-4099-A56E-C487082BD9BB}"/>
    <cellStyle name="Normal 6 5 3 3 2" xfId="1665" xr:uid="{824F9F03-C78A-4500-AAE2-9CB0532A4C3E}"/>
    <cellStyle name="Normal 6 5 3 3 2 2" xfId="1666" xr:uid="{4D3BD42A-0D3E-45A1-AAFB-25EFED83E5B2}"/>
    <cellStyle name="Normal 6 5 3 3 2 3" xfId="3282" xr:uid="{D16E3A8B-A519-4C70-A540-085308796474}"/>
    <cellStyle name="Normal 6 5 3 3 2 4" xfId="3283" xr:uid="{02A46FCC-2DA5-44C1-8C47-8F3D773E3572}"/>
    <cellStyle name="Normal 6 5 3 3 3" xfId="1667" xr:uid="{9D3F090D-EADB-45A1-8BB9-02FA77DE8879}"/>
    <cellStyle name="Normal 6 5 3 3 4" xfId="3284" xr:uid="{A57BF1A3-D26D-4DA1-BD4B-3E1A66F62951}"/>
    <cellStyle name="Normal 6 5 3 3 5" xfId="3285" xr:uid="{E535D8F8-604A-4B67-9646-FDC0C747968F}"/>
    <cellStyle name="Normal 6 5 3 4" xfId="1668" xr:uid="{267DE58A-9DBA-4E34-AE71-76AA4403D6E2}"/>
    <cellStyle name="Normal 6 5 3 4 2" xfId="1669" xr:uid="{66123B0B-434D-4B93-80E2-610A3F270198}"/>
    <cellStyle name="Normal 6 5 3 4 3" xfId="3286" xr:uid="{EAA38816-1A6F-41CE-8735-B2114300AF82}"/>
    <cellStyle name="Normal 6 5 3 4 4" xfId="3287" xr:uid="{68FDD5C4-CB55-4124-8AFB-C1095044D515}"/>
    <cellStyle name="Normal 6 5 3 5" xfId="1670" xr:uid="{D86D6092-7741-4409-8E23-916E1A7FFF99}"/>
    <cellStyle name="Normal 6 5 3 5 2" xfId="3288" xr:uid="{899BA3A1-5492-4FE7-9E43-E282836EDDE3}"/>
    <cellStyle name="Normal 6 5 3 5 3" xfId="3289" xr:uid="{38DA68D3-3045-4B27-9EA1-BF3069869F19}"/>
    <cellStyle name="Normal 6 5 3 5 4" xfId="3290" xr:uid="{718C7F0C-4F4F-4764-848C-41D12036B279}"/>
    <cellStyle name="Normal 6 5 3 6" xfId="3291" xr:uid="{D0A47437-C8A2-48F0-AD58-95CF9D41AF96}"/>
    <cellStyle name="Normal 6 5 3 7" xfId="3292" xr:uid="{A299C337-E6C2-4AC9-9288-63DCF1910A7C}"/>
    <cellStyle name="Normal 6 5 3 8" xfId="3293" xr:uid="{47D4680D-0685-43F7-BF7E-DB00609E736B}"/>
    <cellStyle name="Normal 6 5 4" xfId="339" xr:uid="{8E74DDDD-561D-482E-A5F1-6C667A7DECF1}"/>
    <cellStyle name="Normal 6 5 4 2" xfId="659" xr:uid="{1D6977B2-49C5-4370-BE7E-0CBDD09FB89C}"/>
    <cellStyle name="Normal 6 5 4 2 2" xfId="660" xr:uid="{7D10DA16-2E8C-4654-9343-A979980D35CC}"/>
    <cellStyle name="Normal 6 5 4 2 2 2" xfId="1671" xr:uid="{253A9A02-71BC-4624-9795-BCC54F5AC3BF}"/>
    <cellStyle name="Normal 6 5 4 2 2 3" xfId="3294" xr:uid="{270B323A-BA64-4468-B0FA-09C1636F4333}"/>
    <cellStyle name="Normal 6 5 4 2 2 4" xfId="3295" xr:uid="{93BA17C0-6C6E-4E06-A017-8412F9031DEC}"/>
    <cellStyle name="Normal 6 5 4 2 3" xfId="1672" xr:uid="{6ABF98EF-50B9-44C6-AFFF-EBF8C5B2E32A}"/>
    <cellStyle name="Normal 6 5 4 2 4" xfId="3296" xr:uid="{838AC1E8-D7B4-4554-BAD1-81E47DF56AE5}"/>
    <cellStyle name="Normal 6 5 4 2 5" xfId="3297" xr:uid="{8AAC138B-963A-4AD2-9DC9-8C21D10E6AD2}"/>
    <cellStyle name="Normal 6 5 4 3" xfId="661" xr:uid="{1BEB8764-28F3-4549-BBBA-836BC1196996}"/>
    <cellStyle name="Normal 6 5 4 3 2" xfId="1673" xr:uid="{19A78460-37C2-4C33-8C64-1F46FCA784D2}"/>
    <cellStyle name="Normal 6 5 4 3 3" xfId="3298" xr:uid="{4F50005B-4AA1-4EAE-88C7-EB8E5175345C}"/>
    <cellStyle name="Normal 6 5 4 3 4" xfId="3299" xr:uid="{239D2649-EB90-4C8A-B734-110CBA7E52A0}"/>
    <cellStyle name="Normal 6 5 4 4" xfId="1674" xr:uid="{A739F8DE-04BF-4969-9F47-126C3506C00B}"/>
    <cellStyle name="Normal 6 5 4 4 2" xfId="3300" xr:uid="{179945CA-4DD2-4345-8C8A-2E8E1363120E}"/>
    <cellStyle name="Normal 6 5 4 4 3" xfId="3301" xr:uid="{EAD4CB2A-C97C-4551-BA76-BC5448D1F111}"/>
    <cellStyle name="Normal 6 5 4 4 4" xfId="3302" xr:uid="{6C8942D5-3AA3-46D6-928B-104D6A18C5AE}"/>
    <cellStyle name="Normal 6 5 4 5" xfId="3303" xr:uid="{FEC10BFA-CC44-411D-AEC2-9EE93C7839D7}"/>
    <cellStyle name="Normal 6 5 4 6" xfId="3304" xr:uid="{CFC1ED1C-D547-413E-BD9F-3EB05F4FF07C}"/>
    <cellStyle name="Normal 6 5 4 7" xfId="3305" xr:uid="{A1B1F31B-82D4-4EBA-AEC3-032CE4C50FD1}"/>
    <cellStyle name="Normal 6 5 5" xfId="340" xr:uid="{27B7438C-7D89-4441-A8E5-0468CC176100}"/>
    <cellStyle name="Normal 6 5 5 2" xfId="662" xr:uid="{A0234C9D-77BA-4141-AA65-41AEF3337714}"/>
    <cellStyle name="Normal 6 5 5 2 2" xfId="1675" xr:uid="{C48847E4-2255-4A0B-B642-874D51521F27}"/>
    <cellStyle name="Normal 6 5 5 2 3" xfId="3306" xr:uid="{987DD2C9-9E84-4BC4-8763-1EF2ABAFEB70}"/>
    <cellStyle name="Normal 6 5 5 2 4" xfId="3307" xr:uid="{CE16D558-7F3B-415B-965A-C9F96EFFCC52}"/>
    <cellStyle name="Normal 6 5 5 3" xfId="1676" xr:uid="{15A90E71-5F97-4FC1-BE5C-7D31D5FDCDAD}"/>
    <cellStyle name="Normal 6 5 5 3 2" xfId="3308" xr:uid="{288AAFA6-AC6F-4D7E-B133-F2AC9565D89D}"/>
    <cellStyle name="Normal 6 5 5 3 3" xfId="3309" xr:uid="{F981E241-3D9F-4D1A-9946-F9DEDC1449FB}"/>
    <cellStyle name="Normal 6 5 5 3 4" xfId="3310" xr:uid="{F68C0B02-CA4E-48D9-9BEB-60E955BA53F8}"/>
    <cellStyle name="Normal 6 5 5 4" xfId="3311" xr:uid="{47D0BA4C-846E-4FBB-9622-44F6C7E36556}"/>
    <cellStyle name="Normal 6 5 5 5" xfId="3312" xr:uid="{C26DF249-3E99-4AB3-AFF0-9DC8E7A4013A}"/>
    <cellStyle name="Normal 6 5 5 6" xfId="3313" xr:uid="{1B123B97-1607-4043-862C-AD04BD80F719}"/>
    <cellStyle name="Normal 6 5 6" xfId="663" xr:uid="{EC04D95E-FD5F-4417-9F00-E019FB29A3C1}"/>
    <cellStyle name="Normal 6 5 6 2" xfId="1677" xr:uid="{11893A6F-0104-488D-BE27-F40AEB357193}"/>
    <cellStyle name="Normal 6 5 6 2 2" xfId="3314" xr:uid="{9E1E9132-55E5-45DD-A115-B7376CBFF664}"/>
    <cellStyle name="Normal 6 5 6 2 3" xfId="3315" xr:uid="{4FE1F09D-8D9A-46B4-BD0E-1E98A7F02FE8}"/>
    <cellStyle name="Normal 6 5 6 2 4" xfId="3316" xr:uid="{D39C31A6-0A25-4CC9-B903-6A3B3803B2E8}"/>
    <cellStyle name="Normal 6 5 6 3" xfId="3317" xr:uid="{0EA4BFB1-5F24-4118-A902-553371E92A37}"/>
    <cellStyle name="Normal 6 5 6 4" xfId="3318" xr:uid="{C83A26C8-306C-4BC0-A765-36BDF9DB9D4D}"/>
    <cellStyle name="Normal 6 5 6 5" xfId="3319" xr:uid="{639363D7-39C1-4567-978E-8CF8F4989FD1}"/>
    <cellStyle name="Normal 6 5 7" xfId="1678" xr:uid="{4E4C9FA9-5F0F-411C-988E-20D9A4C15C53}"/>
    <cellStyle name="Normal 6 5 7 2" xfId="3320" xr:uid="{0AAD41A9-32DD-4573-9004-89B7622AF5BD}"/>
    <cellStyle name="Normal 6 5 7 3" xfId="3321" xr:uid="{B0462864-65C1-4CA8-9BAB-FC57E15147C6}"/>
    <cellStyle name="Normal 6 5 7 4" xfId="3322" xr:uid="{3812174F-B114-4BEA-B666-41F2FFDF0131}"/>
    <cellStyle name="Normal 6 5 8" xfId="3323" xr:uid="{59F5EA35-FB6A-4EB5-ABBB-D47ED68F0AF9}"/>
    <cellStyle name="Normal 6 5 8 2" xfId="3324" xr:uid="{6BF6FE85-91B6-4D7D-A2FD-D7B6C2773E10}"/>
    <cellStyle name="Normal 6 5 8 3" xfId="3325" xr:uid="{2F9FC689-A058-4FA4-992B-A00787704CD0}"/>
    <cellStyle name="Normal 6 5 8 4" xfId="3326" xr:uid="{F25F7CBC-A050-4714-8AFD-8A2CDFC5B0F6}"/>
    <cellStyle name="Normal 6 5 9" xfId="3327" xr:uid="{3E6525CF-B7A1-4AB9-BFAC-3B4FC68EC447}"/>
    <cellStyle name="Normal 6 6" xfId="125" xr:uid="{AF78D35D-114D-47BE-87D9-325D973DA936}"/>
    <cellStyle name="Normal 6 6 2" xfId="126" xr:uid="{ABF440C4-1F5E-4DEB-A321-78FF318B69DC}"/>
    <cellStyle name="Normal 6 6 2 2" xfId="341" xr:uid="{CB3BB490-C2E5-487A-A2D1-D6AEADDE2A70}"/>
    <cellStyle name="Normal 6 6 2 2 2" xfId="664" xr:uid="{B206D8AF-683F-4142-B014-054D64BF332F}"/>
    <cellStyle name="Normal 6 6 2 2 2 2" xfId="1679" xr:uid="{94290946-4846-4B13-82EE-D02BF5A74A97}"/>
    <cellStyle name="Normal 6 6 2 2 2 3" xfId="3328" xr:uid="{702C0B6F-6FE9-4182-9BB6-0A6A491056DC}"/>
    <cellStyle name="Normal 6 6 2 2 2 4" xfId="3329" xr:uid="{A04B43AE-E194-4343-8B3C-5098D6947BFB}"/>
    <cellStyle name="Normal 6 6 2 2 3" xfId="1680" xr:uid="{147E253F-8C02-4EBE-A3F3-4ABD64313C08}"/>
    <cellStyle name="Normal 6 6 2 2 3 2" xfId="3330" xr:uid="{44DED699-B1F9-449E-BA17-E5D9419A1EB7}"/>
    <cellStyle name="Normal 6 6 2 2 3 3" xfId="3331" xr:uid="{4BE03465-BB8F-4C4B-8FA8-288BFCADABBE}"/>
    <cellStyle name="Normal 6 6 2 2 3 4" xfId="3332" xr:uid="{9097C22D-A998-4493-8614-07D10A610D76}"/>
    <cellStyle name="Normal 6 6 2 2 4" xfId="3333" xr:uid="{31491BF9-23C2-4243-84B4-3DDB91188C38}"/>
    <cellStyle name="Normal 6 6 2 2 5" xfId="3334" xr:uid="{55D56AD5-6F82-457A-97E7-96DA28D7BEF0}"/>
    <cellStyle name="Normal 6 6 2 2 6" xfId="3335" xr:uid="{8AE1049B-8CF7-4B88-9318-201C570CCDAC}"/>
    <cellStyle name="Normal 6 6 2 3" xfId="665" xr:uid="{D6C27630-FCE7-40C1-8CCC-63B202CA6FE8}"/>
    <cellStyle name="Normal 6 6 2 3 2" xfId="1681" xr:uid="{5B15B83B-6032-4560-B723-53F0ED599FDD}"/>
    <cellStyle name="Normal 6 6 2 3 2 2" xfId="3336" xr:uid="{2E5FF36E-258A-48F4-8281-E693B0F82CCF}"/>
    <cellStyle name="Normal 6 6 2 3 2 3" xfId="3337" xr:uid="{4A48F9E3-E1FF-4513-96A8-C13B1DEBAFE6}"/>
    <cellStyle name="Normal 6 6 2 3 2 4" xfId="3338" xr:uid="{7F37BEC2-94C0-45A9-9AB9-CE48F50EA77C}"/>
    <cellStyle name="Normal 6 6 2 3 3" xfId="3339" xr:uid="{2A0B0DE1-A30A-458B-AC68-9058A3775CDA}"/>
    <cellStyle name="Normal 6 6 2 3 4" xfId="3340" xr:uid="{5BAB4D10-3C75-4D82-A851-5C3793210114}"/>
    <cellStyle name="Normal 6 6 2 3 5" xfId="3341" xr:uid="{BD58FCA3-95A5-48F8-B374-B05E9DD6778C}"/>
    <cellStyle name="Normal 6 6 2 4" xfId="1682" xr:uid="{6C288A27-5DA4-428E-97C3-DFFF7F15B119}"/>
    <cellStyle name="Normal 6 6 2 4 2" xfId="3342" xr:uid="{94D31EDF-CA8A-416E-88B1-2E2FF377B2A9}"/>
    <cellStyle name="Normal 6 6 2 4 3" xfId="3343" xr:uid="{62C77C1B-236E-4FCB-9920-0504BE331D0C}"/>
    <cellStyle name="Normal 6 6 2 4 4" xfId="3344" xr:uid="{F4F4E5B6-09EB-4EBA-9566-1799C1645399}"/>
    <cellStyle name="Normal 6 6 2 5" xfId="3345" xr:uid="{BDF9FF4D-E2FC-4037-ACA4-5366D4638E40}"/>
    <cellStyle name="Normal 6 6 2 5 2" xfId="3346" xr:uid="{66A4534A-901D-4865-B20F-E5168C06BFB1}"/>
    <cellStyle name="Normal 6 6 2 5 3" xfId="3347" xr:uid="{04BE2ED6-1644-4924-B668-B024BD9DA359}"/>
    <cellStyle name="Normal 6 6 2 5 4" xfId="3348" xr:uid="{66336B99-2696-4916-994B-99034738A60A}"/>
    <cellStyle name="Normal 6 6 2 6" xfId="3349" xr:uid="{0A1176B7-7D99-44C5-AF4E-A3A4835A61D7}"/>
    <cellStyle name="Normal 6 6 2 7" xfId="3350" xr:uid="{A90587BB-4DCE-480E-B851-8D45C96ADA7D}"/>
    <cellStyle name="Normal 6 6 2 8" xfId="3351" xr:uid="{EB26F80C-9A92-403C-8B8B-29E45E2553F0}"/>
    <cellStyle name="Normal 6 6 3" xfId="342" xr:uid="{2B6407FD-C2FF-4BAF-932D-D33DAB062381}"/>
    <cellStyle name="Normal 6 6 3 2" xfId="666" xr:uid="{558C0365-E8BB-4C43-B6BF-2533386F4683}"/>
    <cellStyle name="Normal 6 6 3 2 2" xfId="667" xr:uid="{ACC2E14E-BAAE-46B8-B009-BE4434697796}"/>
    <cellStyle name="Normal 6 6 3 2 3" xfId="3352" xr:uid="{4F5DEC7C-7146-455C-A811-0C038E9B7194}"/>
    <cellStyle name="Normal 6 6 3 2 4" xfId="3353" xr:uid="{CAC3A2DC-643B-4CCA-BB8B-731CC30AA8BA}"/>
    <cellStyle name="Normal 6 6 3 3" xfId="668" xr:uid="{A91BBC11-5763-47DC-AE80-90DC62FCB4E7}"/>
    <cellStyle name="Normal 6 6 3 3 2" xfId="3354" xr:uid="{03896BFC-8025-45AE-A572-E66872EC9EF8}"/>
    <cellStyle name="Normal 6 6 3 3 3" xfId="3355" xr:uid="{D30F6D53-F829-437A-8702-A74FBE1EE1C9}"/>
    <cellStyle name="Normal 6 6 3 3 4" xfId="3356" xr:uid="{341DB95A-3F50-4173-B944-0FF8918A2C55}"/>
    <cellStyle name="Normal 6 6 3 4" xfId="3357" xr:uid="{FCE2BA9A-CE8D-46F1-9054-278EBC39FBFB}"/>
    <cellStyle name="Normal 6 6 3 5" xfId="3358" xr:uid="{714B48BC-4E93-43DC-B457-60DDF119283F}"/>
    <cellStyle name="Normal 6 6 3 6" xfId="3359" xr:uid="{CB6C8252-CA87-4779-9FC9-CDD9C935D482}"/>
    <cellStyle name="Normal 6 6 4" xfId="343" xr:uid="{49C914DE-9D3A-4F71-A22E-D0C5FB3C6638}"/>
    <cellStyle name="Normal 6 6 4 2" xfId="669" xr:uid="{A20AE1D2-CDC6-42F7-8160-3106F7CE36C5}"/>
    <cellStyle name="Normal 6 6 4 2 2" xfId="3360" xr:uid="{FFB78B0C-7246-4157-AE1B-E5927E83CD2E}"/>
    <cellStyle name="Normal 6 6 4 2 3" xfId="3361" xr:uid="{5BC74EAF-15D5-4570-9FE8-66F2ED0260FF}"/>
    <cellStyle name="Normal 6 6 4 2 4" xfId="3362" xr:uid="{1AB51D95-E2D7-4A7C-A501-79E902223DF7}"/>
    <cellStyle name="Normal 6 6 4 3" xfId="3363" xr:uid="{D3BBB7BB-2951-497D-9AAB-1856239F9791}"/>
    <cellStyle name="Normal 6 6 4 4" xfId="3364" xr:uid="{1D89B0F7-36C6-4B3E-824B-0F672D6F1AA8}"/>
    <cellStyle name="Normal 6 6 4 5" xfId="3365" xr:uid="{AA26158A-0C0E-4A47-BB90-1CF0D09FFB45}"/>
    <cellStyle name="Normal 6 6 5" xfId="670" xr:uid="{C6C56BE0-EA11-467A-851F-D1E385E9DEE3}"/>
    <cellStyle name="Normal 6 6 5 2" xfId="3366" xr:uid="{FF171A39-B468-4E95-8044-49A55D69E5AA}"/>
    <cellStyle name="Normal 6 6 5 3" xfId="3367" xr:uid="{913F2721-E520-423C-909C-41A5B9F091DA}"/>
    <cellStyle name="Normal 6 6 5 4" xfId="3368" xr:uid="{2FCF89D4-CF60-4798-B5D5-3D30F0C7F689}"/>
    <cellStyle name="Normal 6 6 6" xfId="3369" xr:uid="{F2E81602-2B7E-4381-B58E-940D1947C4DC}"/>
    <cellStyle name="Normal 6 6 6 2" xfId="3370" xr:uid="{E2B78CD6-F82A-49A9-A9F3-4531239C39EB}"/>
    <cellStyle name="Normal 6 6 6 3" xfId="3371" xr:uid="{25C4F63E-31B3-463A-8C02-6C56645BDBEB}"/>
    <cellStyle name="Normal 6 6 6 4" xfId="3372" xr:uid="{204F81E6-0259-44D1-86F8-0882D9F690F9}"/>
    <cellStyle name="Normal 6 6 7" xfId="3373" xr:uid="{1F07ED4E-1D19-4EB1-84C3-287261279186}"/>
    <cellStyle name="Normal 6 6 8" xfId="3374" xr:uid="{B58E2DAD-0082-41EB-A8A9-5E6B4547DBF3}"/>
    <cellStyle name="Normal 6 6 9" xfId="3375" xr:uid="{B3BEA8F5-792B-4CAE-98C3-1ED37D516D32}"/>
    <cellStyle name="Normal 6 7" xfId="127" xr:uid="{4A1D3490-14B2-4315-A2ED-90B3876D1F60}"/>
    <cellStyle name="Normal 6 7 2" xfId="344" xr:uid="{34314242-9B25-458B-8879-C30BDD108A03}"/>
    <cellStyle name="Normal 6 7 2 2" xfId="671" xr:uid="{20E2B3F1-28C3-4412-B70B-6063994A92E7}"/>
    <cellStyle name="Normal 6 7 2 2 2" xfId="1683" xr:uid="{ADA2795F-2953-41E6-866D-838F0EC0DCDD}"/>
    <cellStyle name="Normal 6 7 2 2 2 2" xfId="1684" xr:uid="{34CB8C5B-81C8-41B0-83DE-EB4E8994D5EE}"/>
    <cellStyle name="Normal 6 7 2 2 3" xfId="1685" xr:uid="{BD81206A-1DD9-41EB-BF17-58B7E30F8D0F}"/>
    <cellStyle name="Normal 6 7 2 2 4" xfId="3376" xr:uid="{601D7B22-D822-4FA2-BC9F-93508FBFEDA2}"/>
    <cellStyle name="Normal 6 7 2 3" xfId="1686" xr:uid="{3E6EABB0-EC6C-48F1-8FAC-97487C06522F}"/>
    <cellStyle name="Normal 6 7 2 3 2" xfId="1687" xr:uid="{6DB643AC-6A96-4942-B7B6-FCEDDA8A813A}"/>
    <cellStyle name="Normal 6 7 2 3 3" xfId="3377" xr:uid="{39F409D5-32A4-4A2D-85DF-FC1423547AA3}"/>
    <cellStyle name="Normal 6 7 2 3 4" xfId="3378" xr:uid="{AA39EDF3-E3E4-47D9-B328-6ABB25EA9E3E}"/>
    <cellStyle name="Normal 6 7 2 4" xfId="1688" xr:uid="{2E33A154-DA23-4D25-A188-40C8558EB150}"/>
    <cellStyle name="Normal 6 7 2 5" xfId="3379" xr:uid="{035667AE-850F-45BC-A147-41CE39E47E11}"/>
    <cellStyle name="Normal 6 7 2 6" xfId="3380" xr:uid="{EC554A85-C6CC-4C59-8D1F-21AB3C0D4C25}"/>
    <cellStyle name="Normal 6 7 3" xfId="672" xr:uid="{FF61130A-11D4-4C9A-8820-97C399BBA106}"/>
    <cellStyle name="Normal 6 7 3 2" xfId="1689" xr:uid="{A6CFE722-4893-42C3-A2CA-5B5ABDEEF0E8}"/>
    <cellStyle name="Normal 6 7 3 2 2" xfId="1690" xr:uid="{3EC63B56-DFBD-4259-9EB4-5FF8D0DEA3EC}"/>
    <cellStyle name="Normal 6 7 3 2 3" xfId="3381" xr:uid="{1F66440C-E4C7-476B-8D8A-76C98BB41730}"/>
    <cellStyle name="Normal 6 7 3 2 4" xfId="3382" xr:uid="{1BBDC69C-1372-4509-A7A5-0576C259C750}"/>
    <cellStyle name="Normal 6 7 3 3" xfId="1691" xr:uid="{0B45E321-0664-4435-96CD-B26348D8D41F}"/>
    <cellStyle name="Normal 6 7 3 4" xfId="3383" xr:uid="{2BEB52F2-583E-482E-87F2-08CC59343B86}"/>
    <cellStyle name="Normal 6 7 3 5" xfId="3384" xr:uid="{C2B9FD27-7994-4394-800D-93752E1A9D3B}"/>
    <cellStyle name="Normal 6 7 4" xfId="1692" xr:uid="{E5733A1A-7F44-4153-9BE1-5366F3BECFC6}"/>
    <cellStyle name="Normal 6 7 4 2" xfId="1693" xr:uid="{AA225DED-4F88-4F70-97BF-D8B3587997C5}"/>
    <cellStyle name="Normal 6 7 4 3" xfId="3385" xr:uid="{A6C6138A-6F93-4E54-9489-8542F1B6E956}"/>
    <cellStyle name="Normal 6 7 4 4" xfId="3386" xr:uid="{54BFBEA8-E759-4B13-BA4B-E18E384D5C44}"/>
    <cellStyle name="Normal 6 7 5" xfId="1694" xr:uid="{82894016-3B0E-4894-8A24-78AFCEAA154B}"/>
    <cellStyle name="Normal 6 7 5 2" xfId="3387" xr:uid="{EE312A0F-D743-422A-942F-36F0D7A14FDC}"/>
    <cellStyle name="Normal 6 7 5 3" xfId="3388" xr:uid="{63A71D9A-B2AB-4455-912B-ECAB24666DA4}"/>
    <cellStyle name="Normal 6 7 5 4" xfId="3389" xr:uid="{2D18591E-BCE3-44D3-80D8-BC1F1BC221D8}"/>
    <cellStyle name="Normal 6 7 6" xfId="3390" xr:uid="{BFF077A0-67D8-474B-B306-DB1F3110A781}"/>
    <cellStyle name="Normal 6 7 7" xfId="3391" xr:uid="{EC1F7495-5C16-4873-B894-51C6F439A7BB}"/>
    <cellStyle name="Normal 6 7 8" xfId="3392" xr:uid="{371C6CC9-0617-446D-90D4-4E10C353E1A1}"/>
    <cellStyle name="Normal 6 8" xfId="345" xr:uid="{56AD1C9D-0B95-4209-BA6F-8C7737334660}"/>
    <cellStyle name="Normal 6 8 2" xfId="673" xr:uid="{88560EC1-A611-4F58-A34C-CCEDEE47C823}"/>
    <cellStyle name="Normal 6 8 2 2" xfId="674" xr:uid="{966536DA-1795-45B3-901C-EC2D1087EBCD}"/>
    <cellStyle name="Normal 6 8 2 2 2" xfId="1695" xr:uid="{2DDD7A94-D4E8-48DB-B779-046A46C588C0}"/>
    <cellStyle name="Normal 6 8 2 2 3" xfId="3393" xr:uid="{467D31B5-2ABD-45D6-B1C0-12A37D06D7E6}"/>
    <cellStyle name="Normal 6 8 2 2 4" xfId="3394" xr:uid="{EC84B778-9F38-41A8-B12D-71A83EB08D66}"/>
    <cellStyle name="Normal 6 8 2 3" xfId="1696" xr:uid="{3AD827B0-EF02-4BA5-8099-9744B4DF8BD2}"/>
    <cellStyle name="Normal 6 8 2 4" xfId="3395" xr:uid="{4A69ED9F-05AA-488A-8E15-513DBD87E57C}"/>
    <cellStyle name="Normal 6 8 2 5" xfId="3396" xr:uid="{908B92C9-3692-4072-BF9F-3A30CCFF49EF}"/>
    <cellStyle name="Normal 6 8 3" xfId="675" xr:uid="{AA6A0ECE-FC0D-4D1A-B35A-5E03E2A1B643}"/>
    <cellStyle name="Normal 6 8 3 2" xfId="1697" xr:uid="{3BCFD631-D21F-44D4-A0CA-23D90F994D8F}"/>
    <cellStyle name="Normal 6 8 3 3" xfId="3397" xr:uid="{4373715B-9A33-424F-8A95-7EF21ABDB470}"/>
    <cellStyle name="Normal 6 8 3 4" xfId="3398" xr:uid="{3576AF95-055A-4076-945A-434F649BCDE3}"/>
    <cellStyle name="Normal 6 8 4" xfId="1698" xr:uid="{E70A8F22-A8DC-4054-A07A-F7AEB7133EA2}"/>
    <cellStyle name="Normal 6 8 4 2" xfId="3399" xr:uid="{92C9E0F5-D42C-432F-8F9C-E3391F0B1696}"/>
    <cellStyle name="Normal 6 8 4 3" xfId="3400" xr:uid="{CE50306E-7F4E-4ACB-ABF1-398D20AE368F}"/>
    <cellStyle name="Normal 6 8 4 4" xfId="3401" xr:uid="{535586D8-0B37-4548-A176-7DF3D35AB375}"/>
    <cellStyle name="Normal 6 8 5" xfId="3402" xr:uid="{0E6A94D1-B841-466B-A36E-2C6764C7785E}"/>
    <cellStyle name="Normal 6 8 6" xfId="3403" xr:uid="{DE6745F5-ED5F-4089-91BA-0EDD41A44235}"/>
    <cellStyle name="Normal 6 8 7" xfId="3404" xr:uid="{66E2DF3B-EC60-4E93-ABF1-C7AAE75AF25F}"/>
    <cellStyle name="Normal 6 9" xfId="346" xr:uid="{7A977FBF-A1A8-4D2F-93EC-F4AC1A2B2FDB}"/>
    <cellStyle name="Normal 6 9 2" xfId="676" xr:uid="{0B1BF8D1-1867-47FB-AC07-00B6F9A827E3}"/>
    <cellStyle name="Normal 6 9 2 2" xfId="1699" xr:uid="{1CF4AEF9-0C7E-4750-B830-4017E73CF62E}"/>
    <cellStyle name="Normal 6 9 2 3" xfId="3405" xr:uid="{FB4F4265-6E55-4A14-A5EC-3563F7038BB9}"/>
    <cellStyle name="Normal 6 9 2 4" xfId="3406" xr:uid="{DDAE5DC0-4F65-46B0-BA81-34ED5AA21846}"/>
    <cellStyle name="Normal 6 9 3" xfId="1700" xr:uid="{E5EEC3BF-542A-4EB5-8576-E5B053C13A2E}"/>
    <cellStyle name="Normal 6 9 3 2" xfId="3407" xr:uid="{1C4E71E4-7CBC-431E-B673-A51F7D335156}"/>
    <cellStyle name="Normal 6 9 3 3" xfId="3408" xr:uid="{003CF650-1794-418A-B395-F290AF3DE38F}"/>
    <cellStyle name="Normal 6 9 3 4" xfId="3409" xr:uid="{435F5DA7-E34F-4998-BE2D-EF3B22CE9325}"/>
    <cellStyle name="Normal 6 9 4" xfId="3410" xr:uid="{9B0C3F26-C95D-448B-BD27-28B00524E49C}"/>
    <cellStyle name="Normal 6 9 5" xfId="3411" xr:uid="{F06B67A0-4642-4619-A1B9-2805B6E2AA16}"/>
    <cellStyle name="Normal 6 9 6" xfId="3412" xr:uid="{084202C0-9F80-4D7E-85D1-F3EEDB2D72D0}"/>
    <cellStyle name="Normal 7" xfId="128" xr:uid="{5C4518A6-1286-49C8-A366-26897D3D3AC4}"/>
    <cellStyle name="Normal 7 10" xfId="1701" xr:uid="{ED72D04E-45C9-431B-BAE8-F106097E705A}"/>
    <cellStyle name="Normal 7 10 2" xfId="3413" xr:uid="{2CB1D493-C7EF-4D8C-8E49-597A37BF3857}"/>
    <cellStyle name="Normal 7 10 3" xfId="3414" xr:uid="{F7773970-8033-4AB0-BE1F-66D2D58B31B3}"/>
    <cellStyle name="Normal 7 10 4" xfId="3415" xr:uid="{4B59CFD9-792D-49EF-B4CE-38CD67BBDCB9}"/>
    <cellStyle name="Normal 7 11" xfId="3416" xr:uid="{CF883F46-FAD4-40AA-95C7-9333C030E13F}"/>
    <cellStyle name="Normal 7 11 2" xfId="3417" xr:uid="{8068F51A-7CE0-432B-8246-607220906AE6}"/>
    <cellStyle name="Normal 7 11 3" xfId="3418" xr:uid="{281CB795-ECC6-41CF-9EA5-6090061E04E3}"/>
    <cellStyle name="Normal 7 11 4" xfId="3419" xr:uid="{18EF403C-0797-4B60-809F-6BCFACF67AC8}"/>
    <cellStyle name="Normal 7 12" xfId="3420" xr:uid="{7AD922AE-447C-452A-845B-8B661C2D215D}"/>
    <cellStyle name="Normal 7 12 2" xfId="3421" xr:uid="{07072EB4-2CEF-45F9-8AD1-CD20A54522DB}"/>
    <cellStyle name="Normal 7 13" xfId="3422" xr:uid="{29480B06-17E3-4700-9FAC-61E4987A14EA}"/>
    <cellStyle name="Normal 7 14" xfId="3423" xr:uid="{96273DA4-D584-485C-AB9E-F85CBEDD3C3D}"/>
    <cellStyle name="Normal 7 15" xfId="3424" xr:uid="{599BD236-0C5F-4A14-B773-7ACD5B9DB085}"/>
    <cellStyle name="Normal 7 2" xfId="129" xr:uid="{60874DA7-AEDA-47BA-A7E3-C5C8DA612F52}"/>
    <cellStyle name="Normal 7 2 10" xfId="3425" xr:uid="{EC7FAD6D-12E3-42D8-8411-54010AACFD5D}"/>
    <cellStyle name="Normal 7 2 11" xfId="3426" xr:uid="{5036963B-0421-4CFC-9C4F-55BDBEAFD223}"/>
    <cellStyle name="Normal 7 2 2" xfId="130" xr:uid="{BB2A8A48-22C2-446D-9523-D205F02EB66A}"/>
    <cellStyle name="Normal 7 2 2 2" xfId="131" xr:uid="{287040C6-F958-47BE-BC97-02C252313A19}"/>
    <cellStyle name="Normal 7 2 2 2 2" xfId="347" xr:uid="{7F72886F-29B5-400B-AFD3-B6B23B2A57CF}"/>
    <cellStyle name="Normal 7 2 2 2 2 2" xfId="677" xr:uid="{EDCFE76D-BA98-47E4-98F3-5DC00205DEFB}"/>
    <cellStyle name="Normal 7 2 2 2 2 2 2" xfId="678" xr:uid="{1A98CC15-3FFA-4422-9CA3-58F317C48E9F}"/>
    <cellStyle name="Normal 7 2 2 2 2 2 2 2" xfId="1702" xr:uid="{74A7FAEC-F623-4C95-80B5-7FF86047CE72}"/>
    <cellStyle name="Normal 7 2 2 2 2 2 2 2 2" xfId="1703" xr:uid="{459BADC9-462F-4314-825B-22052F17A874}"/>
    <cellStyle name="Normal 7 2 2 2 2 2 2 3" xfId="1704" xr:uid="{B60880E6-C4F1-449E-B76B-952EF1E531F4}"/>
    <cellStyle name="Normal 7 2 2 2 2 2 3" xfId="1705" xr:uid="{9169B3E9-B2E8-492D-88A6-4F012361CF63}"/>
    <cellStyle name="Normal 7 2 2 2 2 2 3 2" xfId="1706" xr:uid="{41A5BDE8-29EA-42FE-A361-800323051FB9}"/>
    <cellStyle name="Normal 7 2 2 2 2 2 4" xfId="1707" xr:uid="{369176E1-BBDD-4102-9FEB-D72508A1C796}"/>
    <cellStyle name="Normal 7 2 2 2 2 3" xfId="679" xr:uid="{01B96D92-15CE-4A18-8807-6407DB2D060B}"/>
    <cellStyle name="Normal 7 2 2 2 2 3 2" xfId="1708" xr:uid="{DEECF2A5-004A-4BE0-88D1-8A185ACBF669}"/>
    <cellStyle name="Normal 7 2 2 2 2 3 2 2" xfId="1709" xr:uid="{06142CB0-1D74-4C15-AC50-FA75501630CF}"/>
    <cellStyle name="Normal 7 2 2 2 2 3 3" xfId="1710" xr:uid="{110B5C81-5AFF-4D95-A371-7EAD790AF66B}"/>
    <cellStyle name="Normal 7 2 2 2 2 3 4" xfId="3427" xr:uid="{66CF817A-7685-4076-B5BE-3EDD365A9D4A}"/>
    <cellStyle name="Normal 7 2 2 2 2 4" xfId="1711" xr:uid="{65395120-2786-4B98-B68E-15E098F39B6A}"/>
    <cellStyle name="Normal 7 2 2 2 2 4 2" xfId="1712" xr:uid="{9C472744-897B-4B89-8573-371362F1AE6F}"/>
    <cellStyle name="Normal 7 2 2 2 2 5" xfId="1713" xr:uid="{358B2AE5-764D-4648-BF3D-86C6B5560D44}"/>
    <cellStyle name="Normal 7 2 2 2 2 6" xfId="3428" xr:uid="{422531B2-FB30-4462-89BC-B7EC991FDD9F}"/>
    <cellStyle name="Normal 7 2 2 2 3" xfId="348" xr:uid="{641E24F6-F127-439F-ABBF-AC6FEB580956}"/>
    <cellStyle name="Normal 7 2 2 2 3 2" xfId="680" xr:uid="{F72156CD-6B93-43B0-8178-0501BD338699}"/>
    <cellStyle name="Normal 7 2 2 2 3 2 2" xfId="681" xr:uid="{F108122A-45F4-4ED3-8EBA-CA6A69D9047B}"/>
    <cellStyle name="Normal 7 2 2 2 3 2 2 2" xfId="1714" xr:uid="{BBFFF5EE-71AF-4A5C-94D8-AC3778B739C3}"/>
    <cellStyle name="Normal 7 2 2 2 3 2 2 2 2" xfId="1715" xr:uid="{82D0649C-C84C-414E-B4C2-09E56C6FBCD5}"/>
    <cellStyle name="Normal 7 2 2 2 3 2 2 3" xfId="1716" xr:uid="{7F392458-F565-49C8-931E-AF25CEB45B82}"/>
    <cellStyle name="Normal 7 2 2 2 3 2 3" xfId="1717" xr:uid="{57417331-11F3-42E5-A4A5-5D2ABCFD4C29}"/>
    <cellStyle name="Normal 7 2 2 2 3 2 3 2" xfId="1718" xr:uid="{EE3FA78F-D3D3-422A-BF9E-55AAC4B4B57F}"/>
    <cellStyle name="Normal 7 2 2 2 3 2 4" xfId="1719" xr:uid="{487FADFF-2EDD-405F-963E-171230E8F636}"/>
    <cellStyle name="Normal 7 2 2 2 3 3" xfId="682" xr:uid="{CCDC9D59-5683-4D49-97EC-BEE5163A1E56}"/>
    <cellStyle name="Normal 7 2 2 2 3 3 2" xfId="1720" xr:uid="{B9C16978-2F21-4F8B-AFFB-5BB20EA62EB9}"/>
    <cellStyle name="Normal 7 2 2 2 3 3 2 2" xfId="1721" xr:uid="{C5C30CB5-F1E0-4216-954E-CDB081F0ED28}"/>
    <cellStyle name="Normal 7 2 2 2 3 3 3" xfId="1722" xr:uid="{08990794-2F1D-44A9-99DE-DAA1DD924833}"/>
    <cellStyle name="Normal 7 2 2 2 3 4" xfId="1723" xr:uid="{D66B5A21-991F-41C0-804B-FAF9DCA73BFF}"/>
    <cellStyle name="Normal 7 2 2 2 3 4 2" xfId="1724" xr:uid="{1CD3EB13-2C5A-454E-889F-EA6DAEE14BD9}"/>
    <cellStyle name="Normal 7 2 2 2 3 5" xfId="1725" xr:uid="{CB9E6C0F-9CD8-442D-B2B3-81CA8E1FCE00}"/>
    <cellStyle name="Normal 7 2 2 2 4" xfId="683" xr:uid="{FFC56877-1074-4EB0-8B19-6A5707D88BF6}"/>
    <cellStyle name="Normal 7 2 2 2 4 2" xfId="684" xr:uid="{42A566AF-604B-47F0-86A5-7AABD68D697F}"/>
    <cellStyle name="Normal 7 2 2 2 4 2 2" xfId="1726" xr:uid="{FE872A63-03E6-4B08-B0D5-08C0CAB0BDE6}"/>
    <cellStyle name="Normal 7 2 2 2 4 2 2 2" xfId="1727" xr:uid="{D7B16F9F-AAAF-4B71-BC0E-6B2ED53ACFBE}"/>
    <cellStyle name="Normal 7 2 2 2 4 2 3" xfId="1728" xr:uid="{458FD9C7-D4A6-47EA-99CB-B5652BB63782}"/>
    <cellStyle name="Normal 7 2 2 2 4 3" xfId="1729" xr:uid="{418ADA51-7929-46CA-B13A-9845F9BC9DC0}"/>
    <cellStyle name="Normal 7 2 2 2 4 3 2" xfId="1730" xr:uid="{8B9A6216-DC49-45C2-A126-598E04711DC0}"/>
    <cellStyle name="Normal 7 2 2 2 4 4" xfId="1731" xr:uid="{506D361E-2041-4BC4-A3D5-C1A25EDC65BF}"/>
    <cellStyle name="Normal 7 2 2 2 5" xfId="685" xr:uid="{8F3CB813-25D2-4DB1-B1DE-8B4402F8B441}"/>
    <cellStyle name="Normal 7 2 2 2 5 2" xfId="1732" xr:uid="{1673E7B7-BD2A-4C7B-B846-949EB6B3446F}"/>
    <cellStyle name="Normal 7 2 2 2 5 2 2" xfId="1733" xr:uid="{56DA2929-D0DF-415C-8C55-6E5A73FB6CB0}"/>
    <cellStyle name="Normal 7 2 2 2 5 3" xfId="1734" xr:uid="{E3E459A7-2ABA-45E2-BBA2-972D6E401D45}"/>
    <cellStyle name="Normal 7 2 2 2 5 4" xfId="3429" xr:uid="{1A985130-B8CE-4BEA-AA67-B83133F9740D}"/>
    <cellStyle name="Normal 7 2 2 2 6" xfId="1735" xr:uid="{B7323BBF-F56F-469C-B5B8-1D2BFACB8FAC}"/>
    <cellStyle name="Normal 7 2 2 2 6 2" xfId="1736" xr:uid="{7833BDCA-9F3C-4E58-A0B1-5B92CA235A6E}"/>
    <cellStyle name="Normal 7 2 2 2 7" xfId="1737" xr:uid="{6A084B02-8B8F-46E2-867B-FF06F2887418}"/>
    <cellStyle name="Normal 7 2 2 2 8" xfId="3430" xr:uid="{60D3BEAB-011C-4154-A79F-26C0F8E84320}"/>
    <cellStyle name="Normal 7 2 2 3" xfId="349" xr:uid="{1AF93B75-2ADE-4159-987E-63BD0AC39C51}"/>
    <cellStyle name="Normal 7 2 2 3 2" xfId="686" xr:uid="{2BD25FB4-6885-459A-AC8C-12DAD96736CC}"/>
    <cellStyle name="Normal 7 2 2 3 2 2" xfId="687" xr:uid="{D1C79F39-82CA-4213-8766-88FF4C4E5AE6}"/>
    <cellStyle name="Normal 7 2 2 3 2 2 2" xfId="1738" xr:uid="{824AE6BC-A10C-490A-94B9-12BB9F386430}"/>
    <cellStyle name="Normal 7 2 2 3 2 2 2 2" xfId="1739" xr:uid="{772570C8-6703-4F8C-B0C2-13C403173987}"/>
    <cellStyle name="Normal 7 2 2 3 2 2 3" xfId="1740" xr:uid="{88CE558B-7BF8-4526-AF2A-4D8B726F5447}"/>
    <cellStyle name="Normal 7 2 2 3 2 3" xfId="1741" xr:uid="{50328F58-3954-4DD5-B7EE-0CFFBDD06B95}"/>
    <cellStyle name="Normal 7 2 2 3 2 3 2" xfId="1742" xr:uid="{0F728D1C-087A-4EBF-AB61-91342413E732}"/>
    <cellStyle name="Normal 7 2 2 3 2 4" xfId="1743" xr:uid="{20B15ACE-4E46-4645-93ED-43D214A4DD7E}"/>
    <cellStyle name="Normal 7 2 2 3 3" xfId="688" xr:uid="{1CFB2868-7C06-4CDE-B375-94EE68DB15AD}"/>
    <cellStyle name="Normal 7 2 2 3 3 2" xfId="1744" xr:uid="{EEEAEA52-B5A0-41C6-9DDD-3DC6BB0FEC96}"/>
    <cellStyle name="Normal 7 2 2 3 3 2 2" xfId="1745" xr:uid="{703039DC-208E-44A0-8AA4-F0361CA4E2DC}"/>
    <cellStyle name="Normal 7 2 2 3 3 3" xfId="1746" xr:uid="{30BB0B0B-0EB2-491C-9E05-EF41711827E4}"/>
    <cellStyle name="Normal 7 2 2 3 3 4" xfId="3431" xr:uid="{825110F8-4FBA-45AF-B865-E8930CEFAC98}"/>
    <cellStyle name="Normal 7 2 2 3 4" xfId="1747" xr:uid="{09D7A0B1-AED5-411B-9B84-752401EBF02B}"/>
    <cellStyle name="Normal 7 2 2 3 4 2" xfId="1748" xr:uid="{89AB9AE2-B992-40FE-9C66-89C6453FB8A0}"/>
    <cellStyle name="Normal 7 2 2 3 5" xfId="1749" xr:uid="{ADDAE536-A261-459A-972B-67DB1DD18E99}"/>
    <cellStyle name="Normal 7 2 2 3 6" xfId="3432" xr:uid="{6C0517CE-3C30-4289-B391-02D6444BF817}"/>
    <cellStyle name="Normal 7 2 2 4" xfId="350" xr:uid="{1B60CBB7-4E63-4DCE-9F1D-168A17B4AA30}"/>
    <cellStyle name="Normal 7 2 2 4 2" xfId="689" xr:uid="{12200DFE-2094-4459-9D04-3FE42D8443FC}"/>
    <cellStyle name="Normal 7 2 2 4 2 2" xfId="690" xr:uid="{A5D0FE05-8167-4D56-AF93-AD8890291A37}"/>
    <cellStyle name="Normal 7 2 2 4 2 2 2" xfId="1750" xr:uid="{C413AF03-2915-4E6C-97E8-9149FD1B9BDD}"/>
    <cellStyle name="Normal 7 2 2 4 2 2 2 2" xfId="1751" xr:uid="{C0F0A9A7-93F8-4F65-8223-0DA2D3C39061}"/>
    <cellStyle name="Normal 7 2 2 4 2 2 3" xfId="1752" xr:uid="{E88F1536-DCA9-45F8-B96F-03112F488B34}"/>
    <cellStyle name="Normal 7 2 2 4 2 3" xfId="1753" xr:uid="{CD219D92-B525-4569-9361-B42F2DC05612}"/>
    <cellStyle name="Normal 7 2 2 4 2 3 2" xfId="1754" xr:uid="{113CB979-BBA1-4D49-B3B2-D1E0C6EC8B67}"/>
    <cellStyle name="Normal 7 2 2 4 2 4" xfId="1755" xr:uid="{FD120CF4-12D4-41A9-A9F4-B8D7D56A31C0}"/>
    <cellStyle name="Normal 7 2 2 4 3" xfId="691" xr:uid="{B303213E-B537-4013-8B61-072693923104}"/>
    <cellStyle name="Normal 7 2 2 4 3 2" xfId="1756" xr:uid="{A6465FA1-CC77-4D66-9C2F-7F6DE3509E9F}"/>
    <cellStyle name="Normal 7 2 2 4 3 2 2" xfId="1757" xr:uid="{1DECD2B1-2A85-40BB-B5B6-981D932B6C35}"/>
    <cellStyle name="Normal 7 2 2 4 3 3" xfId="1758" xr:uid="{DB06E132-CC34-4EAA-B340-DB7CAEB7BEDD}"/>
    <cellStyle name="Normal 7 2 2 4 4" xfId="1759" xr:uid="{E1B90C59-2408-4B28-ABF0-32171B1B0FAD}"/>
    <cellStyle name="Normal 7 2 2 4 4 2" xfId="1760" xr:uid="{A0ECF1A9-D9EB-40EE-9C51-30B546902BC2}"/>
    <cellStyle name="Normal 7 2 2 4 5" xfId="1761" xr:uid="{5008B8FA-9414-4B5F-A690-9142EA28E92A}"/>
    <cellStyle name="Normal 7 2 2 5" xfId="351" xr:uid="{A88A51FC-812A-4994-9B10-3F7AEEB36484}"/>
    <cellStyle name="Normal 7 2 2 5 2" xfId="692" xr:uid="{EBB50918-C57E-4A5C-83CC-D3EDE0E0BC09}"/>
    <cellStyle name="Normal 7 2 2 5 2 2" xfId="1762" xr:uid="{54CBB5B1-56C8-4067-B20C-0D4CF2582A45}"/>
    <cellStyle name="Normal 7 2 2 5 2 2 2" xfId="1763" xr:uid="{66992FFF-88F7-4E76-B8EE-75773844A0C5}"/>
    <cellStyle name="Normal 7 2 2 5 2 3" xfId="1764" xr:uid="{54052139-1E5A-4CB1-BFF3-B2C2BEFF8864}"/>
    <cellStyle name="Normal 7 2 2 5 3" xfId="1765" xr:uid="{9BE0F276-0679-4A58-A1EB-8E90AFC9A94C}"/>
    <cellStyle name="Normal 7 2 2 5 3 2" xfId="1766" xr:uid="{7B22025F-2A31-43C7-B0A2-699ED3B385EE}"/>
    <cellStyle name="Normal 7 2 2 5 4" xfId="1767" xr:uid="{0BB8E415-A944-4167-8FFE-798DC40EA9CE}"/>
    <cellStyle name="Normal 7 2 2 6" xfId="693" xr:uid="{CC544415-F91E-4B62-9E0D-DABF974705F1}"/>
    <cellStyle name="Normal 7 2 2 6 2" xfId="1768" xr:uid="{92B2EAA2-768E-4F60-8510-6E1EF2750581}"/>
    <cellStyle name="Normal 7 2 2 6 2 2" xfId="1769" xr:uid="{E89CF0D7-32FA-4DC2-BE78-951793F4D54F}"/>
    <cellStyle name="Normal 7 2 2 6 3" xfId="1770" xr:uid="{66FB5395-C740-4032-88CE-4A01BD22A8E8}"/>
    <cellStyle name="Normal 7 2 2 6 4" xfId="3433" xr:uid="{0DFB8E5C-E9F3-4D40-8F66-39D26EA67767}"/>
    <cellStyle name="Normal 7 2 2 7" xfId="1771" xr:uid="{FB477BF6-1839-469C-B812-2F50FE1048F4}"/>
    <cellStyle name="Normal 7 2 2 7 2" xfId="1772" xr:uid="{F4E5BF76-A69B-48BB-AD53-F1553C35E86C}"/>
    <cellStyle name="Normal 7 2 2 8" xfId="1773" xr:uid="{5FE3AE1A-F212-4032-9B49-AF90DDFCA9E1}"/>
    <cellStyle name="Normal 7 2 2 9" xfId="3434" xr:uid="{85D00D00-B0CE-476F-9A5B-96E2C7256620}"/>
    <cellStyle name="Normal 7 2 3" xfId="132" xr:uid="{E058EBE3-4EB1-43C1-9831-0F045F2D441F}"/>
    <cellStyle name="Normal 7 2 3 2" xfId="133" xr:uid="{D33229CA-E8FD-4C1A-A13C-DE586DF474FD}"/>
    <cellStyle name="Normal 7 2 3 2 2" xfId="694" xr:uid="{C8758CED-AF5A-48FE-9FC8-EDBEE0B4A1EC}"/>
    <cellStyle name="Normal 7 2 3 2 2 2" xfId="695" xr:uid="{52CD0C44-77E5-4FF7-8685-0BBFC45E1264}"/>
    <cellStyle name="Normal 7 2 3 2 2 2 2" xfId="1774" xr:uid="{392709AF-37B8-4AF1-AF77-7076E8023D9E}"/>
    <cellStyle name="Normal 7 2 3 2 2 2 2 2" xfId="1775" xr:uid="{C1F9D9D8-C92A-429C-8141-E73EAAB3B3EF}"/>
    <cellStyle name="Normal 7 2 3 2 2 2 3" xfId="1776" xr:uid="{2B86D00E-D7BD-492F-8536-EF1187D127FE}"/>
    <cellStyle name="Normal 7 2 3 2 2 3" xfId="1777" xr:uid="{EB53F452-E7BE-4749-A351-F84CD7F57C65}"/>
    <cellStyle name="Normal 7 2 3 2 2 3 2" xfId="1778" xr:uid="{B49BAD63-0BE1-4573-8555-2E8A00AD26FC}"/>
    <cellStyle name="Normal 7 2 3 2 2 4" xfId="1779" xr:uid="{84E109FC-85E6-4268-B9C8-1FD6FB4469E8}"/>
    <cellStyle name="Normal 7 2 3 2 3" xfId="696" xr:uid="{FFF2BD4B-ACEF-4B75-B2F1-EBEA45B8BE4F}"/>
    <cellStyle name="Normal 7 2 3 2 3 2" xfId="1780" xr:uid="{E3642465-861D-4A92-92A5-D9B83ECDC129}"/>
    <cellStyle name="Normal 7 2 3 2 3 2 2" xfId="1781" xr:uid="{2DD91502-75E2-43AB-B7B3-57136E2D73DC}"/>
    <cellStyle name="Normal 7 2 3 2 3 3" xfId="1782" xr:uid="{2467C4B6-37E8-49E6-9278-D4340682E036}"/>
    <cellStyle name="Normal 7 2 3 2 3 4" xfId="3435" xr:uid="{964B3865-BA2D-45AE-9835-2FBB8E79D9E2}"/>
    <cellStyle name="Normal 7 2 3 2 4" xfId="1783" xr:uid="{423735F3-3564-41F1-8F0B-1CF93F2BD98A}"/>
    <cellStyle name="Normal 7 2 3 2 4 2" xfId="1784" xr:uid="{59D75C80-3B9F-4DC0-8FCB-496007E8EAB5}"/>
    <cellStyle name="Normal 7 2 3 2 5" xfId="1785" xr:uid="{EB374DDE-7A7A-41B2-99F3-08D8AFFCB394}"/>
    <cellStyle name="Normal 7 2 3 2 6" xfId="3436" xr:uid="{2D10A9E2-E698-4C68-B4E1-8AF3296B6B64}"/>
    <cellStyle name="Normal 7 2 3 3" xfId="352" xr:uid="{5CA47098-9F9A-4D49-9EF9-3FA6F4F588B9}"/>
    <cellStyle name="Normal 7 2 3 3 2" xfId="697" xr:uid="{40FE455E-B7EA-44CB-97A3-1D7AC9E684EB}"/>
    <cellStyle name="Normal 7 2 3 3 2 2" xfId="698" xr:uid="{39E3933E-0223-42D3-808A-88FE26D5F4EE}"/>
    <cellStyle name="Normal 7 2 3 3 2 2 2" xfId="1786" xr:uid="{E42DDAC8-9945-4257-87EB-2514D45A7E11}"/>
    <cellStyle name="Normal 7 2 3 3 2 2 2 2" xfId="1787" xr:uid="{14966BFD-1F60-4050-8B0B-1FDA8ADB1859}"/>
    <cellStyle name="Normal 7 2 3 3 2 2 3" xfId="1788" xr:uid="{5237F99A-29CC-4D8D-AB9B-7A0514FE3A0F}"/>
    <cellStyle name="Normal 7 2 3 3 2 3" xfId="1789" xr:uid="{149FA650-1A1D-417B-8119-BA70606DD863}"/>
    <cellStyle name="Normal 7 2 3 3 2 3 2" xfId="1790" xr:uid="{DCB73F3B-7609-47B0-8B21-188B7C545F45}"/>
    <cellStyle name="Normal 7 2 3 3 2 4" xfId="1791" xr:uid="{23666921-975E-4AF3-AAA7-18CA5B800A29}"/>
    <cellStyle name="Normal 7 2 3 3 3" xfId="699" xr:uid="{404FD2B4-6B04-4E4D-936A-9644B313AE35}"/>
    <cellStyle name="Normal 7 2 3 3 3 2" xfId="1792" xr:uid="{F0FECA8A-2897-42DE-A262-8E2C30948C6D}"/>
    <cellStyle name="Normal 7 2 3 3 3 2 2" xfId="1793" xr:uid="{55719354-3FBE-4D7A-B328-C860954A7548}"/>
    <cellStyle name="Normal 7 2 3 3 3 3" xfId="1794" xr:uid="{16BB79B2-368A-4BF4-8F6C-60AEF1E5BC0B}"/>
    <cellStyle name="Normal 7 2 3 3 4" xfId="1795" xr:uid="{13F55720-C035-47CB-AD69-BA0423D1B1A0}"/>
    <cellStyle name="Normal 7 2 3 3 4 2" xfId="1796" xr:uid="{0763B01F-C960-48E9-977D-961303D27891}"/>
    <cellStyle name="Normal 7 2 3 3 5" xfId="1797" xr:uid="{F4F081D0-04B8-4BA2-9AEB-2ECBD045A14F}"/>
    <cellStyle name="Normal 7 2 3 4" xfId="353" xr:uid="{8B898687-FEA6-4046-8321-B99F7626C103}"/>
    <cellStyle name="Normal 7 2 3 4 2" xfId="700" xr:uid="{18A082CB-42D8-4331-A701-7259EE6E25D2}"/>
    <cellStyle name="Normal 7 2 3 4 2 2" xfId="1798" xr:uid="{F8DFB65B-E85C-43B9-95AF-10F31FB71E12}"/>
    <cellStyle name="Normal 7 2 3 4 2 2 2" xfId="1799" xr:uid="{DA3A7B63-F8E5-4E4F-8A01-2B2474E87E0A}"/>
    <cellStyle name="Normal 7 2 3 4 2 3" xfId="1800" xr:uid="{5CE13D44-D5A1-47AD-A8F3-5DE7584CE085}"/>
    <cellStyle name="Normal 7 2 3 4 3" xfId="1801" xr:uid="{66D8BDD3-7740-4BDB-8E13-BF722215979B}"/>
    <cellStyle name="Normal 7 2 3 4 3 2" xfId="1802" xr:uid="{FEB012CE-E193-48D8-BE64-8C30A4292C1B}"/>
    <cellStyle name="Normal 7 2 3 4 4" xfId="1803" xr:uid="{3F050748-759F-445A-B197-6D49EDDAC4B3}"/>
    <cellStyle name="Normal 7 2 3 5" xfId="701" xr:uid="{FED68A4D-CD3B-452D-AFDB-34FEF2F1A02E}"/>
    <cellStyle name="Normal 7 2 3 5 2" xfId="1804" xr:uid="{9103DD49-F0B6-4DAB-A692-CF8A0BADB384}"/>
    <cellStyle name="Normal 7 2 3 5 2 2" xfId="1805" xr:uid="{EFEC7F52-3BAA-49A2-A8E2-3FBF5EFA1802}"/>
    <cellStyle name="Normal 7 2 3 5 3" xfId="1806" xr:uid="{B9EF07A9-E9F7-40DC-9B18-CBCD3702429D}"/>
    <cellStyle name="Normal 7 2 3 5 4" xfId="3437" xr:uid="{DFA344B8-6376-431C-BF72-817B07A06862}"/>
    <cellStyle name="Normal 7 2 3 6" xfId="1807" xr:uid="{69E3CF8E-1E52-4334-BE67-8280C568F7C3}"/>
    <cellStyle name="Normal 7 2 3 6 2" xfId="1808" xr:uid="{D71F0FEC-DEF8-4DD5-BF47-F2DE8E5D7744}"/>
    <cellStyle name="Normal 7 2 3 7" xfId="1809" xr:uid="{B38F7AF5-87DE-4EF3-A63C-E3CC7F96E9B4}"/>
    <cellStyle name="Normal 7 2 3 8" xfId="3438" xr:uid="{3BD47C35-4E74-443F-88DF-BF20951F3A07}"/>
    <cellStyle name="Normal 7 2 4" xfId="134" xr:uid="{39E1FED9-4BD3-47DD-8808-52E4C39009A5}"/>
    <cellStyle name="Normal 7 2 4 2" xfId="448" xr:uid="{C29D57D4-EC87-46F0-B9AA-0BFC790C849C}"/>
    <cellStyle name="Normal 7 2 4 2 2" xfId="702" xr:uid="{B63E7C24-028A-45C8-AA86-0489C12EB2C2}"/>
    <cellStyle name="Normal 7 2 4 2 2 2" xfId="1810" xr:uid="{FAA1B31A-6579-4E54-A392-7C91558DAB40}"/>
    <cellStyle name="Normal 7 2 4 2 2 2 2" xfId="1811" xr:uid="{27B1DA35-3A08-40ED-9CCC-D3C0ACF0FA25}"/>
    <cellStyle name="Normal 7 2 4 2 2 3" xfId="1812" xr:uid="{84E6C8AA-7AB2-4EFD-BE76-B45777CE5F43}"/>
    <cellStyle name="Normal 7 2 4 2 2 4" xfId="3439" xr:uid="{DF722FEF-BF3D-4A11-8A73-C52AC3E489A0}"/>
    <cellStyle name="Normal 7 2 4 2 3" xfId="1813" xr:uid="{0AED1E41-47B4-4925-A886-D147301A67F8}"/>
    <cellStyle name="Normal 7 2 4 2 3 2" xfId="1814" xr:uid="{F69BF360-2F8C-4F4F-B014-D22BFDB320D4}"/>
    <cellStyle name="Normal 7 2 4 2 4" xfId="1815" xr:uid="{2E85663A-A9BD-4A4E-BF3A-9EA88D3D05F7}"/>
    <cellStyle name="Normal 7 2 4 2 5" xfId="3440" xr:uid="{BA71509D-BA94-40EC-90D1-24868DDAC30F}"/>
    <cellStyle name="Normal 7 2 4 3" xfId="703" xr:uid="{1BADD935-2628-40DD-B59B-14824D0B5977}"/>
    <cellStyle name="Normal 7 2 4 3 2" xfId="1816" xr:uid="{67925713-7618-4BC2-870D-A52FC3865FE7}"/>
    <cellStyle name="Normal 7 2 4 3 2 2" xfId="1817" xr:uid="{F537B561-C334-4CBD-8F24-D94892934409}"/>
    <cellStyle name="Normal 7 2 4 3 3" xfId="1818" xr:uid="{484EEEAA-94FF-4F64-ACD3-913E5D465774}"/>
    <cellStyle name="Normal 7 2 4 3 4" xfId="3441" xr:uid="{DBB75443-7941-4725-B6C5-4509747FF071}"/>
    <cellStyle name="Normal 7 2 4 4" xfId="1819" xr:uid="{DBCA47C9-912B-4982-B14F-D3DE88A328AF}"/>
    <cellStyle name="Normal 7 2 4 4 2" xfId="1820" xr:uid="{A5D7E8BC-EAD3-4393-A483-C92EA140D8F6}"/>
    <cellStyle name="Normal 7 2 4 4 3" xfId="3442" xr:uid="{2BC0129A-59BE-4C76-B55E-C95D3FE23598}"/>
    <cellStyle name="Normal 7 2 4 4 4" xfId="3443" xr:uid="{10D530CE-D0F7-42AD-B5D9-EFEF6F1DD0E8}"/>
    <cellStyle name="Normal 7 2 4 5" xfId="1821" xr:uid="{39AFBE0A-FD94-4E44-AC2E-A45AD1F8F1DC}"/>
    <cellStyle name="Normal 7 2 4 6" xfId="3444" xr:uid="{F139AFDF-42B9-417E-BBDF-7C7C3C4620A6}"/>
    <cellStyle name="Normal 7 2 4 7" xfId="3445" xr:uid="{F9C60506-A1C0-49C0-9465-DDA3DA870DE9}"/>
    <cellStyle name="Normal 7 2 5" xfId="354" xr:uid="{02960E78-38E6-4840-9F70-2E4DEBBB9891}"/>
    <cellStyle name="Normal 7 2 5 2" xfId="704" xr:uid="{8F85DF20-8ED9-4700-92A8-112732938C4A}"/>
    <cellStyle name="Normal 7 2 5 2 2" xfId="705" xr:uid="{C44F86F8-F590-4989-BCE3-3AB973CDC4A3}"/>
    <cellStyle name="Normal 7 2 5 2 2 2" xfId="1822" xr:uid="{37DF8934-A77C-46F1-A52F-BF7A06D47426}"/>
    <cellStyle name="Normal 7 2 5 2 2 2 2" xfId="1823" xr:uid="{69155D3B-D1BD-460F-BFDC-B928CE0036C3}"/>
    <cellStyle name="Normal 7 2 5 2 2 3" xfId="1824" xr:uid="{F9CE7966-2EE7-407A-B557-3AD5AB0C86A3}"/>
    <cellStyle name="Normal 7 2 5 2 3" xfId="1825" xr:uid="{0299C95D-24AF-4CE3-BF87-FFC7B4C0E085}"/>
    <cellStyle name="Normal 7 2 5 2 3 2" xfId="1826" xr:uid="{98A509FA-E39A-4080-849A-CAA13199B0FF}"/>
    <cellStyle name="Normal 7 2 5 2 4" xfId="1827" xr:uid="{2FF9C7E4-506F-4801-A714-F8E22900151E}"/>
    <cellStyle name="Normal 7 2 5 3" xfId="706" xr:uid="{6734EEFC-FDAB-412A-BC27-C6BB19914CB2}"/>
    <cellStyle name="Normal 7 2 5 3 2" xfId="1828" xr:uid="{31F648DC-34FA-47A7-9DA9-DF819532A697}"/>
    <cellStyle name="Normal 7 2 5 3 2 2" xfId="1829" xr:uid="{DE5F286C-574C-4966-B8A8-91C249950DA7}"/>
    <cellStyle name="Normal 7 2 5 3 3" xfId="1830" xr:uid="{A5D23813-2302-4F45-A434-FC373E25D973}"/>
    <cellStyle name="Normal 7 2 5 3 4" xfId="3446" xr:uid="{2AF9ED31-C3FE-4F44-97E0-F68C95ADEF81}"/>
    <cellStyle name="Normal 7 2 5 4" xfId="1831" xr:uid="{FF257BCE-503D-43BF-AF81-20D6ADFCCE96}"/>
    <cellStyle name="Normal 7 2 5 4 2" xfId="1832" xr:uid="{BF75F6CC-A017-4CEF-9791-03AA17967C83}"/>
    <cellStyle name="Normal 7 2 5 5" xfId="1833" xr:uid="{9FDBE860-36DC-4D8D-BE58-D72ACEF3A583}"/>
    <cellStyle name="Normal 7 2 5 6" xfId="3447" xr:uid="{4EF52AD9-A5DE-4779-80AC-32E495AF8DDC}"/>
    <cellStyle name="Normal 7 2 6" xfId="355" xr:uid="{A8909425-4C95-4929-9BC3-503AE9975766}"/>
    <cellStyle name="Normal 7 2 6 2" xfId="707" xr:uid="{1ABBFB0B-E85A-4521-A99C-57E9F7C47608}"/>
    <cellStyle name="Normal 7 2 6 2 2" xfId="1834" xr:uid="{2F4F2B4D-5661-4624-B2B2-5A9E90CC792C}"/>
    <cellStyle name="Normal 7 2 6 2 2 2" xfId="1835" xr:uid="{73BEEE47-5019-4A3A-A99E-DBFB3475BD63}"/>
    <cellStyle name="Normal 7 2 6 2 3" xfId="1836" xr:uid="{4D3FED83-6BCD-4D38-A18B-4FAC5EFF2624}"/>
    <cellStyle name="Normal 7 2 6 2 4" xfId="3448" xr:uid="{2C482C87-ACFC-4640-A171-2E29A6E63230}"/>
    <cellStyle name="Normal 7 2 6 3" xfId="1837" xr:uid="{F4CE8A5E-2FE7-49B1-851A-A224383A9166}"/>
    <cellStyle name="Normal 7 2 6 3 2" xfId="1838" xr:uid="{33881DAB-5F58-4C01-984E-B5AA1E460859}"/>
    <cellStyle name="Normal 7 2 6 4" xfId="1839" xr:uid="{7B468431-D23D-4C8D-A63A-0F854EC6AF90}"/>
    <cellStyle name="Normal 7 2 6 5" xfId="3449" xr:uid="{8A28BBA8-C9CF-43FE-961D-9DCBDB777B46}"/>
    <cellStyle name="Normal 7 2 7" xfId="708" xr:uid="{B911D4FD-B43D-4135-A578-55A256B867B0}"/>
    <cellStyle name="Normal 7 2 7 2" xfId="1840" xr:uid="{CAAD4D1E-5D08-440A-93EE-7D7BAEFB1544}"/>
    <cellStyle name="Normal 7 2 7 2 2" xfId="1841" xr:uid="{5934B2AE-B876-4F22-AABC-A512595B6F13}"/>
    <cellStyle name="Normal 7 2 7 2 3" xfId="4409" xr:uid="{57D5FC0D-45AC-48ED-A4A5-D8AD4C24CB79}"/>
    <cellStyle name="Normal 7 2 7 3" xfId="1842" xr:uid="{063B3AA8-F86A-49DA-A8AF-9CBD150C65D8}"/>
    <cellStyle name="Normal 7 2 7 4" xfId="3450" xr:uid="{4B778E88-F2C4-46D2-93DA-CB2CAF8501FD}"/>
    <cellStyle name="Normal 7 2 7 4 2" xfId="4579" xr:uid="{14089736-D8FC-4306-9386-7894954D5811}"/>
    <cellStyle name="Normal 7 2 7 4 3" xfId="4686" xr:uid="{BBBEC0D5-4313-448C-A33F-AB17329EE489}"/>
    <cellStyle name="Normal 7 2 7 4 4" xfId="4608" xr:uid="{2391FCC2-0CE4-4F27-B928-3B6F381ACF0C}"/>
    <cellStyle name="Normal 7 2 8" xfId="1843" xr:uid="{800380CB-704B-4F83-8D11-D7323822C77D}"/>
    <cellStyle name="Normal 7 2 8 2" xfId="1844" xr:uid="{4D467823-BC6F-4FAC-BA6A-E04F9AB4CB5F}"/>
    <cellStyle name="Normal 7 2 8 3" xfId="3451" xr:uid="{C010895F-FB1A-41D6-BD77-DD11EA206D5B}"/>
    <cellStyle name="Normal 7 2 8 4" xfId="3452" xr:uid="{86F00404-AD16-426B-9339-F10A23C6007A}"/>
    <cellStyle name="Normal 7 2 9" xfId="1845" xr:uid="{4505E2FC-EC9C-4241-8850-102C72CE21CF}"/>
    <cellStyle name="Normal 7 3" xfId="135" xr:uid="{7D6B14A4-9817-4C7E-9415-9B4179B1AAA1}"/>
    <cellStyle name="Normal 7 3 10" xfId="3453" xr:uid="{3C848CDF-0094-44F4-9C3A-44B69DE20D93}"/>
    <cellStyle name="Normal 7 3 11" xfId="3454" xr:uid="{D2930095-0AC2-4DBA-9A6C-F6E9C43ACE90}"/>
    <cellStyle name="Normal 7 3 2" xfId="136" xr:uid="{160FC668-F197-4A23-B162-EDC87C0807B8}"/>
    <cellStyle name="Normal 7 3 2 2" xfId="137" xr:uid="{13E81A4F-4D06-4B22-88DE-3EB1DDCADF3C}"/>
    <cellStyle name="Normal 7 3 2 2 2" xfId="356" xr:uid="{2B87A292-F056-414D-B8C6-78755A324135}"/>
    <cellStyle name="Normal 7 3 2 2 2 2" xfId="709" xr:uid="{44DB8F24-F5E8-43C9-9EBF-D528E36E2732}"/>
    <cellStyle name="Normal 7 3 2 2 2 2 2" xfId="1846" xr:uid="{D340405D-2722-4359-B739-58882B29A38A}"/>
    <cellStyle name="Normal 7 3 2 2 2 2 2 2" xfId="1847" xr:uid="{35856E17-3A0A-4F6F-A52B-F35866E63EC0}"/>
    <cellStyle name="Normal 7 3 2 2 2 2 3" xfId="1848" xr:uid="{99DF6A5B-457A-48F4-B740-49EE892394C5}"/>
    <cellStyle name="Normal 7 3 2 2 2 2 4" xfId="3455" xr:uid="{77224457-78F3-40E8-9D31-91F53BA76B8F}"/>
    <cellStyle name="Normal 7 3 2 2 2 3" xfId="1849" xr:uid="{AAFA3D63-4370-43F5-8C46-DD354D201862}"/>
    <cellStyle name="Normal 7 3 2 2 2 3 2" xfId="1850" xr:uid="{D656052C-1CB0-4986-9317-6A50DCBC4913}"/>
    <cellStyle name="Normal 7 3 2 2 2 3 3" xfId="3456" xr:uid="{91341F50-1A81-4F9B-A367-16A8A9B2302D}"/>
    <cellStyle name="Normal 7 3 2 2 2 3 4" xfId="3457" xr:uid="{4A159B8C-C3F3-4312-B5A0-5E72DA17F790}"/>
    <cellStyle name="Normal 7 3 2 2 2 4" xfId="1851" xr:uid="{38723155-9743-4096-9340-A996F1E8C0EE}"/>
    <cellStyle name="Normal 7 3 2 2 2 5" xfId="3458" xr:uid="{0D09E031-63B6-4CB3-A5D1-589912E5A50E}"/>
    <cellStyle name="Normal 7 3 2 2 2 6" xfId="3459" xr:uid="{EF487F3D-0F77-4520-8320-EDA9FFEE4FD4}"/>
    <cellStyle name="Normal 7 3 2 2 3" xfId="710" xr:uid="{71769331-88F2-406F-8F38-D76DFAB4F607}"/>
    <cellStyle name="Normal 7 3 2 2 3 2" xfId="1852" xr:uid="{F9A7870A-507D-4D0C-8C9C-CB625D3B2EC9}"/>
    <cellStyle name="Normal 7 3 2 2 3 2 2" xfId="1853" xr:uid="{7BD27FE3-69B2-4AF9-9779-C114A92B0B96}"/>
    <cellStyle name="Normal 7 3 2 2 3 2 3" xfId="3460" xr:uid="{94DB5F31-770C-4F7A-9BDD-AF40109D7076}"/>
    <cellStyle name="Normal 7 3 2 2 3 2 4" xfId="3461" xr:uid="{C9E14B92-1764-4951-8E88-A567A3CAEE4C}"/>
    <cellStyle name="Normal 7 3 2 2 3 3" xfId="1854" xr:uid="{1CF72636-AE93-49DE-B1D3-3F8C000C9B68}"/>
    <cellStyle name="Normal 7 3 2 2 3 4" xfId="3462" xr:uid="{0A004603-A43D-458D-ACB7-26ED8BA9033D}"/>
    <cellStyle name="Normal 7 3 2 2 3 5" xfId="3463" xr:uid="{8C9DDE0B-B2B6-4CB6-8CDD-137478175CA9}"/>
    <cellStyle name="Normal 7 3 2 2 4" xfId="1855" xr:uid="{586346F9-3766-4F40-A1BC-CFB3793A526A}"/>
    <cellStyle name="Normal 7 3 2 2 4 2" xfId="1856" xr:uid="{E3C760E4-005A-442F-8BC1-D710A90B7633}"/>
    <cellStyle name="Normal 7 3 2 2 4 3" xfId="3464" xr:uid="{01957F3F-BC97-46CC-96EC-CCB5D91355B7}"/>
    <cellStyle name="Normal 7 3 2 2 4 4" xfId="3465" xr:uid="{4947810E-8E21-4FDF-8438-CFBE35EE0A43}"/>
    <cellStyle name="Normal 7 3 2 2 5" xfId="1857" xr:uid="{594C3807-6229-4CCA-BF6C-DA5943A2A803}"/>
    <cellStyle name="Normal 7 3 2 2 5 2" xfId="3466" xr:uid="{62469C8C-397E-4B82-9F84-29FAC0CE8863}"/>
    <cellStyle name="Normal 7 3 2 2 5 3" xfId="3467" xr:uid="{5E7DFB72-DE3E-4B59-A8D7-D3F17A85C4CB}"/>
    <cellStyle name="Normal 7 3 2 2 5 4" xfId="3468" xr:uid="{DDE369D0-791F-4F57-9FD4-53715049F7BC}"/>
    <cellStyle name="Normal 7 3 2 2 6" xfId="3469" xr:uid="{DF72DEC6-BE6B-481D-A464-5E6A765B0AF2}"/>
    <cellStyle name="Normal 7 3 2 2 7" xfId="3470" xr:uid="{2732D17F-7E3F-4C31-8D77-FA54C58BE6B3}"/>
    <cellStyle name="Normal 7 3 2 2 8" xfId="3471" xr:uid="{E0A46865-D3ED-4D9B-A80A-1FCAF83F8A72}"/>
    <cellStyle name="Normal 7 3 2 3" xfId="357" xr:uid="{3E9BC432-26A1-4C94-A217-6C166627E5F8}"/>
    <cellStyle name="Normal 7 3 2 3 2" xfId="711" xr:uid="{9CDB2EBA-5D8C-4750-BF3E-055F0AD4BE09}"/>
    <cellStyle name="Normal 7 3 2 3 2 2" xfId="712" xr:uid="{73C88A9A-F5A5-4E1D-B472-99EAD7017C91}"/>
    <cellStyle name="Normal 7 3 2 3 2 2 2" xfId="1858" xr:uid="{7175F4CA-6C80-43FA-96A7-AD62E5758C6C}"/>
    <cellStyle name="Normal 7 3 2 3 2 2 2 2" xfId="1859" xr:uid="{64BE8CB1-1763-4794-B38C-539BC48CB6D5}"/>
    <cellStyle name="Normal 7 3 2 3 2 2 3" xfId="1860" xr:uid="{B6CCD1A5-B6A6-4369-B0AF-D5180A8810AB}"/>
    <cellStyle name="Normal 7 3 2 3 2 3" xfId="1861" xr:uid="{4B631324-9BCC-483B-8464-63DFC61D1175}"/>
    <cellStyle name="Normal 7 3 2 3 2 3 2" xfId="1862" xr:uid="{0281E171-9404-450C-87F8-A6A69A603B16}"/>
    <cellStyle name="Normal 7 3 2 3 2 4" xfId="1863" xr:uid="{ACF04952-FD9D-4030-9BF3-D35C810DE564}"/>
    <cellStyle name="Normal 7 3 2 3 3" xfId="713" xr:uid="{7615AC19-CE7A-4A01-813F-871A058162F9}"/>
    <cellStyle name="Normal 7 3 2 3 3 2" xfId="1864" xr:uid="{5E97A3E6-49F2-45B0-A60F-2D02E925EFF4}"/>
    <cellStyle name="Normal 7 3 2 3 3 2 2" xfId="1865" xr:uid="{8EB2B969-11F5-457F-B7CB-585779CA4442}"/>
    <cellStyle name="Normal 7 3 2 3 3 3" xfId="1866" xr:uid="{8F8C9D0D-E820-4248-A72C-022F1E68D14F}"/>
    <cellStyle name="Normal 7 3 2 3 3 4" xfId="3472" xr:uid="{F97A58A3-2E7B-4597-96A1-A2D035F8B4A3}"/>
    <cellStyle name="Normal 7 3 2 3 4" xfId="1867" xr:uid="{F0CDB904-F0E7-4B9E-8DC5-00C21197C0A2}"/>
    <cellStyle name="Normal 7 3 2 3 4 2" xfId="1868" xr:uid="{F7FF5834-E70F-482D-8C06-41BD10AE6AD4}"/>
    <cellStyle name="Normal 7 3 2 3 5" xfId="1869" xr:uid="{B4912FA1-2C3C-4D49-8CDD-4ECA394F5C8A}"/>
    <cellStyle name="Normal 7 3 2 3 6" xfId="3473" xr:uid="{3E8F6BFE-CD8D-4BD5-8FC5-14B8904AF042}"/>
    <cellStyle name="Normal 7 3 2 4" xfId="358" xr:uid="{49234A82-7AEC-4159-8DFF-661B1A7A8472}"/>
    <cellStyle name="Normal 7 3 2 4 2" xfId="714" xr:uid="{7789C307-E0B9-42A8-8B4C-37FD5AE529CA}"/>
    <cellStyle name="Normal 7 3 2 4 2 2" xfId="1870" xr:uid="{1D2FBE94-2FFD-485F-BC85-69FF5A25742C}"/>
    <cellStyle name="Normal 7 3 2 4 2 2 2" xfId="1871" xr:uid="{0BBC0663-E0EA-4A15-BB93-154A12554BCF}"/>
    <cellStyle name="Normal 7 3 2 4 2 3" xfId="1872" xr:uid="{7C559429-6FB5-4B41-A770-4A7A78CC26D2}"/>
    <cellStyle name="Normal 7 3 2 4 2 4" xfId="3474" xr:uid="{7BA1C70B-38EA-4777-AF2D-1FEE05054A59}"/>
    <cellStyle name="Normal 7 3 2 4 3" xfId="1873" xr:uid="{A311611B-EE11-4B72-9137-52D5A6DCB5EC}"/>
    <cellStyle name="Normal 7 3 2 4 3 2" xfId="1874" xr:uid="{58263B88-9A93-468F-8909-B401BB862A49}"/>
    <cellStyle name="Normal 7 3 2 4 4" xfId="1875" xr:uid="{1652BEA3-F6FF-478C-8882-11C5E233F3A2}"/>
    <cellStyle name="Normal 7 3 2 4 5" xfId="3475" xr:uid="{2C168168-86FF-44A2-B69F-F32CF654D026}"/>
    <cellStyle name="Normal 7 3 2 5" xfId="359" xr:uid="{5EDBA04B-B67B-40BC-A9EA-69AC0AA620CC}"/>
    <cellStyle name="Normal 7 3 2 5 2" xfId="1876" xr:uid="{4C766788-9221-4FB8-B0AB-7CB5709D88C0}"/>
    <cellStyle name="Normal 7 3 2 5 2 2" xfId="1877" xr:uid="{78D1467A-0BF7-44C2-8CEC-926168C0B0E7}"/>
    <cellStyle name="Normal 7 3 2 5 3" xfId="1878" xr:uid="{EA095F34-0AE6-4143-9446-71AA2250F63A}"/>
    <cellStyle name="Normal 7 3 2 5 4" xfId="3476" xr:uid="{0E46E47C-2AA9-46CF-9F5A-2C3BE5CA95C0}"/>
    <cellStyle name="Normal 7 3 2 6" xfId="1879" xr:uid="{60172758-8D1B-4680-BD5A-CF8B291C6F66}"/>
    <cellStyle name="Normal 7 3 2 6 2" xfId="1880" xr:uid="{006327DF-B191-4B79-95CB-17A3506CC950}"/>
    <cellStyle name="Normal 7 3 2 6 3" xfId="3477" xr:uid="{CA30C655-DC58-4815-BA90-5D9ACAB1A411}"/>
    <cellStyle name="Normal 7 3 2 6 4" xfId="3478" xr:uid="{A2CAB0EC-BA4D-4CFD-8943-D9BE8BE6AEA7}"/>
    <cellStyle name="Normal 7 3 2 7" xfId="1881" xr:uid="{7924C99C-C500-4B9E-893A-A6C59644D938}"/>
    <cellStyle name="Normal 7 3 2 8" xfId="3479" xr:uid="{802D5166-F694-40BE-9173-066EAE038135}"/>
    <cellStyle name="Normal 7 3 2 9" xfId="3480" xr:uid="{854D4A2D-38B5-473E-A07B-9CFCC81A49C2}"/>
    <cellStyle name="Normal 7 3 3" xfId="138" xr:uid="{3FD89E59-342B-40F1-AFDD-A41DB773A2EA}"/>
    <cellStyle name="Normal 7 3 3 2" xfId="139" xr:uid="{A23247C8-70A9-441F-A6E7-5B9F5000E4BC}"/>
    <cellStyle name="Normal 7 3 3 2 2" xfId="715" xr:uid="{85CA2301-C1E4-4A0F-AF6F-AB413AE269FE}"/>
    <cellStyle name="Normal 7 3 3 2 2 2" xfId="1882" xr:uid="{47267DE8-479D-4B46-A467-FB533BC8A11A}"/>
    <cellStyle name="Normal 7 3 3 2 2 2 2" xfId="1883" xr:uid="{DEBCA183-DB34-4B7B-B236-D55DEB96576E}"/>
    <cellStyle name="Normal 7 3 3 2 2 2 2 2" xfId="4484" xr:uid="{57B020BF-0682-49EB-B784-C07422CA265F}"/>
    <cellStyle name="Normal 7 3 3 2 2 2 3" xfId="4485" xr:uid="{73D6925D-6591-4685-A6B6-07294DB1B38C}"/>
    <cellStyle name="Normal 7 3 3 2 2 3" xfId="1884" xr:uid="{F5B16159-9BC2-498A-A3D6-D83E9C5B71F6}"/>
    <cellStyle name="Normal 7 3 3 2 2 3 2" xfId="4486" xr:uid="{1C1ACBD2-C753-4213-BD17-2853433E41C1}"/>
    <cellStyle name="Normal 7 3 3 2 2 4" xfId="3481" xr:uid="{121F7CFE-C664-4D4C-B73A-7D8EF79AA9F1}"/>
    <cellStyle name="Normal 7 3 3 2 3" xfId="1885" xr:uid="{9CF90D1E-DFE1-4818-AEE0-D86F8C926160}"/>
    <cellStyle name="Normal 7 3 3 2 3 2" xfId="1886" xr:uid="{D96E9406-BD12-48E5-A2C8-C7F817333D6C}"/>
    <cellStyle name="Normal 7 3 3 2 3 2 2" xfId="4487" xr:uid="{BFF01594-FD4B-4258-AD33-C38654DB8C9B}"/>
    <cellStyle name="Normal 7 3 3 2 3 3" xfId="3482" xr:uid="{0A2FFAEF-ABBD-4B3B-9E6B-C78249BAD44D}"/>
    <cellStyle name="Normal 7 3 3 2 3 4" xfId="3483" xr:uid="{B1502C94-3BA9-4C42-892D-04054DC04335}"/>
    <cellStyle name="Normal 7 3 3 2 4" xfId="1887" xr:uid="{6C6504ED-C162-4BF2-887E-F0354F66233B}"/>
    <cellStyle name="Normal 7 3 3 2 4 2" xfId="4488" xr:uid="{ADE8387F-5E56-455E-AD19-8B5C29134FDF}"/>
    <cellStyle name="Normal 7 3 3 2 5" xfId="3484" xr:uid="{EDCD6B48-1DF7-4B0E-AA96-F0A576F52486}"/>
    <cellStyle name="Normal 7 3 3 2 6" xfId="3485" xr:uid="{3162C8A7-580A-455A-A285-D9CB124F76AC}"/>
    <cellStyle name="Normal 7 3 3 3" xfId="360" xr:uid="{40CC5A30-654D-46F9-B1E1-459B45F0EA37}"/>
    <cellStyle name="Normal 7 3 3 3 2" xfId="1888" xr:uid="{4167E02C-C845-47DA-83A9-EE958FCABB47}"/>
    <cellStyle name="Normal 7 3 3 3 2 2" xfId="1889" xr:uid="{1F956D8A-874B-43CF-9EEA-2DF8E1447494}"/>
    <cellStyle name="Normal 7 3 3 3 2 2 2" xfId="4489" xr:uid="{480EFD6C-5450-430A-B9C3-9606802B17DD}"/>
    <cellStyle name="Normal 7 3 3 3 2 3" xfId="3486" xr:uid="{67BBEE5E-3539-4D14-B822-692396085035}"/>
    <cellStyle name="Normal 7 3 3 3 2 4" xfId="3487" xr:uid="{2DF5721A-8A14-4015-9646-5C5BB630D275}"/>
    <cellStyle name="Normal 7 3 3 3 3" xfId="1890" xr:uid="{FE4D47E4-441C-427D-B1EC-F9AE78FFFAF6}"/>
    <cellStyle name="Normal 7 3 3 3 3 2" xfId="4490" xr:uid="{80CCE6DF-FCEA-4D07-A7C1-C7B29223580A}"/>
    <cellStyle name="Normal 7 3 3 3 4" xfId="3488" xr:uid="{0583A482-172E-4CB7-9C5A-048A10DB7129}"/>
    <cellStyle name="Normal 7 3 3 3 5" xfId="3489" xr:uid="{D87FDD2C-B816-45E0-9DEF-A888D8A2CBD0}"/>
    <cellStyle name="Normal 7 3 3 4" xfId="1891" xr:uid="{CE0C9398-13AF-41B3-A220-64436E08834A}"/>
    <cellStyle name="Normal 7 3 3 4 2" xfId="1892" xr:uid="{CE38A392-AA16-43E5-A7C7-9CCC9EAAE5CB}"/>
    <cellStyle name="Normal 7 3 3 4 2 2" xfId="4491" xr:uid="{3BEC9273-E746-43D5-833D-047205282E2E}"/>
    <cellStyle name="Normal 7 3 3 4 3" xfId="3490" xr:uid="{E6F24954-B18B-468F-A200-58C36D392BC1}"/>
    <cellStyle name="Normal 7 3 3 4 4" xfId="3491" xr:uid="{442ECC09-6B1C-477B-A684-E6B25456E448}"/>
    <cellStyle name="Normal 7 3 3 5" xfId="1893" xr:uid="{F4D05C50-DDCF-4BC7-AD6C-A327CDCA8623}"/>
    <cellStyle name="Normal 7 3 3 5 2" xfId="3492" xr:uid="{126729AA-DE28-4EE2-A1B4-B77B5400C574}"/>
    <cellStyle name="Normal 7 3 3 5 3" xfId="3493" xr:uid="{03415C26-6D66-421B-B90F-D332F10C9830}"/>
    <cellStyle name="Normal 7 3 3 5 4" xfId="3494" xr:uid="{F0A61378-C9EB-46C4-BAF0-0BC4410C1D3C}"/>
    <cellStyle name="Normal 7 3 3 6" xfId="3495" xr:uid="{CB122CCA-EFBD-47F5-B89B-DCD9AA2EDF7E}"/>
    <cellStyle name="Normal 7 3 3 7" xfId="3496" xr:uid="{95601D21-403F-4F23-8B46-F32787CB8BDB}"/>
    <cellStyle name="Normal 7 3 3 8" xfId="3497" xr:uid="{9916E5FA-03F5-434F-AE46-8609DC9172A7}"/>
    <cellStyle name="Normal 7 3 4" xfId="140" xr:uid="{D08FAD8D-8806-4618-B29C-C80BEF450534}"/>
    <cellStyle name="Normal 7 3 4 2" xfId="716" xr:uid="{B55DA6B7-87BD-4157-AEF7-1A5504444C62}"/>
    <cellStyle name="Normal 7 3 4 2 2" xfId="717" xr:uid="{47F05A94-D5FA-4C14-BF10-0A120F7BA06A}"/>
    <cellStyle name="Normal 7 3 4 2 2 2" xfId="1894" xr:uid="{3107E0FA-ED70-48D1-A295-5CAF3BC0446A}"/>
    <cellStyle name="Normal 7 3 4 2 2 2 2" xfId="1895" xr:uid="{7EA9EC8D-CAC7-4C01-B258-BA02DB540981}"/>
    <cellStyle name="Normal 7 3 4 2 2 3" xfId="1896" xr:uid="{AEB92C57-2220-4DEB-9FB6-05D87692D9CD}"/>
    <cellStyle name="Normal 7 3 4 2 2 4" xfId="3498" xr:uid="{D7B0F892-7525-475C-82C0-95BC62356D7D}"/>
    <cellStyle name="Normal 7 3 4 2 3" xfId="1897" xr:uid="{9711B9B6-4E48-4551-9F98-E8A0EBA345E5}"/>
    <cellStyle name="Normal 7 3 4 2 3 2" xfId="1898" xr:uid="{C46203DC-B77B-454F-B5C8-8819E619FBAB}"/>
    <cellStyle name="Normal 7 3 4 2 4" xfId="1899" xr:uid="{E93D69E2-3D67-462F-AF8A-BEED9FAFD487}"/>
    <cellStyle name="Normal 7 3 4 2 5" xfId="3499" xr:uid="{F7132FF7-F75A-494C-A0C8-DAE6CFEA0600}"/>
    <cellStyle name="Normal 7 3 4 3" xfId="718" xr:uid="{0D57A91A-9DC8-4C2E-9F88-FEF47512DF8E}"/>
    <cellStyle name="Normal 7 3 4 3 2" xfId="1900" xr:uid="{7B26398E-AE79-4A1E-944B-18BC6CF4A464}"/>
    <cellStyle name="Normal 7 3 4 3 2 2" xfId="1901" xr:uid="{A88DD5EA-F08F-4621-8512-A21CCD8154B8}"/>
    <cellStyle name="Normal 7 3 4 3 3" xfId="1902" xr:uid="{0A97BBC3-0017-43B2-BDAF-2265B288A8C3}"/>
    <cellStyle name="Normal 7 3 4 3 4" xfId="3500" xr:uid="{697572A4-6A61-4920-BD5A-900A071FF09A}"/>
    <cellStyle name="Normal 7 3 4 4" xfId="1903" xr:uid="{D3F6A543-48D7-4B3B-B550-B18DDF1FA58F}"/>
    <cellStyle name="Normal 7 3 4 4 2" xfId="1904" xr:uid="{FAFB6742-920C-459C-8FDA-A37A6AF9BAF2}"/>
    <cellStyle name="Normal 7 3 4 4 3" xfId="3501" xr:uid="{1D70F793-D542-4374-B359-7B29B9B5039A}"/>
    <cellStyle name="Normal 7 3 4 4 4" xfId="3502" xr:uid="{DCA6F841-EDDF-41F9-8E8A-CB3DDE05E7B2}"/>
    <cellStyle name="Normal 7 3 4 5" xfId="1905" xr:uid="{27BA6758-0FB9-46B5-AF26-AA92EA33A7DD}"/>
    <cellStyle name="Normal 7 3 4 6" xfId="3503" xr:uid="{D954AFFB-D156-4A12-97B8-7C983F3A1DD6}"/>
    <cellStyle name="Normal 7 3 4 7" xfId="3504" xr:uid="{7D004A08-FDCD-487F-A87D-90CE75D3A10F}"/>
    <cellStyle name="Normal 7 3 5" xfId="361" xr:uid="{31EABE81-6C5B-47C5-9A5D-32BB267CD56F}"/>
    <cellStyle name="Normal 7 3 5 2" xfId="719" xr:uid="{AE38A337-B49E-426F-8335-DFE70C655A15}"/>
    <cellStyle name="Normal 7 3 5 2 2" xfId="1906" xr:uid="{52AAF5C3-B166-42D4-9B86-1BD0516B9B2E}"/>
    <cellStyle name="Normal 7 3 5 2 2 2" xfId="1907" xr:uid="{89624155-AB91-4001-BC39-ED192C6C9BFB}"/>
    <cellStyle name="Normal 7 3 5 2 3" xfId="1908" xr:uid="{C6ACAE5C-34F1-4F6D-AC6B-59371416DF9B}"/>
    <cellStyle name="Normal 7 3 5 2 4" xfId="3505" xr:uid="{379D3722-3D32-4F98-9327-FC51AFF686C1}"/>
    <cellStyle name="Normal 7 3 5 3" xfId="1909" xr:uid="{2EBE3F46-3BE8-41C5-AA1F-58C3BE5508C1}"/>
    <cellStyle name="Normal 7 3 5 3 2" xfId="1910" xr:uid="{F8DD42DA-7A76-4377-B2E5-85356E94429C}"/>
    <cellStyle name="Normal 7 3 5 3 3" xfId="3506" xr:uid="{B7319371-E6F4-48EA-B0E4-A552073C1A3B}"/>
    <cellStyle name="Normal 7 3 5 3 4" xfId="3507" xr:uid="{4650C4F3-584D-4F96-B2E2-68CA20E431BE}"/>
    <cellStyle name="Normal 7 3 5 4" xfId="1911" xr:uid="{075BB4C5-6A38-405B-992F-F4B954CDE432}"/>
    <cellStyle name="Normal 7 3 5 5" xfId="3508" xr:uid="{CBE0EB9A-5898-4DF8-ACB9-FF2B34B06083}"/>
    <cellStyle name="Normal 7 3 5 6" xfId="3509" xr:uid="{8F26F871-7C6F-4181-A4EF-870BF384B156}"/>
    <cellStyle name="Normal 7 3 6" xfId="362" xr:uid="{80735865-BDFB-4E98-9D26-EC4D95C8FD2F}"/>
    <cellStyle name="Normal 7 3 6 2" xfId="1912" xr:uid="{1563C1E8-9FFC-489B-90F1-3EF86266CD71}"/>
    <cellStyle name="Normal 7 3 6 2 2" xfId="1913" xr:uid="{9826A803-44CF-43EC-B342-F414597E759D}"/>
    <cellStyle name="Normal 7 3 6 2 3" xfId="3510" xr:uid="{BDCB007F-A0D4-456A-A27A-57716C1C08F4}"/>
    <cellStyle name="Normal 7 3 6 2 4" xfId="3511" xr:uid="{96477DD0-8395-4EF6-A135-484100D4CBF3}"/>
    <cellStyle name="Normal 7 3 6 3" xfId="1914" xr:uid="{76F39E47-047C-4928-9725-2EE99821C584}"/>
    <cellStyle name="Normal 7 3 6 4" xfId="3512" xr:uid="{1CE07BCB-5A8B-4275-8A31-7E54F065D752}"/>
    <cellStyle name="Normal 7 3 6 5" xfId="3513" xr:uid="{3E78DF51-A633-4ABF-B003-6A920BB06054}"/>
    <cellStyle name="Normal 7 3 7" xfId="1915" xr:uid="{052484AE-2C53-41CF-86BE-6D566E514B63}"/>
    <cellStyle name="Normal 7 3 7 2" xfId="1916" xr:uid="{8DAC4AE0-446E-4DA4-B450-5D8ED401336A}"/>
    <cellStyle name="Normal 7 3 7 3" xfId="3514" xr:uid="{494A5C1D-54F8-41BE-A5D8-8EF7618CFDB3}"/>
    <cellStyle name="Normal 7 3 7 4" xfId="3515" xr:uid="{44CC0D31-873F-4ABC-885C-854DD528F1AD}"/>
    <cellStyle name="Normal 7 3 8" xfId="1917" xr:uid="{B186A17F-7867-4C9A-8C23-7B78321C1D6F}"/>
    <cellStyle name="Normal 7 3 8 2" xfId="3516" xr:uid="{0A3A6052-D37F-4DF4-8BAC-7596757FAA69}"/>
    <cellStyle name="Normal 7 3 8 3" xfId="3517" xr:uid="{32EEDE8C-59F9-4FD8-B842-2F4615F736F8}"/>
    <cellStyle name="Normal 7 3 8 4" xfId="3518" xr:uid="{7F8AF9FC-F2C4-4736-A2D1-2BDDEA43C9E8}"/>
    <cellStyle name="Normal 7 3 9" xfId="3519" xr:uid="{265F20D3-90F5-4A3D-BA41-E7C683067A71}"/>
    <cellStyle name="Normal 7 4" xfId="141" xr:uid="{6CED900E-7612-4341-89E6-AC13A3BBD159}"/>
    <cellStyle name="Normal 7 4 10" xfId="3520" xr:uid="{1A056507-6AA8-41DF-AD06-40B2D1F09A2B}"/>
    <cellStyle name="Normal 7 4 11" xfId="3521" xr:uid="{0BD4A380-6B6C-45D8-AA99-8C069C3DDA13}"/>
    <cellStyle name="Normal 7 4 2" xfId="142" xr:uid="{422E11C1-B5BD-48A8-AA7E-32E00A5839E5}"/>
    <cellStyle name="Normal 7 4 2 2" xfId="363" xr:uid="{325A547A-A589-47B2-8BC6-349EDF97E76E}"/>
    <cellStyle name="Normal 7 4 2 2 2" xfId="720" xr:uid="{02795F2F-1DAC-4D12-A71E-FF7AD3716EF4}"/>
    <cellStyle name="Normal 7 4 2 2 2 2" xfId="721" xr:uid="{B921280E-CAA1-422F-84FD-C5B799E93A0C}"/>
    <cellStyle name="Normal 7 4 2 2 2 2 2" xfId="1918" xr:uid="{0178269D-2D8B-4237-89CA-54E494316D50}"/>
    <cellStyle name="Normal 7 4 2 2 2 2 3" xfId="3522" xr:uid="{1CCE924B-9C72-4940-8F44-9A0322EB9A5B}"/>
    <cellStyle name="Normal 7 4 2 2 2 2 4" xfId="3523" xr:uid="{B5B2FBDD-BDAA-4E8A-975A-DA62B1081F53}"/>
    <cellStyle name="Normal 7 4 2 2 2 3" xfId="1919" xr:uid="{CAE29871-33F5-4D99-AC7E-C8C5D00FFB8E}"/>
    <cellStyle name="Normal 7 4 2 2 2 3 2" xfId="3524" xr:uid="{D60DBE8A-6344-4FE8-9495-06A47F022198}"/>
    <cellStyle name="Normal 7 4 2 2 2 3 3" xfId="3525" xr:uid="{FA94D615-72B2-4CA7-9490-A97E63B15379}"/>
    <cellStyle name="Normal 7 4 2 2 2 3 4" xfId="3526" xr:uid="{B3EB4C7B-1AB5-4BB7-AB02-36D14ACAE014}"/>
    <cellStyle name="Normal 7 4 2 2 2 4" xfId="3527" xr:uid="{8CEC3DF3-DAF4-4492-87E6-DBE8BCBB7A07}"/>
    <cellStyle name="Normal 7 4 2 2 2 5" xfId="3528" xr:uid="{F53F8C1C-4009-421C-8B87-F6EE715B40ED}"/>
    <cellStyle name="Normal 7 4 2 2 2 6" xfId="3529" xr:uid="{A1BED5D5-9D81-47CB-90E5-256AAF7BEA4C}"/>
    <cellStyle name="Normal 7 4 2 2 3" xfId="722" xr:uid="{E329429C-7C82-43AB-81AD-70AC22F21061}"/>
    <cellStyle name="Normal 7 4 2 2 3 2" xfId="1920" xr:uid="{7326979E-BBC3-43D1-9C52-A63C0691A123}"/>
    <cellStyle name="Normal 7 4 2 2 3 2 2" xfId="3530" xr:uid="{E683C058-7054-4330-9A08-AC3BC9FFFD8C}"/>
    <cellStyle name="Normal 7 4 2 2 3 2 3" xfId="3531" xr:uid="{38E62785-C33E-468C-A55B-864ED61A1F2C}"/>
    <cellStyle name="Normal 7 4 2 2 3 2 4" xfId="3532" xr:uid="{1285913D-A9D1-459F-8810-3D398C71D9AF}"/>
    <cellStyle name="Normal 7 4 2 2 3 3" xfId="3533" xr:uid="{53C26DC5-E425-4CC5-805E-1751F92178F0}"/>
    <cellStyle name="Normal 7 4 2 2 3 4" xfId="3534" xr:uid="{44122DC7-859E-48D1-9519-F50D8D3CDF63}"/>
    <cellStyle name="Normal 7 4 2 2 3 5" xfId="3535" xr:uid="{18ED635D-1E93-4C7E-A073-A2E4A613DDAC}"/>
    <cellStyle name="Normal 7 4 2 2 4" xfId="1921" xr:uid="{1F73F2EC-F4C9-42BD-8E5F-0A281DC12D80}"/>
    <cellStyle name="Normal 7 4 2 2 4 2" xfId="3536" xr:uid="{8504BAE0-1A33-4D70-8A28-28F1DB1CD139}"/>
    <cellStyle name="Normal 7 4 2 2 4 3" xfId="3537" xr:uid="{EE4FAAF7-BDCC-4670-BAF3-FD74A0D0B097}"/>
    <cellStyle name="Normal 7 4 2 2 4 4" xfId="3538" xr:uid="{BB35537F-956B-4E2E-9342-51F3590C6939}"/>
    <cellStyle name="Normal 7 4 2 2 5" xfId="3539" xr:uid="{052E54AE-A6F3-4338-A770-8CA157E0F92C}"/>
    <cellStyle name="Normal 7 4 2 2 5 2" xfId="3540" xr:uid="{71E195FD-D9D3-4BC1-BBC6-CD1A1E3A434D}"/>
    <cellStyle name="Normal 7 4 2 2 5 3" xfId="3541" xr:uid="{4C4D1BB0-E608-4CB1-ADF6-F6AAC5C34EAD}"/>
    <cellStyle name="Normal 7 4 2 2 5 4" xfId="3542" xr:uid="{16FD6A1A-7BAF-4FB4-84AA-DE6E63FB83B2}"/>
    <cellStyle name="Normal 7 4 2 2 6" xfId="3543" xr:uid="{9AD6093E-83A4-4505-8FC8-116416230AA2}"/>
    <cellStyle name="Normal 7 4 2 2 7" xfId="3544" xr:uid="{49CCAB4A-36D5-47AE-984F-1B0353BC508F}"/>
    <cellStyle name="Normal 7 4 2 2 8" xfId="3545" xr:uid="{27D823E5-D85A-49A8-93E2-B9074D70B2B0}"/>
    <cellStyle name="Normal 7 4 2 3" xfId="723" xr:uid="{6D8A271C-B263-46DF-A457-F9A70AF085A3}"/>
    <cellStyle name="Normal 7 4 2 3 2" xfId="724" xr:uid="{CCFBA259-5B23-4410-BAEE-68B7AB7F7225}"/>
    <cellStyle name="Normal 7 4 2 3 2 2" xfId="725" xr:uid="{7D0CCEF0-E83F-44E3-813A-E9A17F49A1BF}"/>
    <cellStyle name="Normal 7 4 2 3 2 3" xfId="3546" xr:uid="{6C3B1154-B45F-4CCB-B603-AC490B3F11B5}"/>
    <cellStyle name="Normal 7 4 2 3 2 4" xfId="3547" xr:uid="{88A081C6-B659-495F-A494-F881D9698FD1}"/>
    <cellStyle name="Normal 7 4 2 3 3" xfId="726" xr:uid="{95C4357A-A32D-41E8-806C-42F603AAA2EF}"/>
    <cellStyle name="Normal 7 4 2 3 3 2" xfId="3548" xr:uid="{1FDD9393-B85C-474E-8120-C898E1D8BDFA}"/>
    <cellStyle name="Normal 7 4 2 3 3 3" xfId="3549" xr:uid="{2B599A10-1A94-4259-B229-51E083077C77}"/>
    <cellStyle name="Normal 7 4 2 3 3 4" xfId="3550" xr:uid="{07E47FB8-8228-4B3E-A4A0-6C119588AA0C}"/>
    <cellStyle name="Normal 7 4 2 3 4" xfId="3551" xr:uid="{F374F76A-F1FE-44FD-ACC7-253E94FEEAD9}"/>
    <cellStyle name="Normal 7 4 2 3 5" xfId="3552" xr:uid="{B210154D-5FBF-4294-BBD3-18056823EBE5}"/>
    <cellStyle name="Normal 7 4 2 3 6" xfId="3553" xr:uid="{B16A8386-0354-4ED8-A432-5CBE6DE5B78D}"/>
    <cellStyle name="Normal 7 4 2 4" xfId="727" xr:uid="{46B06AEA-0E8B-4BA1-98CF-60B89045A7EE}"/>
    <cellStyle name="Normal 7 4 2 4 2" xfId="728" xr:uid="{82B64D1E-4318-41C1-9B02-5A100CB722FB}"/>
    <cellStyle name="Normal 7 4 2 4 2 2" xfId="3554" xr:uid="{7E8FD9EF-1B31-48A2-A1E5-AF08DA164258}"/>
    <cellStyle name="Normal 7 4 2 4 2 3" xfId="3555" xr:uid="{A4DF213E-5A7F-4059-8512-2052C800291D}"/>
    <cellStyle name="Normal 7 4 2 4 2 4" xfId="3556" xr:uid="{DE5D9D8F-7E3E-4604-82D8-DF6650BF1D6D}"/>
    <cellStyle name="Normal 7 4 2 4 3" xfId="3557" xr:uid="{F2E33D1B-DB89-44A9-B1A5-A51E834044FC}"/>
    <cellStyle name="Normal 7 4 2 4 4" xfId="3558" xr:uid="{9D7024C9-2549-4248-86A3-06792822D037}"/>
    <cellStyle name="Normal 7 4 2 4 5" xfId="3559" xr:uid="{0BA21BC5-A4F0-4D9C-9A02-623CF4815EAE}"/>
    <cellStyle name="Normal 7 4 2 5" xfId="729" xr:uid="{A53176AA-3A73-4BB0-86B6-C1D51EF61A20}"/>
    <cellStyle name="Normal 7 4 2 5 2" xfId="3560" xr:uid="{EFCD5755-D789-4DDE-AD2B-E1575FA47828}"/>
    <cellStyle name="Normal 7 4 2 5 3" xfId="3561" xr:uid="{F7672429-CF7A-4B08-A146-7607AA5CD764}"/>
    <cellStyle name="Normal 7 4 2 5 4" xfId="3562" xr:uid="{58EF4E37-3DF5-43C4-8188-29F3227F3D6E}"/>
    <cellStyle name="Normal 7 4 2 6" xfId="3563" xr:uid="{1A9C767C-E15A-41A4-BD62-D228301A1E34}"/>
    <cellStyle name="Normal 7 4 2 6 2" xfId="3564" xr:uid="{E3EBC53A-D3A6-4134-9F5E-9C4AD090F3C0}"/>
    <cellStyle name="Normal 7 4 2 6 3" xfId="3565" xr:uid="{D19BFE23-56D7-4B42-A27F-1065C257259E}"/>
    <cellStyle name="Normal 7 4 2 6 4" xfId="3566" xr:uid="{22E1B74A-D4E7-448D-9283-D79F159B7D6D}"/>
    <cellStyle name="Normal 7 4 2 7" xfId="3567" xr:uid="{92C2386B-78D9-44CD-A6D5-F316D0FD9886}"/>
    <cellStyle name="Normal 7 4 2 8" xfId="3568" xr:uid="{CA4003CC-E37B-4879-90CA-BA08684EC074}"/>
    <cellStyle name="Normal 7 4 2 9" xfId="3569" xr:uid="{C0B6985C-DC40-4672-802F-2A73CCEC75B8}"/>
    <cellStyle name="Normal 7 4 3" xfId="364" xr:uid="{8B896570-5E78-41E0-9287-9B1C8B7DB2DF}"/>
    <cellStyle name="Normal 7 4 3 2" xfId="730" xr:uid="{62A8392B-8009-4269-90BD-1ADB802C1200}"/>
    <cellStyle name="Normal 7 4 3 2 2" xfId="731" xr:uid="{8607CE76-B007-414B-92B2-BDBC80E244EC}"/>
    <cellStyle name="Normal 7 4 3 2 2 2" xfId="1922" xr:uid="{A1D83768-4075-43CB-9F01-0A7A1574E774}"/>
    <cellStyle name="Normal 7 4 3 2 2 2 2" xfId="1923" xr:uid="{1D0B4A34-BAD1-442D-B8B3-5052C38637C6}"/>
    <cellStyle name="Normal 7 4 3 2 2 3" xfId="1924" xr:uid="{BB0E7A1A-822F-4C83-B85F-BF560DB395E5}"/>
    <cellStyle name="Normal 7 4 3 2 2 4" xfId="3570" xr:uid="{8BCD7BF7-31C4-480B-A5BA-107B158456B5}"/>
    <cellStyle name="Normal 7 4 3 2 3" xfId="1925" xr:uid="{5099691B-694B-409E-A1BB-DC891852AFF3}"/>
    <cellStyle name="Normal 7 4 3 2 3 2" xfId="1926" xr:uid="{240AB70B-8197-44B5-9C71-74AACEECC3A3}"/>
    <cellStyle name="Normal 7 4 3 2 3 3" xfId="3571" xr:uid="{633622B0-62C6-4D82-AA3A-9ED52AA03985}"/>
    <cellStyle name="Normal 7 4 3 2 3 4" xfId="3572" xr:uid="{F2264B08-C575-4132-933A-DE27A324937E}"/>
    <cellStyle name="Normal 7 4 3 2 4" xfId="1927" xr:uid="{843E00D8-BF78-401A-9A16-23E578E58CE9}"/>
    <cellStyle name="Normal 7 4 3 2 5" xfId="3573" xr:uid="{DC286650-6436-42D3-BF27-0E9A4F14A162}"/>
    <cellStyle name="Normal 7 4 3 2 6" xfId="3574" xr:uid="{6CB5DD9F-B07F-4DED-9AD0-893388BBF47E}"/>
    <cellStyle name="Normal 7 4 3 3" xfId="732" xr:uid="{818C3C51-B481-4CAD-A017-F0C127A61881}"/>
    <cellStyle name="Normal 7 4 3 3 2" xfId="1928" xr:uid="{C7493D2D-9BC2-434E-9FD2-EBC3EB53684F}"/>
    <cellStyle name="Normal 7 4 3 3 2 2" xfId="1929" xr:uid="{D5AE1B9E-776A-4E30-9A2D-0DAC983C58AF}"/>
    <cellStyle name="Normal 7 4 3 3 2 3" xfId="3575" xr:uid="{BB7D96E5-779A-4F94-8849-E6EF187ADBF2}"/>
    <cellStyle name="Normal 7 4 3 3 2 4" xfId="3576" xr:uid="{562AAA06-B42C-476C-8E18-B6DFDB504092}"/>
    <cellStyle name="Normal 7 4 3 3 3" xfId="1930" xr:uid="{C7ABFC28-7EDB-41DB-AA73-3ECB52F97B08}"/>
    <cellStyle name="Normal 7 4 3 3 4" xfId="3577" xr:uid="{2D18EA0C-E5BA-42B9-9DF8-434C74B3A5EB}"/>
    <cellStyle name="Normal 7 4 3 3 5" xfId="3578" xr:uid="{91C937DF-FC64-422D-8B84-D86220E9A296}"/>
    <cellStyle name="Normal 7 4 3 4" xfId="1931" xr:uid="{8C6CBA7C-5ABE-48C3-B5B1-BDBDCE9291A9}"/>
    <cellStyle name="Normal 7 4 3 4 2" xfId="1932" xr:uid="{C421A3BE-8FAB-4E2B-A987-F9D16F3DD9A9}"/>
    <cellStyle name="Normal 7 4 3 4 3" xfId="3579" xr:uid="{9D248FAF-5E74-46A7-9130-9386491AB1BC}"/>
    <cellStyle name="Normal 7 4 3 4 4" xfId="3580" xr:uid="{D8FC4034-F918-4846-ABF0-37A5FFC8CEB6}"/>
    <cellStyle name="Normal 7 4 3 5" xfId="1933" xr:uid="{3F450D8D-07FB-4323-887B-61EF0CAD6A0C}"/>
    <cellStyle name="Normal 7 4 3 5 2" xfId="3581" xr:uid="{DEF3B402-96F0-4511-8825-0ABB1A682D09}"/>
    <cellStyle name="Normal 7 4 3 5 3" xfId="3582" xr:uid="{DF27019F-AEA8-4777-98AD-8C01CFA86235}"/>
    <cellStyle name="Normal 7 4 3 5 4" xfId="3583" xr:uid="{BB5E5643-342C-4503-8F85-E0F618E7656F}"/>
    <cellStyle name="Normal 7 4 3 6" xfId="3584" xr:uid="{4DB4C4A9-6D72-4D4D-A819-BC0DC221E89B}"/>
    <cellStyle name="Normal 7 4 3 7" xfId="3585" xr:uid="{ECCCF905-BF7B-425F-95FA-F1174FACA4BE}"/>
    <cellStyle name="Normal 7 4 3 8" xfId="3586" xr:uid="{08B531CC-998C-4031-B7D6-E9C687C10397}"/>
    <cellStyle name="Normal 7 4 4" xfId="365" xr:uid="{DA0198F5-DCD3-4E54-9AD0-8B3FB4CEADCD}"/>
    <cellStyle name="Normal 7 4 4 2" xfId="733" xr:uid="{2638F061-DDDE-4EA0-AD84-BC8774A0DF00}"/>
    <cellStyle name="Normal 7 4 4 2 2" xfId="734" xr:uid="{FDB289C4-A63E-40FD-BEFE-7DFBF5E68B9E}"/>
    <cellStyle name="Normal 7 4 4 2 2 2" xfId="1934" xr:uid="{81692B3D-45EE-46A9-B804-696468EA0319}"/>
    <cellStyle name="Normal 7 4 4 2 2 3" xfId="3587" xr:uid="{8CEDD252-243F-4CCE-B1D7-F993B065469E}"/>
    <cellStyle name="Normal 7 4 4 2 2 4" xfId="3588" xr:uid="{DD7D07C2-7A2C-4594-BB37-7426E4417A15}"/>
    <cellStyle name="Normal 7 4 4 2 3" xfId="1935" xr:uid="{5A4D2C6D-C511-46F4-8D32-69D417A2F2FA}"/>
    <cellStyle name="Normal 7 4 4 2 4" xfId="3589" xr:uid="{078F22CC-B4EB-4C20-AB15-CD95B171E670}"/>
    <cellStyle name="Normal 7 4 4 2 5" xfId="3590" xr:uid="{EB1637B8-C91E-4180-89C3-BC98BD41274A}"/>
    <cellStyle name="Normal 7 4 4 3" xfId="735" xr:uid="{73287CD8-EE27-4630-BCC9-0AB9BCB31F17}"/>
    <cellStyle name="Normal 7 4 4 3 2" xfId="1936" xr:uid="{577AF108-7EFE-4FFF-9036-CD3A676F5D39}"/>
    <cellStyle name="Normal 7 4 4 3 3" xfId="3591" xr:uid="{7C88033B-EB32-4BFB-8856-2629ACD95096}"/>
    <cellStyle name="Normal 7 4 4 3 4" xfId="3592" xr:uid="{8DAEBD18-2CB7-47EB-8604-654BB2750CB7}"/>
    <cellStyle name="Normal 7 4 4 4" xfId="1937" xr:uid="{6A9FCBBC-B391-4E57-B40F-141C77D5140C}"/>
    <cellStyle name="Normal 7 4 4 4 2" xfId="3593" xr:uid="{524C5B26-237E-4880-9309-9C4A0873174E}"/>
    <cellStyle name="Normal 7 4 4 4 3" xfId="3594" xr:uid="{219E4E9E-AFD6-4FE6-AC2D-09772CD86DB7}"/>
    <cellStyle name="Normal 7 4 4 4 4" xfId="3595" xr:uid="{F3C0C37B-0BEA-407F-ACE1-AE3DCDF9826E}"/>
    <cellStyle name="Normal 7 4 4 5" xfId="3596" xr:uid="{DCB98030-3C78-4C45-8A79-E26E362E5D2A}"/>
    <cellStyle name="Normal 7 4 4 6" xfId="3597" xr:uid="{D73BB986-3CA1-4510-ACFA-9C67AEE72CF7}"/>
    <cellStyle name="Normal 7 4 4 7" xfId="3598" xr:uid="{CCB94786-F8EE-4BF1-8F77-771FFF80A994}"/>
    <cellStyle name="Normal 7 4 5" xfId="366" xr:uid="{DEDF3C2F-C2F8-4445-B4A1-1D521CD65386}"/>
    <cellStyle name="Normal 7 4 5 2" xfId="736" xr:uid="{F29A7E3C-861E-45EC-ACBA-E0F92192EE3B}"/>
    <cellStyle name="Normal 7 4 5 2 2" xfId="1938" xr:uid="{0901BE24-987E-485A-AAAC-370FDF64FBF0}"/>
    <cellStyle name="Normal 7 4 5 2 3" xfId="3599" xr:uid="{89ABDE64-CAEC-4D76-91A9-87F1261E0E85}"/>
    <cellStyle name="Normal 7 4 5 2 4" xfId="3600" xr:uid="{CEA95696-70B9-4CF9-89F9-BFF1A380DC81}"/>
    <cellStyle name="Normal 7 4 5 3" xfId="1939" xr:uid="{1B8F4AE0-0EBC-4E0B-83D0-B4921B9D5D93}"/>
    <cellStyle name="Normal 7 4 5 3 2" xfId="3601" xr:uid="{3F51CCAB-3238-48DD-BBCB-6EF7A2A23E8F}"/>
    <cellStyle name="Normal 7 4 5 3 3" xfId="3602" xr:uid="{DCB41027-53A0-47E8-9277-88CDB48AB648}"/>
    <cellStyle name="Normal 7 4 5 3 4" xfId="3603" xr:uid="{828A591B-0FEB-4487-8E3F-6B17FE2DC8B3}"/>
    <cellStyle name="Normal 7 4 5 4" xfId="3604" xr:uid="{A3080A18-074A-4DEA-AE69-36215713F2F7}"/>
    <cellStyle name="Normal 7 4 5 5" xfId="3605" xr:uid="{B1126DC3-D2B5-4F7A-B8D6-0EAABA2C2F09}"/>
    <cellStyle name="Normal 7 4 5 6" xfId="3606" xr:uid="{C8563159-D995-4F63-98B1-EEAC1B02B247}"/>
    <cellStyle name="Normal 7 4 6" xfId="737" xr:uid="{1D9C4E27-5B9A-4201-A842-833C87D6A330}"/>
    <cellStyle name="Normal 7 4 6 2" xfId="1940" xr:uid="{D706BDE4-8124-4383-9D25-A30A260B5C00}"/>
    <cellStyle name="Normal 7 4 6 2 2" xfId="3607" xr:uid="{7707F663-20DA-467F-9894-1BBDD21DECBF}"/>
    <cellStyle name="Normal 7 4 6 2 3" xfId="3608" xr:uid="{61ADF768-F770-4692-AC53-14D639C72E61}"/>
    <cellStyle name="Normal 7 4 6 2 4" xfId="3609" xr:uid="{1907357D-DEFB-4F96-990A-AA2B91D046C8}"/>
    <cellStyle name="Normal 7 4 6 3" xfId="3610" xr:uid="{7161D3DC-A3BB-4C3C-A4D2-BBCB62F08D86}"/>
    <cellStyle name="Normal 7 4 6 4" xfId="3611" xr:uid="{F94838F2-CD9D-4CB4-88BC-F7DF725D4DB1}"/>
    <cellStyle name="Normal 7 4 6 5" xfId="3612" xr:uid="{3E6A150A-6D49-41CD-8D3A-5F4760FC5A61}"/>
    <cellStyle name="Normal 7 4 7" xfId="1941" xr:uid="{54BD2F9E-C5B5-4814-B634-F227328D5193}"/>
    <cellStyle name="Normal 7 4 7 2" xfId="3613" xr:uid="{66AB704E-D671-4519-88C2-04772A6B0A97}"/>
    <cellStyle name="Normal 7 4 7 3" xfId="3614" xr:uid="{377A472D-27A3-4DD1-BC95-031676F5E46F}"/>
    <cellStyle name="Normal 7 4 7 4" xfId="3615" xr:uid="{C2BA858D-51DA-41B2-A6F7-7CFF525CDF55}"/>
    <cellStyle name="Normal 7 4 8" xfId="3616" xr:uid="{C380CE76-EA53-433C-871F-63BFE177E73C}"/>
    <cellStyle name="Normal 7 4 8 2" xfId="3617" xr:uid="{F6C996B2-9494-486A-813A-748D201DD6BE}"/>
    <cellStyle name="Normal 7 4 8 3" xfId="3618" xr:uid="{D1005A8F-4781-4EE1-AE9C-C900B5FA9F5B}"/>
    <cellStyle name="Normal 7 4 8 4" xfId="3619" xr:uid="{562318E5-368F-4370-ABAA-BF13CD0287C5}"/>
    <cellStyle name="Normal 7 4 9" xfId="3620" xr:uid="{E8E1C434-9994-4B31-AC62-113FBF8FD2A2}"/>
    <cellStyle name="Normal 7 5" xfId="143" xr:uid="{13AED7F0-7448-4DA3-8A7D-DA1B393356A9}"/>
    <cellStyle name="Normal 7 5 2" xfId="144" xr:uid="{B1C22290-17C5-45F5-9C39-647CF20EBC44}"/>
    <cellStyle name="Normal 7 5 2 2" xfId="367" xr:uid="{03FC04C9-7725-4AEF-95AD-15542E47668B}"/>
    <cellStyle name="Normal 7 5 2 2 2" xfId="738" xr:uid="{B6082581-E715-4344-AD9C-4D8D47AE1DE3}"/>
    <cellStyle name="Normal 7 5 2 2 2 2" xfId="1942" xr:uid="{5A4DF496-FAD0-4E0E-B0ED-C29A23EDF33B}"/>
    <cellStyle name="Normal 7 5 2 2 2 3" xfId="3621" xr:uid="{133E9846-B0CB-4B75-9956-BCFE254A7AC5}"/>
    <cellStyle name="Normal 7 5 2 2 2 4" xfId="3622" xr:uid="{5C68331C-8A8B-44F5-A9E7-6312A23E0A79}"/>
    <cellStyle name="Normal 7 5 2 2 3" xfId="1943" xr:uid="{59676C94-44D8-41E3-9F93-9FB4AD62D39F}"/>
    <cellStyle name="Normal 7 5 2 2 3 2" xfId="3623" xr:uid="{6CC94EF2-BD52-490C-B6B3-EAAE6E2A8EE9}"/>
    <cellStyle name="Normal 7 5 2 2 3 3" xfId="3624" xr:uid="{2D2C3325-EB8F-472E-87D3-1D0DB89A8F99}"/>
    <cellStyle name="Normal 7 5 2 2 3 4" xfId="3625" xr:uid="{D8410F55-FCEE-4206-8D9D-F38F76A79E75}"/>
    <cellStyle name="Normal 7 5 2 2 4" xfId="3626" xr:uid="{6DBC2061-D217-42B6-B72A-104D9CA5199C}"/>
    <cellStyle name="Normal 7 5 2 2 5" xfId="3627" xr:uid="{A09F1674-E181-4B5A-8E63-DB1A41DC3D60}"/>
    <cellStyle name="Normal 7 5 2 2 6" xfId="3628" xr:uid="{299650E9-C947-41F7-B9BB-419923A1AD9A}"/>
    <cellStyle name="Normal 7 5 2 3" xfId="739" xr:uid="{1568E33B-38AB-4AC4-8D60-E567D9377F78}"/>
    <cellStyle name="Normal 7 5 2 3 2" xfId="1944" xr:uid="{59D39545-73BC-4F2B-948C-B3F66C1DF9F1}"/>
    <cellStyle name="Normal 7 5 2 3 2 2" xfId="3629" xr:uid="{CADA370C-4603-460C-ADFB-5531DC005BCD}"/>
    <cellStyle name="Normal 7 5 2 3 2 3" xfId="3630" xr:uid="{1ECF031A-176E-4903-9EE3-0023D661DFA5}"/>
    <cellStyle name="Normal 7 5 2 3 2 4" xfId="3631" xr:uid="{BE3580A0-6AEF-4DF3-AB59-4D85A1B56640}"/>
    <cellStyle name="Normal 7 5 2 3 3" xfId="3632" xr:uid="{01F7D187-3341-4EB8-852B-D0BF628A661C}"/>
    <cellStyle name="Normal 7 5 2 3 4" xfId="3633" xr:uid="{E37A0984-A308-4F6F-99AF-B11CB4B7078E}"/>
    <cellStyle name="Normal 7 5 2 3 5" xfId="3634" xr:uid="{BCE4DA20-CE58-469A-8193-F74391E8CD74}"/>
    <cellStyle name="Normal 7 5 2 4" xfId="1945" xr:uid="{45017E4E-D294-4F48-830E-C18BC6A1609F}"/>
    <cellStyle name="Normal 7 5 2 4 2" xfId="3635" xr:uid="{836617DB-875B-4622-837F-99D1D6AFE063}"/>
    <cellStyle name="Normal 7 5 2 4 3" xfId="3636" xr:uid="{EDECBA1E-C518-451F-873C-E5053805EBF0}"/>
    <cellStyle name="Normal 7 5 2 4 4" xfId="3637" xr:uid="{D7E46DC0-C7EA-4DA9-82B8-7E130CFE6B5C}"/>
    <cellStyle name="Normal 7 5 2 5" xfId="3638" xr:uid="{CAA11E4F-E100-4256-A2AC-5DBA9C040392}"/>
    <cellStyle name="Normal 7 5 2 5 2" xfId="3639" xr:uid="{6318F81A-ED33-4478-876A-0526295440A0}"/>
    <cellStyle name="Normal 7 5 2 5 3" xfId="3640" xr:uid="{5ED5379C-5F4C-4E1A-A4EF-61826E63BC69}"/>
    <cellStyle name="Normal 7 5 2 5 4" xfId="3641" xr:uid="{7CE57FC6-4743-4C1F-B29F-5F2470120186}"/>
    <cellStyle name="Normal 7 5 2 6" xfId="3642" xr:uid="{2521387B-BB17-4B3A-913F-8826E21BB736}"/>
    <cellStyle name="Normal 7 5 2 7" xfId="3643" xr:uid="{84E98E71-6383-4552-83A7-158EFE5DE35A}"/>
    <cellStyle name="Normal 7 5 2 8" xfId="3644" xr:uid="{8FE5388B-7CFB-4688-BCF9-C9F0F700F2C3}"/>
    <cellStyle name="Normal 7 5 3" xfId="368" xr:uid="{2C9244EA-5AD6-4D5F-85D8-56E40527A0D0}"/>
    <cellStyle name="Normal 7 5 3 2" xfId="740" xr:uid="{6E6836F8-66B0-45F5-8475-77DA70ABD6F0}"/>
    <cellStyle name="Normal 7 5 3 2 2" xfId="741" xr:uid="{60D4F150-CF5C-4B91-AA71-AD09EE0B4C02}"/>
    <cellStyle name="Normal 7 5 3 2 3" xfId="3645" xr:uid="{29C9860F-4208-4EBE-8A86-715A23467A00}"/>
    <cellStyle name="Normal 7 5 3 2 4" xfId="3646" xr:uid="{95696CF7-E3C8-4FDF-A94E-6D2AF21943B4}"/>
    <cellStyle name="Normal 7 5 3 3" xfId="742" xr:uid="{6CCC2DF8-7E88-4C18-9B1B-03B358E7E6A2}"/>
    <cellStyle name="Normal 7 5 3 3 2" xfId="3647" xr:uid="{F90405E2-D813-4C14-AECD-4065221EC762}"/>
    <cellStyle name="Normal 7 5 3 3 3" xfId="3648" xr:uid="{90BE296E-900E-4C3B-959C-B0CFF00B7B41}"/>
    <cellStyle name="Normal 7 5 3 3 4" xfId="3649" xr:uid="{6CE4B26B-9701-444B-904A-80142A9FB667}"/>
    <cellStyle name="Normal 7 5 3 4" xfId="3650" xr:uid="{989C05A6-008E-4F3A-8226-69CFEE8813CE}"/>
    <cellStyle name="Normal 7 5 3 5" xfId="3651" xr:uid="{8D706290-D5A9-4F82-B880-7D8F899AF62B}"/>
    <cellStyle name="Normal 7 5 3 6" xfId="3652" xr:uid="{35A065C3-69E6-43C8-B803-64BCD1188DCC}"/>
    <cellStyle name="Normal 7 5 4" xfId="369" xr:uid="{CCD8A7EB-7B35-47B6-AA49-3A9B971302C7}"/>
    <cellStyle name="Normal 7 5 4 2" xfId="743" xr:uid="{519A17EB-92FD-41FF-974C-6387BA2E6DA4}"/>
    <cellStyle name="Normal 7 5 4 2 2" xfId="3653" xr:uid="{CDE9D701-18DE-4E53-A494-0FEF511F1CA8}"/>
    <cellStyle name="Normal 7 5 4 2 3" xfId="3654" xr:uid="{3495A546-1CBD-47AB-8BCC-DDE91A47A271}"/>
    <cellStyle name="Normal 7 5 4 2 4" xfId="3655" xr:uid="{94871885-AF69-479D-905D-B920924D86DC}"/>
    <cellStyle name="Normal 7 5 4 3" xfId="3656" xr:uid="{A2CB8058-9A5C-4203-B879-6D51624B9549}"/>
    <cellStyle name="Normal 7 5 4 4" xfId="3657" xr:uid="{4E45DE7D-3592-4BA5-9895-CE7945B219C4}"/>
    <cellStyle name="Normal 7 5 4 5" xfId="3658" xr:uid="{2619E032-D028-41D9-8269-C3853DF0DA84}"/>
    <cellStyle name="Normal 7 5 5" xfId="744" xr:uid="{275BA0E8-8F89-4D87-9095-6EA6646EB47C}"/>
    <cellStyle name="Normal 7 5 5 2" xfId="3659" xr:uid="{D5F01C79-D992-43C4-BCF3-3C0EFBD4A2B8}"/>
    <cellStyle name="Normal 7 5 5 3" xfId="3660" xr:uid="{46BDA4B7-FC4E-4141-96D4-B128C0C46925}"/>
    <cellStyle name="Normal 7 5 5 4" xfId="3661" xr:uid="{F5E4815B-D005-4528-8D9C-A490096FDA7F}"/>
    <cellStyle name="Normal 7 5 6" xfId="3662" xr:uid="{800CE8E2-94A6-4005-BDEF-8D9D8E37B085}"/>
    <cellStyle name="Normal 7 5 6 2" xfId="3663" xr:uid="{48B4C265-3C77-4740-AE83-7B636D111FC7}"/>
    <cellStyle name="Normal 7 5 6 3" xfId="3664" xr:uid="{84ACA021-3590-4A4E-B01C-DDC3FA015519}"/>
    <cellStyle name="Normal 7 5 6 4" xfId="3665" xr:uid="{94425ADA-3124-4824-A254-65DF0B8D272F}"/>
    <cellStyle name="Normal 7 5 7" xfId="3666" xr:uid="{96F4C14B-D3FC-4AFE-8CDB-96F6095ACE94}"/>
    <cellStyle name="Normal 7 5 8" xfId="3667" xr:uid="{DA69C75D-005C-47CB-895D-CEB665C44B75}"/>
    <cellStyle name="Normal 7 5 9" xfId="3668" xr:uid="{2C8D7EA5-C5C7-4A11-9EAE-F3F5EB558D25}"/>
    <cellStyle name="Normal 7 6" xfId="145" xr:uid="{7F24B9F4-5DB9-42BD-BFD9-3C10A5E5489B}"/>
    <cellStyle name="Normal 7 6 2" xfId="370" xr:uid="{76B8ED97-0E9F-4832-8B5E-9F712EC7941F}"/>
    <cellStyle name="Normal 7 6 2 2" xfId="745" xr:uid="{B61B9C6F-6263-4F5A-AC94-003DA46A2F9B}"/>
    <cellStyle name="Normal 7 6 2 2 2" xfId="1946" xr:uid="{EBBCCEE2-3EE4-457A-AFAF-D271E0071B74}"/>
    <cellStyle name="Normal 7 6 2 2 2 2" xfId="1947" xr:uid="{EF446321-7C4B-485E-B745-B1C141B3F87D}"/>
    <cellStyle name="Normal 7 6 2 2 3" xfId="1948" xr:uid="{DBE63B92-AD57-4A0A-B19A-ED0CA913F83D}"/>
    <cellStyle name="Normal 7 6 2 2 4" xfId="3669" xr:uid="{91C6FE47-ABFC-4A2B-9E48-DFD0A7CBCE5D}"/>
    <cellStyle name="Normal 7 6 2 3" xfId="1949" xr:uid="{E7155DE7-5D74-4CFA-A5AC-9AED3296EE64}"/>
    <cellStyle name="Normal 7 6 2 3 2" xfId="1950" xr:uid="{4179774A-D45A-4B7E-A3DE-7408C3D5A5D1}"/>
    <cellStyle name="Normal 7 6 2 3 3" xfId="3670" xr:uid="{EEB57D49-0E88-4D46-99BF-0355F70B72E7}"/>
    <cellStyle name="Normal 7 6 2 3 4" xfId="3671" xr:uid="{5F20C0B7-EF08-4A9B-8471-422B8A37338A}"/>
    <cellStyle name="Normal 7 6 2 4" xfId="1951" xr:uid="{8B722EEE-0F27-4511-BCC2-038A165C4C29}"/>
    <cellStyle name="Normal 7 6 2 5" xfId="3672" xr:uid="{43EB1546-F707-4181-AE12-DC97F195AECB}"/>
    <cellStyle name="Normal 7 6 2 6" xfId="3673" xr:uid="{880C159B-90F4-4F58-9EEA-9FF77D870077}"/>
    <cellStyle name="Normal 7 6 3" xfId="746" xr:uid="{1FF8D0C0-35EA-415B-BC4C-9390B1C2D8DA}"/>
    <cellStyle name="Normal 7 6 3 2" xfId="1952" xr:uid="{9D09F064-CC57-49ED-988E-E3DC5E6B3329}"/>
    <cellStyle name="Normal 7 6 3 2 2" xfId="1953" xr:uid="{9B176B97-7431-4B54-88E4-359807F54377}"/>
    <cellStyle name="Normal 7 6 3 2 3" xfId="3674" xr:uid="{F36784C6-BAE8-42E0-8DAB-12C7B4F02AB9}"/>
    <cellStyle name="Normal 7 6 3 2 4" xfId="3675" xr:uid="{6626F863-E49B-4587-8C44-D7E079566DFD}"/>
    <cellStyle name="Normal 7 6 3 3" xfId="1954" xr:uid="{B5FFDB47-1485-4959-88E4-19AFE10209EF}"/>
    <cellStyle name="Normal 7 6 3 4" xfId="3676" xr:uid="{AB53DD6E-A0D0-48D4-9B64-495DED8150EA}"/>
    <cellStyle name="Normal 7 6 3 5" xfId="3677" xr:uid="{DB03A417-C0D6-4FBF-97BB-B3D075881ED5}"/>
    <cellStyle name="Normal 7 6 4" xfId="1955" xr:uid="{22216C19-0B51-49AF-8548-D1BA8072C6BB}"/>
    <cellStyle name="Normal 7 6 4 2" xfId="1956" xr:uid="{F57E893F-6FA4-4D11-B45B-AD12B43CC5B6}"/>
    <cellStyle name="Normal 7 6 4 3" xfId="3678" xr:uid="{04785C9C-06B0-440A-BC8A-2B27C509A840}"/>
    <cellStyle name="Normal 7 6 4 4" xfId="3679" xr:uid="{385D00B0-F8B4-497B-9787-CD06710923D1}"/>
    <cellStyle name="Normal 7 6 5" xfId="1957" xr:uid="{06820F3A-2558-4CD2-A1EE-87C1A0A3614E}"/>
    <cellStyle name="Normal 7 6 5 2" xfId="3680" xr:uid="{8A3CE861-136F-4B20-9E25-FAE4D8B79C79}"/>
    <cellStyle name="Normal 7 6 5 3" xfId="3681" xr:uid="{A52F6B74-3C17-4740-8430-6AA64190BFB5}"/>
    <cellStyle name="Normal 7 6 5 4" xfId="3682" xr:uid="{31E57B7E-057D-466D-B97B-3BD8BFD9FC43}"/>
    <cellStyle name="Normal 7 6 6" xfId="3683" xr:uid="{BA004A8A-BB79-44C6-8DCE-521082AF34EA}"/>
    <cellStyle name="Normal 7 6 7" xfId="3684" xr:uid="{687D7F56-9822-48FA-955E-C745C21EE738}"/>
    <cellStyle name="Normal 7 6 8" xfId="3685" xr:uid="{CDB4A9EA-050C-44C7-9735-EB241F2D192F}"/>
    <cellStyle name="Normal 7 7" xfId="371" xr:uid="{7B621406-1333-4094-99AE-8D63B1795951}"/>
    <cellStyle name="Normal 7 7 2" xfId="747" xr:uid="{AAF643DB-6E70-4038-865A-680ABE339242}"/>
    <cellStyle name="Normal 7 7 2 2" xfId="748" xr:uid="{E9F78B0A-9D1C-4C39-9640-B9851EC40B43}"/>
    <cellStyle name="Normal 7 7 2 2 2" xfId="1958" xr:uid="{839172EF-5E28-44F8-8D73-3B293F5F46E6}"/>
    <cellStyle name="Normal 7 7 2 2 3" xfId="3686" xr:uid="{3928D090-46DB-4969-B473-2A25E1E4146E}"/>
    <cellStyle name="Normal 7 7 2 2 4" xfId="3687" xr:uid="{D5FF60EF-0643-423F-BB5F-727396E91F25}"/>
    <cellStyle name="Normal 7 7 2 3" xfId="1959" xr:uid="{26B613F4-8F9D-4189-8B2B-F29BB3590B6E}"/>
    <cellStyle name="Normal 7 7 2 4" xfId="3688" xr:uid="{D1095131-46E1-4EE9-81C1-8E4A12B54926}"/>
    <cellStyle name="Normal 7 7 2 5" xfId="3689" xr:uid="{23BAD38B-5725-4E07-8B18-7E8E29103CEC}"/>
    <cellStyle name="Normal 7 7 3" xfId="749" xr:uid="{B6528E00-C1FF-491F-8A94-80D1E0D1BBFE}"/>
    <cellStyle name="Normal 7 7 3 2" xfId="1960" xr:uid="{B8B0617B-D667-4CE8-AE1E-71C90A87F471}"/>
    <cellStyle name="Normal 7 7 3 3" xfId="3690" xr:uid="{492FE246-E26E-4FA4-A382-DCA0E20D6B13}"/>
    <cellStyle name="Normal 7 7 3 4" xfId="3691" xr:uid="{B7DD23F0-33BF-4E6B-AE05-A3CD7D59ED9F}"/>
    <cellStyle name="Normal 7 7 4" xfId="1961" xr:uid="{E040EA57-75C9-497B-87CC-C540C6C48524}"/>
    <cellStyle name="Normal 7 7 4 2" xfId="3692" xr:uid="{FB6D7D65-A19D-47AD-BE6E-5BEBD01A57DA}"/>
    <cellStyle name="Normal 7 7 4 3" xfId="3693" xr:uid="{FC7DC69A-BBB0-40CA-AFC7-0F16B95E06B9}"/>
    <cellStyle name="Normal 7 7 4 4" xfId="3694" xr:uid="{7E873509-55A9-440A-A650-BB11EA9CE3F7}"/>
    <cellStyle name="Normal 7 7 5" xfId="3695" xr:uid="{4AFF8067-7E34-47F0-A83C-034D2D2ACD43}"/>
    <cellStyle name="Normal 7 7 6" xfId="3696" xr:uid="{616E6D6C-4B9E-414C-8CDE-D601531D8BB2}"/>
    <cellStyle name="Normal 7 7 7" xfId="3697" xr:uid="{26AA7D0E-83AB-4BB3-A66A-FA6467063BF5}"/>
    <cellStyle name="Normal 7 8" xfId="372" xr:uid="{C847FAA3-0C83-4411-AE04-B67CC2B45BF2}"/>
    <cellStyle name="Normal 7 8 2" xfId="750" xr:uid="{54C173B0-CA56-4A97-B8EC-A83102785C43}"/>
    <cellStyle name="Normal 7 8 2 2" xfId="1962" xr:uid="{549FCA9E-9786-4B7D-83FD-E7F795615B6D}"/>
    <cellStyle name="Normal 7 8 2 3" xfId="3698" xr:uid="{DBED9C80-EFE1-4AC4-887D-D31C08ED1910}"/>
    <cellStyle name="Normal 7 8 2 4" xfId="3699" xr:uid="{E780C395-AF7C-4454-9C42-2DB4454B706C}"/>
    <cellStyle name="Normal 7 8 3" xfId="1963" xr:uid="{BC3BAF90-42D7-4E22-8486-58E0A557F238}"/>
    <cellStyle name="Normal 7 8 3 2" xfId="3700" xr:uid="{38146024-9A49-4BB8-B021-B022408D4CDF}"/>
    <cellStyle name="Normal 7 8 3 3" xfId="3701" xr:uid="{AEE40E36-E207-4C17-A3E1-5CBEC57E3AE7}"/>
    <cellStyle name="Normal 7 8 3 4" xfId="3702" xr:uid="{1AFF2E2D-CBFA-4AA5-80F5-7B360D0D3670}"/>
    <cellStyle name="Normal 7 8 4" xfId="3703" xr:uid="{486E011A-0225-4416-AE83-B782E3545882}"/>
    <cellStyle name="Normal 7 8 5" xfId="3704" xr:uid="{D3F21D85-D869-4A16-85E6-3E2AED878254}"/>
    <cellStyle name="Normal 7 8 6" xfId="3705" xr:uid="{BD770AFF-D320-4BEE-9F10-D0DBB12ED31B}"/>
    <cellStyle name="Normal 7 9" xfId="373" xr:uid="{834203E0-5624-4860-AAAD-B1F34586F03B}"/>
    <cellStyle name="Normal 7 9 2" xfId="1964" xr:uid="{F8D9E318-3DF6-4F48-A8D9-CBADF514E33D}"/>
    <cellStyle name="Normal 7 9 2 2" xfId="3706" xr:uid="{A128363A-959F-4973-9274-620B9FD1B598}"/>
    <cellStyle name="Normal 7 9 2 2 2" xfId="4408" xr:uid="{02BD4D18-3B63-4DEC-8706-AAB32064FC96}"/>
    <cellStyle name="Normal 7 9 2 2 3" xfId="4687" xr:uid="{495278E1-CB8B-495C-8A95-351040A733C1}"/>
    <cellStyle name="Normal 7 9 2 3" xfId="3707" xr:uid="{8025AE9E-BED9-4D90-9D67-761FFCD7BCAE}"/>
    <cellStyle name="Normal 7 9 2 4" xfId="3708" xr:uid="{E2085B0C-604C-4B23-9D07-F743DD39F1FE}"/>
    <cellStyle name="Normal 7 9 3" xfId="3709" xr:uid="{C63C0D55-12AA-4B5A-9E67-EA934AA06A0D}"/>
    <cellStyle name="Normal 7 9 4" xfId="3710" xr:uid="{B65D293E-8B58-46AD-8357-69285E35E867}"/>
    <cellStyle name="Normal 7 9 4 2" xfId="4578" xr:uid="{7147BC7D-D22B-4DBC-A845-8751B0F69660}"/>
    <cellStyle name="Normal 7 9 4 3" xfId="4688" xr:uid="{0BE51BCE-1883-4C9D-BE79-714EC73F95A2}"/>
    <cellStyle name="Normal 7 9 4 4" xfId="4607" xr:uid="{16E92BB0-4709-4495-9A9E-6B89697F899F}"/>
    <cellStyle name="Normal 7 9 5" xfId="3711" xr:uid="{5D48B23F-FFDD-429F-BE7F-8D239618804C}"/>
    <cellStyle name="Normal 8" xfId="146" xr:uid="{BA2A0E7F-9B75-474C-9CA6-7D66859684B9}"/>
    <cellStyle name="Normal 8 10" xfId="1965" xr:uid="{9FC1FEF7-114E-4688-AA65-01816DBECBBF}"/>
    <cellStyle name="Normal 8 10 2" xfId="3712" xr:uid="{3315250C-95EF-4E8A-9305-35E38AD1F2CE}"/>
    <cellStyle name="Normal 8 10 3" xfId="3713" xr:uid="{10AC0E94-0FDA-42F9-88D1-85250473BB1B}"/>
    <cellStyle name="Normal 8 10 4" xfId="3714" xr:uid="{519924B2-E586-4F11-B220-D99FF5AA4856}"/>
    <cellStyle name="Normal 8 11" xfId="3715" xr:uid="{92A8DA12-05DB-4E59-B789-7D0AFC58E1EC}"/>
    <cellStyle name="Normal 8 11 2" xfId="3716" xr:uid="{FEADA9E6-4366-4B46-AEC4-16D4D288B8A2}"/>
    <cellStyle name="Normal 8 11 3" xfId="3717" xr:uid="{2AB1CB27-2AE4-472F-8226-EE5B6A309DB7}"/>
    <cellStyle name="Normal 8 11 4" xfId="3718" xr:uid="{70FFDE2C-F069-434A-9D67-7192C5AE88D4}"/>
    <cellStyle name="Normal 8 12" xfId="3719" xr:uid="{FC8AC465-C016-449F-A66A-CB7D272E9B7B}"/>
    <cellStyle name="Normal 8 12 2" xfId="3720" xr:uid="{4443A966-0BBF-4D7D-93E1-635CAE450002}"/>
    <cellStyle name="Normal 8 13" xfId="3721" xr:uid="{969EF382-66AE-4ACE-AB0E-7C3ABA47D184}"/>
    <cellStyle name="Normal 8 14" xfId="3722" xr:uid="{06D2810E-945E-4348-A7AC-C393CCD64DBF}"/>
    <cellStyle name="Normal 8 15" xfId="3723" xr:uid="{0C77A5AE-7E2C-446C-9CD4-5A5DBFAA4080}"/>
    <cellStyle name="Normal 8 2" xfId="147" xr:uid="{26549C8B-2608-4CE6-AF66-B310A8B36C23}"/>
    <cellStyle name="Normal 8 2 10" xfId="3724" xr:uid="{5514E73D-004F-4D58-8255-6D86EB445001}"/>
    <cellStyle name="Normal 8 2 11" xfId="3725" xr:uid="{A132A805-5A5C-4D3A-8B51-C87C7784F07F}"/>
    <cellStyle name="Normal 8 2 2" xfId="148" xr:uid="{3AB340C0-7AD3-41D0-AB89-CFC922EF014A}"/>
    <cellStyle name="Normal 8 2 2 2" xfId="149" xr:uid="{D9B558EA-C44B-4BC0-BC97-713F48522FC0}"/>
    <cellStyle name="Normal 8 2 2 2 2" xfId="374" xr:uid="{97CBD4EF-74BC-4D1D-8AA0-DCEFB8FBB4EC}"/>
    <cellStyle name="Normal 8 2 2 2 2 2" xfId="751" xr:uid="{4A8A883E-4BAE-4D9B-BB1C-66D0C0A91786}"/>
    <cellStyle name="Normal 8 2 2 2 2 2 2" xfId="752" xr:uid="{6DC66CB2-539D-432D-86BD-9B2FDB5BA849}"/>
    <cellStyle name="Normal 8 2 2 2 2 2 2 2" xfId="1966" xr:uid="{E6497766-22E2-4AEC-A602-0F9FCBD881EB}"/>
    <cellStyle name="Normal 8 2 2 2 2 2 2 2 2" xfId="1967" xr:uid="{25726A8E-9997-4D3B-83AE-F57F802F5ACC}"/>
    <cellStyle name="Normal 8 2 2 2 2 2 2 3" xfId="1968" xr:uid="{3BB88D6F-BA98-48B6-92AE-6EE4E8A669CD}"/>
    <cellStyle name="Normal 8 2 2 2 2 2 3" xfId="1969" xr:uid="{4BF78284-6D48-495A-B0F1-B5B2E1C842B4}"/>
    <cellStyle name="Normal 8 2 2 2 2 2 3 2" xfId="1970" xr:uid="{2396B040-9969-4ACA-8C3C-0D9518205C55}"/>
    <cellStyle name="Normal 8 2 2 2 2 2 4" xfId="1971" xr:uid="{75778D9D-25AC-4697-8017-63B0D5220198}"/>
    <cellStyle name="Normal 8 2 2 2 2 3" xfId="753" xr:uid="{BD01CAEB-D286-432C-87AE-3CA691D57544}"/>
    <cellStyle name="Normal 8 2 2 2 2 3 2" xfId="1972" xr:uid="{568F7D99-4552-4A79-8E0F-9DE517F534BF}"/>
    <cellStyle name="Normal 8 2 2 2 2 3 2 2" xfId="1973" xr:uid="{2C2640EB-7073-4F5D-9EE1-7962750D58F7}"/>
    <cellStyle name="Normal 8 2 2 2 2 3 3" xfId="1974" xr:uid="{D724B035-381B-4C0F-B355-E4E15F59D765}"/>
    <cellStyle name="Normal 8 2 2 2 2 3 4" xfId="3726" xr:uid="{C416465B-4232-4CC7-AF2B-054459780C27}"/>
    <cellStyle name="Normal 8 2 2 2 2 4" xfId="1975" xr:uid="{63E31771-46FA-44E7-B995-A3C4B47C8E6C}"/>
    <cellStyle name="Normal 8 2 2 2 2 4 2" xfId="1976" xr:uid="{0F51AA31-A187-4003-8898-584304ACAFB2}"/>
    <cellStyle name="Normal 8 2 2 2 2 5" xfId="1977" xr:uid="{E5E0EED1-7D8F-4BA3-99DE-4E8D5FCDA6B6}"/>
    <cellStyle name="Normal 8 2 2 2 2 6" xfId="3727" xr:uid="{653746FB-4113-46D2-A0A5-80064003742B}"/>
    <cellStyle name="Normal 8 2 2 2 3" xfId="375" xr:uid="{0229B64D-2B67-4802-B849-B5DF64B66A23}"/>
    <cellStyle name="Normal 8 2 2 2 3 2" xfId="754" xr:uid="{1C10C935-B93D-4475-AE11-45F3E6950E69}"/>
    <cellStyle name="Normal 8 2 2 2 3 2 2" xfId="755" xr:uid="{57640A71-ED95-4B59-866C-6C02AE4B5BB7}"/>
    <cellStyle name="Normal 8 2 2 2 3 2 2 2" xfId="1978" xr:uid="{06FC37FC-52F0-4749-A289-BB56825F3DAE}"/>
    <cellStyle name="Normal 8 2 2 2 3 2 2 2 2" xfId="1979" xr:uid="{174EB1A5-31CE-41C2-90E2-D9F6CF22D2AD}"/>
    <cellStyle name="Normal 8 2 2 2 3 2 2 3" xfId="1980" xr:uid="{027EE059-1498-4D7E-AE47-62E115B32098}"/>
    <cellStyle name="Normal 8 2 2 2 3 2 3" xfId="1981" xr:uid="{43F94543-0165-4F3D-979E-FC00950E17CB}"/>
    <cellStyle name="Normal 8 2 2 2 3 2 3 2" xfId="1982" xr:uid="{DB9C09DC-62EF-403C-BBC6-422FEC5C77A4}"/>
    <cellStyle name="Normal 8 2 2 2 3 2 4" xfId="1983" xr:uid="{2502660F-B9C9-4653-AD5A-8D736B8C2CC2}"/>
    <cellStyle name="Normal 8 2 2 2 3 3" xfId="756" xr:uid="{9C27B1C0-835A-4F18-8CC7-B6D1283BCA00}"/>
    <cellStyle name="Normal 8 2 2 2 3 3 2" xfId="1984" xr:uid="{C0907D6F-CF7B-4B78-BD6F-0B13050442A8}"/>
    <cellStyle name="Normal 8 2 2 2 3 3 2 2" xfId="1985" xr:uid="{F40C0839-6CB2-462F-A569-D923E0AA203A}"/>
    <cellStyle name="Normal 8 2 2 2 3 3 3" xfId="1986" xr:uid="{D2B88FEA-AD54-4529-B69F-6BA24D42A3BA}"/>
    <cellStyle name="Normal 8 2 2 2 3 4" xfId="1987" xr:uid="{CDE74C90-F599-4383-99AF-6E7C378A36AA}"/>
    <cellStyle name="Normal 8 2 2 2 3 4 2" xfId="1988" xr:uid="{71152877-1032-4CA4-B721-BF33B8FED26B}"/>
    <cellStyle name="Normal 8 2 2 2 3 5" xfId="1989" xr:uid="{82A63B84-7A69-4180-8CDC-F625E6686D2D}"/>
    <cellStyle name="Normal 8 2 2 2 4" xfId="757" xr:uid="{0AB89B3E-8D81-4234-9849-6909561CAEC5}"/>
    <cellStyle name="Normal 8 2 2 2 4 2" xfId="758" xr:uid="{D9E1F94C-3F01-46E7-A773-09309172ED0C}"/>
    <cellStyle name="Normal 8 2 2 2 4 2 2" xfId="1990" xr:uid="{3E3FB1E4-D2ED-4AB2-BCE0-2F1F50D54B65}"/>
    <cellStyle name="Normal 8 2 2 2 4 2 2 2" xfId="1991" xr:uid="{67B3F833-00F5-4A90-B946-2E4A025E6B48}"/>
    <cellStyle name="Normal 8 2 2 2 4 2 3" xfId="1992" xr:uid="{5213B0DD-D8C2-43DD-905F-7EE0CC3091CE}"/>
    <cellStyle name="Normal 8 2 2 2 4 3" xfId="1993" xr:uid="{9F61B835-D289-4D5A-AFC3-D0643E61B494}"/>
    <cellStyle name="Normal 8 2 2 2 4 3 2" xfId="1994" xr:uid="{D86047C2-5E1E-4533-967B-90FF5BE880C4}"/>
    <cellStyle name="Normal 8 2 2 2 4 4" xfId="1995" xr:uid="{A3055492-1199-4F00-B44C-52ECA7C16C17}"/>
    <cellStyle name="Normal 8 2 2 2 5" xfId="759" xr:uid="{5C85C076-8326-48CB-8EEF-6A4BE6865A5E}"/>
    <cellStyle name="Normal 8 2 2 2 5 2" xfId="1996" xr:uid="{FC003811-B8BF-467B-8B0B-C235964BF53A}"/>
    <cellStyle name="Normal 8 2 2 2 5 2 2" xfId="1997" xr:uid="{223538EF-33E6-4D98-8F81-F9F43D93237F}"/>
    <cellStyle name="Normal 8 2 2 2 5 3" xfId="1998" xr:uid="{F52AA9C3-CDA6-4D14-8CD3-0BAED6D4BC89}"/>
    <cellStyle name="Normal 8 2 2 2 5 4" xfId="3728" xr:uid="{DCDC7FEC-C496-4E06-BDB7-3BE1E277ED95}"/>
    <cellStyle name="Normal 8 2 2 2 6" xfId="1999" xr:uid="{7BE2EF52-1B4A-4E55-A0B8-7324C796A433}"/>
    <cellStyle name="Normal 8 2 2 2 6 2" xfId="2000" xr:uid="{8ED0BAA4-6DD1-4EFB-BCAB-E4E2A42D79EC}"/>
    <cellStyle name="Normal 8 2 2 2 7" xfId="2001" xr:uid="{C5CD5DA4-D19B-43D2-AEE2-3F49E14A4420}"/>
    <cellStyle name="Normal 8 2 2 2 8" xfId="3729" xr:uid="{DB1D063A-E0F5-4018-B2C7-CF9AB04D8D33}"/>
    <cellStyle name="Normal 8 2 2 3" xfId="376" xr:uid="{BD39EA3E-00FE-4129-916F-9CE99B3CCB06}"/>
    <cellStyle name="Normal 8 2 2 3 2" xfId="760" xr:uid="{06E3FCDF-AB27-4A55-9B52-2066698FB083}"/>
    <cellStyle name="Normal 8 2 2 3 2 2" xfId="761" xr:uid="{4DC324B3-DEDE-44F5-9315-7E3F560B01B8}"/>
    <cellStyle name="Normal 8 2 2 3 2 2 2" xfId="2002" xr:uid="{27A40669-4D5D-4EFD-8FD7-D67287F4BF97}"/>
    <cellStyle name="Normal 8 2 2 3 2 2 2 2" xfId="2003" xr:uid="{5057F741-F6CC-479C-A5AC-96B38840FCBD}"/>
    <cellStyle name="Normal 8 2 2 3 2 2 3" xfId="2004" xr:uid="{EAE468AD-295E-4A2F-9CB8-E99AC171526E}"/>
    <cellStyle name="Normal 8 2 2 3 2 3" xfId="2005" xr:uid="{55399C87-71FE-4F14-AE79-83A5817C001A}"/>
    <cellStyle name="Normal 8 2 2 3 2 3 2" xfId="2006" xr:uid="{EC5369D6-7565-4869-9D01-C60C28B0144E}"/>
    <cellStyle name="Normal 8 2 2 3 2 4" xfId="2007" xr:uid="{22A4733E-3C5C-4762-907E-C4BB070CE21C}"/>
    <cellStyle name="Normal 8 2 2 3 3" xfId="762" xr:uid="{956E3C7F-6AFB-4371-AC47-973C6B006DD4}"/>
    <cellStyle name="Normal 8 2 2 3 3 2" xfId="2008" xr:uid="{8DA9BE85-6AED-4434-817A-6A3D341C4331}"/>
    <cellStyle name="Normal 8 2 2 3 3 2 2" xfId="2009" xr:uid="{C8EF7011-EDF4-499A-AEFA-22D7CDAAEBD4}"/>
    <cellStyle name="Normal 8 2 2 3 3 3" xfId="2010" xr:uid="{5D473520-7373-48DB-8260-3B4140CF3A3D}"/>
    <cellStyle name="Normal 8 2 2 3 3 4" xfId="3730" xr:uid="{51B44DDF-94D4-4A3A-8143-825A8C6AB81F}"/>
    <cellStyle name="Normal 8 2 2 3 4" xfId="2011" xr:uid="{6D87886A-48EE-4DD3-85AB-906FCB4245CA}"/>
    <cellStyle name="Normal 8 2 2 3 4 2" xfId="2012" xr:uid="{6EBCFEDD-E0E2-4172-AF0F-107A4D224142}"/>
    <cellStyle name="Normal 8 2 2 3 5" xfId="2013" xr:uid="{707363AD-0E77-489B-AD90-C39D5219928B}"/>
    <cellStyle name="Normal 8 2 2 3 6" xfId="3731" xr:uid="{F2E7C7C1-4D46-4109-BBB1-CC7C0BDB6A39}"/>
    <cellStyle name="Normal 8 2 2 4" xfId="377" xr:uid="{039C9233-AB95-45A8-BD3C-9C5D76E54F4E}"/>
    <cellStyle name="Normal 8 2 2 4 2" xfId="763" xr:uid="{E96E1136-C077-48DD-821F-AE2D32AAF619}"/>
    <cellStyle name="Normal 8 2 2 4 2 2" xfId="764" xr:uid="{75C35E24-275C-4166-903D-A2C17BD6F72F}"/>
    <cellStyle name="Normal 8 2 2 4 2 2 2" xfId="2014" xr:uid="{50F9673F-514B-47FE-AB48-32DF92D76B6B}"/>
    <cellStyle name="Normal 8 2 2 4 2 2 2 2" xfId="2015" xr:uid="{A136131A-9819-4DE9-BB32-C9D22C4CBD94}"/>
    <cellStyle name="Normal 8 2 2 4 2 2 3" xfId="2016" xr:uid="{87433586-F78F-4577-B846-6D425691162D}"/>
    <cellStyle name="Normal 8 2 2 4 2 3" xfId="2017" xr:uid="{8F896D93-8AFE-4875-841B-17DDA104FC73}"/>
    <cellStyle name="Normal 8 2 2 4 2 3 2" xfId="2018" xr:uid="{AA2CFD52-3293-4A25-8C7E-FDD6B58EFEE1}"/>
    <cellStyle name="Normal 8 2 2 4 2 4" xfId="2019" xr:uid="{259F381C-332F-4430-85A6-373C4658FF63}"/>
    <cellStyle name="Normal 8 2 2 4 3" xfId="765" xr:uid="{83518597-D915-44CD-A6AC-53BE67A8C6FB}"/>
    <cellStyle name="Normal 8 2 2 4 3 2" xfId="2020" xr:uid="{38BBEA70-3D9F-4B4D-804F-99896E877C1F}"/>
    <cellStyle name="Normal 8 2 2 4 3 2 2" xfId="2021" xr:uid="{2D4D6E78-2D0C-4787-83B4-E6736F8093DE}"/>
    <cellStyle name="Normal 8 2 2 4 3 3" xfId="2022" xr:uid="{788B19BA-ADBB-4DE7-90D7-254D7A00345B}"/>
    <cellStyle name="Normal 8 2 2 4 4" xfId="2023" xr:uid="{27D730B8-1499-4DF8-BD7E-634774E2572F}"/>
    <cellStyle name="Normal 8 2 2 4 4 2" xfId="2024" xr:uid="{018397EF-B81A-4A8F-96E1-ACD8E94D63ED}"/>
    <cellStyle name="Normal 8 2 2 4 5" xfId="2025" xr:uid="{FC02CB20-99A6-479E-ACD0-F26F7E798460}"/>
    <cellStyle name="Normal 8 2 2 5" xfId="378" xr:uid="{CACAF3C5-9341-41D8-A2AE-8EF72EA332B3}"/>
    <cellStyle name="Normal 8 2 2 5 2" xfId="766" xr:uid="{DE97FF75-899E-40D7-8721-D5E0B2DBCA86}"/>
    <cellStyle name="Normal 8 2 2 5 2 2" xfId="2026" xr:uid="{4E1B3E0D-73B7-4394-AAC5-9EF02993355B}"/>
    <cellStyle name="Normal 8 2 2 5 2 2 2" xfId="2027" xr:uid="{59D2CDF7-DCD9-4FF3-AC61-E02D5FF5C905}"/>
    <cellStyle name="Normal 8 2 2 5 2 3" xfId="2028" xr:uid="{59ACB189-1AA7-4902-A754-8842A00884F6}"/>
    <cellStyle name="Normal 8 2 2 5 3" xfId="2029" xr:uid="{665F92F9-D1B4-473A-AE8C-792E4796FF22}"/>
    <cellStyle name="Normal 8 2 2 5 3 2" xfId="2030" xr:uid="{F8FE1CC6-964B-465C-B716-01B3024B5C32}"/>
    <cellStyle name="Normal 8 2 2 5 4" xfId="2031" xr:uid="{82D009C4-EAC7-4445-AF88-A2FF8529B6E7}"/>
    <cellStyle name="Normal 8 2 2 6" xfId="767" xr:uid="{0FF5E85A-6D02-43F1-9A4F-4D6A0E275280}"/>
    <cellStyle name="Normal 8 2 2 6 2" xfId="2032" xr:uid="{58658D40-9D05-4436-8391-3433856A54C4}"/>
    <cellStyle name="Normal 8 2 2 6 2 2" xfId="2033" xr:uid="{37B1E60C-D3AE-4398-A1BB-D71C666E11F6}"/>
    <cellStyle name="Normal 8 2 2 6 3" xfId="2034" xr:uid="{CE3D0E53-AC8C-44FF-A7BD-213B5D34B3CC}"/>
    <cellStyle name="Normal 8 2 2 6 4" xfId="3732" xr:uid="{23C416E2-0E7A-4139-89B4-1AC4C1059CAC}"/>
    <cellStyle name="Normal 8 2 2 7" xfId="2035" xr:uid="{AEC588D6-11BF-4621-98F4-BB059C369B1F}"/>
    <cellStyle name="Normal 8 2 2 7 2" xfId="2036" xr:uid="{8A2B9911-23F5-4409-8AA3-FAF1DC17D5CC}"/>
    <cellStyle name="Normal 8 2 2 8" xfId="2037" xr:uid="{BF60E6D0-2188-450D-A8BA-434D7E82BA39}"/>
    <cellStyle name="Normal 8 2 2 9" xfId="3733" xr:uid="{6067ADE7-3C0B-4BF9-802E-9FAF5AAED449}"/>
    <cellStyle name="Normal 8 2 3" xfId="150" xr:uid="{D888BFBC-B660-4C65-A448-AEE52359E1E2}"/>
    <cellStyle name="Normal 8 2 3 2" xfId="151" xr:uid="{3F8C453F-C943-4F7D-9478-9FA5950EE28D}"/>
    <cellStyle name="Normal 8 2 3 2 2" xfId="768" xr:uid="{5D2B786D-9B83-4461-9DC3-A25DF19852A3}"/>
    <cellStyle name="Normal 8 2 3 2 2 2" xfId="769" xr:uid="{F42124B8-BDC4-4C2D-8F0E-9A37A92F7ADF}"/>
    <cellStyle name="Normal 8 2 3 2 2 2 2" xfId="2038" xr:uid="{E6DC7987-5211-492D-9349-5B65DDA9BD1A}"/>
    <cellStyle name="Normal 8 2 3 2 2 2 2 2" xfId="2039" xr:uid="{FCCE7514-3BF8-4D58-AE7F-5894E81EA806}"/>
    <cellStyle name="Normal 8 2 3 2 2 2 3" xfId="2040" xr:uid="{17FB958C-9284-44A0-96AF-CD858C795C8A}"/>
    <cellStyle name="Normal 8 2 3 2 2 3" xfId="2041" xr:uid="{004BB3F1-77FD-4037-BD44-89F270B19B2B}"/>
    <cellStyle name="Normal 8 2 3 2 2 3 2" xfId="2042" xr:uid="{24D74B87-8BBD-475F-B61B-8C8ED029947B}"/>
    <cellStyle name="Normal 8 2 3 2 2 4" xfId="2043" xr:uid="{B54659A7-1B3C-42BC-976E-4BC7D7394AF9}"/>
    <cellStyle name="Normal 8 2 3 2 3" xfId="770" xr:uid="{7DEECCED-8EDE-4291-9042-A00CD540CED3}"/>
    <cellStyle name="Normal 8 2 3 2 3 2" xfId="2044" xr:uid="{B54C8334-DB30-45A7-AF17-560B10997B5E}"/>
    <cellStyle name="Normal 8 2 3 2 3 2 2" xfId="2045" xr:uid="{EF612C76-DACB-4448-9356-53B710D230A9}"/>
    <cellStyle name="Normal 8 2 3 2 3 3" xfId="2046" xr:uid="{3A04E4EE-BEF4-4E1B-8A67-6BB161964CAF}"/>
    <cellStyle name="Normal 8 2 3 2 3 4" xfId="3734" xr:uid="{F73B5414-DB44-46A2-BF2E-C05CDEA60FC5}"/>
    <cellStyle name="Normal 8 2 3 2 4" xfId="2047" xr:uid="{95A07D34-7905-4D22-9E95-04BE280FFEFA}"/>
    <cellStyle name="Normal 8 2 3 2 4 2" xfId="2048" xr:uid="{DEB4A43D-3EA9-4579-BCDD-F723570ABA3A}"/>
    <cellStyle name="Normal 8 2 3 2 5" xfId="2049" xr:uid="{E4C06BDA-8BA5-4DD3-80D9-D8E22EE16885}"/>
    <cellStyle name="Normal 8 2 3 2 6" xfId="3735" xr:uid="{B312A3D0-6A8C-431C-B14E-5454545EA5A9}"/>
    <cellStyle name="Normal 8 2 3 3" xfId="379" xr:uid="{B17A46B4-2931-45F8-B60E-427DABF66256}"/>
    <cellStyle name="Normal 8 2 3 3 2" xfId="771" xr:uid="{B6C2D333-2F7C-486E-95FA-1E97E38C10BB}"/>
    <cellStyle name="Normal 8 2 3 3 2 2" xfId="772" xr:uid="{0D38920A-0D0B-4212-8555-83F88CA995B0}"/>
    <cellStyle name="Normal 8 2 3 3 2 2 2" xfId="2050" xr:uid="{4EFC9213-4058-4821-A695-3BC7CD13BF24}"/>
    <cellStyle name="Normal 8 2 3 3 2 2 2 2" xfId="2051" xr:uid="{BCAB2ECC-BA80-4BE0-8D0A-BEFCE1BD323A}"/>
    <cellStyle name="Normal 8 2 3 3 2 2 3" xfId="2052" xr:uid="{6ACBF970-2A57-4376-8882-15A92D5CAEAB}"/>
    <cellStyle name="Normal 8 2 3 3 2 3" xfId="2053" xr:uid="{748E622C-8DA7-424C-B89B-F6D6F16E8052}"/>
    <cellStyle name="Normal 8 2 3 3 2 3 2" xfId="2054" xr:uid="{A2973BFD-7313-49CF-85E9-4905869DC35E}"/>
    <cellStyle name="Normal 8 2 3 3 2 4" xfId="2055" xr:uid="{1F45C33A-D9FD-46D7-B591-853940F795C6}"/>
    <cellStyle name="Normal 8 2 3 3 3" xfId="773" xr:uid="{E77B5A08-1782-4D1E-97DA-836276E5DB44}"/>
    <cellStyle name="Normal 8 2 3 3 3 2" xfId="2056" xr:uid="{1B3F99D4-439B-4EFC-8188-8CB1C44EFF0B}"/>
    <cellStyle name="Normal 8 2 3 3 3 2 2" xfId="2057" xr:uid="{5DDFFBCC-10FA-48F1-BE1B-E9A3C4B37B80}"/>
    <cellStyle name="Normal 8 2 3 3 3 3" xfId="2058" xr:uid="{DE3F142B-3B3A-4284-B6A9-D80D9484ADA5}"/>
    <cellStyle name="Normal 8 2 3 3 4" xfId="2059" xr:uid="{86D49C0A-AB48-49A1-8630-5DFE81F40F3E}"/>
    <cellStyle name="Normal 8 2 3 3 4 2" xfId="2060" xr:uid="{AC9830FA-01B9-4946-B240-71734147D53F}"/>
    <cellStyle name="Normal 8 2 3 3 5" xfId="2061" xr:uid="{7B485D74-47E5-43B0-9288-6414F3DB0BE5}"/>
    <cellStyle name="Normal 8 2 3 4" xfId="380" xr:uid="{A95336EE-7A79-4CF3-90C5-95F3382CFECD}"/>
    <cellStyle name="Normal 8 2 3 4 2" xfId="774" xr:uid="{8ED01A9D-CCD8-4B6D-BEE5-E54FE1F04A65}"/>
    <cellStyle name="Normal 8 2 3 4 2 2" xfId="2062" xr:uid="{0DD2CD44-0D76-45E5-B905-5C6E2424B25B}"/>
    <cellStyle name="Normal 8 2 3 4 2 2 2" xfId="2063" xr:uid="{B8370032-9D4C-4CB1-99CC-8805F846C60B}"/>
    <cellStyle name="Normal 8 2 3 4 2 3" xfId="2064" xr:uid="{49AE825A-6705-433E-A244-5F0775EF684F}"/>
    <cellStyle name="Normal 8 2 3 4 3" xfId="2065" xr:uid="{1F420BD2-8DD9-4168-B3C5-93C7C618F675}"/>
    <cellStyle name="Normal 8 2 3 4 3 2" xfId="2066" xr:uid="{E732DD87-8A0A-4448-BE13-AD5ADCA08539}"/>
    <cellStyle name="Normal 8 2 3 4 4" xfId="2067" xr:uid="{B3268E2F-2254-46CA-860F-736BF4E8E5F7}"/>
    <cellStyle name="Normal 8 2 3 5" xfId="775" xr:uid="{D776F783-2380-4946-9508-0F47F48FC797}"/>
    <cellStyle name="Normal 8 2 3 5 2" xfId="2068" xr:uid="{AF6DF5D5-12FB-4B81-9CB0-AB89AEF55E59}"/>
    <cellStyle name="Normal 8 2 3 5 2 2" xfId="2069" xr:uid="{599E2C97-7CEA-480B-846D-1DAE6A77F997}"/>
    <cellStyle name="Normal 8 2 3 5 3" xfId="2070" xr:uid="{5434C228-9997-4E13-89A5-00A9EA681246}"/>
    <cellStyle name="Normal 8 2 3 5 4" xfId="3736" xr:uid="{324C1FCE-B3A1-48E6-8484-FF5893F8D0E9}"/>
    <cellStyle name="Normal 8 2 3 6" xfId="2071" xr:uid="{2454A757-3EC2-47A8-BFC3-0A207FC42335}"/>
    <cellStyle name="Normal 8 2 3 6 2" xfId="2072" xr:uid="{F1FE395E-03CB-4DC2-91A7-276E8AD66238}"/>
    <cellStyle name="Normal 8 2 3 7" xfId="2073" xr:uid="{8D6A3F4F-CA6C-4A56-B454-7AA23CD2FF5F}"/>
    <cellStyle name="Normal 8 2 3 8" xfId="3737" xr:uid="{424CCF81-7DFF-42BA-910F-A210BB976778}"/>
    <cellStyle name="Normal 8 2 4" xfId="152" xr:uid="{3FAA49A0-2D3C-429C-9FC8-DDE0F64F8A83}"/>
    <cellStyle name="Normal 8 2 4 2" xfId="449" xr:uid="{012CA86A-0B9E-4DD2-8768-EE5715373F72}"/>
    <cellStyle name="Normal 8 2 4 2 2" xfId="776" xr:uid="{0C89FDDF-BC6F-47AF-BAF3-96C6BA86C5BC}"/>
    <cellStyle name="Normal 8 2 4 2 2 2" xfId="2074" xr:uid="{B7C2AE6F-1E3C-4A72-84E5-68A7B430178A}"/>
    <cellStyle name="Normal 8 2 4 2 2 2 2" xfId="2075" xr:uid="{8A20FF4F-91D0-49C8-B87F-497CACCCE35E}"/>
    <cellStyle name="Normal 8 2 4 2 2 3" xfId="2076" xr:uid="{2E897DC6-101D-4FE1-9E95-5E178F391D18}"/>
    <cellStyle name="Normal 8 2 4 2 2 4" xfId="3738" xr:uid="{4CC5D13C-BAD6-4888-9BCF-188D77955AD3}"/>
    <cellStyle name="Normal 8 2 4 2 3" xfId="2077" xr:uid="{A26261C4-380C-425F-8F8B-552A13F44B24}"/>
    <cellStyle name="Normal 8 2 4 2 3 2" xfId="2078" xr:uid="{3583CA59-1BDE-4B4E-AE25-51FEBC89F719}"/>
    <cellStyle name="Normal 8 2 4 2 4" xfId="2079" xr:uid="{3B93A81C-C205-4975-84BA-4626F4DC18D6}"/>
    <cellStyle name="Normal 8 2 4 2 5" xfId="3739" xr:uid="{042E5FCD-8700-4395-89C1-F45D76CF21B1}"/>
    <cellStyle name="Normal 8 2 4 3" xfId="777" xr:uid="{F8D6598B-3EFC-4F24-9142-27D96A46E89A}"/>
    <cellStyle name="Normal 8 2 4 3 2" xfId="2080" xr:uid="{77303000-0B8D-4744-A956-D32AD9CACD9B}"/>
    <cellStyle name="Normal 8 2 4 3 2 2" xfId="2081" xr:uid="{A307B6F6-5397-4DC4-AD3A-7870B23F1333}"/>
    <cellStyle name="Normal 8 2 4 3 3" xfId="2082" xr:uid="{13A50531-2A31-48A5-9124-7658E7A0E214}"/>
    <cellStyle name="Normal 8 2 4 3 4" xfId="3740" xr:uid="{6FF025A6-9D0E-481C-B181-60421E8DD73B}"/>
    <cellStyle name="Normal 8 2 4 4" xfId="2083" xr:uid="{97FD9139-90A5-41DB-B6F2-80D37BCF6B91}"/>
    <cellStyle name="Normal 8 2 4 4 2" xfId="2084" xr:uid="{12399DE5-785D-4808-BA06-DFEB69B715B8}"/>
    <cellStyle name="Normal 8 2 4 4 3" xfId="3741" xr:uid="{F76B900A-56C5-4F18-B53E-8BF9D7D02A58}"/>
    <cellStyle name="Normal 8 2 4 4 4" xfId="3742" xr:uid="{77CD86C7-FE24-4156-8B26-452CA832C078}"/>
    <cellStyle name="Normal 8 2 4 5" xfId="2085" xr:uid="{C29B4D19-49B5-4340-8140-B49DCE41B8DB}"/>
    <cellStyle name="Normal 8 2 4 6" xfId="3743" xr:uid="{81281A14-043D-41C8-ABBD-F01867FF5201}"/>
    <cellStyle name="Normal 8 2 4 7" xfId="3744" xr:uid="{BC0C0654-7485-4398-B7F7-9CEC894EADB8}"/>
    <cellStyle name="Normal 8 2 5" xfId="381" xr:uid="{E253DE04-B0DB-43C0-B7CA-971A9075D1BE}"/>
    <cellStyle name="Normal 8 2 5 2" xfId="778" xr:uid="{B453A0DB-5951-446A-A523-241263B471F4}"/>
    <cellStyle name="Normal 8 2 5 2 2" xfId="779" xr:uid="{24E948C4-B002-4B98-8852-1724A882E461}"/>
    <cellStyle name="Normal 8 2 5 2 2 2" xfId="2086" xr:uid="{0E82A65D-8C9C-4C92-8A56-E32CA7EE07FA}"/>
    <cellStyle name="Normal 8 2 5 2 2 2 2" xfId="2087" xr:uid="{B85B8BEB-510F-4C22-B015-BE8BB55154A4}"/>
    <cellStyle name="Normal 8 2 5 2 2 3" xfId="2088" xr:uid="{84E7521B-C2B9-471E-964F-F98AEB47CC7C}"/>
    <cellStyle name="Normal 8 2 5 2 3" xfId="2089" xr:uid="{A21FE3D0-F6D9-4083-8852-111F7F0F3870}"/>
    <cellStyle name="Normal 8 2 5 2 3 2" xfId="2090" xr:uid="{008A1380-5519-4F91-8793-9E592D7C9EEC}"/>
    <cellStyle name="Normal 8 2 5 2 4" xfId="2091" xr:uid="{32029360-4D92-4616-924A-1DFB3B193C52}"/>
    <cellStyle name="Normal 8 2 5 3" xfId="780" xr:uid="{26C5A745-0BF0-4B8A-8D0E-3DEF5A0A6131}"/>
    <cellStyle name="Normal 8 2 5 3 2" xfId="2092" xr:uid="{400E94F9-2A3C-4756-866D-7BA55FE24690}"/>
    <cellStyle name="Normal 8 2 5 3 2 2" xfId="2093" xr:uid="{264E754A-FE35-47F4-B5AB-486D978A212D}"/>
    <cellStyle name="Normal 8 2 5 3 3" xfId="2094" xr:uid="{CC9314F0-3751-4ED9-B391-7E9F300E2A0F}"/>
    <cellStyle name="Normal 8 2 5 3 4" xfId="3745" xr:uid="{0D80EEFD-5E6D-457F-9E7F-3C11F9334A02}"/>
    <cellStyle name="Normal 8 2 5 4" xfId="2095" xr:uid="{B4AE4C87-D963-4221-A9B1-3E6BE7AA241C}"/>
    <cellStyle name="Normal 8 2 5 4 2" xfId="2096" xr:uid="{3F678A28-6613-40B5-B696-5A7DA05FEE42}"/>
    <cellStyle name="Normal 8 2 5 5" xfId="2097" xr:uid="{682122B0-F5ED-4A00-9C2C-4D82E8504541}"/>
    <cellStyle name="Normal 8 2 5 6" xfId="3746" xr:uid="{06C9A0A8-DC78-4A9F-8A9B-4ADBEEF21EDD}"/>
    <cellStyle name="Normal 8 2 6" xfId="382" xr:uid="{F73EDE58-C8C0-44C0-913D-0E86BFC0B5FF}"/>
    <cellStyle name="Normal 8 2 6 2" xfId="781" xr:uid="{E9515E83-3568-4142-9E31-F90B2CB4A4E4}"/>
    <cellStyle name="Normal 8 2 6 2 2" xfId="2098" xr:uid="{D99DE2D7-1E8C-4988-A4F3-7A32BAFCE96A}"/>
    <cellStyle name="Normal 8 2 6 2 2 2" xfId="2099" xr:uid="{E91F529C-4F95-4C83-BCDC-20B1AB35E138}"/>
    <cellStyle name="Normal 8 2 6 2 3" xfId="2100" xr:uid="{BEEBF742-2309-49C7-8C91-D5F06E05D698}"/>
    <cellStyle name="Normal 8 2 6 2 4" xfId="3747" xr:uid="{20D77F60-60FD-4557-8B1F-D9D654F2116E}"/>
    <cellStyle name="Normal 8 2 6 3" xfId="2101" xr:uid="{C7994A72-490A-4B09-AAE5-976694E01B60}"/>
    <cellStyle name="Normal 8 2 6 3 2" xfId="2102" xr:uid="{3A91C68F-E4DF-4F31-8650-FA03E7D95E1F}"/>
    <cellStyle name="Normal 8 2 6 4" xfId="2103" xr:uid="{B659B305-381E-4B5E-A680-E25731125D23}"/>
    <cellStyle name="Normal 8 2 6 5" xfId="3748" xr:uid="{B46323E5-4250-449C-B13F-E7BFCC1665EB}"/>
    <cellStyle name="Normal 8 2 7" xfId="782" xr:uid="{EF97C38D-1F46-4BAE-B9D7-68E1897A4179}"/>
    <cellStyle name="Normal 8 2 7 2" xfId="2104" xr:uid="{0D9D4D7B-B2AF-4618-9DD7-EBE20A5BD637}"/>
    <cellStyle name="Normal 8 2 7 2 2" xfId="2105" xr:uid="{82DC0B90-F55C-46E5-8F0F-7496B3BBF2DC}"/>
    <cellStyle name="Normal 8 2 7 3" xfId="2106" xr:uid="{7E1E7312-780A-44D5-B36C-F279B140938A}"/>
    <cellStyle name="Normal 8 2 7 4" xfId="3749" xr:uid="{7655776A-A8C6-4D15-8151-73635892A196}"/>
    <cellStyle name="Normal 8 2 8" xfId="2107" xr:uid="{D97E96A9-C18E-4A2C-B575-9789DF795976}"/>
    <cellStyle name="Normal 8 2 8 2" xfId="2108" xr:uid="{CABA9699-ABBA-445A-A674-6ED87EF4F549}"/>
    <cellStyle name="Normal 8 2 8 3" xfId="3750" xr:uid="{EAE8310A-CD99-4B94-922E-54025537361B}"/>
    <cellStyle name="Normal 8 2 8 4" xfId="3751" xr:uid="{BD1258A8-26B0-4AF1-AA3A-D842194C9C00}"/>
    <cellStyle name="Normal 8 2 9" xfId="2109" xr:uid="{2B6A6916-D2FE-45E0-A041-AE07A83F65EA}"/>
    <cellStyle name="Normal 8 3" xfId="153" xr:uid="{3B32E002-2D40-4700-B2F9-EECDE883983A}"/>
    <cellStyle name="Normal 8 3 10" xfId="3752" xr:uid="{C01B87A4-859E-4ABE-9C71-1E06AF6BF43A}"/>
    <cellStyle name="Normal 8 3 11" xfId="3753" xr:uid="{8EF50533-7895-4239-AD6A-6D4FE1E4C340}"/>
    <cellStyle name="Normal 8 3 2" xfId="154" xr:uid="{721E0407-493F-42D8-989A-9B20DB11F6DF}"/>
    <cellStyle name="Normal 8 3 2 2" xfId="155" xr:uid="{6F270949-0358-4E21-87D0-AEB6DB4C9603}"/>
    <cellStyle name="Normal 8 3 2 2 2" xfId="383" xr:uid="{9ACE6C27-101E-464B-8E3E-FCBA70E6BACA}"/>
    <cellStyle name="Normal 8 3 2 2 2 2" xfId="783" xr:uid="{A65EBD0C-8C1E-49BC-8A58-30378BABF6FC}"/>
    <cellStyle name="Normal 8 3 2 2 2 2 2" xfId="2110" xr:uid="{B76EFFA0-141E-4C77-AE46-364F45BF1819}"/>
    <cellStyle name="Normal 8 3 2 2 2 2 2 2" xfId="2111" xr:uid="{56B3F5A0-5D40-46F7-B5B5-4974D2B90C45}"/>
    <cellStyle name="Normal 8 3 2 2 2 2 3" xfId="2112" xr:uid="{74B7F9BC-2F70-41AD-B554-E33821542A99}"/>
    <cellStyle name="Normal 8 3 2 2 2 2 4" xfId="3754" xr:uid="{22A73432-7CB8-4B47-8D47-2AF28D5BA77F}"/>
    <cellStyle name="Normal 8 3 2 2 2 3" xfId="2113" xr:uid="{0114FFA1-53E3-440C-9199-495F0B49972C}"/>
    <cellStyle name="Normal 8 3 2 2 2 3 2" xfId="2114" xr:uid="{8366AB0C-83ED-4107-A351-26DDC3E08283}"/>
    <cellStyle name="Normal 8 3 2 2 2 3 3" xfId="3755" xr:uid="{A09C3186-A631-408D-80A5-8D6C7AC8E882}"/>
    <cellStyle name="Normal 8 3 2 2 2 3 4" xfId="3756" xr:uid="{AF325304-08AA-428E-A451-ED6981D3EA31}"/>
    <cellStyle name="Normal 8 3 2 2 2 4" xfId="2115" xr:uid="{5BFBDE64-9BB6-4DD3-829C-A5C75E8D58B5}"/>
    <cellStyle name="Normal 8 3 2 2 2 5" xfId="3757" xr:uid="{39797577-BC03-4041-A396-B5749A8C823F}"/>
    <cellStyle name="Normal 8 3 2 2 2 6" xfId="3758" xr:uid="{E3C7FEE8-9C06-47B2-97EB-D3CE70E35D45}"/>
    <cellStyle name="Normal 8 3 2 2 3" xfId="784" xr:uid="{8C438B09-8C72-4130-A1A9-B1AE61E65453}"/>
    <cellStyle name="Normal 8 3 2 2 3 2" xfId="2116" xr:uid="{F46D7E4D-B0EC-48B7-A05B-21DEEF5A7232}"/>
    <cellStyle name="Normal 8 3 2 2 3 2 2" xfId="2117" xr:uid="{5C1D0E69-E2C6-449D-ACBF-F62CD90BF547}"/>
    <cellStyle name="Normal 8 3 2 2 3 2 3" xfId="3759" xr:uid="{7B2DDC17-510D-4761-80F6-724BE482DCE2}"/>
    <cellStyle name="Normal 8 3 2 2 3 2 4" xfId="3760" xr:uid="{1BA5C6C2-2A77-477B-8423-EA77DF6BE15F}"/>
    <cellStyle name="Normal 8 3 2 2 3 3" xfId="2118" xr:uid="{1429E4D4-5B92-4D21-800A-40F0043F829E}"/>
    <cellStyle name="Normal 8 3 2 2 3 4" xfId="3761" xr:uid="{055FB088-CC6C-4743-85E9-6F362F1DCF9A}"/>
    <cellStyle name="Normal 8 3 2 2 3 5" xfId="3762" xr:uid="{68914894-71AF-4B9C-944A-5EA0188955B1}"/>
    <cellStyle name="Normal 8 3 2 2 4" xfId="2119" xr:uid="{1378C5E3-4606-41D7-8809-8D25835A9529}"/>
    <cellStyle name="Normal 8 3 2 2 4 2" xfId="2120" xr:uid="{A5975FF0-E768-4116-9EF1-492777FB0947}"/>
    <cellStyle name="Normal 8 3 2 2 4 3" xfId="3763" xr:uid="{CCCB289C-FC1A-44C1-9406-5C3B03CC38D1}"/>
    <cellStyle name="Normal 8 3 2 2 4 4" xfId="3764" xr:uid="{40BE397E-4E21-4E59-B681-9CD032CD03FF}"/>
    <cellStyle name="Normal 8 3 2 2 5" xfId="2121" xr:uid="{2618D9DB-EF3C-42E1-8E2E-227B545569E4}"/>
    <cellStyle name="Normal 8 3 2 2 5 2" xfId="3765" xr:uid="{B22FFD98-3563-4144-AD88-886C2E7E3AE0}"/>
    <cellStyle name="Normal 8 3 2 2 5 3" xfId="3766" xr:uid="{92C27689-C31B-4DA9-BBA8-7BEF823B0DDE}"/>
    <cellStyle name="Normal 8 3 2 2 5 4" xfId="3767" xr:uid="{3947A879-10E0-4B55-B808-C9B7AD6BB99E}"/>
    <cellStyle name="Normal 8 3 2 2 6" xfId="3768" xr:uid="{13B48917-EFA6-4C5D-A570-CCFDC5C2C172}"/>
    <cellStyle name="Normal 8 3 2 2 7" xfId="3769" xr:uid="{C235A8EC-846F-4832-9B9A-404D7E5D2516}"/>
    <cellStyle name="Normal 8 3 2 2 8" xfId="3770" xr:uid="{88D63E47-5D6C-408D-A59B-CD58CDFCA611}"/>
    <cellStyle name="Normal 8 3 2 3" xfId="384" xr:uid="{E976CEF1-766C-4C32-98B5-D46C14B18E9D}"/>
    <cellStyle name="Normal 8 3 2 3 2" xfId="785" xr:uid="{25D8C500-F821-4985-97C9-9C86B483FF8D}"/>
    <cellStyle name="Normal 8 3 2 3 2 2" xfId="786" xr:uid="{CE07EFA5-197C-4C2D-82D3-993105675244}"/>
    <cellStyle name="Normal 8 3 2 3 2 2 2" xfId="2122" xr:uid="{A8ABCCE5-CA86-4B1C-A9BF-105CD398B74B}"/>
    <cellStyle name="Normal 8 3 2 3 2 2 2 2" xfId="2123" xr:uid="{63CD45F8-A633-4AB3-8FAD-C173E2883411}"/>
    <cellStyle name="Normal 8 3 2 3 2 2 3" xfId="2124" xr:uid="{86D32BFB-A91A-42B4-BDBC-49D70F812922}"/>
    <cellStyle name="Normal 8 3 2 3 2 3" xfId="2125" xr:uid="{ABAAF66B-0342-46A0-B70C-46888DFD2FF0}"/>
    <cellStyle name="Normal 8 3 2 3 2 3 2" xfId="2126" xr:uid="{094B4B88-1B47-48C7-862F-F7EB1C416B9E}"/>
    <cellStyle name="Normal 8 3 2 3 2 4" xfId="2127" xr:uid="{CB1FB20F-B147-4F74-A3EF-BF67FC0C3412}"/>
    <cellStyle name="Normal 8 3 2 3 3" xfId="787" xr:uid="{69BA10E6-CFD4-430B-A7A5-638286462DB2}"/>
    <cellStyle name="Normal 8 3 2 3 3 2" xfId="2128" xr:uid="{7209AFC8-3C96-4870-8241-1DF877BA24AB}"/>
    <cellStyle name="Normal 8 3 2 3 3 2 2" xfId="2129" xr:uid="{81CA8D27-3297-4DFD-8C22-6716128F897E}"/>
    <cellStyle name="Normal 8 3 2 3 3 3" xfId="2130" xr:uid="{B9DDE6A5-D92F-4343-9B42-79462D505CAB}"/>
    <cellStyle name="Normal 8 3 2 3 3 4" xfId="3771" xr:uid="{57A751C8-1425-4091-987C-F2C009F92329}"/>
    <cellStyle name="Normal 8 3 2 3 4" xfId="2131" xr:uid="{91916A72-1C88-41FB-B07E-246766B92856}"/>
    <cellStyle name="Normal 8 3 2 3 4 2" xfId="2132" xr:uid="{1D7D3C3C-D981-4717-8870-4984987B81CD}"/>
    <cellStyle name="Normal 8 3 2 3 5" xfId="2133" xr:uid="{2D23F8C6-08C3-4A87-B9B9-D19E0DDDE0AA}"/>
    <cellStyle name="Normal 8 3 2 3 6" xfId="3772" xr:uid="{7B9C0589-D666-4BE6-A45D-C2D5B5B7B1D3}"/>
    <cellStyle name="Normal 8 3 2 4" xfId="385" xr:uid="{923A18BB-6610-4CF7-8732-12A87DD348F8}"/>
    <cellStyle name="Normal 8 3 2 4 2" xfId="788" xr:uid="{16AEFDBF-66C7-4DF5-BD8A-62E5EA7E6D6D}"/>
    <cellStyle name="Normal 8 3 2 4 2 2" xfId="2134" xr:uid="{135E1B0C-765D-439A-BA06-B0BA5EEEFDC0}"/>
    <cellStyle name="Normal 8 3 2 4 2 2 2" xfId="2135" xr:uid="{CE295588-5E0C-4FCC-B05B-181D356435AD}"/>
    <cellStyle name="Normal 8 3 2 4 2 3" xfId="2136" xr:uid="{158E2D44-371F-4CBA-BC22-84366D8BC739}"/>
    <cellStyle name="Normal 8 3 2 4 2 4" xfId="3773" xr:uid="{5AEE8C20-A8BF-495D-9F26-363832BABD8F}"/>
    <cellStyle name="Normal 8 3 2 4 3" xfId="2137" xr:uid="{3945081A-80EC-4A63-BB7B-DE6A2E0E2683}"/>
    <cellStyle name="Normal 8 3 2 4 3 2" xfId="2138" xr:uid="{6C2060B0-C793-4DC6-9F3F-0FC90C81ED43}"/>
    <cellStyle name="Normal 8 3 2 4 4" xfId="2139" xr:uid="{433171CC-4788-4C0D-997D-882F4674A566}"/>
    <cellStyle name="Normal 8 3 2 4 5" xfId="3774" xr:uid="{5FD80C7F-134C-4530-899A-E1DD88D49A61}"/>
    <cellStyle name="Normal 8 3 2 5" xfId="386" xr:uid="{01028A93-8053-4921-AFAC-235E0FA7379F}"/>
    <cellStyle name="Normal 8 3 2 5 2" xfId="2140" xr:uid="{4180B420-993B-4FC3-B40F-E2C76149C41C}"/>
    <cellStyle name="Normal 8 3 2 5 2 2" xfId="2141" xr:uid="{24512FB5-7510-494D-B745-EB580BE2835C}"/>
    <cellStyle name="Normal 8 3 2 5 3" xfId="2142" xr:uid="{1BEA7072-9895-4168-9FDF-87C44BF4B2A1}"/>
    <cellStyle name="Normal 8 3 2 5 4" xfId="3775" xr:uid="{8859C77B-35C6-4B1B-B7EF-9F5FB52C60EC}"/>
    <cellStyle name="Normal 8 3 2 6" xfId="2143" xr:uid="{B9E98865-37A4-49DB-8072-77AEC13999B6}"/>
    <cellStyle name="Normal 8 3 2 6 2" xfId="2144" xr:uid="{41984B5B-126F-4FCC-8736-F1B408737A80}"/>
    <cellStyle name="Normal 8 3 2 6 3" xfId="3776" xr:uid="{55F42076-0802-4E2D-9FFF-FB9F8DF077ED}"/>
    <cellStyle name="Normal 8 3 2 6 4" xfId="3777" xr:uid="{DBD24CC5-479B-419A-91B2-9EC1C6FACA82}"/>
    <cellStyle name="Normal 8 3 2 7" xfId="2145" xr:uid="{BE2A69FB-3F17-48DE-8028-25EBDFA44685}"/>
    <cellStyle name="Normal 8 3 2 8" xfId="3778" xr:uid="{841783A7-BD17-4E0C-8925-22665DFD87D9}"/>
    <cellStyle name="Normal 8 3 2 9" xfId="3779" xr:uid="{C7469E52-DF4E-44D7-A3DA-C875795B9EF9}"/>
    <cellStyle name="Normal 8 3 3" xfId="156" xr:uid="{E0720AFA-52AD-43C8-9AB3-C5154927B4D6}"/>
    <cellStyle name="Normal 8 3 3 2" xfId="157" xr:uid="{A48B38D1-D144-4FFF-8B34-3EE35B0848A3}"/>
    <cellStyle name="Normal 8 3 3 2 2" xfId="789" xr:uid="{A32390FC-33FD-491B-AEAD-11EAFF975EDA}"/>
    <cellStyle name="Normal 8 3 3 2 2 2" xfId="2146" xr:uid="{EECD9D43-09F7-45C9-AF7D-2205541608AE}"/>
    <cellStyle name="Normal 8 3 3 2 2 2 2" xfId="2147" xr:uid="{E023577B-A828-4571-942B-9745D075E685}"/>
    <cellStyle name="Normal 8 3 3 2 2 2 2 2" xfId="4492" xr:uid="{326EBA6C-E2DA-41EB-B54C-DBAD0494EE15}"/>
    <cellStyle name="Normal 8 3 3 2 2 2 3" xfId="4493" xr:uid="{4B32D48A-460A-4C40-AF6B-B7DD08B3F97A}"/>
    <cellStyle name="Normal 8 3 3 2 2 3" xfId="2148" xr:uid="{6A04D4E8-61DC-491A-A74F-444DBB5BC7C6}"/>
    <cellStyle name="Normal 8 3 3 2 2 3 2" xfId="4494" xr:uid="{F8404900-224F-4170-AD3F-67398EB4179C}"/>
    <cellStyle name="Normal 8 3 3 2 2 4" xfId="3780" xr:uid="{A4859BE8-5B34-4E37-A0C7-92A085E735DD}"/>
    <cellStyle name="Normal 8 3 3 2 3" xfId="2149" xr:uid="{7067BAD2-A52A-4B85-A8C9-E460E839AC75}"/>
    <cellStyle name="Normal 8 3 3 2 3 2" xfId="2150" xr:uid="{21D99E9D-5834-454C-93C8-6F575236E2A1}"/>
    <cellStyle name="Normal 8 3 3 2 3 2 2" xfId="4495" xr:uid="{2A39EA3E-3315-483E-A74C-1F116252D752}"/>
    <cellStyle name="Normal 8 3 3 2 3 3" xfId="3781" xr:uid="{61859573-9F55-4AC8-9269-BBEDFB2B8740}"/>
    <cellStyle name="Normal 8 3 3 2 3 4" xfId="3782" xr:uid="{7A6606F7-7FEB-478E-89E0-41641960F464}"/>
    <cellStyle name="Normal 8 3 3 2 4" xfId="2151" xr:uid="{D147C76C-519B-4D5E-9670-0BB130581487}"/>
    <cellStyle name="Normal 8 3 3 2 4 2" xfId="4496" xr:uid="{1B99AFFD-CA0E-49F1-808D-0509DC28F4A2}"/>
    <cellStyle name="Normal 8 3 3 2 5" xfId="3783" xr:uid="{08AB5D5F-6E15-43AD-8036-5DAD211C23E1}"/>
    <cellStyle name="Normal 8 3 3 2 6" xfId="3784" xr:uid="{56CFCE70-98CB-47D7-84C2-A980E60F51C0}"/>
    <cellStyle name="Normal 8 3 3 3" xfId="387" xr:uid="{946D1C4C-7A55-4F50-8CDE-B64BFE7A8417}"/>
    <cellStyle name="Normal 8 3 3 3 2" xfId="2152" xr:uid="{98E828FE-F8F6-411B-A8D0-3E053390FD0E}"/>
    <cellStyle name="Normal 8 3 3 3 2 2" xfId="2153" xr:uid="{E4C0CB02-B859-4E6E-97A3-AA39B16E3BAF}"/>
    <cellStyle name="Normal 8 3 3 3 2 2 2" xfId="4497" xr:uid="{C6A2E1BB-806E-4EB4-BD21-239D96A351CD}"/>
    <cellStyle name="Normal 8 3 3 3 2 3" xfId="3785" xr:uid="{4058C20D-9B23-4A81-A00D-724BD5E0A044}"/>
    <cellStyle name="Normal 8 3 3 3 2 4" xfId="3786" xr:uid="{179DDB9A-6665-431E-BFA9-8C7DFB84916D}"/>
    <cellStyle name="Normal 8 3 3 3 3" xfId="2154" xr:uid="{893152DF-3131-4924-9638-BE451CC5FE7E}"/>
    <cellStyle name="Normal 8 3 3 3 3 2" xfId="4498" xr:uid="{E60408ED-3F90-40ED-B926-3E19A2FC10EB}"/>
    <cellStyle name="Normal 8 3 3 3 4" xfId="3787" xr:uid="{2C7E19EA-36D3-48E0-8650-627CCB0D1FAE}"/>
    <cellStyle name="Normal 8 3 3 3 5" xfId="3788" xr:uid="{8BE771BE-94D4-4DCE-A1F8-BF4DBF10A756}"/>
    <cellStyle name="Normal 8 3 3 4" xfId="2155" xr:uid="{DD8BF716-B07C-40A4-A3B1-2F509E03BADF}"/>
    <cellStyle name="Normal 8 3 3 4 2" xfId="2156" xr:uid="{FC33F69D-B077-4D5C-AC77-8CFDD8695746}"/>
    <cellStyle name="Normal 8 3 3 4 2 2" xfId="4499" xr:uid="{650BBC64-429C-4DB7-BA35-4FEF0F7AE428}"/>
    <cellStyle name="Normal 8 3 3 4 3" xfId="3789" xr:uid="{C19A15F6-A55B-4932-B8F7-B76B6D547C71}"/>
    <cellStyle name="Normal 8 3 3 4 4" xfId="3790" xr:uid="{729AE13D-DD48-4BF0-9B55-E98F6CF5EAFB}"/>
    <cellStyle name="Normal 8 3 3 5" xfId="2157" xr:uid="{4007B011-24C9-4EEF-B304-C6FAB4659EBF}"/>
    <cellStyle name="Normal 8 3 3 5 2" xfId="3791" xr:uid="{201E8B90-52BA-4E1D-AC5B-D2A868BF8ECD}"/>
    <cellStyle name="Normal 8 3 3 5 3" xfId="3792" xr:uid="{5C0A396A-E9F2-4D72-AD4B-A62F84BBB182}"/>
    <cellStyle name="Normal 8 3 3 5 4" xfId="3793" xr:uid="{927739A3-0462-4960-BAF8-0EE606583E0B}"/>
    <cellStyle name="Normal 8 3 3 6" xfId="3794" xr:uid="{85617F17-83A8-4999-8A30-7DB4585B3A9D}"/>
    <cellStyle name="Normal 8 3 3 7" xfId="3795" xr:uid="{4AB4E828-63B0-4104-ACAF-10349C520A20}"/>
    <cellStyle name="Normal 8 3 3 8" xfId="3796" xr:uid="{CADD47FF-57A8-49B6-B87F-D18C4ADDFE94}"/>
    <cellStyle name="Normal 8 3 4" xfId="158" xr:uid="{20096527-637C-426A-88C8-AAC54B4B1AD5}"/>
    <cellStyle name="Normal 8 3 4 2" xfId="790" xr:uid="{C2C1D870-FA0A-4383-97AF-A3E8AE710FB9}"/>
    <cellStyle name="Normal 8 3 4 2 2" xfId="791" xr:uid="{54880947-E6A9-48C7-B93D-F3B934D338D5}"/>
    <cellStyle name="Normal 8 3 4 2 2 2" xfId="2158" xr:uid="{9E87DB2A-9027-4CB3-AB6C-76A97B918F08}"/>
    <cellStyle name="Normal 8 3 4 2 2 2 2" xfId="2159" xr:uid="{AAE77568-7668-45F9-8A26-D771E3B7661E}"/>
    <cellStyle name="Normal 8 3 4 2 2 3" xfId="2160" xr:uid="{C8EDFE01-44C6-4A60-816B-2C9E7F6E1D9D}"/>
    <cellStyle name="Normal 8 3 4 2 2 4" xfId="3797" xr:uid="{8EA637F5-FCE7-4505-91B6-E44B85B6F341}"/>
    <cellStyle name="Normal 8 3 4 2 3" xfId="2161" xr:uid="{F693CBFC-79A2-4874-9423-C0E1B59F5456}"/>
    <cellStyle name="Normal 8 3 4 2 3 2" xfId="2162" xr:uid="{C2CDE4A8-5A57-470E-9C95-1EC3316AB80A}"/>
    <cellStyle name="Normal 8 3 4 2 4" xfId="2163" xr:uid="{A0109AE1-04AA-4074-B275-5256337DF927}"/>
    <cellStyle name="Normal 8 3 4 2 5" xfId="3798" xr:uid="{9FB1A741-DECD-4B82-B156-F20B25E39E94}"/>
    <cellStyle name="Normal 8 3 4 3" xfId="792" xr:uid="{FA94ABB5-4049-4ADB-A19A-E142B49F55A6}"/>
    <cellStyle name="Normal 8 3 4 3 2" xfId="2164" xr:uid="{B6A04E2F-D568-47F2-99C4-317CC1DD34B7}"/>
    <cellStyle name="Normal 8 3 4 3 2 2" xfId="2165" xr:uid="{35993104-0999-4796-ADB9-7B750B2A40C4}"/>
    <cellStyle name="Normal 8 3 4 3 3" xfId="2166" xr:uid="{7ABAAF8C-FBA1-42D8-B788-10845BD0142F}"/>
    <cellStyle name="Normal 8 3 4 3 4" xfId="3799" xr:uid="{F23B387B-4A71-41E8-B605-B012E452690D}"/>
    <cellStyle name="Normal 8 3 4 4" xfId="2167" xr:uid="{77ADA5A0-5371-4C4F-92ED-C8AA8450F6B0}"/>
    <cellStyle name="Normal 8 3 4 4 2" xfId="2168" xr:uid="{38BF1E4C-3B73-4C5B-97C9-146DCA12C3BE}"/>
    <cellStyle name="Normal 8 3 4 4 3" xfId="3800" xr:uid="{CABC268E-D9EA-4DAE-B181-29D95BC51846}"/>
    <cellStyle name="Normal 8 3 4 4 4" xfId="3801" xr:uid="{D1035AA6-DA6F-4E4D-9029-83ADAD9098CE}"/>
    <cellStyle name="Normal 8 3 4 5" xfId="2169" xr:uid="{CBAB9D4D-BC67-41B5-861C-374002E67498}"/>
    <cellStyle name="Normal 8 3 4 6" xfId="3802" xr:uid="{C260BF7B-83CC-4446-846F-393A90881FAB}"/>
    <cellStyle name="Normal 8 3 4 7" xfId="3803" xr:uid="{D88C99F9-9997-4B32-BD8C-7DE2CC57BD93}"/>
    <cellStyle name="Normal 8 3 5" xfId="388" xr:uid="{C27C0DEB-5640-437B-9CE2-D2417D8D9681}"/>
    <cellStyle name="Normal 8 3 5 2" xfId="793" xr:uid="{315A62FC-09B0-4044-B5EE-E4E0F28C248B}"/>
    <cellStyle name="Normal 8 3 5 2 2" xfId="2170" xr:uid="{9160A13F-9FF3-42E8-9EC5-631B1FF76412}"/>
    <cellStyle name="Normal 8 3 5 2 2 2" xfId="2171" xr:uid="{15600661-DA26-48C2-BD31-FC2F1416360B}"/>
    <cellStyle name="Normal 8 3 5 2 3" xfId="2172" xr:uid="{82870B0A-0AB0-4E3C-9704-833D98C9476B}"/>
    <cellStyle name="Normal 8 3 5 2 4" xfId="3804" xr:uid="{1E4B52F0-2AE5-4301-9A82-300740D7FF5F}"/>
    <cellStyle name="Normal 8 3 5 3" xfId="2173" xr:uid="{C7D94CC9-7740-4993-BD81-D2ADD48FDEF2}"/>
    <cellStyle name="Normal 8 3 5 3 2" xfId="2174" xr:uid="{C4EEFBFF-A1FC-491F-A4F7-1683700603D3}"/>
    <cellStyle name="Normal 8 3 5 3 3" xfId="3805" xr:uid="{FC8CE0CA-1EB2-4BE9-936C-847F45310744}"/>
    <cellStyle name="Normal 8 3 5 3 4" xfId="3806" xr:uid="{06B788DE-FF54-49DC-A5DA-E7761E6AE46F}"/>
    <cellStyle name="Normal 8 3 5 4" xfId="2175" xr:uid="{1DFCA2F1-D8DF-48BC-8890-49A8847FE9B1}"/>
    <cellStyle name="Normal 8 3 5 5" xfId="3807" xr:uid="{9BC40A75-EA66-49D0-A9D1-457210DCAE40}"/>
    <cellStyle name="Normal 8 3 5 6" xfId="3808" xr:uid="{F6D0CF00-41C8-4EB5-9A5C-78E9BB628C42}"/>
    <cellStyle name="Normal 8 3 6" xfId="389" xr:uid="{E2C6E04A-57F0-4F4C-BBA7-BD2B7171B354}"/>
    <cellStyle name="Normal 8 3 6 2" xfId="2176" xr:uid="{AB431795-DD08-4B17-A79E-F764C36B091C}"/>
    <cellStyle name="Normal 8 3 6 2 2" xfId="2177" xr:uid="{26FCC353-D6A5-4F6F-9D43-3D3C63B2C99E}"/>
    <cellStyle name="Normal 8 3 6 2 3" xfId="3809" xr:uid="{B981549A-B5D6-4E0A-8CFD-095861116342}"/>
    <cellStyle name="Normal 8 3 6 2 4" xfId="3810" xr:uid="{E84AABEA-B78E-431B-986D-F30D2E83E177}"/>
    <cellStyle name="Normal 8 3 6 3" xfId="2178" xr:uid="{5AEF8348-4126-47E5-842A-862F77E774A8}"/>
    <cellStyle name="Normal 8 3 6 4" xfId="3811" xr:uid="{1FF718CC-8A59-47D4-94C1-0FC1984B9EB8}"/>
    <cellStyle name="Normal 8 3 6 5" xfId="3812" xr:uid="{667D0B5D-2A65-4005-A4BB-980AD46535EA}"/>
    <cellStyle name="Normal 8 3 7" xfId="2179" xr:uid="{B7F1DF91-BF8E-4F92-A375-29B6D8292888}"/>
    <cellStyle name="Normal 8 3 7 2" xfId="2180" xr:uid="{3BDCF225-36AF-4FF5-B195-2206BEF440F3}"/>
    <cellStyle name="Normal 8 3 7 3" xfId="3813" xr:uid="{1553BCB2-F068-4F26-9357-306383CEE634}"/>
    <cellStyle name="Normal 8 3 7 4" xfId="3814" xr:uid="{FC4A4A7D-81A1-4276-9FD0-96D7BEE25E84}"/>
    <cellStyle name="Normal 8 3 8" xfId="2181" xr:uid="{F98C2373-664A-4BA2-832A-909286E0D983}"/>
    <cellStyle name="Normal 8 3 8 2" xfId="3815" xr:uid="{CF658EE1-CC73-4BA7-80A5-4AFB505BF4CB}"/>
    <cellStyle name="Normal 8 3 8 3" xfId="3816" xr:uid="{96FBE4A9-D93E-4B4C-9676-E3608ED42D4E}"/>
    <cellStyle name="Normal 8 3 8 4" xfId="3817" xr:uid="{2558DA73-09F0-4A28-A415-AA919A98D054}"/>
    <cellStyle name="Normal 8 3 9" xfId="3818" xr:uid="{04B6A111-834B-4A9F-98EE-13A438B2A9A7}"/>
    <cellStyle name="Normal 8 4" xfId="159" xr:uid="{60F7C08B-A6DF-4F31-861F-CE7113121009}"/>
    <cellStyle name="Normal 8 4 10" xfId="3819" xr:uid="{F4BB4146-7B3D-4A7F-801B-591CE6489437}"/>
    <cellStyle name="Normal 8 4 11" xfId="3820" xr:uid="{7F8D804C-A734-4D0E-95AC-D730B2DF1B48}"/>
    <cellStyle name="Normal 8 4 2" xfId="160" xr:uid="{4CD8FEE4-D1B0-4777-BC18-127DCDF1C5FF}"/>
    <cellStyle name="Normal 8 4 2 2" xfId="390" xr:uid="{C0BACB35-3825-4B78-B500-9FDFD7E49CB4}"/>
    <cellStyle name="Normal 8 4 2 2 2" xfId="794" xr:uid="{1FF56757-0340-4F1C-A5E5-586E3C186293}"/>
    <cellStyle name="Normal 8 4 2 2 2 2" xfId="795" xr:uid="{D3088F26-3241-4C56-8673-F41C063AAD21}"/>
    <cellStyle name="Normal 8 4 2 2 2 2 2" xfId="2182" xr:uid="{38D35307-919E-4DE8-A75B-B921F9391B18}"/>
    <cellStyle name="Normal 8 4 2 2 2 2 3" xfId="3821" xr:uid="{D06A8235-D07E-458F-9820-9E23DEAD8CBC}"/>
    <cellStyle name="Normal 8 4 2 2 2 2 4" xfId="3822" xr:uid="{02C8FC22-0FA5-4E66-8157-DE808FCD371F}"/>
    <cellStyle name="Normal 8 4 2 2 2 3" xfId="2183" xr:uid="{091C4155-CFB3-44FE-AEE0-EE6EE3D61CFE}"/>
    <cellStyle name="Normal 8 4 2 2 2 3 2" xfId="3823" xr:uid="{B90B13C3-CA16-4029-82C4-6C2F02F81F87}"/>
    <cellStyle name="Normal 8 4 2 2 2 3 3" xfId="3824" xr:uid="{490E3FFB-9494-4F82-8B6E-3E310A753176}"/>
    <cellStyle name="Normal 8 4 2 2 2 3 4" xfId="3825" xr:uid="{9903075A-A900-4735-892E-D9202C96585F}"/>
    <cellStyle name="Normal 8 4 2 2 2 4" xfId="3826" xr:uid="{17CEAABF-8E64-4D2C-9433-2E16DBF30BF0}"/>
    <cellStyle name="Normal 8 4 2 2 2 5" xfId="3827" xr:uid="{A309E09C-25DA-4C96-9E8B-F680E5D37546}"/>
    <cellStyle name="Normal 8 4 2 2 2 6" xfId="3828" xr:uid="{5DB5D0F4-98D1-4564-A88B-FDE49021076A}"/>
    <cellStyle name="Normal 8 4 2 2 3" xfId="796" xr:uid="{6D8315B8-98EC-4CF0-8484-369795CC1297}"/>
    <cellStyle name="Normal 8 4 2 2 3 2" xfId="2184" xr:uid="{7C0B3A17-4D5C-47E7-9F73-D9D38C4E8733}"/>
    <cellStyle name="Normal 8 4 2 2 3 2 2" xfId="3829" xr:uid="{1405CE62-338E-4827-BEF3-B5584ED0FA97}"/>
    <cellStyle name="Normal 8 4 2 2 3 2 3" xfId="3830" xr:uid="{8970D661-09E9-4B10-86D9-EFAF801D4A03}"/>
    <cellStyle name="Normal 8 4 2 2 3 2 4" xfId="3831" xr:uid="{338E6115-0D02-410D-AEFC-8437FA6F037B}"/>
    <cellStyle name="Normal 8 4 2 2 3 3" xfId="3832" xr:uid="{91E0F217-1F27-4826-9371-AA1B0821B296}"/>
    <cellStyle name="Normal 8 4 2 2 3 4" xfId="3833" xr:uid="{9E7855F1-C8A4-4103-8389-026B033D8D9B}"/>
    <cellStyle name="Normal 8 4 2 2 3 5" xfId="3834" xr:uid="{E5BB3110-DB72-4B1C-8CD4-ABF03CD509FE}"/>
    <cellStyle name="Normal 8 4 2 2 4" xfId="2185" xr:uid="{AADD9C76-6451-4794-9963-DF1A49600D96}"/>
    <cellStyle name="Normal 8 4 2 2 4 2" xfId="3835" xr:uid="{42E59342-590D-4F86-AFAB-E3D92D14536E}"/>
    <cellStyle name="Normal 8 4 2 2 4 3" xfId="3836" xr:uid="{5F6DB361-5219-4FDB-B7BB-5ED2B0A65F69}"/>
    <cellStyle name="Normal 8 4 2 2 4 4" xfId="3837" xr:uid="{B00E702E-4BCA-4A49-B6EE-AE407584B358}"/>
    <cellStyle name="Normal 8 4 2 2 5" xfId="3838" xr:uid="{3200E56B-7B11-46C9-8D89-860C3ED4AEC0}"/>
    <cellStyle name="Normal 8 4 2 2 5 2" xfId="3839" xr:uid="{E8D4E0B6-537C-42F7-A14D-49FBCB3F7384}"/>
    <cellStyle name="Normal 8 4 2 2 5 3" xfId="3840" xr:uid="{301CB6B4-1A09-4A62-B919-F44DAE4EFFD2}"/>
    <cellStyle name="Normal 8 4 2 2 5 4" xfId="3841" xr:uid="{3EFC358E-E6F1-474C-A349-9DE745825C21}"/>
    <cellStyle name="Normal 8 4 2 2 6" xfId="3842" xr:uid="{DE612494-D175-4A47-88A4-02010F7FD471}"/>
    <cellStyle name="Normal 8 4 2 2 7" xfId="3843" xr:uid="{403D9BF4-D4A4-43BE-B6AF-774C919C722C}"/>
    <cellStyle name="Normal 8 4 2 2 8" xfId="3844" xr:uid="{1FAEAFC2-6CB3-4285-889D-CB0C8726927B}"/>
    <cellStyle name="Normal 8 4 2 3" xfId="797" xr:uid="{16B996FC-5254-4D1C-AF7A-0A2059DE302A}"/>
    <cellStyle name="Normal 8 4 2 3 2" xfId="798" xr:uid="{D7CB86EE-BF8D-4EA0-87E7-80DCAB67CCB3}"/>
    <cellStyle name="Normal 8 4 2 3 2 2" xfId="799" xr:uid="{5AFB92C8-4332-4841-83E0-CF3755026420}"/>
    <cellStyle name="Normal 8 4 2 3 2 3" xfId="3845" xr:uid="{A7003800-000A-47F1-A685-85F7591CC89F}"/>
    <cellStyle name="Normal 8 4 2 3 2 4" xfId="3846" xr:uid="{37C101F3-1E5D-45FE-9698-F4DB294314C9}"/>
    <cellStyle name="Normal 8 4 2 3 3" xfId="800" xr:uid="{FC40B788-0DEE-45BD-93B2-3C8ADC30296F}"/>
    <cellStyle name="Normal 8 4 2 3 3 2" xfId="3847" xr:uid="{AD58AE97-DE28-4B7A-8BC5-8040367FE3DD}"/>
    <cellStyle name="Normal 8 4 2 3 3 3" xfId="3848" xr:uid="{094B3486-37DF-4B98-964E-85FECFDA3D3B}"/>
    <cellStyle name="Normal 8 4 2 3 3 4" xfId="3849" xr:uid="{79803177-00A4-48F2-B997-BC9AD99BFBBC}"/>
    <cellStyle name="Normal 8 4 2 3 4" xfId="3850" xr:uid="{322F749D-7763-4FDF-B3B7-23AE93EB526A}"/>
    <cellStyle name="Normal 8 4 2 3 5" xfId="3851" xr:uid="{8E50D093-C280-4E10-A32E-828FE6E8FD07}"/>
    <cellStyle name="Normal 8 4 2 3 6" xfId="3852" xr:uid="{952F4CC0-9647-4A9A-A832-2427ED7F9070}"/>
    <cellStyle name="Normal 8 4 2 4" xfId="801" xr:uid="{71A557FB-D86F-4277-9BA8-1BFE6081765B}"/>
    <cellStyle name="Normal 8 4 2 4 2" xfId="802" xr:uid="{3E130B69-23E5-44D7-8CEC-D13F1ACDE283}"/>
    <cellStyle name="Normal 8 4 2 4 2 2" xfId="3853" xr:uid="{D332110C-D38F-4475-96CD-9309A8C8CC10}"/>
    <cellStyle name="Normal 8 4 2 4 2 3" xfId="3854" xr:uid="{9A487B02-F80D-459B-AC6F-16F6B710A204}"/>
    <cellStyle name="Normal 8 4 2 4 2 4" xfId="3855" xr:uid="{0818B136-507A-4E23-8FB3-2D7F3FE846E2}"/>
    <cellStyle name="Normal 8 4 2 4 3" xfId="3856" xr:uid="{DBF0166D-C308-4AFB-B830-88893BD87482}"/>
    <cellStyle name="Normal 8 4 2 4 4" xfId="3857" xr:uid="{7441E8EA-6FF5-43B5-9114-4BBDCBC5F83E}"/>
    <cellStyle name="Normal 8 4 2 4 5" xfId="3858" xr:uid="{C5A88BB1-2C8B-491B-93B1-00E656A09164}"/>
    <cellStyle name="Normal 8 4 2 5" xfId="803" xr:uid="{EBDA98A2-EBA9-452C-B10A-CAB8654D5B93}"/>
    <cellStyle name="Normal 8 4 2 5 2" xfId="3859" xr:uid="{D2627001-AC17-47DB-9A32-C38E22A58E34}"/>
    <cellStyle name="Normal 8 4 2 5 3" xfId="3860" xr:uid="{1EB7FF88-EFB5-40D4-B580-44F10743973B}"/>
    <cellStyle name="Normal 8 4 2 5 4" xfId="3861" xr:uid="{517D7662-BA7C-4F69-93FD-13C989237406}"/>
    <cellStyle name="Normal 8 4 2 6" xfId="3862" xr:uid="{94421CE0-FA41-4888-AE56-305F388E0B36}"/>
    <cellStyle name="Normal 8 4 2 6 2" xfId="3863" xr:uid="{73236B0C-CDD2-4F01-A31D-69CE81B8847C}"/>
    <cellStyle name="Normal 8 4 2 6 3" xfId="3864" xr:uid="{B5B7A4C2-11A4-46DF-A520-3FED54385B57}"/>
    <cellStyle name="Normal 8 4 2 6 4" xfId="3865" xr:uid="{E3693C70-636F-4F2E-937B-216369D1C16C}"/>
    <cellStyle name="Normal 8 4 2 7" xfId="3866" xr:uid="{B19F2574-D739-4F4A-ACAA-05829933236C}"/>
    <cellStyle name="Normal 8 4 2 8" xfId="3867" xr:uid="{00E36346-B236-42BD-958B-4029AD3A791C}"/>
    <cellStyle name="Normal 8 4 2 9" xfId="3868" xr:uid="{5FBAFA04-4295-4424-B281-8382144CECD9}"/>
    <cellStyle name="Normal 8 4 3" xfId="391" xr:uid="{E171A3AE-C752-45CC-BD19-EEB4E0A0F722}"/>
    <cellStyle name="Normal 8 4 3 2" xfId="804" xr:uid="{FD126435-AC8C-4575-BD3C-925C0B3E746A}"/>
    <cellStyle name="Normal 8 4 3 2 2" xfId="805" xr:uid="{ED9870BF-4485-4167-8B86-8AE60137C0B5}"/>
    <cellStyle name="Normal 8 4 3 2 2 2" xfId="2186" xr:uid="{1016322C-3A44-4AEE-86DE-FCDE0F2FF95A}"/>
    <cellStyle name="Normal 8 4 3 2 2 2 2" xfId="2187" xr:uid="{FFDCDDC4-85F4-4993-8B8D-4D0A307418FC}"/>
    <cellStyle name="Normal 8 4 3 2 2 3" xfId="2188" xr:uid="{F4583C83-ECF8-41FF-8F6F-175C2FF1F297}"/>
    <cellStyle name="Normal 8 4 3 2 2 4" xfId="3869" xr:uid="{08E7CB14-6D5A-4258-9E0C-2BE07B9AE2C2}"/>
    <cellStyle name="Normal 8 4 3 2 3" xfId="2189" xr:uid="{42B0C736-BA04-4D2B-AFE9-2FA45F3D624F}"/>
    <cellStyle name="Normal 8 4 3 2 3 2" xfId="2190" xr:uid="{72CEC053-47B7-4CB9-8607-C010FCBA9AB1}"/>
    <cellStyle name="Normal 8 4 3 2 3 3" xfId="3870" xr:uid="{BF4A425C-D6D0-44CC-A3F6-125DF53F2D82}"/>
    <cellStyle name="Normal 8 4 3 2 3 4" xfId="3871" xr:uid="{758E05CE-5FD2-4F6B-B612-A94E6338E5A0}"/>
    <cellStyle name="Normal 8 4 3 2 4" xfId="2191" xr:uid="{ABAD5F45-AFCA-4ED2-A303-72B263DC8773}"/>
    <cellStyle name="Normal 8 4 3 2 5" xfId="3872" xr:uid="{68438BB4-CD99-4B7C-BEFC-070E118B5F79}"/>
    <cellStyle name="Normal 8 4 3 2 6" xfId="3873" xr:uid="{3803ACDB-B403-4B19-BE04-62F23DBF099F}"/>
    <cellStyle name="Normal 8 4 3 3" xfId="806" xr:uid="{D0265455-E5A6-4747-97F4-4DE925517B87}"/>
    <cellStyle name="Normal 8 4 3 3 2" xfId="2192" xr:uid="{58897D9B-3EBD-4AB2-BF37-CC6F546B5A92}"/>
    <cellStyle name="Normal 8 4 3 3 2 2" xfId="2193" xr:uid="{B86EB668-D77E-4F8A-9D93-E3D042BDE73A}"/>
    <cellStyle name="Normal 8 4 3 3 2 3" xfId="3874" xr:uid="{E8DB56D1-0B32-40BA-849A-D20B3C653F9D}"/>
    <cellStyle name="Normal 8 4 3 3 2 4" xfId="3875" xr:uid="{A1D92B52-9804-4FBA-9E6B-00848C165CE2}"/>
    <cellStyle name="Normal 8 4 3 3 3" xfId="2194" xr:uid="{37B8B80B-679F-48A3-871F-45DB05C0C78E}"/>
    <cellStyle name="Normal 8 4 3 3 4" xfId="3876" xr:uid="{39A1F01D-04BC-4468-A5C2-E5B020FA91F3}"/>
    <cellStyle name="Normal 8 4 3 3 5" xfId="3877" xr:uid="{45F83920-E3E2-45BF-BF2F-DA5119EE0AE8}"/>
    <cellStyle name="Normal 8 4 3 4" xfId="2195" xr:uid="{EE77F836-373A-43D5-BC3C-48AA9FF2FD19}"/>
    <cellStyle name="Normal 8 4 3 4 2" xfId="2196" xr:uid="{EA174D9E-1B03-4187-88E7-EE7774007B66}"/>
    <cellStyle name="Normal 8 4 3 4 3" xfId="3878" xr:uid="{D9FE88B9-22AA-4AA3-AB93-17B267ECDBEC}"/>
    <cellStyle name="Normal 8 4 3 4 4" xfId="3879" xr:uid="{75DAAFC1-7D83-48C4-AEEB-0DC2E8EDAC2D}"/>
    <cellStyle name="Normal 8 4 3 5" xfId="2197" xr:uid="{DC3FDB46-8EF3-4B26-B8E7-5711BC0DD59E}"/>
    <cellStyle name="Normal 8 4 3 5 2" xfId="3880" xr:uid="{9E44B93C-DF39-4B94-9906-D15F26E3BED7}"/>
    <cellStyle name="Normal 8 4 3 5 3" xfId="3881" xr:uid="{EF681470-9E9E-4E60-8F0B-BB89A0CDE662}"/>
    <cellStyle name="Normal 8 4 3 5 4" xfId="3882" xr:uid="{C9C83F39-C7B1-4597-A707-E88314465151}"/>
    <cellStyle name="Normal 8 4 3 6" xfId="3883" xr:uid="{090E4A41-9AE9-4BF9-805A-2E1E65DC1B88}"/>
    <cellStyle name="Normal 8 4 3 7" xfId="3884" xr:uid="{1EF7F4D1-D21E-4012-9EF5-15D32EC9B11F}"/>
    <cellStyle name="Normal 8 4 3 8" xfId="3885" xr:uid="{173162EF-0AF8-4275-9D3A-EDDBF190F693}"/>
    <cellStyle name="Normal 8 4 4" xfId="392" xr:uid="{A36B8A2A-DE38-4DBF-AF27-DB8A39FA4AE4}"/>
    <cellStyle name="Normal 8 4 4 2" xfId="807" xr:uid="{157C30F8-6154-46DE-AF90-03694BB2C788}"/>
    <cellStyle name="Normal 8 4 4 2 2" xfId="808" xr:uid="{99FEC0FB-AEBE-45FF-AC21-91BE5A85E0A5}"/>
    <cellStyle name="Normal 8 4 4 2 2 2" xfId="2198" xr:uid="{82B7D124-7B08-440A-9D6C-F2F82976ECF5}"/>
    <cellStyle name="Normal 8 4 4 2 2 3" xfId="3886" xr:uid="{BF2772B1-FEC9-4093-8668-1D4D32F1D837}"/>
    <cellStyle name="Normal 8 4 4 2 2 4" xfId="3887" xr:uid="{B609069A-4001-4F98-B5CA-FF550BDDCAA1}"/>
    <cellStyle name="Normal 8 4 4 2 3" xfId="2199" xr:uid="{AC0AD5D4-ED4A-4DA4-A54D-B39C01BA0B34}"/>
    <cellStyle name="Normal 8 4 4 2 4" xfId="3888" xr:uid="{C0A5729F-AF05-473B-924A-1DB57062790A}"/>
    <cellStyle name="Normal 8 4 4 2 5" xfId="3889" xr:uid="{C5FE4F20-F8DF-4833-A916-A92965828AE4}"/>
    <cellStyle name="Normal 8 4 4 3" xfId="809" xr:uid="{582CDECF-B3C6-4811-B304-89FE27944B07}"/>
    <cellStyle name="Normal 8 4 4 3 2" xfId="2200" xr:uid="{6936B3D4-08FA-404A-85F5-41296EC8613E}"/>
    <cellStyle name="Normal 8 4 4 3 3" xfId="3890" xr:uid="{3A2FEFD2-BF90-4595-AAC6-440943A539E1}"/>
    <cellStyle name="Normal 8 4 4 3 4" xfId="3891" xr:uid="{4A2973E1-9E3A-4C48-B8E3-463F8027B7F0}"/>
    <cellStyle name="Normal 8 4 4 4" xfId="2201" xr:uid="{1F9BD7A4-1B5E-42BD-822F-FEBCDBB9D83A}"/>
    <cellStyle name="Normal 8 4 4 4 2" xfId="3892" xr:uid="{7B8938BC-5B9D-4E9B-8683-746E82BB4F3F}"/>
    <cellStyle name="Normal 8 4 4 4 3" xfId="3893" xr:uid="{CBDB1A62-AEE8-46FA-B002-B332BE703555}"/>
    <cellStyle name="Normal 8 4 4 4 4" xfId="3894" xr:uid="{DF1AD2C4-574A-4F7B-95CE-6351D9C9A92D}"/>
    <cellStyle name="Normal 8 4 4 5" xfId="3895" xr:uid="{32EA5B3C-6010-4E70-8ED3-F36131A8FF74}"/>
    <cellStyle name="Normal 8 4 4 6" xfId="3896" xr:uid="{DCAB8576-A1AE-4188-AB8A-F052D3FCEA82}"/>
    <cellStyle name="Normal 8 4 4 7" xfId="3897" xr:uid="{9622B78D-82B2-4392-8381-9BB953D82BED}"/>
    <cellStyle name="Normal 8 4 5" xfId="393" xr:uid="{2E79A3C9-4103-456E-AC3F-C686DD34D358}"/>
    <cellStyle name="Normal 8 4 5 2" xfId="810" xr:uid="{9DC17C28-F93D-4EC0-9971-2D320635AF3D}"/>
    <cellStyle name="Normal 8 4 5 2 2" xfId="2202" xr:uid="{C9CB8D11-0D02-4BEC-B045-2A954CFF34F0}"/>
    <cellStyle name="Normal 8 4 5 2 3" xfId="3898" xr:uid="{07E9D36F-7DBF-4E87-AB7F-771A70036CBF}"/>
    <cellStyle name="Normal 8 4 5 2 4" xfId="3899" xr:uid="{BA3CE1D0-7C1A-447E-AAB6-3E8365C00246}"/>
    <cellStyle name="Normal 8 4 5 3" xfId="2203" xr:uid="{AA856D09-AD6F-46E4-84DD-E60ADA5CAAE8}"/>
    <cellStyle name="Normal 8 4 5 3 2" xfId="3900" xr:uid="{5206C1BD-5650-471C-9E76-5F1256505E44}"/>
    <cellStyle name="Normal 8 4 5 3 3" xfId="3901" xr:uid="{F4DB9074-B03F-4A03-A96C-3ED12331CE72}"/>
    <cellStyle name="Normal 8 4 5 3 4" xfId="3902" xr:uid="{82779D34-B771-4A30-B03B-8BED3F8E7F9A}"/>
    <cellStyle name="Normal 8 4 5 4" xfId="3903" xr:uid="{19E4F93F-768C-485D-B721-D1B960082245}"/>
    <cellStyle name="Normal 8 4 5 5" xfId="3904" xr:uid="{6D227F0C-29FE-40DD-A338-18DF4937E50F}"/>
    <cellStyle name="Normal 8 4 5 6" xfId="3905" xr:uid="{8ED60811-6902-43A4-A15B-F04A8E1260C8}"/>
    <cellStyle name="Normal 8 4 6" xfId="811" xr:uid="{E6710C87-6E30-4B02-96A1-4A9640709899}"/>
    <cellStyle name="Normal 8 4 6 2" xfId="2204" xr:uid="{0ECC1FEF-C20A-48CD-B6C5-5C1CE77F7ED1}"/>
    <cellStyle name="Normal 8 4 6 2 2" xfId="3906" xr:uid="{41417829-D7CE-4F92-AD0C-FAF88E3129FC}"/>
    <cellStyle name="Normal 8 4 6 2 3" xfId="3907" xr:uid="{A7F9A4FF-AB05-4B71-A62B-745780008E38}"/>
    <cellStyle name="Normal 8 4 6 2 4" xfId="3908" xr:uid="{D9272DA9-058E-460A-963B-92ABF981827A}"/>
    <cellStyle name="Normal 8 4 6 3" xfId="3909" xr:uid="{F1A8CBDA-E89E-41E6-B61D-4DB89F73DAFC}"/>
    <cellStyle name="Normal 8 4 6 4" xfId="3910" xr:uid="{1B664425-9831-4069-84B4-DE9A295E57B7}"/>
    <cellStyle name="Normal 8 4 6 5" xfId="3911" xr:uid="{812F784C-6274-454D-BC5F-526E59CC6E3A}"/>
    <cellStyle name="Normal 8 4 7" xfId="2205" xr:uid="{F42083B9-D09C-481B-BF76-8B12C634B30D}"/>
    <cellStyle name="Normal 8 4 7 2" xfId="3912" xr:uid="{D15D0BEE-1803-49B9-B8BA-97D4B3E79567}"/>
    <cellStyle name="Normal 8 4 7 3" xfId="3913" xr:uid="{D7D9DB72-1284-4345-A06B-E99DF5341FE1}"/>
    <cellStyle name="Normal 8 4 7 4" xfId="3914" xr:uid="{34569DAE-1495-4E6E-AB32-19D23A26381C}"/>
    <cellStyle name="Normal 8 4 8" xfId="3915" xr:uid="{94E655B7-FACA-4FEB-AD6F-6EDDD86E5D95}"/>
    <cellStyle name="Normal 8 4 8 2" xfId="3916" xr:uid="{256D3F69-A727-42AB-942D-F666C56E24F2}"/>
    <cellStyle name="Normal 8 4 8 3" xfId="3917" xr:uid="{EF827AC8-9B0B-428D-A05C-B87678F4DD7B}"/>
    <cellStyle name="Normal 8 4 8 4" xfId="3918" xr:uid="{EB7BFAEF-DED8-4D4C-96FA-912F73FF3334}"/>
    <cellStyle name="Normal 8 4 9" xfId="3919" xr:uid="{196606DC-BB67-445E-B6F7-76478C9071FC}"/>
    <cellStyle name="Normal 8 5" xfId="161" xr:uid="{CB57ACEC-CE53-43D5-ADAC-B2F83A79DC14}"/>
    <cellStyle name="Normal 8 5 2" xfId="162" xr:uid="{B460A509-4F25-44F8-A9F6-8B36ECAFB9BB}"/>
    <cellStyle name="Normal 8 5 2 2" xfId="394" xr:uid="{A087837E-EC11-4F11-9581-88DED12FF9E9}"/>
    <cellStyle name="Normal 8 5 2 2 2" xfId="812" xr:uid="{05EE3E1C-7B0E-4EEF-9ADA-9824D034F3B9}"/>
    <cellStyle name="Normal 8 5 2 2 2 2" xfId="2206" xr:uid="{DA8134FF-F31E-4BB0-B290-B932B3DB0CD4}"/>
    <cellStyle name="Normal 8 5 2 2 2 3" xfId="3920" xr:uid="{EA525915-387E-469B-A67C-339B941F2ECD}"/>
    <cellStyle name="Normal 8 5 2 2 2 4" xfId="3921" xr:uid="{7FE5AECC-3E86-4C21-B8A2-84E24D830939}"/>
    <cellStyle name="Normal 8 5 2 2 3" xfId="2207" xr:uid="{65D809F7-E330-4EE7-A9B5-A3984317485B}"/>
    <cellStyle name="Normal 8 5 2 2 3 2" xfId="3922" xr:uid="{526768D8-2A0B-4E80-8014-EB799062F320}"/>
    <cellStyle name="Normal 8 5 2 2 3 3" xfId="3923" xr:uid="{AE5FAA94-F82E-420A-9CBE-D025871AD3A8}"/>
    <cellStyle name="Normal 8 5 2 2 3 4" xfId="3924" xr:uid="{A053D260-0C01-4575-BD0B-622406367802}"/>
    <cellStyle name="Normal 8 5 2 2 4" xfId="3925" xr:uid="{6810CB46-73AF-49DD-8E15-7A41ED19CAB2}"/>
    <cellStyle name="Normal 8 5 2 2 5" xfId="3926" xr:uid="{D7BD210C-DE8D-4592-B132-4E2025FB5EF6}"/>
    <cellStyle name="Normal 8 5 2 2 6" xfId="3927" xr:uid="{EC8669B8-B781-423A-BBE1-3AC7FB0BAF0C}"/>
    <cellStyle name="Normal 8 5 2 3" xfId="813" xr:uid="{8E6F9252-CD6D-4F95-8B58-6EB6AD8E406F}"/>
    <cellStyle name="Normal 8 5 2 3 2" xfId="2208" xr:uid="{E4CFF7E0-F18A-4A8A-8F47-2DBD004FAAA3}"/>
    <cellStyle name="Normal 8 5 2 3 2 2" xfId="3928" xr:uid="{680305CC-4288-41C3-B997-7F83AF71E99F}"/>
    <cellStyle name="Normal 8 5 2 3 2 3" xfId="3929" xr:uid="{25B6CEDA-CB86-47A2-844F-F5C7E4E607CB}"/>
    <cellStyle name="Normal 8 5 2 3 2 4" xfId="3930" xr:uid="{27781828-DB38-41DC-992D-447F6174B404}"/>
    <cellStyle name="Normal 8 5 2 3 3" xfId="3931" xr:uid="{9F0048C3-5B7F-4E53-9F47-9494F7A84007}"/>
    <cellStyle name="Normal 8 5 2 3 4" xfId="3932" xr:uid="{8C22FCF2-EBF5-460E-9142-FDB81274240A}"/>
    <cellStyle name="Normal 8 5 2 3 5" xfId="3933" xr:uid="{D8EF5F03-0AEF-4CB6-9D37-3AE65A6B5F43}"/>
    <cellStyle name="Normal 8 5 2 4" xfId="2209" xr:uid="{4DD33B2B-371A-4811-B26C-88C4C8CAB0A5}"/>
    <cellStyle name="Normal 8 5 2 4 2" xfId="3934" xr:uid="{22445CB9-03E5-48F5-854A-C1DB6505F9E5}"/>
    <cellStyle name="Normal 8 5 2 4 3" xfId="3935" xr:uid="{51F7FEFB-FBD8-4831-8B32-46300DC3CC50}"/>
    <cellStyle name="Normal 8 5 2 4 4" xfId="3936" xr:uid="{9362D93F-976C-490E-814F-A7721195056E}"/>
    <cellStyle name="Normal 8 5 2 5" xfId="3937" xr:uid="{E28E7867-9192-45B5-8135-83E6C6F7C260}"/>
    <cellStyle name="Normal 8 5 2 5 2" xfId="3938" xr:uid="{6A10D0EC-A7AC-44C4-9DE9-A475C8B06519}"/>
    <cellStyle name="Normal 8 5 2 5 3" xfId="3939" xr:uid="{238D2A75-2587-4AD3-A484-4432C8A2464B}"/>
    <cellStyle name="Normal 8 5 2 5 4" xfId="3940" xr:uid="{C3EE8B8C-A67F-4185-95A3-83A6AD1963EC}"/>
    <cellStyle name="Normal 8 5 2 6" xfId="3941" xr:uid="{9F9FAFB0-A12A-4E28-B5E9-FD0B58707297}"/>
    <cellStyle name="Normal 8 5 2 7" xfId="3942" xr:uid="{20CA9B9F-D66D-45B2-BB8B-E526332FC369}"/>
    <cellStyle name="Normal 8 5 2 8" xfId="3943" xr:uid="{2689D4EC-16F6-46B5-9B9C-60ACC18DF4E4}"/>
    <cellStyle name="Normal 8 5 3" xfId="395" xr:uid="{2B15DAA6-B863-4267-A29A-C628ECE7E4D9}"/>
    <cellStyle name="Normal 8 5 3 2" xfId="814" xr:uid="{7838AD8F-1F9F-4B42-A41B-E064D0952C1F}"/>
    <cellStyle name="Normal 8 5 3 2 2" xfId="815" xr:uid="{73F8E497-8390-432A-86EA-8D4FE8140269}"/>
    <cellStyle name="Normal 8 5 3 2 3" xfId="3944" xr:uid="{752B72AD-8685-48D2-9A8A-7BDDFF623847}"/>
    <cellStyle name="Normal 8 5 3 2 4" xfId="3945" xr:uid="{8BF16194-6F84-4E5B-A185-5FD227CF0449}"/>
    <cellStyle name="Normal 8 5 3 3" xfId="816" xr:uid="{7EC585BF-6608-4ED8-9B07-D9ECB1683C68}"/>
    <cellStyle name="Normal 8 5 3 3 2" xfId="3946" xr:uid="{F46BC557-4C3E-4F83-A6C6-6662735C20E5}"/>
    <cellStyle name="Normal 8 5 3 3 3" xfId="3947" xr:uid="{2D6DAC00-C65C-4B8B-B0AD-1ADCC8910BD7}"/>
    <cellStyle name="Normal 8 5 3 3 4" xfId="3948" xr:uid="{A62CEB6A-9C9B-44DB-AC78-F5EA5F0442FC}"/>
    <cellStyle name="Normal 8 5 3 4" xfId="3949" xr:uid="{51EAF676-C604-42D4-9E89-2CF423D89621}"/>
    <cellStyle name="Normal 8 5 3 5" xfId="3950" xr:uid="{6C8D10A1-AAA9-4A8F-880D-28FC2DAFCD54}"/>
    <cellStyle name="Normal 8 5 3 6" xfId="3951" xr:uid="{9137B663-6104-474E-997F-559702E5E3FE}"/>
    <cellStyle name="Normal 8 5 4" xfId="396" xr:uid="{8940E0BE-8C8A-44D5-AAAB-700E94A39F17}"/>
    <cellStyle name="Normal 8 5 4 2" xfId="817" xr:uid="{27891AE0-F456-4D45-8536-AB0D7D632B0D}"/>
    <cellStyle name="Normal 8 5 4 2 2" xfId="3952" xr:uid="{F36917D5-473D-4498-82B2-C2435B05B209}"/>
    <cellStyle name="Normal 8 5 4 2 3" xfId="3953" xr:uid="{1B10F408-ED96-4FE2-9CF2-2DE0648CEB29}"/>
    <cellStyle name="Normal 8 5 4 2 4" xfId="3954" xr:uid="{1ADEBDF1-5613-4463-9D57-19A4EDD10BB1}"/>
    <cellStyle name="Normal 8 5 4 3" xfId="3955" xr:uid="{6831CC26-033B-483B-8EE3-13673C939DEE}"/>
    <cellStyle name="Normal 8 5 4 4" xfId="3956" xr:uid="{699B88C5-D0CB-4CA3-996A-291CA8213340}"/>
    <cellStyle name="Normal 8 5 4 5" xfId="3957" xr:uid="{83184814-A8E2-49F8-8E93-F1ADF496362F}"/>
    <cellStyle name="Normal 8 5 5" xfId="818" xr:uid="{FD6CC043-F4A2-4AB2-8410-808FC7FF4CC0}"/>
    <cellStyle name="Normal 8 5 5 2" xfId="3958" xr:uid="{FD8C6F1C-7084-4134-8591-484AE5B16067}"/>
    <cellStyle name="Normal 8 5 5 3" xfId="3959" xr:uid="{50536DE1-A5F6-4A25-98E4-E15FFD40F3C5}"/>
    <cellStyle name="Normal 8 5 5 4" xfId="3960" xr:uid="{13A6AEF8-AC9C-48B3-9F4F-88D412AEB786}"/>
    <cellStyle name="Normal 8 5 6" xfId="3961" xr:uid="{F1B1CC77-38A6-447F-B6C1-A939ADC40B62}"/>
    <cellStyle name="Normal 8 5 6 2" xfId="3962" xr:uid="{BA4DEAB9-442B-43B3-9D5E-E537651AE59E}"/>
    <cellStyle name="Normal 8 5 6 3" xfId="3963" xr:uid="{99BF9920-AEA7-41B0-9F95-A721A92ED606}"/>
    <cellStyle name="Normal 8 5 6 4" xfId="3964" xr:uid="{44E0C369-B936-41F4-981D-E6D898834C4A}"/>
    <cellStyle name="Normal 8 5 7" xfId="3965" xr:uid="{6F126B95-F720-4B50-86A4-781C789AD0B6}"/>
    <cellStyle name="Normal 8 5 8" xfId="3966" xr:uid="{BCE9EE8E-5C2D-4FF4-BA4A-AE04001DB006}"/>
    <cellStyle name="Normal 8 5 9" xfId="3967" xr:uid="{5F9F29CB-FB31-46F1-A77A-E6B8581B2610}"/>
    <cellStyle name="Normal 8 6" xfId="163" xr:uid="{7B4DAAA7-792D-475C-9922-D4468FAC5B4E}"/>
    <cellStyle name="Normal 8 6 2" xfId="397" xr:uid="{93B1DC5B-B457-4DCD-8F31-F47266B4C33A}"/>
    <cellStyle name="Normal 8 6 2 2" xfId="819" xr:uid="{F058FFD8-F1F3-4344-A072-67C3EC7A971E}"/>
    <cellStyle name="Normal 8 6 2 2 2" xfId="2210" xr:uid="{F1E9A96B-E4D3-4BEB-BE1B-32100E8D1290}"/>
    <cellStyle name="Normal 8 6 2 2 2 2" xfId="2211" xr:uid="{8DA63F38-D742-444C-8BEB-CC977E0F3E29}"/>
    <cellStyle name="Normal 8 6 2 2 3" xfId="2212" xr:uid="{90C21A26-0589-4333-BB12-DF26D7AE1C21}"/>
    <cellStyle name="Normal 8 6 2 2 4" xfId="3968" xr:uid="{7751B01C-00EF-4017-833F-028666D4DBB5}"/>
    <cellStyle name="Normal 8 6 2 3" xfId="2213" xr:uid="{E4BFE887-20F8-4260-8394-13F40C906DC0}"/>
    <cellStyle name="Normal 8 6 2 3 2" xfId="2214" xr:uid="{D1F80895-0857-4469-9428-2977E64A8456}"/>
    <cellStyle name="Normal 8 6 2 3 3" xfId="3969" xr:uid="{9FC3A3F1-BA2B-4E3A-AD1D-41F312EF8EE8}"/>
    <cellStyle name="Normal 8 6 2 3 4" xfId="3970" xr:uid="{0F555776-40AA-44EB-9FD0-02E7050BB7D0}"/>
    <cellStyle name="Normal 8 6 2 4" xfId="2215" xr:uid="{BFF2881E-AD84-4903-BCB7-1930A1D45E9F}"/>
    <cellStyle name="Normal 8 6 2 5" xfId="3971" xr:uid="{A455F4F1-4BDA-437C-9921-A2B4B708F80F}"/>
    <cellStyle name="Normal 8 6 2 6" xfId="3972" xr:uid="{C541A084-270E-4256-A898-84885F1C6428}"/>
    <cellStyle name="Normal 8 6 3" xfId="820" xr:uid="{3C2A4D8B-7F27-4DA5-9EA7-2CB684E7A9DC}"/>
    <cellStyle name="Normal 8 6 3 2" xfId="2216" xr:uid="{829A5966-25FC-4803-B206-F3E4782E55B4}"/>
    <cellStyle name="Normal 8 6 3 2 2" xfId="2217" xr:uid="{FBD253F7-1C73-4F9F-997D-1446C90E6F7C}"/>
    <cellStyle name="Normal 8 6 3 2 3" xfId="3973" xr:uid="{95A1F853-0481-4FA8-9FF4-7087911265B1}"/>
    <cellStyle name="Normal 8 6 3 2 4" xfId="3974" xr:uid="{85559E52-CE4B-4CAE-8797-59964E5DF204}"/>
    <cellStyle name="Normal 8 6 3 3" xfId="2218" xr:uid="{7CDEB855-D48A-479D-A0B5-DCC5F136F4BB}"/>
    <cellStyle name="Normal 8 6 3 4" xfId="3975" xr:uid="{421BE2B0-AE17-4499-8CB5-0D55889D8F75}"/>
    <cellStyle name="Normal 8 6 3 5" xfId="3976" xr:uid="{797A43FF-A0BC-491C-BAFB-03C6248E63D1}"/>
    <cellStyle name="Normal 8 6 4" xfId="2219" xr:uid="{23A465D6-2F44-4BCD-82C6-D9C30FBD31A2}"/>
    <cellStyle name="Normal 8 6 4 2" xfId="2220" xr:uid="{CB284BBF-AC07-4AEE-BE30-AC233D2BA8AC}"/>
    <cellStyle name="Normal 8 6 4 3" xfId="3977" xr:uid="{A860745A-A1FA-4593-BDD9-6572771E6D36}"/>
    <cellStyle name="Normal 8 6 4 4" xfId="3978" xr:uid="{B1C8F3BE-C34A-4230-A959-B8F8B95CADE0}"/>
    <cellStyle name="Normal 8 6 5" xfId="2221" xr:uid="{818B6D65-FE40-46C0-A159-9F84E7C7B6DF}"/>
    <cellStyle name="Normal 8 6 5 2" xfId="3979" xr:uid="{C93E8C61-F9B6-444A-B8B3-00FF95201B85}"/>
    <cellStyle name="Normal 8 6 5 3" xfId="3980" xr:uid="{3194A672-5892-4F72-A1E2-B0A39A6F05A7}"/>
    <cellStyle name="Normal 8 6 5 4" xfId="3981" xr:uid="{0C2CEE08-79DA-495E-8A67-EEBBE89D8F73}"/>
    <cellStyle name="Normal 8 6 6" xfId="3982" xr:uid="{ABF43449-2EC2-4EFD-8C8C-7106C9F76F30}"/>
    <cellStyle name="Normal 8 6 7" xfId="3983" xr:uid="{6DE87C10-B6B1-4F09-9A84-8AC4AAE390D1}"/>
    <cellStyle name="Normal 8 6 8" xfId="3984" xr:uid="{C3F734EA-D490-4D05-8325-BE2C5F5E1A86}"/>
    <cellStyle name="Normal 8 7" xfId="398" xr:uid="{FD0E7ED8-BCCA-4762-A467-BAD5394AD08B}"/>
    <cellStyle name="Normal 8 7 2" xfId="821" xr:uid="{7B8669F2-6902-42E8-B820-96D3D6B6E947}"/>
    <cellStyle name="Normal 8 7 2 2" xfId="822" xr:uid="{F14C38A2-3F16-41FF-B9C6-5DFE5F6049E9}"/>
    <cellStyle name="Normal 8 7 2 2 2" xfId="2222" xr:uid="{FA84DDAF-8D0C-414F-B26B-0D98590EA0EA}"/>
    <cellStyle name="Normal 8 7 2 2 3" xfId="3985" xr:uid="{40E21C47-9B2F-4396-BD23-32F6079B74A0}"/>
    <cellStyle name="Normal 8 7 2 2 4" xfId="3986" xr:uid="{2E3016E3-F054-4BB2-9274-05ECD94B6AC6}"/>
    <cellStyle name="Normal 8 7 2 3" xfId="2223" xr:uid="{3A4B4A93-B8E1-4BE4-A986-FF4612994C99}"/>
    <cellStyle name="Normal 8 7 2 4" xfId="3987" xr:uid="{F3EF0F74-8207-4F03-8FC0-1B9FBC75DD4F}"/>
    <cellStyle name="Normal 8 7 2 5" xfId="3988" xr:uid="{C0B08A63-C388-4156-ABD0-F7D6FD9C0232}"/>
    <cellStyle name="Normal 8 7 3" xfId="823" xr:uid="{D786A974-6570-44A7-9A97-DE797E5EB0DE}"/>
    <cellStyle name="Normal 8 7 3 2" xfId="2224" xr:uid="{A2000BA6-88F5-45B1-841A-BE9928A9E396}"/>
    <cellStyle name="Normal 8 7 3 3" xfId="3989" xr:uid="{EB7E3FBF-3606-4655-B54B-E2DC3AE15559}"/>
    <cellStyle name="Normal 8 7 3 4" xfId="3990" xr:uid="{53496562-E028-4A9A-AFAA-CB65153DD89A}"/>
    <cellStyle name="Normal 8 7 4" xfId="2225" xr:uid="{7160D824-3BBE-4075-97B8-8CD9A05A7D6A}"/>
    <cellStyle name="Normal 8 7 4 2" xfId="3991" xr:uid="{25ED6B02-4449-473E-BD3F-0B1A6995A2B5}"/>
    <cellStyle name="Normal 8 7 4 3" xfId="3992" xr:uid="{E2E9205A-084B-4F1E-87B9-7DF95B3C8BBC}"/>
    <cellStyle name="Normal 8 7 4 4" xfId="3993" xr:uid="{00AD9459-A072-43BC-A6B0-99D763DE8799}"/>
    <cellStyle name="Normal 8 7 5" xfId="3994" xr:uid="{F3E19B7D-55EB-4634-A3A8-76BC42DD2F7F}"/>
    <cellStyle name="Normal 8 7 6" xfId="3995" xr:uid="{59F47ECE-C41C-47F0-9B85-F620752D8137}"/>
    <cellStyle name="Normal 8 7 7" xfId="3996" xr:uid="{27301175-992E-4719-B378-801FB92DFB3B}"/>
    <cellStyle name="Normal 8 8" xfId="399" xr:uid="{2E32E52B-F1C1-47EB-BFCB-7C6E22F99C9E}"/>
    <cellStyle name="Normal 8 8 2" xfId="824" xr:uid="{AD7CE016-59EF-45B6-94B8-898FC128C74E}"/>
    <cellStyle name="Normal 8 8 2 2" xfId="2226" xr:uid="{D3E143CE-8724-4B11-9D71-0F91618EEBD6}"/>
    <cellStyle name="Normal 8 8 2 3" xfId="3997" xr:uid="{379F3A6C-DA8E-460D-8A05-6471DDF9C036}"/>
    <cellStyle name="Normal 8 8 2 4" xfId="3998" xr:uid="{21805969-FAB8-4F1F-91E6-FC1F5C336879}"/>
    <cellStyle name="Normal 8 8 3" xfId="2227" xr:uid="{0CEDD883-DCCC-41B9-A215-B743AE955751}"/>
    <cellStyle name="Normal 8 8 3 2" xfId="3999" xr:uid="{987B215B-1F27-43E6-A644-04609774A1FA}"/>
    <cellStyle name="Normal 8 8 3 3" xfId="4000" xr:uid="{AAD156B3-A479-4B49-84D9-9F62C57CC495}"/>
    <cellStyle name="Normal 8 8 3 4" xfId="4001" xr:uid="{E9996C7F-6D28-4E2C-8852-0AEC4A6A98AF}"/>
    <cellStyle name="Normal 8 8 4" xfId="4002" xr:uid="{41FDACBA-1386-4ADF-ADA1-8F9B624A6DC0}"/>
    <cellStyle name="Normal 8 8 5" xfId="4003" xr:uid="{A77EF5F2-3E15-4452-915D-EA675563E222}"/>
    <cellStyle name="Normal 8 8 6" xfId="4004" xr:uid="{ED6ED4F2-3DB0-4D71-ABF6-2249792B3107}"/>
    <cellStyle name="Normal 8 9" xfId="400" xr:uid="{5036F8C5-5A43-450D-8748-43A2BA36F1A9}"/>
    <cellStyle name="Normal 8 9 2" xfId="2228" xr:uid="{25FC2E40-8C1F-4C15-8419-96D32C11F900}"/>
    <cellStyle name="Normal 8 9 2 2" xfId="4005" xr:uid="{209A9266-6076-443B-A528-A0B8BAB3796E}"/>
    <cellStyle name="Normal 8 9 2 2 2" xfId="4410" xr:uid="{25F31C14-2463-4DF7-A147-15B1D89FAA28}"/>
    <cellStyle name="Normal 8 9 2 2 3" xfId="4689" xr:uid="{0AF6B2A2-437F-4012-8E26-55E4AC0336CE}"/>
    <cellStyle name="Normal 8 9 2 3" xfId="4006" xr:uid="{967ADBCD-3577-4E6C-A830-AEDD026094AD}"/>
    <cellStyle name="Normal 8 9 2 4" xfId="4007" xr:uid="{0AFA2C83-7AAF-4067-A401-912EA3E1FB21}"/>
    <cellStyle name="Normal 8 9 3" xfId="4008" xr:uid="{91524811-92EA-4422-BFA4-FAA870A6580C}"/>
    <cellStyle name="Normal 8 9 4" xfId="4009" xr:uid="{21561A62-9E41-4A1A-9282-7299AD011F2F}"/>
    <cellStyle name="Normal 8 9 4 2" xfId="4580" xr:uid="{E22D1B18-125D-48E4-9A1E-86AB57FA3DE2}"/>
    <cellStyle name="Normal 8 9 4 3" xfId="4690" xr:uid="{DFA3B6B4-7128-43B2-9B25-788C2D4263F7}"/>
    <cellStyle name="Normal 8 9 4 4" xfId="4609" xr:uid="{E1414480-8D0B-41B6-B2B6-C68118FDEA7B}"/>
    <cellStyle name="Normal 8 9 5" xfId="4010" xr:uid="{57AD7019-86CB-4C84-A188-9E7B6F5404AA}"/>
    <cellStyle name="Normal 9" xfId="164" xr:uid="{B6200AE0-C4C4-47AB-A8C3-3C4126FCC38D}"/>
    <cellStyle name="Normal 9 10" xfId="401" xr:uid="{B810BEA8-37FD-47B8-A873-344D9BAD5220}"/>
    <cellStyle name="Normal 9 10 2" xfId="2229" xr:uid="{3CA4EA5B-5AA5-4EC7-90E5-61E31EFF78F9}"/>
    <cellStyle name="Normal 9 10 2 2" xfId="4011" xr:uid="{6926EE23-3F69-43BC-9EC9-524CDA893CC1}"/>
    <cellStyle name="Normal 9 10 2 3" xfId="4012" xr:uid="{091C4852-EFF1-458C-AC50-E797E3379783}"/>
    <cellStyle name="Normal 9 10 2 4" xfId="4013" xr:uid="{60081706-43B8-434A-A557-36B29F4FD4BD}"/>
    <cellStyle name="Normal 9 10 3" xfId="4014" xr:uid="{C27A6037-69EB-45B2-98EC-DB34216ACAE6}"/>
    <cellStyle name="Normal 9 10 4" xfId="4015" xr:uid="{CB0B8C68-B280-472A-832A-26714CF42494}"/>
    <cellStyle name="Normal 9 10 5" xfId="4016" xr:uid="{9120BD4C-6A1E-4715-AA71-8935EE617B61}"/>
    <cellStyle name="Normal 9 11" xfId="2230" xr:uid="{B312B62C-F978-49D8-BD30-5CCD24A70918}"/>
    <cellStyle name="Normal 9 11 2" xfId="4017" xr:uid="{A722D768-710B-46C7-A2DF-1811434A9ED1}"/>
    <cellStyle name="Normal 9 11 3" xfId="4018" xr:uid="{3C7E2C9F-DA3F-4279-93FB-5DAE4ACF8E83}"/>
    <cellStyle name="Normal 9 11 4" xfId="4019" xr:uid="{BB721178-9825-432F-9071-F57860A8ACAE}"/>
    <cellStyle name="Normal 9 12" xfId="4020" xr:uid="{359D2699-DF85-48E7-99F5-FB6879AA9B99}"/>
    <cellStyle name="Normal 9 12 2" xfId="4021" xr:uid="{49F743CF-84E1-4991-87D6-47A232EF4903}"/>
    <cellStyle name="Normal 9 12 3" xfId="4022" xr:uid="{0EE36A35-A4C6-4393-B9F3-4F3C48421A82}"/>
    <cellStyle name="Normal 9 12 4" xfId="4023" xr:uid="{6C024480-C248-4172-9673-F0ED36D15791}"/>
    <cellStyle name="Normal 9 13" xfId="4024" xr:uid="{B5893723-0303-48B5-A5B8-738B906E42CB}"/>
    <cellStyle name="Normal 9 13 2" xfId="4025" xr:uid="{13635442-04B3-43C4-856F-C92AA9EB62D2}"/>
    <cellStyle name="Normal 9 14" xfId="4026" xr:uid="{C062DC3B-5A94-4C3B-BFFB-9C03DCE52050}"/>
    <cellStyle name="Normal 9 15" xfId="4027" xr:uid="{C7F11A48-3F0F-4F8C-B4AB-CD57119C6351}"/>
    <cellStyle name="Normal 9 16" xfId="4028" xr:uid="{C7E27154-034E-4DFF-A7DE-8CCA72ACCDCB}"/>
    <cellStyle name="Normal 9 2" xfId="165" xr:uid="{A5A79CAB-E386-4942-8CAE-F48DF48643C9}"/>
    <cellStyle name="Normal 9 2 2" xfId="402" xr:uid="{99B756DD-5EAD-4EED-A4B0-00E849B073DC}"/>
    <cellStyle name="Normal 9 2 2 2" xfId="4672" xr:uid="{AE7D008C-4AE6-4887-955C-5BEA218D50FD}"/>
    <cellStyle name="Normal 9 2 3" xfId="4561" xr:uid="{E3FDBE8F-5A07-4433-AEC9-224A49FC1867}"/>
    <cellStyle name="Normal 9 3" xfId="166" xr:uid="{E76DD4C3-4AAE-404F-B44F-A2E0BA9E1CD2}"/>
    <cellStyle name="Normal 9 3 10" xfId="4029" xr:uid="{3B5628C0-5DFD-40EA-866B-269808E5B498}"/>
    <cellStyle name="Normal 9 3 11" xfId="4030" xr:uid="{20BD4318-D1FA-4EEC-9415-B5B9AD75990B}"/>
    <cellStyle name="Normal 9 3 2" xfId="167" xr:uid="{58CEA8ED-1986-4CD8-A4BA-EAD6CE2AA333}"/>
    <cellStyle name="Normal 9 3 2 2" xfId="168" xr:uid="{E08B2669-6B72-4964-8C57-3D66B624AE8B}"/>
    <cellStyle name="Normal 9 3 2 2 2" xfId="403" xr:uid="{1EABED94-CA68-461E-A7A0-6EF9DD3E0B3A}"/>
    <cellStyle name="Normal 9 3 2 2 2 2" xfId="825" xr:uid="{7E669FBA-BC6C-4617-8482-4C520748E20D}"/>
    <cellStyle name="Normal 9 3 2 2 2 2 2" xfId="826" xr:uid="{09E2A5BA-13DA-4FDE-96C3-CDF216419F80}"/>
    <cellStyle name="Normal 9 3 2 2 2 2 2 2" xfId="2231" xr:uid="{53B34388-6174-40F3-BE3F-A72A5A05B0D9}"/>
    <cellStyle name="Normal 9 3 2 2 2 2 2 2 2" xfId="2232" xr:uid="{11F983B1-4991-4AAF-8D9E-0B901396CB03}"/>
    <cellStyle name="Normal 9 3 2 2 2 2 2 3" xfId="2233" xr:uid="{398860B2-3E18-45ED-99C7-0AE64A5CF017}"/>
    <cellStyle name="Normal 9 3 2 2 2 2 3" xfId="2234" xr:uid="{220CEE89-9765-4856-A7D5-7A872E9B5108}"/>
    <cellStyle name="Normal 9 3 2 2 2 2 3 2" xfId="2235" xr:uid="{B3A28E1F-B4F5-4D94-835F-85C0BA6668A5}"/>
    <cellStyle name="Normal 9 3 2 2 2 2 4" xfId="2236" xr:uid="{474D7DC8-2343-4CF3-BAB2-76E653AC9D23}"/>
    <cellStyle name="Normal 9 3 2 2 2 3" xfId="827" xr:uid="{184B271E-F8F2-4020-90BC-07F5CF845296}"/>
    <cellStyle name="Normal 9 3 2 2 2 3 2" xfId="2237" xr:uid="{30C3FA14-12DE-4B08-A694-60EC221F27C9}"/>
    <cellStyle name="Normal 9 3 2 2 2 3 2 2" xfId="2238" xr:uid="{0D84A24D-9D72-4954-8041-D2DC20FD4939}"/>
    <cellStyle name="Normal 9 3 2 2 2 3 3" xfId="2239" xr:uid="{E35D6983-075C-4CD6-B28D-8CFAFA849897}"/>
    <cellStyle name="Normal 9 3 2 2 2 3 4" xfId="4031" xr:uid="{8B9FCF53-3D09-433E-9D07-AB1D800807AE}"/>
    <cellStyle name="Normal 9 3 2 2 2 4" xfId="2240" xr:uid="{06E23CA7-BCA4-4BB0-9C1F-5E7A9000E606}"/>
    <cellStyle name="Normal 9 3 2 2 2 4 2" xfId="2241" xr:uid="{B70D8D8F-EB0D-49E6-BF8C-C9E1027A2FB9}"/>
    <cellStyle name="Normal 9 3 2 2 2 5" xfId="2242" xr:uid="{B9590502-FB45-402C-9130-C584C9FC11B8}"/>
    <cellStyle name="Normal 9 3 2 2 2 6" xfId="4032" xr:uid="{DE607410-BFE7-4D1F-B657-82480BBFD6A3}"/>
    <cellStyle name="Normal 9 3 2 2 3" xfId="404" xr:uid="{AD19CCFF-4F2B-488C-B1DC-4427B8CD5592}"/>
    <cellStyle name="Normal 9 3 2 2 3 2" xfId="828" xr:uid="{C8710762-698C-4116-8B44-D887A0F669BE}"/>
    <cellStyle name="Normal 9 3 2 2 3 2 2" xfId="829" xr:uid="{57A4159E-0E8A-48E6-A05B-99FD06CB1C26}"/>
    <cellStyle name="Normal 9 3 2 2 3 2 2 2" xfId="2243" xr:uid="{58F8A678-45FD-4E19-8163-BF82643DBB0C}"/>
    <cellStyle name="Normal 9 3 2 2 3 2 2 2 2" xfId="2244" xr:uid="{B8258A3B-DD68-4EDF-A8B6-05DD977F99ED}"/>
    <cellStyle name="Normal 9 3 2 2 3 2 2 3" xfId="2245" xr:uid="{B273F547-1449-49B5-95FB-72DA1B4E85BA}"/>
    <cellStyle name="Normal 9 3 2 2 3 2 3" xfId="2246" xr:uid="{0EFAAFB1-6794-4D85-B8DB-D6C5BCFA0BCB}"/>
    <cellStyle name="Normal 9 3 2 2 3 2 3 2" xfId="2247" xr:uid="{D718D3E7-0ADC-48C5-9676-474A998CDAA9}"/>
    <cellStyle name="Normal 9 3 2 2 3 2 4" xfId="2248" xr:uid="{04F8DBA8-81D9-46EB-A31C-F77B6CE6DB14}"/>
    <cellStyle name="Normal 9 3 2 2 3 3" xfId="830" xr:uid="{EB5707E3-33CA-4ADF-A168-871F43312F77}"/>
    <cellStyle name="Normal 9 3 2 2 3 3 2" xfId="2249" xr:uid="{805F28B6-29A1-4B38-8BC9-1BC2AB473E8B}"/>
    <cellStyle name="Normal 9 3 2 2 3 3 2 2" xfId="2250" xr:uid="{854DCEB0-1D9B-47E6-9DEB-846012E23DF2}"/>
    <cellStyle name="Normal 9 3 2 2 3 3 3" xfId="2251" xr:uid="{A27CD2A7-7AE9-4A00-AFF9-B7A0179F1708}"/>
    <cellStyle name="Normal 9 3 2 2 3 4" xfId="2252" xr:uid="{AE565151-8FB5-4B99-B85F-FE082785A7E1}"/>
    <cellStyle name="Normal 9 3 2 2 3 4 2" xfId="2253" xr:uid="{C813A156-0E9C-4668-B29B-E62847665ADB}"/>
    <cellStyle name="Normal 9 3 2 2 3 5" xfId="2254" xr:uid="{6FE0837E-749A-4DEB-92E2-DA87A82E8B2D}"/>
    <cellStyle name="Normal 9 3 2 2 4" xfId="831" xr:uid="{B59D6259-A4FE-465A-AE68-41C5AA9D36E8}"/>
    <cellStyle name="Normal 9 3 2 2 4 2" xfId="832" xr:uid="{E9FBA0CF-D026-44E8-B13A-7A211739BE07}"/>
    <cellStyle name="Normal 9 3 2 2 4 2 2" xfId="2255" xr:uid="{06D2FBA6-DE11-493E-8C7F-2D3A54F66579}"/>
    <cellStyle name="Normal 9 3 2 2 4 2 2 2" xfId="2256" xr:uid="{9B091B16-914D-4D88-B1D4-2E2AF9DF5C16}"/>
    <cellStyle name="Normal 9 3 2 2 4 2 3" xfId="2257" xr:uid="{035EFE29-F024-405E-A002-4A9DB9382136}"/>
    <cellStyle name="Normal 9 3 2 2 4 3" xfId="2258" xr:uid="{800C5CBF-B749-4710-AB72-DFFC3E5F1B25}"/>
    <cellStyle name="Normal 9 3 2 2 4 3 2" xfId="2259" xr:uid="{FB7D908B-BA68-455E-A37D-93CD662BAAC0}"/>
    <cellStyle name="Normal 9 3 2 2 4 4" xfId="2260" xr:uid="{3BCB8A47-F774-4067-A993-A2E66DB87307}"/>
    <cellStyle name="Normal 9 3 2 2 5" xfId="833" xr:uid="{E9730B2E-605B-4890-A8DA-63E5CE98BA03}"/>
    <cellStyle name="Normal 9 3 2 2 5 2" xfId="2261" xr:uid="{482F63B4-89D5-444E-AACC-A814A3D21305}"/>
    <cellStyle name="Normal 9 3 2 2 5 2 2" xfId="2262" xr:uid="{6D949EA4-137A-4B9C-81B6-54C56DAF111D}"/>
    <cellStyle name="Normal 9 3 2 2 5 3" xfId="2263" xr:uid="{8DC8AA42-D749-4D9E-9CD4-9A8FE9A48FD9}"/>
    <cellStyle name="Normal 9 3 2 2 5 4" xfId="4033" xr:uid="{E8C6BED1-1573-40D6-96B1-A7A291B1497A}"/>
    <cellStyle name="Normal 9 3 2 2 6" xfId="2264" xr:uid="{5CE5456A-26F0-488B-B010-0E3F58A34AD5}"/>
    <cellStyle name="Normal 9 3 2 2 6 2" xfId="2265" xr:uid="{A8A6A7BF-7E79-43CC-9C09-D779A1B30634}"/>
    <cellStyle name="Normal 9 3 2 2 7" xfId="2266" xr:uid="{A966B264-1969-453F-99F7-99B9646C7831}"/>
    <cellStyle name="Normal 9 3 2 2 8" xfId="4034" xr:uid="{8192ED20-6E88-49C5-BBC5-80B567F3210F}"/>
    <cellStyle name="Normal 9 3 2 3" xfId="405" xr:uid="{864778A0-9124-4CA2-A295-1405B9094BBD}"/>
    <cellStyle name="Normal 9 3 2 3 2" xfId="834" xr:uid="{D2E5746E-40D6-4ECE-9D08-71C688D10B28}"/>
    <cellStyle name="Normal 9 3 2 3 2 2" xfId="835" xr:uid="{A1944DBB-2B4B-4F51-BF57-CDFE812ED26C}"/>
    <cellStyle name="Normal 9 3 2 3 2 2 2" xfId="2267" xr:uid="{E3945561-F0CF-456B-92E7-81FD8EE74884}"/>
    <cellStyle name="Normal 9 3 2 3 2 2 2 2" xfId="2268" xr:uid="{68CA1DEC-D0E8-4677-9E80-713020E2525D}"/>
    <cellStyle name="Normal 9 3 2 3 2 2 3" xfId="2269" xr:uid="{459C526D-4222-49D5-B46F-C7F635D2721E}"/>
    <cellStyle name="Normal 9 3 2 3 2 3" xfId="2270" xr:uid="{C22094C6-4DB7-4869-8213-4E3E795C1E4B}"/>
    <cellStyle name="Normal 9 3 2 3 2 3 2" xfId="2271" xr:uid="{5602F2F1-CF4D-46D9-9541-E23BA8B88406}"/>
    <cellStyle name="Normal 9 3 2 3 2 4" xfId="2272" xr:uid="{3F7C217D-A8CB-4FFF-927B-A358109E66B3}"/>
    <cellStyle name="Normal 9 3 2 3 3" xfId="836" xr:uid="{D2690A07-CB9A-4B17-AFF2-1D0657B7408F}"/>
    <cellStyle name="Normal 9 3 2 3 3 2" xfId="2273" xr:uid="{4FF98148-6DFC-4619-9902-75BE72E76202}"/>
    <cellStyle name="Normal 9 3 2 3 3 2 2" xfId="2274" xr:uid="{3EFB198A-6F46-4610-A29C-2A7467586037}"/>
    <cellStyle name="Normal 9 3 2 3 3 3" xfId="2275" xr:uid="{646082FE-0CD8-4375-A49D-12BD244B27D4}"/>
    <cellStyle name="Normal 9 3 2 3 3 4" xfId="4035" xr:uid="{95A9577B-927C-464B-AE49-C329FD08872E}"/>
    <cellStyle name="Normal 9 3 2 3 4" xfId="2276" xr:uid="{E64E2918-B176-4552-90F2-D0CC47297D79}"/>
    <cellStyle name="Normal 9 3 2 3 4 2" xfId="2277" xr:uid="{4474C7A1-5DE6-498D-9074-C86F8E1C432D}"/>
    <cellStyle name="Normal 9 3 2 3 5" xfId="2278" xr:uid="{ED4D456C-2EFB-4987-8EA2-25E90077AD18}"/>
    <cellStyle name="Normal 9 3 2 3 6" xfId="4036" xr:uid="{86B0EB11-3778-4C0C-AE7A-D80A20F1831F}"/>
    <cellStyle name="Normal 9 3 2 4" xfId="406" xr:uid="{2B278D25-ED59-46DD-82E7-F7D345BFC6D1}"/>
    <cellStyle name="Normal 9 3 2 4 2" xfId="837" xr:uid="{992DB663-D355-4BA8-BF03-9F73D8363DD5}"/>
    <cellStyle name="Normal 9 3 2 4 2 2" xfId="838" xr:uid="{4B89E919-DA54-41B7-84FA-65BF0DF1339D}"/>
    <cellStyle name="Normal 9 3 2 4 2 2 2" xfId="2279" xr:uid="{B19E9BF3-49EC-4C8C-B0F7-9B60BE7D00F7}"/>
    <cellStyle name="Normal 9 3 2 4 2 2 2 2" xfId="2280" xr:uid="{831BA4C5-DA09-4534-A3CD-0BADA0364EAF}"/>
    <cellStyle name="Normal 9 3 2 4 2 2 3" xfId="2281" xr:uid="{F64A5D3F-0CD9-4BEA-A4D8-632840D437F2}"/>
    <cellStyle name="Normal 9 3 2 4 2 3" xfId="2282" xr:uid="{6D52628D-45D5-483A-A5A3-8DEFB7B90485}"/>
    <cellStyle name="Normal 9 3 2 4 2 3 2" xfId="2283" xr:uid="{F369D6E9-992D-4822-AFC0-F3E4C6507490}"/>
    <cellStyle name="Normal 9 3 2 4 2 4" xfId="2284" xr:uid="{30550098-154B-47B1-9D1B-DEA34C1DC353}"/>
    <cellStyle name="Normal 9 3 2 4 3" xfId="839" xr:uid="{655EABE1-DB21-4518-8708-CF8D90433833}"/>
    <cellStyle name="Normal 9 3 2 4 3 2" xfId="2285" xr:uid="{4B18C0C7-0D53-4572-9CCF-29517EF28C40}"/>
    <cellStyle name="Normal 9 3 2 4 3 2 2" xfId="2286" xr:uid="{0FC412A8-AE66-44C4-9C88-EF85A409BEED}"/>
    <cellStyle name="Normal 9 3 2 4 3 3" xfId="2287" xr:uid="{2EA8F8E8-5150-45B4-B389-A84DC97D061E}"/>
    <cellStyle name="Normal 9 3 2 4 4" xfId="2288" xr:uid="{EE8E6F6F-A5E7-4786-B5D1-5390744E12CE}"/>
    <cellStyle name="Normal 9 3 2 4 4 2" xfId="2289" xr:uid="{ACA8E46B-0363-4CBF-B45E-54E152B96C0D}"/>
    <cellStyle name="Normal 9 3 2 4 5" xfId="2290" xr:uid="{7F4553FB-0BCE-4CC1-B576-F70ACAC450AF}"/>
    <cellStyle name="Normal 9 3 2 5" xfId="407" xr:uid="{48193F54-33EE-4A26-B52B-27C07AAD5C0D}"/>
    <cellStyle name="Normal 9 3 2 5 2" xfId="840" xr:uid="{EAF3DB4A-BB01-4C29-8E93-E3C1EF5ECCF6}"/>
    <cellStyle name="Normal 9 3 2 5 2 2" xfId="2291" xr:uid="{AC76178B-C7FB-45F5-AB23-72800D62D814}"/>
    <cellStyle name="Normal 9 3 2 5 2 2 2" xfId="2292" xr:uid="{27806767-D318-4603-8A6E-52B54C212BB6}"/>
    <cellStyle name="Normal 9 3 2 5 2 3" xfId="2293" xr:uid="{79455642-4D32-4DE6-B102-978933B85C59}"/>
    <cellStyle name="Normal 9 3 2 5 3" xfId="2294" xr:uid="{64341A76-0EAD-4EB3-A736-CB69E70B540B}"/>
    <cellStyle name="Normal 9 3 2 5 3 2" xfId="2295" xr:uid="{590A555D-9947-49F3-B8A4-82F857B5B51C}"/>
    <cellStyle name="Normal 9 3 2 5 4" xfId="2296" xr:uid="{74599DFC-5007-46C7-A122-FCBC19A3EE54}"/>
    <cellStyle name="Normal 9 3 2 6" xfId="841" xr:uid="{3F2C27F5-2F9D-4AEC-942C-F97286764C79}"/>
    <cellStyle name="Normal 9 3 2 6 2" xfId="2297" xr:uid="{662B9498-1B7D-4924-8B31-BCD20B4D04E0}"/>
    <cellStyle name="Normal 9 3 2 6 2 2" xfId="2298" xr:uid="{0FBB3561-7EDA-49DD-BF6F-238BA2C7803D}"/>
    <cellStyle name="Normal 9 3 2 6 3" xfId="2299" xr:uid="{3AF9CC67-FD78-4064-87DD-6A71D63B01A3}"/>
    <cellStyle name="Normal 9 3 2 6 4" xfId="4037" xr:uid="{EB86DD05-ABC6-4C54-AA33-A9F878AB1368}"/>
    <cellStyle name="Normal 9 3 2 7" xfId="2300" xr:uid="{AF587B81-BFF5-40B8-B284-CA8C73EC4C54}"/>
    <cellStyle name="Normal 9 3 2 7 2" xfId="2301" xr:uid="{4D1E920D-B5E7-4586-B10D-70A107403765}"/>
    <cellStyle name="Normal 9 3 2 8" xfId="2302" xr:uid="{4C20964B-BDD8-413D-9EAC-F0312FA7B4C0}"/>
    <cellStyle name="Normal 9 3 2 9" xfId="4038" xr:uid="{7733265A-CAE8-431D-9C2B-0D5E79724191}"/>
    <cellStyle name="Normal 9 3 3" xfId="169" xr:uid="{499C59FE-034F-4ED4-B938-C561CF8D05EF}"/>
    <cellStyle name="Normal 9 3 3 2" xfId="170" xr:uid="{7946693B-0A98-49D9-82FD-978A231978A2}"/>
    <cellStyle name="Normal 9 3 3 2 2" xfId="842" xr:uid="{347E5A30-53F6-45BB-8DA7-F8A1A09C6ECC}"/>
    <cellStyle name="Normal 9 3 3 2 2 2" xfId="843" xr:uid="{74AA852D-91BD-40E4-A6C7-D679549A06B5}"/>
    <cellStyle name="Normal 9 3 3 2 2 2 2" xfId="2303" xr:uid="{31150E8D-0323-4AD1-8046-89E2B81C0B3F}"/>
    <cellStyle name="Normal 9 3 3 2 2 2 2 2" xfId="2304" xr:uid="{25A7C734-74AD-43B7-B6A4-7F78351E4508}"/>
    <cellStyle name="Normal 9 3 3 2 2 2 3" xfId="2305" xr:uid="{775D6617-04FF-48F9-98BA-918853DF373B}"/>
    <cellStyle name="Normal 9 3 3 2 2 3" xfId="2306" xr:uid="{E7BB3863-DCDE-4170-88D2-6DF6B9C065A9}"/>
    <cellStyle name="Normal 9 3 3 2 2 3 2" xfId="2307" xr:uid="{DAD67EBB-9ED2-4A97-AB34-BECB4AB1E367}"/>
    <cellStyle name="Normal 9 3 3 2 2 4" xfId="2308" xr:uid="{E27AC56B-0228-4EA2-9574-20E6F66B909D}"/>
    <cellStyle name="Normal 9 3 3 2 3" xfId="844" xr:uid="{2D060758-DF65-4C6D-9380-924E4C3A1C51}"/>
    <cellStyle name="Normal 9 3 3 2 3 2" xfId="2309" xr:uid="{8DF56805-DC6A-46DA-BF46-41654036B513}"/>
    <cellStyle name="Normal 9 3 3 2 3 2 2" xfId="2310" xr:uid="{82C6288B-0B0B-47C9-92B4-7A5EE9C19312}"/>
    <cellStyle name="Normal 9 3 3 2 3 3" xfId="2311" xr:uid="{A6207D1C-D156-431E-A02D-D3F47D21FF31}"/>
    <cellStyle name="Normal 9 3 3 2 3 4" xfId="4039" xr:uid="{59752314-CF1A-45D2-B84C-F25F501CBF09}"/>
    <cellStyle name="Normal 9 3 3 2 4" xfId="2312" xr:uid="{6585634A-B33A-4494-A137-8B4CAF5CC5D9}"/>
    <cellStyle name="Normal 9 3 3 2 4 2" xfId="2313" xr:uid="{B3AE0542-E9E7-41B3-B2CC-C7D49DBA0A9F}"/>
    <cellStyle name="Normal 9 3 3 2 5" xfId="2314" xr:uid="{25596920-3AB5-443E-92E2-5539C6374A33}"/>
    <cellStyle name="Normal 9 3 3 2 6" xfId="4040" xr:uid="{F64894B2-71F5-4F09-900C-0EB2DB879A54}"/>
    <cellStyle name="Normal 9 3 3 3" xfId="408" xr:uid="{20EF715F-CFF2-491B-A3BA-B21F21AE3729}"/>
    <cellStyle name="Normal 9 3 3 3 2" xfId="845" xr:uid="{26C0A82E-CECD-40A8-8A1F-9193E35B027F}"/>
    <cellStyle name="Normal 9 3 3 3 2 2" xfId="846" xr:uid="{9F26FAE9-06F4-4A58-8B71-C9D21DB4C79C}"/>
    <cellStyle name="Normal 9 3 3 3 2 2 2" xfId="2315" xr:uid="{4003C24A-69D9-4D8A-ADD2-ABFF7587A1EE}"/>
    <cellStyle name="Normal 9 3 3 3 2 2 2 2" xfId="2316" xr:uid="{C18CA7C4-8511-403D-A0D6-408DC0162BA9}"/>
    <cellStyle name="Normal 9 3 3 3 2 2 2 2 2" xfId="4765" xr:uid="{2CAC534E-F671-414A-A813-C2D82FE095DB}"/>
    <cellStyle name="Normal 9 3 3 3 2 2 3" xfId="2317" xr:uid="{BF6FFF0D-D4CE-466B-B21F-4DFA65E4DA8D}"/>
    <cellStyle name="Normal 9 3 3 3 2 2 3 2" xfId="4766" xr:uid="{6F957AF6-B5AA-4FAC-8159-BE7FEC2F08B3}"/>
    <cellStyle name="Normal 9 3 3 3 2 3" xfId="2318" xr:uid="{FFCFABF3-51D8-4622-A5A6-455693A5901A}"/>
    <cellStyle name="Normal 9 3 3 3 2 3 2" xfId="2319" xr:uid="{42FBB744-6134-4A9A-8423-EC6CCEFC2C43}"/>
    <cellStyle name="Normal 9 3 3 3 2 3 2 2" xfId="4768" xr:uid="{BAF117CC-05B0-4B7F-9CEF-7CCD1985C897}"/>
    <cellStyle name="Normal 9 3 3 3 2 3 3" xfId="4767" xr:uid="{D21C2275-7EBF-49FC-A495-C164DF1EC668}"/>
    <cellStyle name="Normal 9 3 3 3 2 4" xfId="2320" xr:uid="{5FDE1695-476A-4F7B-95BE-E4F0F202F4CB}"/>
    <cellStyle name="Normal 9 3 3 3 2 4 2" xfId="4769" xr:uid="{B3713263-97DA-493A-BFCF-58AE17ED35C5}"/>
    <cellStyle name="Normal 9 3 3 3 3" xfId="847" xr:uid="{B0898919-004D-4180-AC0B-4FB749E02310}"/>
    <cellStyle name="Normal 9 3 3 3 3 2" xfId="2321" xr:uid="{E4407134-2CAA-4341-964E-FF8864D0E349}"/>
    <cellStyle name="Normal 9 3 3 3 3 2 2" xfId="2322" xr:uid="{33A4E366-97BC-4546-8998-1B5778B9DC06}"/>
    <cellStyle name="Normal 9 3 3 3 3 2 2 2" xfId="4772" xr:uid="{33F2FF7E-03D0-4519-9D08-7D704D07C331}"/>
    <cellStyle name="Normal 9 3 3 3 3 2 3" xfId="4771" xr:uid="{00B8DE33-A734-47B4-AEF4-9BF189785E1F}"/>
    <cellStyle name="Normal 9 3 3 3 3 3" xfId="2323" xr:uid="{7285996A-F438-4548-86EC-1FD611B517A1}"/>
    <cellStyle name="Normal 9 3 3 3 3 3 2" xfId="4773" xr:uid="{FF72BC88-A730-4165-B66A-EA5B267A0E92}"/>
    <cellStyle name="Normal 9 3 3 3 3 4" xfId="4770" xr:uid="{96117DDA-F926-4489-BF25-294415CE0590}"/>
    <cellStyle name="Normal 9 3 3 3 4" xfId="2324" xr:uid="{18F9E39F-A7D8-4CAD-A71C-BAD6E34B821E}"/>
    <cellStyle name="Normal 9 3 3 3 4 2" xfId="2325" xr:uid="{DF91976A-0954-4652-B8B2-2CEDC66A4881}"/>
    <cellStyle name="Normal 9 3 3 3 4 2 2" xfId="4775" xr:uid="{31EFDF37-C683-4BA0-9523-3EB0906A4087}"/>
    <cellStyle name="Normal 9 3 3 3 4 3" xfId="4774" xr:uid="{C189204E-F585-4B93-82B8-29900C7CE3D0}"/>
    <cellStyle name="Normal 9 3 3 3 5" xfId="2326" xr:uid="{6E7B92BF-39E5-4D2B-A769-DDD8273EFF91}"/>
    <cellStyle name="Normal 9 3 3 3 5 2" xfId="4776" xr:uid="{AD29AF71-3F68-4ACB-BC2C-91DCB14DCA6A}"/>
    <cellStyle name="Normal 9 3 3 4" xfId="409" xr:uid="{EC9A4E1A-7B60-496E-A1B2-3A6B92BB89F5}"/>
    <cellStyle name="Normal 9 3 3 4 2" xfId="848" xr:uid="{018681D2-555B-4757-960B-5079006A6BE5}"/>
    <cellStyle name="Normal 9 3 3 4 2 2" xfId="2327" xr:uid="{2C97AAE4-FB4A-4537-A0A9-2F6D083B0C47}"/>
    <cellStyle name="Normal 9 3 3 4 2 2 2" xfId="2328" xr:uid="{F170E226-5905-48DE-A612-73B875CFD258}"/>
    <cellStyle name="Normal 9 3 3 4 2 2 2 2" xfId="4780" xr:uid="{7E377CF6-D547-4A9C-8CB6-5B2F83C18EF0}"/>
    <cellStyle name="Normal 9 3 3 4 2 2 3" xfId="4779" xr:uid="{E11562CD-8D43-4969-8F68-378F41AADDFA}"/>
    <cellStyle name="Normal 9 3 3 4 2 3" xfId="2329" xr:uid="{A7428DF7-36D5-4A2A-9AE4-9BBC6B382277}"/>
    <cellStyle name="Normal 9 3 3 4 2 3 2" xfId="4781" xr:uid="{C887C677-3A91-4EDB-A152-99E8CBA0AAEA}"/>
    <cellStyle name="Normal 9 3 3 4 2 4" xfId="4778" xr:uid="{0B31E458-968F-40D0-84E2-B735E294F707}"/>
    <cellStyle name="Normal 9 3 3 4 3" xfId="2330" xr:uid="{9217D212-F6E8-4DED-BEC8-947CB828C593}"/>
    <cellStyle name="Normal 9 3 3 4 3 2" xfId="2331" xr:uid="{F37B952B-DC7A-4EBD-94CD-CAC761E8D977}"/>
    <cellStyle name="Normal 9 3 3 4 3 2 2" xfId="4783" xr:uid="{4C3D17A5-4080-4E69-99D7-7108BE0BD4CF}"/>
    <cellStyle name="Normal 9 3 3 4 3 3" xfId="4782" xr:uid="{28ECACF8-BE03-49E9-9262-36186C0C3343}"/>
    <cellStyle name="Normal 9 3 3 4 4" xfId="2332" xr:uid="{0DE0F210-CCA3-474F-862C-429F459C322E}"/>
    <cellStyle name="Normal 9 3 3 4 4 2" xfId="4784" xr:uid="{8ECD54CC-3790-4DDD-BF9C-96BF51167FA8}"/>
    <cellStyle name="Normal 9 3 3 4 5" xfId="4777" xr:uid="{8F26E109-1056-468A-8F2A-ECDC921445CD}"/>
    <cellStyle name="Normal 9 3 3 5" xfId="849" xr:uid="{81933347-CB46-4D38-97BC-A34ABAC55D0A}"/>
    <cellStyle name="Normal 9 3 3 5 2" xfId="2333" xr:uid="{ED634E43-E977-4DDA-AA4A-7596D0F7C8E8}"/>
    <cellStyle name="Normal 9 3 3 5 2 2" xfId="2334" xr:uid="{2D7BE69E-485A-417A-8666-1ED1FD437169}"/>
    <cellStyle name="Normal 9 3 3 5 2 2 2" xfId="4787" xr:uid="{795F72A9-ED33-40CB-A10E-F7442B6EE209}"/>
    <cellStyle name="Normal 9 3 3 5 2 3" xfId="4786" xr:uid="{6A136890-ACA4-4910-A0CE-2F3E7F9D5E8D}"/>
    <cellStyle name="Normal 9 3 3 5 3" xfId="2335" xr:uid="{58006A45-0A9E-4F8A-A3DD-825CA110A077}"/>
    <cellStyle name="Normal 9 3 3 5 3 2" xfId="4788" xr:uid="{F61504DC-DBF9-4AE9-9DE8-61D4DF252892}"/>
    <cellStyle name="Normal 9 3 3 5 4" xfId="4041" xr:uid="{C64FA6F5-1AF2-43DD-ABAA-710D0A3B846F}"/>
    <cellStyle name="Normal 9 3 3 5 4 2" xfId="4789" xr:uid="{CB053C88-9E94-4AA9-B5A1-AD7953A1576C}"/>
    <cellStyle name="Normal 9 3 3 5 5" xfId="4785" xr:uid="{00C80EDB-0D87-4211-B789-86B0A4432603}"/>
    <cellStyle name="Normal 9 3 3 6" xfId="2336" xr:uid="{65342FBC-7602-4239-AF83-9B8BBC134ED1}"/>
    <cellStyle name="Normal 9 3 3 6 2" xfId="2337" xr:uid="{88A2615C-2417-408C-98F8-9C26E3EBB703}"/>
    <cellStyle name="Normal 9 3 3 6 2 2" xfId="4791" xr:uid="{7ACB4568-FF4A-4220-B30B-0ACF18CB49A0}"/>
    <cellStyle name="Normal 9 3 3 6 3" xfId="4790" xr:uid="{76930FD9-ACA8-459E-B382-59618F835825}"/>
    <cellStyle name="Normal 9 3 3 7" xfId="2338" xr:uid="{6921B68C-2A46-4A2D-BCD4-DB26B6F49E3C}"/>
    <cellStyle name="Normal 9 3 3 7 2" xfId="4792" xr:uid="{CA74320B-2DB2-4378-BEC2-08CD100E8362}"/>
    <cellStyle name="Normal 9 3 3 8" xfId="4042" xr:uid="{6CFE2858-7C14-4698-9791-89B07CD5DF8B}"/>
    <cellStyle name="Normal 9 3 3 8 2" xfId="4793" xr:uid="{C66453BF-0BBD-4F32-A3E6-BB6D301EA52B}"/>
    <cellStyle name="Normal 9 3 4" xfId="171" xr:uid="{3AA8D966-3B90-4179-A031-A617EC310FA9}"/>
    <cellStyle name="Normal 9 3 4 2" xfId="450" xr:uid="{B1489F70-77CA-46F1-B4C9-1629160780CB}"/>
    <cellStyle name="Normal 9 3 4 2 2" xfId="850" xr:uid="{3833F7CF-5509-46B7-9FB5-878D6604BF68}"/>
    <cellStyle name="Normal 9 3 4 2 2 2" xfId="2339" xr:uid="{1E5A3BA4-A1BA-4464-84A9-1B3D0A409836}"/>
    <cellStyle name="Normal 9 3 4 2 2 2 2" xfId="2340" xr:uid="{B324EC25-292E-4C80-B15E-1780242331F8}"/>
    <cellStyle name="Normal 9 3 4 2 2 2 2 2" xfId="4798" xr:uid="{0269EAEE-D528-45B8-8167-53071C0B84AD}"/>
    <cellStyle name="Normal 9 3 4 2 2 2 3" xfId="4797" xr:uid="{9D7B6775-EEAF-45F9-A522-EB6D0EA3C52F}"/>
    <cellStyle name="Normal 9 3 4 2 2 3" xfId="2341" xr:uid="{DDE19F9E-D554-42E8-B2F5-CF54111C5B48}"/>
    <cellStyle name="Normal 9 3 4 2 2 3 2" xfId="4799" xr:uid="{657B1BD5-43F1-4773-87ED-346536C14A58}"/>
    <cellStyle name="Normal 9 3 4 2 2 4" xfId="4043" xr:uid="{0711117F-6A3C-409E-B2CB-F3AFE329F304}"/>
    <cellStyle name="Normal 9 3 4 2 2 4 2" xfId="4800" xr:uid="{48A9399E-D636-48BF-84F6-69ABC65BB3A1}"/>
    <cellStyle name="Normal 9 3 4 2 2 5" xfId="4796" xr:uid="{F8E44AE7-5760-4398-9161-1B6C4456E82E}"/>
    <cellStyle name="Normal 9 3 4 2 3" xfId="2342" xr:uid="{8D82FB04-3CE5-479A-AE7F-A38F99436F9C}"/>
    <cellStyle name="Normal 9 3 4 2 3 2" xfId="2343" xr:uid="{B04977E8-736A-495C-9CDE-868D729B03F2}"/>
    <cellStyle name="Normal 9 3 4 2 3 2 2" xfId="4802" xr:uid="{4F345354-F252-4471-A96A-676AD3FA54B1}"/>
    <cellStyle name="Normal 9 3 4 2 3 3" xfId="4801" xr:uid="{690C9D11-EEDF-4DAB-AA7A-96666139264C}"/>
    <cellStyle name="Normal 9 3 4 2 4" xfId="2344" xr:uid="{FFE79D61-7726-4EF2-A854-0BBDC1D1F05B}"/>
    <cellStyle name="Normal 9 3 4 2 4 2" xfId="4803" xr:uid="{5CCAC18C-02A8-48D0-A6F7-5BD3731F3485}"/>
    <cellStyle name="Normal 9 3 4 2 5" xfId="4044" xr:uid="{91A99A92-DBC6-42BC-BE31-81E8F7244920}"/>
    <cellStyle name="Normal 9 3 4 2 5 2" xfId="4804" xr:uid="{969CCE40-B67B-428D-8C5A-2B05C1B1D691}"/>
    <cellStyle name="Normal 9 3 4 2 6" xfId="4795" xr:uid="{687FF526-9462-4EBC-AC46-45C931E95718}"/>
    <cellStyle name="Normal 9 3 4 3" xfId="851" xr:uid="{24606FFA-2372-43A2-AD17-BDFBC1C7C8FC}"/>
    <cellStyle name="Normal 9 3 4 3 2" xfId="2345" xr:uid="{2847038E-A56C-4815-A92F-68DEE28E2468}"/>
    <cellStyle name="Normal 9 3 4 3 2 2" xfId="2346" xr:uid="{010EFE9F-2BA8-4050-A544-9B37C4D17811}"/>
    <cellStyle name="Normal 9 3 4 3 2 2 2" xfId="4807" xr:uid="{0F84EB30-DE5B-461A-A283-FEC0127A3CF7}"/>
    <cellStyle name="Normal 9 3 4 3 2 3" xfId="4806" xr:uid="{7D297E47-4967-403C-BF26-2FBFB9CBD504}"/>
    <cellStyle name="Normal 9 3 4 3 3" xfId="2347" xr:uid="{F49626D9-9647-4445-8E68-AA123632F9AF}"/>
    <cellStyle name="Normal 9 3 4 3 3 2" xfId="4808" xr:uid="{AADE617E-81AF-405C-AFE2-BE345DF98C37}"/>
    <cellStyle name="Normal 9 3 4 3 4" xfId="4045" xr:uid="{6B44A36A-C63A-477A-B883-580ED8166857}"/>
    <cellStyle name="Normal 9 3 4 3 4 2" xfId="4809" xr:uid="{2998ADC8-2743-4969-A335-E8C9509C7A5C}"/>
    <cellStyle name="Normal 9 3 4 3 5" xfId="4805" xr:uid="{833775E9-C4CD-425A-A92F-C4981CB2CA71}"/>
    <cellStyle name="Normal 9 3 4 4" xfId="2348" xr:uid="{63254E73-E7C0-4212-947B-0372FF463990}"/>
    <cellStyle name="Normal 9 3 4 4 2" xfId="2349" xr:uid="{E2F1FF50-60B6-4308-86D9-9A1CA7D25377}"/>
    <cellStyle name="Normal 9 3 4 4 2 2" xfId="4811" xr:uid="{471E34F5-4444-48D2-8798-98D5AD4C214D}"/>
    <cellStyle name="Normal 9 3 4 4 3" xfId="4046" xr:uid="{D0988EC9-569E-45E5-A3FF-714506FF3D59}"/>
    <cellStyle name="Normal 9 3 4 4 3 2" xfId="4812" xr:uid="{BDFE2D04-45FF-4B9B-AACF-2F0529CABDCB}"/>
    <cellStyle name="Normal 9 3 4 4 4" xfId="4047" xr:uid="{436003AB-66AF-49E6-B28E-65C44C1DFBE4}"/>
    <cellStyle name="Normal 9 3 4 4 4 2" xfId="4813" xr:uid="{60AF11D0-A432-4B2D-AF3F-B64631C7C277}"/>
    <cellStyle name="Normal 9 3 4 4 5" xfId="4810" xr:uid="{15606548-324C-4EB5-84C1-48DEBF30040A}"/>
    <cellStyle name="Normal 9 3 4 5" xfId="2350" xr:uid="{CA27F843-3E18-485C-B71C-1DB03DF7A2FD}"/>
    <cellStyle name="Normal 9 3 4 5 2" xfId="4814" xr:uid="{BC5F094B-D864-4B0A-B8D3-E9EBDF32612A}"/>
    <cellStyle name="Normal 9 3 4 6" xfId="4048" xr:uid="{DD68025C-F372-423C-A101-64C0741E8474}"/>
    <cellStyle name="Normal 9 3 4 6 2" xfId="4815" xr:uid="{2EAC09E1-BC8F-4919-997B-E3725D4D800E}"/>
    <cellStyle name="Normal 9 3 4 7" xfId="4049" xr:uid="{D624A9C9-1715-413F-AFE4-134580B680E0}"/>
    <cellStyle name="Normal 9 3 4 7 2" xfId="4816" xr:uid="{F44BC5FD-D484-4E33-9B6A-7362704E7FC2}"/>
    <cellStyle name="Normal 9 3 4 8" xfId="4794" xr:uid="{1795A96E-38D6-4E0D-8A2C-87FADEE5E308}"/>
    <cellStyle name="Normal 9 3 5" xfId="410" xr:uid="{E2C47F05-FC2F-4CDC-AB65-B5BEDA75F97D}"/>
    <cellStyle name="Normal 9 3 5 2" xfId="852" xr:uid="{E713437B-D738-43AF-9FED-50D714B3DB33}"/>
    <cellStyle name="Normal 9 3 5 2 2" xfId="853" xr:uid="{3405C75A-2794-4222-9CC3-0DD7EA527E6E}"/>
    <cellStyle name="Normal 9 3 5 2 2 2" xfId="2351" xr:uid="{F9EE831D-DB2F-4E2A-829C-2CF26C1221E6}"/>
    <cellStyle name="Normal 9 3 5 2 2 2 2" xfId="2352" xr:uid="{6C1129BD-BAC8-4BD1-A80B-8041B1C53139}"/>
    <cellStyle name="Normal 9 3 5 2 2 2 2 2" xfId="4821" xr:uid="{EF5AF6D5-681C-4AE1-9E82-99FD3554F348}"/>
    <cellStyle name="Normal 9 3 5 2 2 2 3" xfId="4820" xr:uid="{C13D49A5-E09E-4442-88D6-9F907BD78667}"/>
    <cellStyle name="Normal 9 3 5 2 2 3" xfId="2353" xr:uid="{DDCD0AB9-8274-40D9-A67B-00EBC533DBDC}"/>
    <cellStyle name="Normal 9 3 5 2 2 3 2" xfId="4822" xr:uid="{3E05C116-8786-49E8-98C1-DE32D3514826}"/>
    <cellStyle name="Normal 9 3 5 2 2 4" xfId="4819" xr:uid="{29F20F4D-32C7-45C1-A577-9F95307EB549}"/>
    <cellStyle name="Normal 9 3 5 2 3" xfId="2354" xr:uid="{9335EFE3-A555-43FD-A252-6CAFD66484B0}"/>
    <cellStyle name="Normal 9 3 5 2 3 2" xfId="2355" xr:uid="{500DF739-480A-42F9-AC97-07BD4AA5B1AA}"/>
    <cellStyle name="Normal 9 3 5 2 3 2 2" xfId="4824" xr:uid="{EBD9F041-B5D6-4D0A-9EC5-0032357E4B65}"/>
    <cellStyle name="Normal 9 3 5 2 3 3" xfId="4823" xr:uid="{227BF6A0-CD38-46D0-9A3E-597B9CD4994A}"/>
    <cellStyle name="Normal 9 3 5 2 4" xfId="2356" xr:uid="{1A82AA54-6AE8-4230-9A1C-3313653D29FD}"/>
    <cellStyle name="Normal 9 3 5 2 4 2" xfId="4825" xr:uid="{5C69CB84-CC4B-4BB6-879F-E2CA04CA7C87}"/>
    <cellStyle name="Normal 9 3 5 2 5" xfId="4818" xr:uid="{3C9D4EB5-8682-4884-9630-91BF0AF24A73}"/>
    <cellStyle name="Normal 9 3 5 3" xfId="854" xr:uid="{D660B14A-A50E-448D-AFF4-51FB997AE1BB}"/>
    <cellStyle name="Normal 9 3 5 3 2" xfId="2357" xr:uid="{BA276A22-5FA0-48D1-9F14-A7143CE81805}"/>
    <cellStyle name="Normal 9 3 5 3 2 2" xfId="2358" xr:uid="{E5528566-7A76-4792-8788-CF1A6125BFB6}"/>
    <cellStyle name="Normal 9 3 5 3 2 2 2" xfId="4828" xr:uid="{EB3C5527-CED2-4917-A099-FB5F340288C8}"/>
    <cellStyle name="Normal 9 3 5 3 2 3" xfId="4827" xr:uid="{9CE84A19-974D-4C91-ABB8-0DDAFA6DB98E}"/>
    <cellStyle name="Normal 9 3 5 3 3" xfId="2359" xr:uid="{A9196FF2-9DE5-4B5A-988B-F9AA5380EDE5}"/>
    <cellStyle name="Normal 9 3 5 3 3 2" xfId="4829" xr:uid="{3CE4C4C3-C486-4BD0-840C-E7952EC80C55}"/>
    <cellStyle name="Normal 9 3 5 3 4" xfId="4050" xr:uid="{28B04F04-07C2-4B51-9F3B-ABB4F2B11B3B}"/>
    <cellStyle name="Normal 9 3 5 3 4 2" xfId="4830" xr:uid="{5644EE4C-BB08-41CE-A606-B4D5904B1500}"/>
    <cellStyle name="Normal 9 3 5 3 5" xfId="4826" xr:uid="{EE4695B5-5398-4F55-A06A-51732398AD05}"/>
    <cellStyle name="Normal 9 3 5 4" xfId="2360" xr:uid="{1B2C0D2A-3CB6-404F-AE94-E1120701C2C3}"/>
    <cellStyle name="Normal 9 3 5 4 2" xfId="2361" xr:uid="{F4D5C215-7093-4187-8EA2-146FFD91F9B2}"/>
    <cellStyle name="Normal 9 3 5 4 2 2" xfId="4832" xr:uid="{A14484CD-6A1C-41BC-A614-1AB6881D1182}"/>
    <cellStyle name="Normal 9 3 5 4 3" xfId="4831" xr:uid="{DFD731D8-871D-42B2-B9BA-D4D0A0E72612}"/>
    <cellStyle name="Normal 9 3 5 5" xfId="2362" xr:uid="{EDA60EAD-CAC8-47BA-8B18-BC1A92B1EB8E}"/>
    <cellStyle name="Normal 9 3 5 5 2" xfId="4833" xr:uid="{8B577D38-0464-4C45-82EA-F6CE4C09574F}"/>
    <cellStyle name="Normal 9 3 5 6" xfId="4051" xr:uid="{6FB030CA-67FE-43E2-9339-C7931B8C5576}"/>
    <cellStyle name="Normal 9 3 5 6 2" xfId="4834" xr:uid="{A7E92EC4-8B02-43E1-BE18-5A864CD52197}"/>
    <cellStyle name="Normal 9 3 5 7" xfId="4817" xr:uid="{39154613-D107-4D24-93C1-8996EAAD1398}"/>
    <cellStyle name="Normal 9 3 6" xfId="411" xr:uid="{9B0EB0D1-A2F0-497F-9F9B-F677E646300F}"/>
    <cellStyle name="Normal 9 3 6 2" xfId="855" xr:uid="{4686470D-F029-4C56-A168-BEAD1FBB0E4C}"/>
    <cellStyle name="Normal 9 3 6 2 2" xfId="2363" xr:uid="{20F0964D-36B3-45FE-8E13-4D19FF98470C}"/>
    <cellStyle name="Normal 9 3 6 2 2 2" xfId="2364" xr:uid="{6307C77B-41BD-443E-90EA-21448B50216E}"/>
    <cellStyle name="Normal 9 3 6 2 2 2 2" xfId="4838" xr:uid="{9C45490C-8214-4E72-9FE2-CF1723314500}"/>
    <cellStyle name="Normal 9 3 6 2 2 3" xfId="4837" xr:uid="{60F4B5F3-21F8-4D42-95C1-94E92E334882}"/>
    <cellStyle name="Normal 9 3 6 2 3" xfId="2365" xr:uid="{DB057613-6E51-45F2-9AA3-7EAADA775B8C}"/>
    <cellStyle name="Normal 9 3 6 2 3 2" xfId="4839" xr:uid="{714072AA-7653-4B05-A51D-5EE9C1FF7BD8}"/>
    <cellStyle name="Normal 9 3 6 2 4" xfId="4052" xr:uid="{91AC1F5A-C6DA-46D5-A9A4-B600D9345047}"/>
    <cellStyle name="Normal 9 3 6 2 4 2" xfId="4840" xr:uid="{1232D424-394D-468B-9DE0-E3EEC81FE476}"/>
    <cellStyle name="Normal 9 3 6 2 5" xfId="4836" xr:uid="{C6614EDD-5AA7-4688-8728-93E8DA335DF6}"/>
    <cellStyle name="Normal 9 3 6 3" xfId="2366" xr:uid="{600829D7-A6DE-4E53-886B-53730EB6571B}"/>
    <cellStyle name="Normal 9 3 6 3 2" xfId="2367" xr:uid="{8E172BBB-F0D1-468E-BF48-44E8C8AE157F}"/>
    <cellStyle name="Normal 9 3 6 3 2 2" xfId="4842" xr:uid="{94F218E7-E972-4AA0-A76B-1EAC944C51B5}"/>
    <cellStyle name="Normal 9 3 6 3 3" xfId="4841" xr:uid="{A9A0D360-225D-4F86-AAAD-A1DD768AB4AC}"/>
    <cellStyle name="Normal 9 3 6 4" xfId="2368" xr:uid="{19539047-AD83-4AC3-9772-BF8CA98203EE}"/>
    <cellStyle name="Normal 9 3 6 4 2" xfId="4843" xr:uid="{216B1AE6-3C8E-43F0-933A-80A38078ADCE}"/>
    <cellStyle name="Normal 9 3 6 5" xfId="4053" xr:uid="{D6C2F956-4ED8-42F6-A1D5-0C9C7D247A8F}"/>
    <cellStyle name="Normal 9 3 6 5 2" xfId="4844" xr:uid="{D124CC27-2E2B-4665-9DEC-70EA3214DF7F}"/>
    <cellStyle name="Normal 9 3 6 6" xfId="4835" xr:uid="{82988CAD-115E-43F6-89D7-5346526A9841}"/>
    <cellStyle name="Normal 9 3 7" xfId="856" xr:uid="{9E6D5C4F-2054-4960-8CD0-F673833797C5}"/>
    <cellStyle name="Normal 9 3 7 2" xfId="2369" xr:uid="{1A8219D0-1A59-48F5-A69F-C77C8EA9BCEB}"/>
    <cellStyle name="Normal 9 3 7 2 2" xfId="2370" xr:uid="{27D5F60D-11FC-47E8-A18E-5031EBDFE9D5}"/>
    <cellStyle name="Normal 9 3 7 2 2 2" xfId="4847" xr:uid="{01370399-5BB4-48AD-AD96-E6F38A1D3DAB}"/>
    <cellStyle name="Normal 9 3 7 2 3" xfId="4846" xr:uid="{CA584400-7C69-4F15-94A8-1462351B8505}"/>
    <cellStyle name="Normal 9 3 7 3" xfId="2371" xr:uid="{CCC68EB7-A8CC-45F5-932D-81A8EBB726EF}"/>
    <cellStyle name="Normal 9 3 7 3 2" xfId="4848" xr:uid="{E46DFD64-2019-4A88-A80D-11AF9ECFD38D}"/>
    <cellStyle name="Normal 9 3 7 4" xfId="4054" xr:uid="{B8F974E7-EF3A-4C60-89AD-D579F2CB80D1}"/>
    <cellStyle name="Normal 9 3 7 4 2" xfId="4849" xr:uid="{6CA7FE1C-FF9C-4B36-B486-2F797ABEDAEE}"/>
    <cellStyle name="Normal 9 3 7 5" xfId="4845" xr:uid="{E050DB20-44C5-432E-805B-0C12C874C5FB}"/>
    <cellStyle name="Normal 9 3 8" xfId="2372" xr:uid="{96B9BE9F-6991-490D-A3D0-9D73111808C5}"/>
    <cellStyle name="Normal 9 3 8 2" xfId="2373" xr:uid="{884B1365-B101-46AF-9831-C24C8E600DAB}"/>
    <cellStyle name="Normal 9 3 8 2 2" xfId="4851" xr:uid="{51CFFA66-AB09-4F5E-9CC5-FC0B1719986A}"/>
    <cellStyle name="Normal 9 3 8 3" xfId="4055" xr:uid="{D7646B97-CD45-4EF3-952C-8F4EDDBAFC63}"/>
    <cellStyle name="Normal 9 3 8 3 2" xfId="4852" xr:uid="{2B933CA7-6F97-4971-8B22-EAAB887EDD22}"/>
    <cellStyle name="Normal 9 3 8 4" xfId="4056" xr:uid="{1841CA82-DDA9-4A77-A04D-0708959ABB36}"/>
    <cellStyle name="Normal 9 3 8 4 2" xfId="4853" xr:uid="{B076CA38-83CC-4068-98F2-30EC14F7E670}"/>
    <cellStyle name="Normal 9 3 8 5" xfId="4850" xr:uid="{41332E11-3936-47B6-A399-71A001CC218C}"/>
    <cellStyle name="Normal 9 3 9" xfId="2374" xr:uid="{AF62190B-BD32-414F-A66A-7B0269AD6D86}"/>
    <cellStyle name="Normal 9 3 9 2" xfId="4854" xr:uid="{97D195E5-6BE8-4BF3-B62E-44A0FAD8F423}"/>
    <cellStyle name="Normal 9 4" xfId="172" xr:uid="{33435833-6805-4D74-8395-F585717547B6}"/>
    <cellStyle name="Normal 9 4 10" xfId="4057" xr:uid="{B2FBECA0-6617-4CEE-82C4-DE4EBB2743A8}"/>
    <cellStyle name="Normal 9 4 10 2" xfId="4856" xr:uid="{97220B98-D6AE-4C08-8574-FB34D98D982F}"/>
    <cellStyle name="Normal 9 4 11" xfId="4058" xr:uid="{0C30189F-410A-4481-877F-E99DF37525C4}"/>
    <cellStyle name="Normal 9 4 11 2" xfId="4857" xr:uid="{981333FE-974F-48B7-9DA2-D262C8E8BDCF}"/>
    <cellStyle name="Normal 9 4 12" xfId="4855" xr:uid="{60ABDCBC-B409-481F-AF75-EF858494B56E}"/>
    <cellStyle name="Normal 9 4 2" xfId="173" xr:uid="{489997C6-E7A2-4965-8732-37200D811C06}"/>
    <cellStyle name="Normal 9 4 2 10" xfId="4858" xr:uid="{684C3EB0-E0CA-45FC-9C7C-48039E907B2B}"/>
    <cellStyle name="Normal 9 4 2 2" xfId="174" xr:uid="{461CBFCA-EACE-40F7-B956-0F187711C29F}"/>
    <cellStyle name="Normal 9 4 2 2 2" xfId="412" xr:uid="{B46A579C-7F62-4B61-AC0D-22A00A8C581A}"/>
    <cellStyle name="Normal 9 4 2 2 2 2" xfId="857" xr:uid="{5B06DAF8-6C83-48BD-9BE7-A66A6A6D6479}"/>
    <cellStyle name="Normal 9 4 2 2 2 2 2" xfId="2375" xr:uid="{B239FE0F-31AE-40A1-83A6-4D539545BBDA}"/>
    <cellStyle name="Normal 9 4 2 2 2 2 2 2" xfId="2376" xr:uid="{17A432F3-F020-4844-B333-F03CE51A6E25}"/>
    <cellStyle name="Normal 9 4 2 2 2 2 2 2 2" xfId="4863" xr:uid="{A7F17A59-FC1A-4DF0-899C-5592A0E6D9FC}"/>
    <cellStyle name="Normal 9 4 2 2 2 2 2 3" xfId="4862" xr:uid="{900BF055-AA32-429E-A5EB-7A1E8CEA0294}"/>
    <cellStyle name="Normal 9 4 2 2 2 2 3" xfId="2377" xr:uid="{AFB9004C-403F-4913-87F9-1388A9494A0C}"/>
    <cellStyle name="Normal 9 4 2 2 2 2 3 2" xfId="4864" xr:uid="{E43902C3-FB01-45CD-922E-9B0631DEF3B1}"/>
    <cellStyle name="Normal 9 4 2 2 2 2 4" xfId="4059" xr:uid="{61599114-66F7-43E3-A480-77808F034249}"/>
    <cellStyle name="Normal 9 4 2 2 2 2 4 2" xfId="4865" xr:uid="{EE382FE1-2D1B-4F28-8E03-535B56D4CAFA}"/>
    <cellStyle name="Normal 9 4 2 2 2 2 5" xfId="4861" xr:uid="{47F4F651-E5D3-4CE3-83F6-76512E36DA51}"/>
    <cellStyle name="Normal 9 4 2 2 2 3" xfId="2378" xr:uid="{4DC90F9C-874C-4511-A7CE-2A44193A58D8}"/>
    <cellStyle name="Normal 9 4 2 2 2 3 2" xfId="2379" xr:uid="{F626FAA4-8AE2-421D-9CDF-01CB9F33A15C}"/>
    <cellStyle name="Normal 9 4 2 2 2 3 2 2" xfId="4867" xr:uid="{E122392D-F333-4E26-9DDA-56B660FAA8D1}"/>
    <cellStyle name="Normal 9 4 2 2 2 3 3" xfId="4060" xr:uid="{B382E7EA-31F7-4A6C-830B-F85091500531}"/>
    <cellStyle name="Normal 9 4 2 2 2 3 3 2" xfId="4868" xr:uid="{115BBB20-27AD-4B54-9093-061E57F4A9F8}"/>
    <cellStyle name="Normal 9 4 2 2 2 3 4" xfId="4061" xr:uid="{C629E232-6365-4B98-B501-72A6CE8AF1B6}"/>
    <cellStyle name="Normal 9 4 2 2 2 3 4 2" xfId="4869" xr:uid="{45283FE9-1934-463D-BA03-062223C872ED}"/>
    <cellStyle name="Normal 9 4 2 2 2 3 5" xfId="4866" xr:uid="{B67DA790-2B4D-40CC-9C6F-39AF20F0BF7F}"/>
    <cellStyle name="Normal 9 4 2 2 2 4" xfId="2380" xr:uid="{B8671CC0-AC38-47F9-B63C-CF42B2A9C918}"/>
    <cellStyle name="Normal 9 4 2 2 2 4 2" xfId="4870" xr:uid="{117A82FC-D5E7-4F04-B193-1C809895F2B6}"/>
    <cellStyle name="Normal 9 4 2 2 2 5" xfId="4062" xr:uid="{00CF2307-72BE-4595-A663-DCEF1173262E}"/>
    <cellStyle name="Normal 9 4 2 2 2 5 2" xfId="4871" xr:uid="{6C11C3A9-28D9-420B-9466-C36384457E24}"/>
    <cellStyle name="Normal 9 4 2 2 2 6" xfId="4063" xr:uid="{15819D8D-815F-4A1B-8AB1-E57822B42325}"/>
    <cellStyle name="Normal 9 4 2 2 2 6 2" xfId="4872" xr:uid="{1BD8EAA7-6B74-481E-A43D-AC1EC032C655}"/>
    <cellStyle name="Normal 9 4 2 2 2 7" xfId="4860" xr:uid="{12561F07-867D-4DF0-9F1F-A651ACA1017E}"/>
    <cellStyle name="Normal 9 4 2 2 3" xfId="858" xr:uid="{2C3E3E03-54D6-465D-A73F-0707D0C55779}"/>
    <cellStyle name="Normal 9 4 2 2 3 2" xfId="2381" xr:uid="{BE127A6A-1D61-45C7-ADF1-821CF7EAF1B4}"/>
    <cellStyle name="Normal 9 4 2 2 3 2 2" xfId="2382" xr:uid="{34FB407B-242D-43FA-ABC9-C06586DA5812}"/>
    <cellStyle name="Normal 9 4 2 2 3 2 2 2" xfId="4875" xr:uid="{BF9E4DE9-59D5-4B6A-8AE3-8287D2B06B7F}"/>
    <cellStyle name="Normal 9 4 2 2 3 2 3" xfId="4064" xr:uid="{D92B99F9-CFC9-4EA3-B73D-070180757FF5}"/>
    <cellStyle name="Normal 9 4 2 2 3 2 3 2" xfId="4876" xr:uid="{08BBF0BE-7CD7-4543-B1F6-A4BE56675634}"/>
    <cellStyle name="Normal 9 4 2 2 3 2 4" xfId="4065" xr:uid="{3E344204-A65E-4EEC-851D-FEF47CEEE265}"/>
    <cellStyle name="Normal 9 4 2 2 3 2 4 2" xfId="4877" xr:uid="{12537F37-4528-4EAA-8702-FE324C4E3647}"/>
    <cellStyle name="Normal 9 4 2 2 3 2 5" xfId="4874" xr:uid="{88AD5168-1CA2-4250-A258-CA3E9CF37CD9}"/>
    <cellStyle name="Normal 9 4 2 2 3 3" xfId="2383" xr:uid="{02E6868E-38F8-4084-9A6F-644C1E9A40F6}"/>
    <cellStyle name="Normal 9 4 2 2 3 3 2" xfId="4878" xr:uid="{4DC3A818-1598-47BD-9F37-5192EEBE1A74}"/>
    <cellStyle name="Normal 9 4 2 2 3 4" xfId="4066" xr:uid="{A3F08C95-8443-41F6-9F1D-B3006A489574}"/>
    <cellStyle name="Normal 9 4 2 2 3 4 2" xfId="4879" xr:uid="{88DE2754-2002-4225-8A2D-4A6249228ED8}"/>
    <cellStyle name="Normal 9 4 2 2 3 5" xfId="4067" xr:uid="{0CEE3C19-2DD4-4C80-9509-07989D441983}"/>
    <cellStyle name="Normal 9 4 2 2 3 5 2" xfId="4880" xr:uid="{5DD0BBF9-6A09-497E-B5AE-F2A61C50AFCB}"/>
    <cellStyle name="Normal 9 4 2 2 3 6" xfId="4873" xr:uid="{F14697AD-B928-46D7-A7A3-9863927407FF}"/>
    <cellStyle name="Normal 9 4 2 2 4" xfId="2384" xr:uid="{CA1E0032-8B56-4DBA-A674-3383F7FFA70B}"/>
    <cellStyle name="Normal 9 4 2 2 4 2" xfId="2385" xr:uid="{E9F8CBEA-6FD4-448C-88F5-4C60D9E85A94}"/>
    <cellStyle name="Normal 9 4 2 2 4 2 2" xfId="4882" xr:uid="{6FB316D0-5F54-4067-B7B5-093BEA640533}"/>
    <cellStyle name="Normal 9 4 2 2 4 3" xfId="4068" xr:uid="{9FD4A97A-A6DC-4EBA-A61E-8653C4AB4391}"/>
    <cellStyle name="Normal 9 4 2 2 4 3 2" xfId="4883" xr:uid="{DA18041B-3F00-43A5-8D0B-DBC8D646EA4F}"/>
    <cellStyle name="Normal 9 4 2 2 4 4" xfId="4069" xr:uid="{DF75C596-D9A1-47AC-AD6D-3F6EC90E8CF6}"/>
    <cellStyle name="Normal 9 4 2 2 4 4 2" xfId="4884" xr:uid="{5C9CDCEB-B51B-4B37-BF03-FF55DB9E0762}"/>
    <cellStyle name="Normal 9 4 2 2 4 5" xfId="4881" xr:uid="{199F42D5-8E96-467F-A79C-967EAE69B54A}"/>
    <cellStyle name="Normal 9 4 2 2 5" xfId="2386" xr:uid="{72767579-2688-4805-844D-EBE2ED43A819}"/>
    <cellStyle name="Normal 9 4 2 2 5 2" xfId="4070" xr:uid="{E3E76746-4811-48F1-95AB-433800418574}"/>
    <cellStyle name="Normal 9 4 2 2 5 2 2" xfId="4886" xr:uid="{D3C00315-E3C8-491A-B2A3-EAE312AA0B7D}"/>
    <cellStyle name="Normal 9 4 2 2 5 3" xfId="4071" xr:uid="{43EC7ECC-FB55-4107-A52C-4264EA0DA204}"/>
    <cellStyle name="Normal 9 4 2 2 5 3 2" xfId="4887" xr:uid="{62CE43C3-F4AE-4C94-B847-26E0DA1B7E7C}"/>
    <cellStyle name="Normal 9 4 2 2 5 4" xfId="4072" xr:uid="{86260C1F-FAEF-47E4-9097-6C859E800268}"/>
    <cellStyle name="Normal 9 4 2 2 5 4 2" xfId="4888" xr:uid="{8DC49B31-C6F1-4AD5-87DF-024843463B1C}"/>
    <cellStyle name="Normal 9 4 2 2 5 5" xfId="4885" xr:uid="{3B44FDE0-A7EC-4EE8-BDD0-18B338E4A167}"/>
    <cellStyle name="Normal 9 4 2 2 6" xfId="4073" xr:uid="{EC808F03-C136-41D1-B0DE-D1CF52A73FEC}"/>
    <cellStyle name="Normal 9 4 2 2 6 2" xfId="4889" xr:uid="{54617303-EC5E-494B-9190-63E20310EFB7}"/>
    <cellStyle name="Normal 9 4 2 2 7" xfId="4074" xr:uid="{A6831AB9-57FE-4E45-BA65-FF0CB1DF0A35}"/>
    <cellStyle name="Normal 9 4 2 2 7 2" xfId="4890" xr:uid="{9074ACBD-DD8D-46F2-AEE0-345E552817E2}"/>
    <cellStyle name="Normal 9 4 2 2 8" xfId="4075" xr:uid="{D952E7B5-1783-4603-8024-07FE47401A14}"/>
    <cellStyle name="Normal 9 4 2 2 8 2" xfId="4891" xr:uid="{D51EC797-FC51-4CE3-AE2F-FEF7CAAB0E66}"/>
    <cellStyle name="Normal 9 4 2 2 9" xfId="4859" xr:uid="{7BDFCFA8-EF4B-40DB-A7C2-E0B67061F8C9}"/>
    <cellStyle name="Normal 9 4 2 3" xfId="413" xr:uid="{4E6A19AE-66E1-4C6B-905B-46AE67457485}"/>
    <cellStyle name="Normal 9 4 2 3 2" xfId="859" xr:uid="{89FFBB88-938E-4C2D-A732-D7F50F980CAE}"/>
    <cellStyle name="Normal 9 4 2 3 2 2" xfId="860" xr:uid="{BC0723C6-D58E-44B2-8B6A-3487CBBE231C}"/>
    <cellStyle name="Normal 9 4 2 3 2 2 2" xfId="2387" xr:uid="{6528E403-A4CB-432A-8CE7-1AC2F950BA70}"/>
    <cellStyle name="Normal 9 4 2 3 2 2 2 2" xfId="2388" xr:uid="{EE05C067-0C8A-44EE-A89E-EBF3A80FB0BB}"/>
    <cellStyle name="Normal 9 4 2 3 2 2 2 2 2" xfId="4896" xr:uid="{47A78109-56B1-426C-A578-CECD9E7EBEDC}"/>
    <cellStyle name="Normal 9 4 2 3 2 2 2 3" xfId="4895" xr:uid="{3F969A4D-0BEB-4830-8E5C-E13F1EE106AA}"/>
    <cellStyle name="Normal 9 4 2 3 2 2 3" xfId="2389" xr:uid="{DA350068-CDE3-4A51-B479-CC8F505FC097}"/>
    <cellStyle name="Normal 9 4 2 3 2 2 3 2" xfId="4897" xr:uid="{FEF30DA2-5EC1-4816-8986-946EF62CEF0A}"/>
    <cellStyle name="Normal 9 4 2 3 2 2 4" xfId="4894" xr:uid="{D4F24584-3949-40EB-AF03-769379E8EB36}"/>
    <cellStyle name="Normal 9 4 2 3 2 3" xfId="2390" xr:uid="{45DF2C3E-4258-4017-9A23-C56C87AABAE3}"/>
    <cellStyle name="Normal 9 4 2 3 2 3 2" xfId="2391" xr:uid="{2D592903-C81C-42AD-8A69-460DB69A9463}"/>
    <cellStyle name="Normal 9 4 2 3 2 3 2 2" xfId="4899" xr:uid="{DDE714E1-A530-4066-9A16-BC055728A717}"/>
    <cellStyle name="Normal 9 4 2 3 2 3 3" xfId="4898" xr:uid="{1CC457FC-0714-4BE6-8635-0170ADDE50F4}"/>
    <cellStyle name="Normal 9 4 2 3 2 4" xfId="2392" xr:uid="{B4B068E7-FCB4-4F1E-ABE8-20882D93E216}"/>
    <cellStyle name="Normal 9 4 2 3 2 4 2" xfId="4900" xr:uid="{207573F2-67B1-485B-8F57-11BC32DE6EDA}"/>
    <cellStyle name="Normal 9 4 2 3 2 5" xfId="4893" xr:uid="{5183E13A-22A8-4C11-9340-109605198277}"/>
    <cellStyle name="Normal 9 4 2 3 3" xfId="861" xr:uid="{F7F392FB-7E9F-4690-A0C0-860FA2EF378F}"/>
    <cellStyle name="Normal 9 4 2 3 3 2" xfId="2393" xr:uid="{A99E16E5-EE4B-4399-80A0-76BAB538A697}"/>
    <cellStyle name="Normal 9 4 2 3 3 2 2" xfId="2394" xr:uid="{85DB2BD4-DEB4-4F09-8CB1-4EAAF4FADC94}"/>
    <cellStyle name="Normal 9 4 2 3 3 2 2 2" xfId="4903" xr:uid="{D85668A8-746E-436A-9F64-B15F7260E1B0}"/>
    <cellStyle name="Normal 9 4 2 3 3 2 3" xfId="4902" xr:uid="{48575EBD-9F54-4EAD-8E99-23BEE073853A}"/>
    <cellStyle name="Normal 9 4 2 3 3 3" xfId="2395" xr:uid="{FE267EED-33B9-4CBF-85B5-49976BE5705B}"/>
    <cellStyle name="Normal 9 4 2 3 3 3 2" xfId="4904" xr:uid="{AA5BAFE6-8AFB-4314-8686-139DA6B053DD}"/>
    <cellStyle name="Normal 9 4 2 3 3 4" xfId="4076" xr:uid="{D85112E9-874D-4B95-B164-2324F2C263F9}"/>
    <cellStyle name="Normal 9 4 2 3 3 4 2" xfId="4905" xr:uid="{72FAB882-00CB-4F42-8627-4978CD1E2554}"/>
    <cellStyle name="Normal 9 4 2 3 3 5" xfId="4901" xr:uid="{CFBEEFC9-CCF9-4797-83AA-86F20168E1CB}"/>
    <cellStyle name="Normal 9 4 2 3 4" xfId="2396" xr:uid="{8A0E1DAC-556E-47BD-8C2F-C0BEBFE0541B}"/>
    <cellStyle name="Normal 9 4 2 3 4 2" xfId="2397" xr:uid="{32E11A94-3D5F-45A7-B491-942A4B886049}"/>
    <cellStyle name="Normal 9 4 2 3 4 2 2" xfId="4907" xr:uid="{F624D893-AD52-4119-A185-5F27825B0306}"/>
    <cellStyle name="Normal 9 4 2 3 4 3" xfId="4906" xr:uid="{C60FFB25-7FEC-41F6-BAE0-B8B340038681}"/>
    <cellStyle name="Normal 9 4 2 3 5" xfId="2398" xr:uid="{EC156CB9-C879-4DAC-B8A6-5ECCFE6BBEF9}"/>
    <cellStyle name="Normal 9 4 2 3 5 2" xfId="4908" xr:uid="{539AF086-57CD-44AD-8862-D8D746DB5BE9}"/>
    <cellStyle name="Normal 9 4 2 3 6" xfId="4077" xr:uid="{29AC54F0-68ED-43CF-A433-598D412693B4}"/>
    <cellStyle name="Normal 9 4 2 3 6 2" xfId="4909" xr:uid="{E014EE04-1A25-457B-A230-503D293D4E84}"/>
    <cellStyle name="Normal 9 4 2 3 7" xfId="4892" xr:uid="{0D42D112-2D0D-4F36-B894-69856ECD6634}"/>
    <cellStyle name="Normal 9 4 2 4" xfId="414" xr:uid="{EA77EF20-9A47-46C1-A429-E30AA07F967C}"/>
    <cellStyle name="Normal 9 4 2 4 2" xfId="862" xr:uid="{3D4DE2F7-E14F-47A4-8243-D4C4B6EEEE50}"/>
    <cellStyle name="Normal 9 4 2 4 2 2" xfId="2399" xr:uid="{50B6F521-34FF-4BAB-BAB5-74FAA6481C26}"/>
    <cellStyle name="Normal 9 4 2 4 2 2 2" xfId="2400" xr:uid="{BC300973-E126-4221-9E11-BC7CCA49E48D}"/>
    <cellStyle name="Normal 9 4 2 4 2 2 2 2" xfId="4913" xr:uid="{DE54C861-DDE3-4525-B51F-7C22A813B4B8}"/>
    <cellStyle name="Normal 9 4 2 4 2 2 3" xfId="4912" xr:uid="{282B2510-3C1F-41BF-A453-DBBACA20AA42}"/>
    <cellStyle name="Normal 9 4 2 4 2 3" xfId="2401" xr:uid="{24C220EC-C75C-4724-B1DF-105D431CF35F}"/>
    <cellStyle name="Normal 9 4 2 4 2 3 2" xfId="4914" xr:uid="{4A008256-CD2F-4349-82AB-A7BF07576D67}"/>
    <cellStyle name="Normal 9 4 2 4 2 4" xfId="4078" xr:uid="{7D0C2757-2CBC-4F4A-B7DD-BCE283EE5A2E}"/>
    <cellStyle name="Normal 9 4 2 4 2 4 2" xfId="4915" xr:uid="{80DD8FBA-79BC-4CD4-B53D-6D14AB257531}"/>
    <cellStyle name="Normal 9 4 2 4 2 5" xfId="4911" xr:uid="{E490F425-978C-408B-94AC-CBD1D965E337}"/>
    <cellStyle name="Normal 9 4 2 4 3" xfId="2402" xr:uid="{94FE4990-AC4C-410C-B4AE-95EA8073D22C}"/>
    <cellStyle name="Normal 9 4 2 4 3 2" xfId="2403" xr:uid="{72CE3F77-A24E-46A7-BF73-5DD1B9301C73}"/>
    <cellStyle name="Normal 9 4 2 4 3 2 2" xfId="4917" xr:uid="{838FB78A-28E3-4B8C-AC75-E0F9E96D7DC5}"/>
    <cellStyle name="Normal 9 4 2 4 3 3" xfId="4916" xr:uid="{3A4AFE4E-9136-43F9-B7B9-376EA9D82D85}"/>
    <cellStyle name="Normal 9 4 2 4 4" xfId="2404" xr:uid="{EC227AF4-17F5-43CC-8490-3BC41C4CC1ED}"/>
    <cellStyle name="Normal 9 4 2 4 4 2" xfId="4918" xr:uid="{A9998F22-50FC-4BD6-90BF-3669A7744793}"/>
    <cellStyle name="Normal 9 4 2 4 5" xfId="4079" xr:uid="{5B398728-673C-4EAA-B55F-314D2A0C83B2}"/>
    <cellStyle name="Normal 9 4 2 4 5 2" xfId="4919" xr:uid="{44A9A4CA-61D9-46E9-B975-70FE716D3FAC}"/>
    <cellStyle name="Normal 9 4 2 4 6" xfId="4910" xr:uid="{CDA32473-17EF-4178-B9C4-BDFFC53A4E0A}"/>
    <cellStyle name="Normal 9 4 2 5" xfId="415" xr:uid="{E99152E4-0172-4D75-844D-8085F1B7C4DB}"/>
    <cellStyle name="Normal 9 4 2 5 2" xfId="2405" xr:uid="{CD2BF3C9-4599-4B2C-BE25-82376EF9070D}"/>
    <cellStyle name="Normal 9 4 2 5 2 2" xfId="2406" xr:uid="{78A9B392-B018-4B96-8CAF-C445484ECD5A}"/>
    <cellStyle name="Normal 9 4 2 5 2 2 2" xfId="4922" xr:uid="{60B917FD-8E51-492C-AD55-4E2674295113}"/>
    <cellStyle name="Normal 9 4 2 5 2 3" xfId="4921" xr:uid="{CB1B8597-1606-4000-AAC6-73A5A2A5C857}"/>
    <cellStyle name="Normal 9 4 2 5 3" xfId="2407" xr:uid="{15C57A3D-E700-486E-A0A3-4FC07E074582}"/>
    <cellStyle name="Normal 9 4 2 5 3 2" xfId="4923" xr:uid="{D0910C85-B7A1-42D4-B72C-9347F0C1B533}"/>
    <cellStyle name="Normal 9 4 2 5 4" xfId="4080" xr:uid="{6F71A7EE-A01C-4A0E-8BBC-330DE57D8B64}"/>
    <cellStyle name="Normal 9 4 2 5 4 2" xfId="4924" xr:uid="{20B45924-3F6E-4A9F-AF4D-045E7FA3F2F8}"/>
    <cellStyle name="Normal 9 4 2 5 5" xfId="4920" xr:uid="{385308A1-D14E-4256-B800-26840419A78B}"/>
    <cellStyle name="Normal 9 4 2 6" xfId="2408" xr:uid="{77F3A703-C273-47BA-86AA-C3DA37D6D2C0}"/>
    <cellStyle name="Normal 9 4 2 6 2" xfId="2409" xr:uid="{E333D482-A918-4BEB-BC72-776B69C189FF}"/>
    <cellStyle name="Normal 9 4 2 6 2 2" xfId="4926" xr:uid="{93692F12-6CF3-4BDE-A3DC-3552EC2DF6C2}"/>
    <cellStyle name="Normal 9 4 2 6 3" xfId="4081" xr:uid="{B84FAD16-833F-42CD-8420-EFC37E2EE646}"/>
    <cellStyle name="Normal 9 4 2 6 3 2" xfId="4927" xr:uid="{7620B6A0-94A7-4CBC-8A5D-1961969D3990}"/>
    <cellStyle name="Normal 9 4 2 6 4" xfId="4082" xr:uid="{1FEC8445-0411-49CB-80AF-2924CE45631D}"/>
    <cellStyle name="Normal 9 4 2 6 4 2" xfId="4928" xr:uid="{F81A413E-C1A9-48A2-B436-CBB61B24C31F}"/>
    <cellStyle name="Normal 9 4 2 6 5" xfId="4925" xr:uid="{867CFDF0-3FA7-45E5-A80F-760F46D5B9BF}"/>
    <cellStyle name="Normal 9 4 2 7" xfId="2410" xr:uid="{E1215B89-72D2-4C22-B7E9-C481B8DED934}"/>
    <cellStyle name="Normal 9 4 2 7 2" xfId="4929" xr:uid="{8D5A4081-1FCD-46EA-B104-271C98757FCB}"/>
    <cellStyle name="Normal 9 4 2 8" xfId="4083" xr:uid="{1225104F-2F4E-4586-BBC1-CED0654AD7B0}"/>
    <cellStyle name="Normal 9 4 2 8 2" xfId="4930" xr:uid="{A0DA387D-90E9-4EBB-8F33-195075464DC2}"/>
    <cellStyle name="Normal 9 4 2 9" xfId="4084" xr:uid="{13CFF60C-E48D-4D54-8436-46E9A271C6BF}"/>
    <cellStyle name="Normal 9 4 2 9 2" xfId="4931" xr:uid="{08BC519D-7A42-4014-823E-D4897BF7745F}"/>
    <cellStyle name="Normal 9 4 3" xfId="175" xr:uid="{C46B4749-84BC-474B-BA83-079966EE9429}"/>
    <cellStyle name="Normal 9 4 3 2" xfId="176" xr:uid="{BFD8C064-62A0-4138-9A68-A45E053800A0}"/>
    <cellStyle name="Normal 9 4 3 2 2" xfId="863" xr:uid="{7B4AD969-45AA-4211-82EE-EF971402E4ED}"/>
    <cellStyle name="Normal 9 4 3 2 2 2" xfId="2411" xr:uid="{03271E69-2BE7-4A50-9924-F315FC3BA122}"/>
    <cellStyle name="Normal 9 4 3 2 2 2 2" xfId="2412" xr:uid="{0D9F3EEE-DFEC-475D-BA6F-89D88C73E3C6}"/>
    <cellStyle name="Normal 9 4 3 2 2 2 2 2" xfId="4500" xr:uid="{CA5BE2AD-3996-40FE-8B01-B2AE4993C946}"/>
    <cellStyle name="Normal 9 4 3 2 2 2 2 2 2" xfId="5307" xr:uid="{83A1883A-9602-4150-AF08-7C6DB0A45C2B}"/>
    <cellStyle name="Normal 9 4 3 2 2 2 2 2 3" xfId="4936" xr:uid="{CC8F2BA1-9148-4D48-A3E0-F8F8FC0C4AF5}"/>
    <cellStyle name="Normal 9 4 3 2 2 2 3" xfId="4501" xr:uid="{18F9D707-B309-475F-B5B9-E403E4AE8327}"/>
    <cellStyle name="Normal 9 4 3 2 2 2 3 2" xfId="5308" xr:uid="{FAD2912E-9E44-4BBB-9898-DC0066349A93}"/>
    <cellStyle name="Normal 9 4 3 2 2 2 3 3" xfId="4935" xr:uid="{12A4B06E-1D43-47E3-AF19-0BD87CAF4F2B}"/>
    <cellStyle name="Normal 9 4 3 2 2 3" xfId="2413" xr:uid="{E2441220-115D-434A-A6A6-4140020E4547}"/>
    <cellStyle name="Normal 9 4 3 2 2 3 2" xfId="4502" xr:uid="{D6FD0037-2B91-4277-963C-5809769894F1}"/>
    <cellStyle name="Normal 9 4 3 2 2 3 2 2" xfId="5309" xr:uid="{F75EF96C-F7B4-4723-94DF-0BFA19EFD19A}"/>
    <cellStyle name="Normal 9 4 3 2 2 3 2 3" xfId="4937" xr:uid="{6AE5BD8A-F459-45DD-B296-6BB90FA4D9DD}"/>
    <cellStyle name="Normal 9 4 3 2 2 4" xfId="4085" xr:uid="{93523F00-778A-4DB9-AD45-ACABAF6B7497}"/>
    <cellStyle name="Normal 9 4 3 2 2 4 2" xfId="4938" xr:uid="{67F844D1-558E-48A9-AD14-CC0ED9E2ADB2}"/>
    <cellStyle name="Normal 9 4 3 2 2 5" xfId="4934" xr:uid="{0D82E83E-D2E5-4A78-91B7-B59A1B738833}"/>
    <cellStyle name="Normal 9 4 3 2 3" xfId="2414" xr:uid="{87A2F846-1BFA-41A7-9515-C79613EFD463}"/>
    <cellStyle name="Normal 9 4 3 2 3 2" xfId="2415" xr:uid="{75516727-69AD-4EC5-9156-9E9BFEF6EFB0}"/>
    <cellStyle name="Normal 9 4 3 2 3 2 2" xfId="4503" xr:uid="{8EF4FC00-C8B8-43DE-AC9F-A56B7C818653}"/>
    <cellStyle name="Normal 9 4 3 2 3 2 2 2" xfId="5310" xr:uid="{0AB1D2C1-D74E-4D00-ADB9-05CDFA05C871}"/>
    <cellStyle name="Normal 9 4 3 2 3 2 2 3" xfId="4940" xr:uid="{A513E550-98D4-4020-80C8-828C511B5D7F}"/>
    <cellStyle name="Normal 9 4 3 2 3 3" xfId="4086" xr:uid="{D94FFB6A-8679-4F71-8974-C16ECB8AEF04}"/>
    <cellStyle name="Normal 9 4 3 2 3 3 2" xfId="4941" xr:uid="{FAEDBE41-CF6A-488F-8FE4-62E2F1648E16}"/>
    <cellStyle name="Normal 9 4 3 2 3 4" xfId="4087" xr:uid="{9D10E1E5-7EE9-4E43-8B2E-50914349A97A}"/>
    <cellStyle name="Normal 9 4 3 2 3 4 2" xfId="4942" xr:uid="{70356991-743C-44C3-A1BB-85227FCB1066}"/>
    <cellStyle name="Normal 9 4 3 2 3 5" xfId="4939" xr:uid="{1ADA43A0-8C10-4702-BF94-A2AE12C8E2DA}"/>
    <cellStyle name="Normal 9 4 3 2 4" xfId="2416" xr:uid="{DF364AA7-54F6-4358-A63E-A70B4411ACAB}"/>
    <cellStyle name="Normal 9 4 3 2 4 2" xfId="4504" xr:uid="{6258F39D-57A1-409A-B01A-1FB7AE422A2B}"/>
    <cellStyle name="Normal 9 4 3 2 4 2 2" xfId="5311" xr:uid="{6EAF7E62-8851-4C3E-93D4-42143B5B22C1}"/>
    <cellStyle name="Normal 9 4 3 2 4 2 3" xfId="4943" xr:uid="{A5434088-AB5F-460E-A518-34CB8035CE66}"/>
    <cellStyle name="Normal 9 4 3 2 5" xfId="4088" xr:uid="{A4ADCD12-4423-4896-9494-21939A69C1E8}"/>
    <cellStyle name="Normal 9 4 3 2 5 2" xfId="4944" xr:uid="{4725C8E5-4975-4153-B497-26E3BED4D3E8}"/>
    <cellStyle name="Normal 9 4 3 2 6" xfId="4089" xr:uid="{038F36D1-B1CA-4F9A-945C-E0FED37F5344}"/>
    <cellStyle name="Normal 9 4 3 2 6 2" xfId="4945" xr:uid="{F4614484-7D14-488C-AFC1-5EAA4CD0E0E3}"/>
    <cellStyle name="Normal 9 4 3 2 7" xfId="4933" xr:uid="{0AD5A382-76C4-4672-9F01-F920847B9919}"/>
    <cellStyle name="Normal 9 4 3 3" xfId="416" xr:uid="{FB2596EE-6BE1-43AA-AC85-F03E7DD68A30}"/>
    <cellStyle name="Normal 9 4 3 3 2" xfId="2417" xr:uid="{134093A0-BB8A-46DB-B382-E3842DDD093B}"/>
    <cellStyle name="Normal 9 4 3 3 2 2" xfId="2418" xr:uid="{FCD6CE7A-3BB3-490E-93BF-1AEAB8F72EAE}"/>
    <cellStyle name="Normal 9 4 3 3 2 2 2" xfId="4505" xr:uid="{2D2537DD-0EB8-4BDD-8B99-CA7B1DD605C0}"/>
    <cellStyle name="Normal 9 4 3 3 2 2 2 2" xfId="5312" xr:uid="{E37DB9A0-6B38-47AA-98A5-75430635F6A9}"/>
    <cellStyle name="Normal 9 4 3 3 2 2 2 3" xfId="4948" xr:uid="{A1925470-D451-4E5F-BD55-D20E40CA8D05}"/>
    <cellStyle name="Normal 9 4 3 3 2 3" xfId="4090" xr:uid="{1FC752C1-B60C-4EEC-9ED4-1E14B89ADBA4}"/>
    <cellStyle name="Normal 9 4 3 3 2 3 2" xfId="4949" xr:uid="{D54BEC70-5DF2-4A1A-8864-BECAC838B808}"/>
    <cellStyle name="Normal 9 4 3 3 2 4" xfId="4091" xr:uid="{A4C8422D-5DA3-48E7-9E0E-7DF7C9967425}"/>
    <cellStyle name="Normal 9 4 3 3 2 4 2" xfId="4950" xr:uid="{CE69D582-EF75-4C21-96AE-E7E4A603B80F}"/>
    <cellStyle name="Normal 9 4 3 3 2 5" xfId="4947" xr:uid="{EE8FA289-7717-47CC-A76F-C5270A9B943E}"/>
    <cellStyle name="Normal 9 4 3 3 3" xfId="2419" xr:uid="{6B5A6EB1-D0C5-4249-8CB3-44083F4C68E6}"/>
    <cellStyle name="Normal 9 4 3 3 3 2" xfId="4506" xr:uid="{B0C907D9-F6EA-4224-ADC8-F2C0CFB6BC79}"/>
    <cellStyle name="Normal 9 4 3 3 3 2 2" xfId="5313" xr:uid="{F1AE3A75-F43A-4910-A472-369C4BC3806F}"/>
    <cellStyle name="Normal 9 4 3 3 3 2 3" xfId="4951" xr:uid="{B3BCD9AB-8679-4224-9CB1-774F25414C61}"/>
    <cellStyle name="Normal 9 4 3 3 4" xfId="4092" xr:uid="{6DDD40BC-872D-4547-8E11-F83467BBD424}"/>
    <cellStyle name="Normal 9 4 3 3 4 2" xfId="4952" xr:uid="{6169657B-9997-4984-ABFF-0F564A4B48DF}"/>
    <cellStyle name="Normal 9 4 3 3 5" xfId="4093" xr:uid="{8855DFEF-D4F3-453D-B41B-B2FA8CFF85E6}"/>
    <cellStyle name="Normal 9 4 3 3 5 2" xfId="4953" xr:uid="{15F00776-2D49-44B1-8F8D-55D0E9A8A83A}"/>
    <cellStyle name="Normal 9 4 3 3 6" xfId="4946" xr:uid="{58BB75B2-74B4-4EC9-BFCB-29932671911A}"/>
    <cellStyle name="Normal 9 4 3 4" xfId="2420" xr:uid="{804DA2A8-2B71-4AEC-85F5-82E9DE58F030}"/>
    <cellStyle name="Normal 9 4 3 4 2" xfId="2421" xr:uid="{6DE71254-DD06-4528-BBD3-4E9E179702DD}"/>
    <cellStyle name="Normal 9 4 3 4 2 2" xfId="4507" xr:uid="{9AF1357C-B877-4EEA-93AE-BFFBC4FD7E94}"/>
    <cellStyle name="Normal 9 4 3 4 2 2 2" xfId="5314" xr:uid="{8512EB0F-B181-4575-B0CD-4975F03535B3}"/>
    <cellStyle name="Normal 9 4 3 4 2 2 3" xfId="4955" xr:uid="{367BE0E0-89E9-4A1A-AAE8-5731D15B3D91}"/>
    <cellStyle name="Normal 9 4 3 4 3" xfId="4094" xr:uid="{1BF74F69-EE49-4F5D-8DF5-ED040677F292}"/>
    <cellStyle name="Normal 9 4 3 4 3 2" xfId="4956" xr:uid="{3C7B44CB-508C-4290-9FBC-B3F612FF4EE4}"/>
    <cellStyle name="Normal 9 4 3 4 4" xfId="4095" xr:uid="{4EB17695-2809-47EF-BB52-A4A62E5361A6}"/>
    <cellStyle name="Normal 9 4 3 4 4 2" xfId="4957" xr:uid="{2C9EA591-DBC4-460C-83ED-823403DCD22A}"/>
    <cellStyle name="Normal 9 4 3 4 5" xfId="4954" xr:uid="{F3ED4267-3DFD-4F9A-BD23-BA63FF9ABEF0}"/>
    <cellStyle name="Normal 9 4 3 5" xfId="2422" xr:uid="{65DAFCE7-9CCD-450A-A098-BA25FA96D57E}"/>
    <cellStyle name="Normal 9 4 3 5 2" xfId="4096" xr:uid="{30A1D392-E078-44CA-9DDF-3FBCAAB4E632}"/>
    <cellStyle name="Normal 9 4 3 5 2 2" xfId="4959" xr:uid="{1AF92F99-A4BA-4012-8129-E098EAED1282}"/>
    <cellStyle name="Normal 9 4 3 5 3" xfId="4097" xr:uid="{9A2367F9-5A41-49E5-9C9F-773139FCEA07}"/>
    <cellStyle name="Normal 9 4 3 5 3 2" xfId="4960" xr:uid="{262228F9-E2D9-400F-8D8B-34DD5E5D3055}"/>
    <cellStyle name="Normal 9 4 3 5 4" xfId="4098" xr:uid="{F424C60F-36A9-4C82-8004-825B62F77332}"/>
    <cellStyle name="Normal 9 4 3 5 4 2" xfId="4961" xr:uid="{2D577F4E-B657-4849-8C67-1CD4672270E0}"/>
    <cellStyle name="Normal 9 4 3 5 5" xfId="4958" xr:uid="{5A8B36CA-7615-4B5A-9964-8B91E4DEC6C0}"/>
    <cellStyle name="Normal 9 4 3 6" xfId="4099" xr:uid="{DEBA6AA4-A014-4553-B02B-474FAAE8DD44}"/>
    <cellStyle name="Normal 9 4 3 6 2" xfId="4962" xr:uid="{B9997980-4454-4729-8348-762DF45FF0EA}"/>
    <cellStyle name="Normal 9 4 3 7" xfId="4100" xr:uid="{F2D5C2AD-E78D-4502-94D9-106042B07140}"/>
    <cellStyle name="Normal 9 4 3 7 2" xfId="4963" xr:uid="{77EB75F7-23D9-4470-B6D6-68695DE07009}"/>
    <cellStyle name="Normal 9 4 3 8" xfId="4101" xr:uid="{C418B318-0E1A-4CD4-9767-F2DC90BEB9F7}"/>
    <cellStyle name="Normal 9 4 3 8 2" xfId="4964" xr:uid="{CC8C460F-E808-4CFD-9A83-E44930F06619}"/>
    <cellStyle name="Normal 9 4 3 9" xfId="4932" xr:uid="{327CF249-C524-4045-98FA-1CACCD4C3C4E}"/>
    <cellStyle name="Normal 9 4 4" xfId="177" xr:uid="{97ED2DCE-66DF-4FD8-A988-2F36D271FB3B}"/>
    <cellStyle name="Normal 9 4 4 2" xfId="864" xr:uid="{80989861-08D0-4981-AB7B-4BC87D1B9FF0}"/>
    <cellStyle name="Normal 9 4 4 2 2" xfId="865" xr:uid="{E327B7F5-5035-48E3-BE2F-6BE28CE90FD5}"/>
    <cellStyle name="Normal 9 4 4 2 2 2" xfId="2423" xr:uid="{543FF827-E628-4B63-9DF4-902677715E86}"/>
    <cellStyle name="Normal 9 4 4 2 2 2 2" xfId="2424" xr:uid="{DD2992BA-3682-46B9-8CB8-F612FA5CBC1B}"/>
    <cellStyle name="Normal 9 4 4 2 2 2 2 2" xfId="4969" xr:uid="{E002C62D-79E5-4854-8048-63C67F1F3603}"/>
    <cellStyle name="Normal 9 4 4 2 2 2 3" xfId="4968" xr:uid="{8395962D-D050-4BC2-81BD-FEF235BEB523}"/>
    <cellStyle name="Normal 9 4 4 2 2 3" xfId="2425" xr:uid="{49CAAB6B-510A-4E28-B2AB-AFCECD308CEC}"/>
    <cellStyle name="Normal 9 4 4 2 2 3 2" xfId="4970" xr:uid="{C42E9909-847D-486E-AF20-BCAAD05C935C}"/>
    <cellStyle name="Normal 9 4 4 2 2 4" xfId="4102" xr:uid="{11C667B3-9EB9-4976-BA1F-3EF29BD8130E}"/>
    <cellStyle name="Normal 9 4 4 2 2 4 2" xfId="4971" xr:uid="{A817BF2A-4854-4D53-8BE9-09D78A58D876}"/>
    <cellStyle name="Normal 9 4 4 2 2 5" xfId="4967" xr:uid="{25919766-4B56-40DA-BF17-4C1942F876ED}"/>
    <cellStyle name="Normal 9 4 4 2 3" xfId="2426" xr:uid="{2354FA67-B212-43BA-A2EE-00F0D3E7B59D}"/>
    <cellStyle name="Normal 9 4 4 2 3 2" xfId="2427" xr:uid="{7F23BECA-F237-415A-B8F1-45897E292F61}"/>
    <cellStyle name="Normal 9 4 4 2 3 2 2" xfId="4973" xr:uid="{0F055CC7-8C01-47EA-AF0B-D5D7232E1FD1}"/>
    <cellStyle name="Normal 9 4 4 2 3 3" xfId="4972" xr:uid="{8D985925-53CD-4E7A-9202-C52B3A9A2E71}"/>
    <cellStyle name="Normal 9 4 4 2 4" xfId="2428" xr:uid="{2D2E7072-B66B-4E2E-86DD-19455D184D56}"/>
    <cellStyle name="Normal 9 4 4 2 4 2" xfId="4974" xr:uid="{7B4A50B7-2D63-4726-9B02-6F7346E2EABE}"/>
    <cellStyle name="Normal 9 4 4 2 5" xfId="4103" xr:uid="{70DAE7F1-7124-4E93-B98C-1CE179CEC6E3}"/>
    <cellStyle name="Normal 9 4 4 2 5 2" xfId="4975" xr:uid="{6F88410F-EB7F-4B22-A757-89942D2D2EEA}"/>
    <cellStyle name="Normal 9 4 4 2 6" xfId="4966" xr:uid="{FDE28530-4789-470A-84AF-279E0633E97F}"/>
    <cellStyle name="Normal 9 4 4 3" xfId="866" xr:uid="{DB83D7A0-74E8-435D-85D1-2DC36175A815}"/>
    <cellStyle name="Normal 9 4 4 3 2" xfId="2429" xr:uid="{B530DD57-188C-4C25-ACF5-8780235555EB}"/>
    <cellStyle name="Normal 9 4 4 3 2 2" xfId="2430" xr:uid="{CEABC08C-6F24-48D8-91DD-E729144D0B6F}"/>
    <cellStyle name="Normal 9 4 4 3 2 2 2" xfId="4978" xr:uid="{2440EE47-4C0E-4AAD-93B9-CE600DFFF979}"/>
    <cellStyle name="Normal 9 4 4 3 2 3" xfId="4977" xr:uid="{647F1F23-E1D6-4DFD-8C23-81EB63C5A87F}"/>
    <cellStyle name="Normal 9 4 4 3 3" xfId="2431" xr:uid="{AB7FB4A5-4311-4AC9-BC10-5664C318DE10}"/>
    <cellStyle name="Normal 9 4 4 3 3 2" xfId="4979" xr:uid="{A97E26B5-1FBF-4636-B141-80E1117D4DFF}"/>
    <cellStyle name="Normal 9 4 4 3 4" xfId="4104" xr:uid="{630D33F6-54E8-4A46-84B9-00E82E9FBD23}"/>
    <cellStyle name="Normal 9 4 4 3 4 2" xfId="4980" xr:uid="{0133881E-43D3-4788-B79B-87FA2274DF0D}"/>
    <cellStyle name="Normal 9 4 4 3 5" xfId="4976" xr:uid="{11B8433C-2F1E-47AB-B299-E2CD8DB347FD}"/>
    <cellStyle name="Normal 9 4 4 4" xfId="2432" xr:uid="{0AF20C96-20E9-4A4F-A754-2F757206F95C}"/>
    <cellStyle name="Normal 9 4 4 4 2" xfId="2433" xr:uid="{73433ABB-B845-4FBE-B280-537D686A282E}"/>
    <cellStyle name="Normal 9 4 4 4 2 2" xfId="4982" xr:uid="{963923BC-EC30-4BDA-A4AC-81CADCDC7057}"/>
    <cellStyle name="Normal 9 4 4 4 3" xfId="4105" xr:uid="{F8D142B7-9449-4807-A268-A3B1886B1560}"/>
    <cellStyle name="Normal 9 4 4 4 3 2" xfId="4983" xr:uid="{7F5E274F-BF63-4ADF-9271-8FAFD4F655C3}"/>
    <cellStyle name="Normal 9 4 4 4 4" xfId="4106" xr:uid="{3CE782BB-CB79-47BA-ABE0-5AF7C556867A}"/>
    <cellStyle name="Normal 9 4 4 4 4 2" xfId="4984" xr:uid="{95EAA908-A850-4FE7-9103-2BA0DE548088}"/>
    <cellStyle name="Normal 9 4 4 4 5" xfId="4981" xr:uid="{A373478C-50E6-4150-85DF-92274A9710D7}"/>
    <cellStyle name="Normal 9 4 4 5" xfId="2434" xr:uid="{80276567-B1B9-4EDD-95FF-F783AF8106B3}"/>
    <cellStyle name="Normal 9 4 4 5 2" xfId="4985" xr:uid="{CF1B92DD-B326-4F16-9D92-D79B4411B409}"/>
    <cellStyle name="Normal 9 4 4 6" xfId="4107" xr:uid="{3FB34A02-8986-4EF6-981F-152BD5986801}"/>
    <cellStyle name="Normal 9 4 4 6 2" xfId="4986" xr:uid="{597676D9-2FC4-417B-8351-7DD14CDBC0E5}"/>
    <cellStyle name="Normal 9 4 4 7" xfId="4108" xr:uid="{16928EB9-5D55-401E-BCCA-86C747ECC26E}"/>
    <cellStyle name="Normal 9 4 4 7 2" xfId="4987" xr:uid="{D54320E4-86A5-43C1-B41A-137D500D3E54}"/>
    <cellStyle name="Normal 9 4 4 8" xfId="4965" xr:uid="{9B8713BD-8A4D-4EAF-944F-EA22B5DCB0D6}"/>
    <cellStyle name="Normal 9 4 5" xfId="417" xr:uid="{D8E3714B-BDC0-40B9-94CD-DB2BCF05A019}"/>
    <cellStyle name="Normal 9 4 5 2" xfId="867" xr:uid="{E57E888B-6507-438A-AC14-8005CFD924D9}"/>
    <cellStyle name="Normal 9 4 5 2 2" xfId="2435" xr:uid="{49A92399-C35A-405F-A57C-1CC3C2C6A3E2}"/>
    <cellStyle name="Normal 9 4 5 2 2 2" xfId="2436" xr:uid="{316ABAA2-21D2-4008-8705-9A95AA4E7ADE}"/>
    <cellStyle name="Normal 9 4 5 2 2 2 2" xfId="4991" xr:uid="{0A5C4862-2096-4EA5-9542-9A42C6622557}"/>
    <cellStyle name="Normal 9 4 5 2 2 3" xfId="4990" xr:uid="{1D027DAD-4344-4527-AFF4-BFD591C9EA2C}"/>
    <cellStyle name="Normal 9 4 5 2 3" xfId="2437" xr:uid="{828E7443-9139-4E4E-8F3B-C832BF7227EE}"/>
    <cellStyle name="Normal 9 4 5 2 3 2" xfId="4992" xr:uid="{D33EC957-E410-49BC-9A9F-419F1F53F07E}"/>
    <cellStyle name="Normal 9 4 5 2 4" xfId="4109" xr:uid="{4353C7F7-9FCA-4D21-9EF3-1356FA95B023}"/>
    <cellStyle name="Normal 9 4 5 2 4 2" xfId="4993" xr:uid="{73BCD5B2-75C3-404F-820E-EAF841016927}"/>
    <cellStyle name="Normal 9 4 5 2 5" xfId="4989" xr:uid="{E55B4334-524A-43B7-AECD-15A86617F9DC}"/>
    <cellStyle name="Normal 9 4 5 3" xfId="2438" xr:uid="{610C5631-C212-4922-8F61-708C39BADB03}"/>
    <cellStyle name="Normal 9 4 5 3 2" xfId="2439" xr:uid="{29BCD9B6-3A7C-4BF9-9CBB-2441D3B279B9}"/>
    <cellStyle name="Normal 9 4 5 3 2 2" xfId="4995" xr:uid="{CC4F27DD-B7A5-4420-B06E-9D9F6B4B8DEC}"/>
    <cellStyle name="Normal 9 4 5 3 3" xfId="4110" xr:uid="{8CBA165B-2D43-4A63-8F96-ACBF93E68555}"/>
    <cellStyle name="Normal 9 4 5 3 3 2" xfId="4996" xr:uid="{7F206B33-B731-47D4-A87D-AED2580DA7EE}"/>
    <cellStyle name="Normal 9 4 5 3 4" xfId="4111" xr:uid="{4A5A0F23-3014-4DC6-8EAD-13A5A99809A6}"/>
    <cellStyle name="Normal 9 4 5 3 4 2" xfId="4997" xr:uid="{D2F16AB1-3BF1-4FF3-98E2-ED32C013731E}"/>
    <cellStyle name="Normal 9 4 5 3 5" xfId="4994" xr:uid="{D170E974-A901-4CA5-BB4A-0C8773B5AD91}"/>
    <cellStyle name="Normal 9 4 5 4" xfId="2440" xr:uid="{77644F20-F290-4B56-83ED-2061A906CBC6}"/>
    <cellStyle name="Normal 9 4 5 4 2" xfId="4998" xr:uid="{5CA00725-FA73-491C-917D-85D6618329C4}"/>
    <cellStyle name="Normal 9 4 5 5" xfId="4112" xr:uid="{A1CA6B3F-7651-4B73-982A-F0A5DB13B8DE}"/>
    <cellStyle name="Normal 9 4 5 5 2" xfId="4999" xr:uid="{77B98023-B6B5-48BF-93E4-4445421DD5EC}"/>
    <cellStyle name="Normal 9 4 5 6" xfId="4113" xr:uid="{190E02B3-918E-41A2-AA46-E045D28F0AA6}"/>
    <cellStyle name="Normal 9 4 5 6 2" xfId="5000" xr:uid="{DDDDB9FB-3835-4264-8AC9-8CEE62DCB8BF}"/>
    <cellStyle name="Normal 9 4 5 7" xfId="4988" xr:uid="{DDC9B152-A6AB-4205-9BCA-F0D983D75194}"/>
    <cellStyle name="Normal 9 4 6" xfId="418" xr:uid="{3FD22379-9E5B-427F-8470-048E318F6CE3}"/>
    <cellStyle name="Normal 9 4 6 2" xfId="2441" xr:uid="{77F6A52A-3751-433D-8B40-1A4CBAD5FED9}"/>
    <cellStyle name="Normal 9 4 6 2 2" xfId="2442" xr:uid="{2039B444-6AD6-481E-AAF3-B9682B38445C}"/>
    <cellStyle name="Normal 9 4 6 2 2 2" xfId="5003" xr:uid="{94AA6AAF-D685-4FAA-B63F-15C1D58581D6}"/>
    <cellStyle name="Normal 9 4 6 2 3" xfId="4114" xr:uid="{1668B671-AA6E-4B8E-9D29-84727ECF63ED}"/>
    <cellStyle name="Normal 9 4 6 2 3 2" xfId="5004" xr:uid="{69EB46F9-8071-4BD5-8975-2EBA0465D5BC}"/>
    <cellStyle name="Normal 9 4 6 2 4" xfId="4115" xr:uid="{30B38D47-00FF-4C32-9BB1-0433A56D027E}"/>
    <cellStyle name="Normal 9 4 6 2 4 2" xfId="5005" xr:uid="{1612D5B1-5EC6-4E8F-A8C5-EA8EA2586331}"/>
    <cellStyle name="Normal 9 4 6 2 5" xfId="5002" xr:uid="{69093BB6-9646-4D3F-A61F-63B26586575E}"/>
    <cellStyle name="Normal 9 4 6 3" xfId="2443" xr:uid="{0AEE6D30-A8EB-4209-A103-A9D4A65784BD}"/>
    <cellStyle name="Normal 9 4 6 3 2" xfId="5006" xr:uid="{ECDDAF08-7A5C-4496-8D53-5CA27E02DB71}"/>
    <cellStyle name="Normal 9 4 6 4" xfId="4116" xr:uid="{A30C2405-439A-4C94-B91E-B3B73AC9829D}"/>
    <cellStyle name="Normal 9 4 6 4 2" xfId="5007" xr:uid="{BD143F27-DE56-420F-9FB4-9CC80667B749}"/>
    <cellStyle name="Normal 9 4 6 5" xfId="4117" xr:uid="{CE8BD45B-CAEA-4BC4-B919-754C3C42F79A}"/>
    <cellStyle name="Normal 9 4 6 5 2" xfId="5008" xr:uid="{0523657A-280B-46ED-82A3-9508250AECD5}"/>
    <cellStyle name="Normal 9 4 6 6" xfId="5001" xr:uid="{6E51A7F5-1C38-4340-9601-CBAF1EE2547D}"/>
    <cellStyle name="Normal 9 4 7" xfId="2444" xr:uid="{E4BCE7D2-6808-42CF-B449-2EB0515FB0FF}"/>
    <cellStyle name="Normal 9 4 7 2" xfId="2445" xr:uid="{4A51B97C-E9E6-48C1-93EC-5AE583468029}"/>
    <cellStyle name="Normal 9 4 7 2 2" xfId="5010" xr:uid="{16C7B264-807D-44DE-B365-3F77D91C4723}"/>
    <cellStyle name="Normal 9 4 7 3" xfId="4118" xr:uid="{083D705C-B3BD-4533-85D1-57579E4E5192}"/>
    <cellStyle name="Normal 9 4 7 3 2" xfId="5011" xr:uid="{D20C86BE-E656-4ADC-9579-0818A99A2819}"/>
    <cellStyle name="Normal 9 4 7 4" xfId="4119" xr:uid="{FC61DCFC-2179-431A-8A18-9CCFCDEA3651}"/>
    <cellStyle name="Normal 9 4 7 4 2" xfId="5012" xr:uid="{7DC4129D-7FBC-4366-8701-3E7F1981694B}"/>
    <cellStyle name="Normal 9 4 7 5" xfId="5009" xr:uid="{A3ACCCC2-6F69-471D-B843-D6079639446F}"/>
    <cellStyle name="Normal 9 4 8" xfId="2446" xr:uid="{B11585E6-BDBA-4582-8683-18BB9493F198}"/>
    <cellStyle name="Normal 9 4 8 2" xfId="4120" xr:uid="{B4987487-7E46-47CF-ACF9-0D6435107A8C}"/>
    <cellStyle name="Normal 9 4 8 2 2" xfId="5014" xr:uid="{97CCA51B-B1D3-4155-9BE8-E57EDAE6FC2E}"/>
    <cellStyle name="Normal 9 4 8 3" xfId="4121" xr:uid="{962892CF-C7F4-4317-870C-FF013193B134}"/>
    <cellStyle name="Normal 9 4 8 3 2" xfId="5015" xr:uid="{32184E8F-BD29-4A5C-A736-868D809BD967}"/>
    <cellStyle name="Normal 9 4 8 4" xfId="4122" xr:uid="{5D76D080-0939-41FF-9032-C7109F4255AC}"/>
    <cellStyle name="Normal 9 4 8 4 2" xfId="5016" xr:uid="{95DDFDC0-F1C9-4AEC-9824-2BA27036190C}"/>
    <cellStyle name="Normal 9 4 8 5" xfId="5013" xr:uid="{CD79FC71-7937-4493-94AD-00156A214BB7}"/>
    <cellStyle name="Normal 9 4 9" xfId="4123" xr:uid="{B250F73D-EB82-41E0-85E9-3A9FB37B2236}"/>
    <cellStyle name="Normal 9 4 9 2" xfId="5017" xr:uid="{69FB5E01-6D06-4BF8-8AB0-2F97EECA78F3}"/>
    <cellStyle name="Normal 9 5" xfId="178" xr:uid="{3C611E1B-24FC-4C1C-ADDC-042862520299}"/>
    <cellStyle name="Normal 9 5 10" xfId="4124" xr:uid="{F2C2689F-6408-4F1A-8591-346DBC527288}"/>
    <cellStyle name="Normal 9 5 10 2" xfId="5019" xr:uid="{30CF2D4C-BDC6-4717-9859-D6526839D121}"/>
    <cellStyle name="Normal 9 5 11" xfId="4125" xr:uid="{3A8B3B1D-2ECA-47E1-B1C0-C3742FC5EF3E}"/>
    <cellStyle name="Normal 9 5 11 2" xfId="5020" xr:uid="{076F58F4-34AD-4E38-9337-AFFAE71EC37C}"/>
    <cellStyle name="Normal 9 5 12" xfId="5018" xr:uid="{A09AF243-0040-4764-A24C-50DDA5857600}"/>
    <cellStyle name="Normal 9 5 2" xfId="179" xr:uid="{BDFEB99D-A048-4A7D-B926-A180A4BAAA6F}"/>
    <cellStyle name="Normal 9 5 2 10" xfId="5021" xr:uid="{7C30592E-37A3-4DB6-8897-1596B191AB4E}"/>
    <cellStyle name="Normal 9 5 2 2" xfId="419" xr:uid="{1FCEF3DA-CBAC-400E-9760-60D216870FA0}"/>
    <cellStyle name="Normal 9 5 2 2 2" xfId="868" xr:uid="{593CFCAB-A806-47C7-8D11-72E40150C95E}"/>
    <cellStyle name="Normal 9 5 2 2 2 2" xfId="869" xr:uid="{5A1896A5-8482-4BE2-B31A-414677CA3302}"/>
    <cellStyle name="Normal 9 5 2 2 2 2 2" xfId="2447" xr:uid="{075F8805-9A99-4D3F-B63C-70FB84D1343A}"/>
    <cellStyle name="Normal 9 5 2 2 2 2 2 2" xfId="5025" xr:uid="{7248FC5D-486C-4A86-A717-A63999B84C7D}"/>
    <cellStyle name="Normal 9 5 2 2 2 2 3" xfId="4126" xr:uid="{971C2409-864C-47D2-A0A4-E9B8E02CA496}"/>
    <cellStyle name="Normal 9 5 2 2 2 2 3 2" xfId="5026" xr:uid="{F4BEF1BF-73F4-4031-B777-456C3C6F93F2}"/>
    <cellStyle name="Normal 9 5 2 2 2 2 4" xfId="4127" xr:uid="{0A7AB275-E26C-4CC2-B78F-20FC9CD07FE1}"/>
    <cellStyle name="Normal 9 5 2 2 2 2 4 2" xfId="5027" xr:uid="{2D247064-4139-4FF4-A515-C50D6D9E6AEF}"/>
    <cellStyle name="Normal 9 5 2 2 2 2 5" xfId="5024" xr:uid="{BE97496D-F25A-47E1-B6B4-38CAE3218689}"/>
    <cellStyle name="Normal 9 5 2 2 2 3" xfId="2448" xr:uid="{F005E2FA-EC62-438C-8EC7-6AA4153FDB4E}"/>
    <cellStyle name="Normal 9 5 2 2 2 3 2" xfId="4128" xr:uid="{D3EAD0E0-02D6-4802-ACAF-E5A1B7839D4B}"/>
    <cellStyle name="Normal 9 5 2 2 2 3 2 2" xfId="5029" xr:uid="{71DC041A-629C-4243-A889-986A5939CF8D}"/>
    <cellStyle name="Normal 9 5 2 2 2 3 3" xfId="4129" xr:uid="{5C1E0EC2-5BFE-42C4-B9B3-3D2D47DBDE88}"/>
    <cellStyle name="Normal 9 5 2 2 2 3 3 2" xfId="5030" xr:uid="{A2299725-44F2-449C-A6EE-947ECE2D371B}"/>
    <cellStyle name="Normal 9 5 2 2 2 3 4" xfId="4130" xr:uid="{9FCD93D9-3DD6-444D-9600-5BB094F3AC14}"/>
    <cellStyle name="Normal 9 5 2 2 2 3 4 2" xfId="5031" xr:uid="{DA990E30-093F-4D5F-ADE7-1A9706A20365}"/>
    <cellStyle name="Normal 9 5 2 2 2 3 5" xfId="5028" xr:uid="{11E426F0-64E1-4DAD-AAA4-B688FDDFD68D}"/>
    <cellStyle name="Normal 9 5 2 2 2 4" xfId="4131" xr:uid="{8D5C8FD9-607D-40D6-823A-3E06FB5CF66D}"/>
    <cellStyle name="Normal 9 5 2 2 2 4 2" xfId="5032" xr:uid="{148DE6BB-40D4-48D4-A152-5272F75B037C}"/>
    <cellStyle name="Normal 9 5 2 2 2 5" xfId="4132" xr:uid="{DAB6CE42-43EF-4CE3-95AB-B9B8CB6E2DC3}"/>
    <cellStyle name="Normal 9 5 2 2 2 5 2" xfId="5033" xr:uid="{E4BD778C-78AA-4EE0-9958-5ECFD94DD736}"/>
    <cellStyle name="Normal 9 5 2 2 2 6" xfId="4133" xr:uid="{9DBC8646-66F7-4265-A0EA-310555CB1BFD}"/>
    <cellStyle name="Normal 9 5 2 2 2 6 2" xfId="5034" xr:uid="{BF87334C-408F-4CA5-86E8-4E9C079A2F60}"/>
    <cellStyle name="Normal 9 5 2 2 2 7" xfId="5023" xr:uid="{18423934-5EAE-4EE8-8BF6-E55FF38F2298}"/>
    <cellStyle name="Normal 9 5 2 2 3" xfId="870" xr:uid="{2FEDA05B-81CE-4229-AD85-9462D7A42649}"/>
    <cellStyle name="Normal 9 5 2 2 3 2" xfId="2449" xr:uid="{51687D0E-DD3A-4C9F-892E-56E0A9FAA316}"/>
    <cellStyle name="Normal 9 5 2 2 3 2 2" xfId="4134" xr:uid="{13EBFF73-B5DE-4D90-A0F2-3EC2CAC79936}"/>
    <cellStyle name="Normal 9 5 2 2 3 2 2 2" xfId="5037" xr:uid="{9556844D-E392-4BAA-9CA5-838784EE1B60}"/>
    <cellStyle name="Normal 9 5 2 2 3 2 3" xfId="4135" xr:uid="{F9F48BA0-CB06-452C-950C-897175E699CF}"/>
    <cellStyle name="Normal 9 5 2 2 3 2 3 2" xfId="5038" xr:uid="{ED8C5429-1DA5-4208-8A2D-E53B97504C70}"/>
    <cellStyle name="Normal 9 5 2 2 3 2 4" xfId="4136" xr:uid="{5D58C1EA-AF34-42C0-9314-2BEE5A24CF3F}"/>
    <cellStyle name="Normal 9 5 2 2 3 2 4 2" xfId="5039" xr:uid="{BFCAEF9A-D792-49F6-94A9-223D6160DB59}"/>
    <cellStyle name="Normal 9 5 2 2 3 2 5" xfId="5036" xr:uid="{2452DBF1-C3E5-43D8-918E-27348AAFFEAD}"/>
    <cellStyle name="Normal 9 5 2 2 3 3" xfId="4137" xr:uid="{414CB51D-7070-4E48-A558-5A76C239E010}"/>
    <cellStyle name="Normal 9 5 2 2 3 3 2" xfId="5040" xr:uid="{32023D11-9847-48CD-8313-508F8FD4AC32}"/>
    <cellStyle name="Normal 9 5 2 2 3 4" xfId="4138" xr:uid="{B0AA55B2-FAFA-464C-9B2B-8B819838461D}"/>
    <cellStyle name="Normal 9 5 2 2 3 4 2" xfId="5041" xr:uid="{6D857D09-75B7-4DC9-B72E-6FB2E383FDBB}"/>
    <cellStyle name="Normal 9 5 2 2 3 5" xfId="4139" xr:uid="{8CFE0934-78BC-4B2F-BE46-5A6946D0499E}"/>
    <cellStyle name="Normal 9 5 2 2 3 5 2" xfId="5042" xr:uid="{6050701D-7DAC-41D5-9F04-9C3C9594B89C}"/>
    <cellStyle name="Normal 9 5 2 2 3 6" xfId="5035" xr:uid="{6467F331-CD89-4430-B2B9-99EA002E893A}"/>
    <cellStyle name="Normal 9 5 2 2 4" xfId="2450" xr:uid="{6CADE8ED-D795-4900-B70E-13387FFF04CE}"/>
    <cellStyle name="Normal 9 5 2 2 4 2" xfId="4140" xr:uid="{59BA0AC8-38D4-4071-B0EB-BDDC903E95B2}"/>
    <cellStyle name="Normal 9 5 2 2 4 2 2" xfId="5044" xr:uid="{FBE02FBA-AC2F-474B-81CC-2AF0B8B2C1E4}"/>
    <cellStyle name="Normal 9 5 2 2 4 3" xfId="4141" xr:uid="{187CB58C-55CB-4142-B099-4E77A8AF2D14}"/>
    <cellStyle name="Normal 9 5 2 2 4 3 2" xfId="5045" xr:uid="{B3261724-3032-4F12-A6BB-3A9035B0F7E4}"/>
    <cellStyle name="Normal 9 5 2 2 4 4" xfId="4142" xr:uid="{62D0216E-6917-4AFD-B9A5-993D03464B23}"/>
    <cellStyle name="Normal 9 5 2 2 4 4 2" xfId="5046" xr:uid="{7B192809-ECDF-42C0-9668-B03B3D9AA248}"/>
    <cellStyle name="Normal 9 5 2 2 4 5" xfId="5043" xr:uid="{DADBDE00-86DD-45B8-87E9-D154A0DF8AA4}"/>
    <cellStyle name="Normal 9 5 2 2 5" xfId="4143" xr:uid="{35AB76BB-36A1-4A31-A6FB-B529F9ACC89A}"/>
    <cellStyle name="Normal 9 5 2 2 5 2" xfId="4144" xr:uid="{7E104F35-0980-4E34-A179-F5D84678026B}"/>
    <cellStyle name="Normal 9 5 2 2 5 2 2" xfId="5048" xr:uid="{46026BAE-E170-42EC-95B0-B53F9701C49A}"/>
    <cellStyle name="Normal 9 5 2 2 5 3" xfId="4145" xr:uid="{8228F676-42F2-46F1-9773-576FA013A1EE}"/>
    <cellStyle name="Normal 9 5 2 2 5 3 2" xfId="5049" xr:uid="{D44D46EE-B604-42A8-BA96-3F0677082978}"/>
    <cellStyle name="Normal 9 5 2 2 5 4" xfId="4146" xr:uid="{3EDD9CF2-279B-4EFC-9446-87EF2F81F1D5}"/>
    <cellStyle name="Normal 9 5 2 2 5 4 2" xfId="5050" xr:uid="{912BF832-6018-4784-8D82-AA2401CFCA0E}"/>
    <cellStyle name="Normal 9 5 2 2 5 5" xfId="5047" xr:uid="{E692D39B-BAA5-4675-8174-BB6826557F9F}"/>
    <cellStyle name="Normal 9 5 2 2 6" xfId="4147" xr:uid="{3F142A5D-0094-4FC5-A9E4-0FC2714FB740}"/>
    <cellStyle name="Normal 9 5 2 2 6 2" xfId="5051" xr:uid="{4B2BD2C4-3E86-4D0C-906F-ACACB52A1981}"/>
    <cellStyle name="Normal 9 5 2 2 7" xfId="4148" xr:uid="{1A3080C7-3EC4-46FA-85CB-BB0F3A042874}"/>
    <cellStyle name="Normal 9 5 2 2 7 2" xfId="5052" xr:uid="{B47D9BBE-A79B-4FD5-A326-C2345C679AE5}"/>
    <cellStyle name="Normal 9 5 2 2 8" xfId="4149" xr:uid="{94F5DD5F-70A3-4BE8-AFE3-03FFEB1D32EF}"/>
    <cellStyle name="Normal 9 5 2 2 8 2" xfId="5053" xr:uid="{009A08DE-D9AD-4BBF-94EE-31F37C31328B}"/>
    <cellStyle name="Normal 9 5 2 2 9" xfId="5022" xr:uid="{CC4D3AD1-740F-4D0E-9D21-5E635F2FC155}"/>
    <cellStyle name="Normal 9 5 2 3" xfId="871" xr:uid="{6628B8C3-7A79-4A36-B22C-3DD90DA69583}"/>
    <cellStyle name="Normal 9 5 2 3 2" xfId="872" xr:uid="{F24EE317-ECE1-4DCF-AA7B-25EBC5EC79D1}"/>
    <cellStyle name="Normal 9 5 2 3 2 2" xfId="873" xr:uid="{8C231A2D-1197-4907-A05C-5DFA648F9E77}"/>
    <cellStyle name="Normal 9 5 2 3 2 2 2" xfId="5056" xr:uid="{984F3CB4-EC1D-4BD3-9161-96ABA80D8B1B}"/>
    <cellStyle name="Normal 9 5 2 3 2 3" xfId="4150" xr:uid="{D6277E42-D5ED-43BC-87BA-2C8AD00BF280}"/>
    <cellStyle name="Normal 9 5 2 3 2 3 2" xfId="5057" xr:uid="{BAE20C62-5E4D-4CF3-AEF5-5CDDB388CC86}"/>
    <cellStyle name="Normal 9 5 2 3 2 4" xfId="4151" xr:uid="{EA37592C-016A-467C-84C2-B6E709913EA5}"/>
    <cellStyle name="Normal 9 5 2 3 2 4 2" xfId="5058" xr:uid="{C6A883FB-D20F-4BDA-AF0F-771926A0137B}"/>
    <cellStyle name="Normal 9 5 2 3 2 5" xfId="5055" xr:uid="{5B5B26C1-C5E4-41C9-ACD2-BC7756E0C864}"/>
    <cellStyle name="Normal 9 5 2 3 3" xfId="874" xr:uid="{BA63ACF5-811F-4EEF-9582-220721CDCFB0}"/>
    <cellStyle name="Normal 9 5 2 3 3 2" xfId="4152" xr:uid="{96671000-511D-43B7-903E-798FA9C805FB}"/>
    <cellStyle name="Normal 9 5 2 3 3 2 2" xfId="5060" xr:uid="{E8D2EA93-176D-4EE7-AB70-A65CE99F4E65}"/>
    <cellStyle name="Normal 9 5 2 3 3 3" xfId="4153" xr:uid="{70615CB0-7FB2-4424-B83A-C0E78E7B7933}"/>
    <cellStyle name="Normal 9 5 2 3 3 3 2" xfId="5061" xr:uid="{A5E7F011-2532-4753-99FA-45F7E96241EF}"/>
    <cellStyle name="Normal 9 5 2 3 3 4" xfId="4154" xr:uid="{E43FDBB7-3690-407A-A570-4A6F4F4787FC}"/>
    <cellStyle name="Normal 9 5 2 3 3 4 2" xfId="5062" xr:uid="{E6B6AE6B-96D5-4C14-A275-D57D9D43558A}"/>
    <cellStyle name="Normal 9 5 2 3 3 5" xfId="5059" xr:uid="{FE41B59D-02AC-4816-834B-F7FCDD287089}"/>
    <cellStyle name="Normal 9 5 2 3 4" xfId="4155" xr:uid="{5AFB3D9F-FB99-45B7-B2F4-781733907160}"/>
    <cellStyle name="Normal 9 5 2 3 4 2" xfId="5063" xr:uid="{7553C864-6DDE-44C9-B4BB-3CB3C869505A}"/>
    <cellStyle name="Normal 9 5 2 3 5" xfId="4156" xr:uid="{659F8358-1819-44E1-A51B-434B0F2EBD4E}"/>
    <cellStyle name="Normal 9 5 2 3 5 2" xfId="5064" xr:uid="{C7732B94-4ABD-4750-A173-0CE52D78C953}"/>
    <cellStyle name="Normal 9 5 2 3 6" xfId="4157" xr:uid="{EBDFAB6C-85EC-4D0D-87D1-2928C10853A2}"/>
    <cellStyle name="Normal 9 5 2 3 6 2" xfId="5065" xr:uid="{81C6F4C9-0309-45B1-BC2C-7AEB2334DE54}"/>
    <cellStyle name="Normal 9 5 2 3 7" xfId="5054" xr:uid="{7197BCD9-63CF-4B3B-9EB5-6FF1C5846B63}"/>
    <cellStyle name="Normal 9 5 2 4" xfId="875" xr:uid="{42FAE2B6-BE11-4E0F-8D75-582A0FB4573A}"/>
    <cellStyle name="Normal 9 5 2 4 2" xfId="876" xr:uid="{F9161704-F48F-490A-AAD6-6EA0242A031C}"/>
    <cellStyle name="Normal 9 5 2 4 2 2" xfId="4158" xr:uid="{D7CB5557-0748-41DE-9462-19015F0D44BF}"/>
    <cellStyle name="Normal 9 5 2 4 2 2 2" xfId="5068" xr:uid="{3D815240-F96B-4BC7-86C9-3FCC624BB30B}"/>
    <cellStyle name="Normal 9 5 2 4 2 3" xfId="4159" xr:uid="{EC0BE341-FAAB-4AB6-8B03-DFFFED3BEFB3}"/>
    <cellStyle name="Normal 9 5 2 4 2 3 2" xfId="5069" xr:uid="{430FF2AC-31FF-4B54-BABE-2A130C32F5BB}"/>
    <cellStyle name="Normal 9 5 2 4 2 4" xfId="4160" xr:uid="{939E6686-83D0-4A3F-927E-198CC4438359}"/>
    <cellStyle name="Normal 9 5 2 4 2 4 2" xfId="5070" xr:uid="{6004D4D1-6CE6-4F53-BC9E-9FB5D59D8F46}"/>
    <cellStyle name="Normal 9 5 2 4 2 5" xfId="5067" xr:uid="{EA9DB944-BCB9-4C74-AB35-881BD29E247A}"/>
    <cellStyle name="Normal 9 5 2 4 3" xfId="4161" xr:uid="{1AA221B8-6E5F-44E3-8085-D9B309941046}"/>
    <cellStyle name="Normal 9 5 2 4 3 2" xfId="5071" xr:uid="{AA2D86F0-95BC-4CBF-8A1A-CA31B444268C}"/>
    <cellStyle name="Normal 9 5 2 4 4" xfId="4162" xr:uid="{3E944912-B9BD-4022-8D15-67C372EB06FE}"/>
    <cellStyle name="Normal 9 5 2 4 4 2" xfId="5072" xr:uid="{8A1A4E6B-223D-4C66-BD04-F989A3B58F3F}"/>
    <cellStyle name="Normal 9 5 2 4 5" xfId="4163" xr:uid="{E2C15349-A073-4A08-AD46-3CB81E0E1457}"/>
    <cellStyle name="Normal 9 5 2 4 5 2" xfId="5073" xr:uid="{37609F7F-CCE0-435B-AE3A-A24ED9BCD1EE}"/>
    <cellStyle name="Normal 9 5 2 4 6" xfId="5066" xr:uid="{05A476A1-CC5B-4268-8937-A47047F6BD19}"/>
    <cellStyle name="Normal 9 5 2 5" xfId="877" xr:uid="{E7D3CCE9-6502-4F89-9847-D9C745F507FD}"/>
    <cellStyle name="Normal 9 5 2 5 2" xfId="4164" xr:uid="{D933CBF3-7A9C-4CD7-A4D3-54E69609AFDF}"/>
    <cellStyle name="Normal 9 5 2 5 2 2" xfId="5075" xr:uid="{DF9CD179-8C7D-45B5-8099-5362295BA36E}"/>
    <cellStyle name="Normal 9 5 2 5 3" xfId="4165" xr:uid="{ACD69AA6-830B-44DD-8027-76AB1AF1A1B1}"/>
    <cellStyle name="Normal 9 5 2 5 3 2" xfId="5076" xr:uid="{C8075A98-5BCE-4645-9841-9433B952BA26}"/>
    <cellStyle name="Normal 9 5 2 5 4" xfId="4166" xr:uid="{500F6CFA-9AA9-434D-B26C-5E866D4584C7}"/>
    <cellStyle name="Normal 9 5 2 5 4 2" xfId="5077" xr:uid="{DDF7C665-BF8E-42FE-8690-1B61CC2F7B19}"/>
    <cellStyle name="Normal 9 5 2 5 5" xfId="5074" xr:uid="{EC575AC3-3394-4C74-BFFF-EB0B8009E704}"/>
    <cellStyle name="Normal 9 5 2 6" xfId="4167" xr:uid="{41AF8C4B-1CEE-4A14-ABA1-FAA1577D6783}"/>
    <cellStyle name="Normal 9 5 2 6 2" xfId="4168" xr:uid="{AFA1CCF3-0577-4002-BCFD-877BB1A06213}"/>
    <cellStyle name="Normal 9 5 2 6 2 2" xfId="5079" xr:uid="{15BC4134-5F1D-4DBE-B497-930843C5EEF4}"/>
    <cellStyle name="Normal 9 5 2 6 3" xfId="4169" xr:uid="{610E85AD-4720-46B3-A31B-18C55D2806C7}"/>
    <cellStyle name="Normal 9 5 2 6 3 2" xfId="5080" xr:uid="{661A3C44-7CDC-41F8-B530-D4A346D9B74F}"/>
    <cellStyle name="Normal 9 5 2 6 4" xfId="4170" xr:uid="{274C3220-3FF3-4D78-9AE3-7DFEC8952FB7}"/>
    <cellStyle name="Normal 9 5 2 6 4 2" xfId="5081" xr:uid="{2647609D-CA91-4317-AD60-5E372812D87F}"/>
    <cellStyle name="Normal 9 5 2 6 5" xfId="5078" xr:uid="{3C49816E-D106-4AC8-8EBA-6924C11F9AEC}"/>
    <cellStyle name="Normal 9 5 2 7" xfId="4171" xr:uid="{82167A9B-1E11-4161-8E56-47BB6F6BAE4D}"/>
    <cellStyle name="Normal 9 5 2 7 2" xfId="5082" xr:uid="{C76C82C0-8C25-4036-82C5-80ED901A620D}"/>
    <cellStyle name="Normal 9 5 2 8" xfId="4172" xr:uid="{8B25C6C1-4918-4754-8BCB-37EE962A258B}"/>
    <cellStyle name="Normal 9 5 2 8 2" xfId="5083" xr:uid="{A2C7081F-18AF-4FDB-91C9-5021DD2F11D0}"/>
    <cellStyle name="Normal 9 5 2 9" xfId="4173" xr:uid="{A0EA45C5-AC4A-4F14-BC5E-39355362D6DC}"/>
    <cellStyle name="Normal 9 5 2 9 2" xfId="5084" xr:uid="{652A9123-0364-4D53-9EE8-FF25500256BC}"/>
    <cellStyle name="Normal 9 5 3" xfId="420" xr:uid="{FFA6E3A4-7E43-4962-85E3-3FA521C4FC56}"/>
    <cellStyle name="Normal 9 5 3 2" xfId="878" xr:uid="{338CBEDF-7873-45EE-B9C9-CAD32AD2CFAE}"/>
    <cellStyle name="Normal 9 5 3 2 2" xfId="879" xr:uid="{96D9B79A-51BE-4494-8DEC-2D861C8E0E12}"/>
    <cellStyle name="Normal 9 5 3 2 2 2" xfId="2451" xr:uid="{78E70A18-9ABC-4810-B3E5-E1821D433287}"/>
    <cellStyle name="Normal 9 5 3 2 2 2 2" xfId="2452" xr:uid="{5C419E67-5872-4FDA-964F-2A68B63255C1}"/>
    <cellStyle name="Normal 9 5 3 2 2 2 2 2" xfId="5089" xr:uid="{355CEC24-E55D-4354-BF3D-E5D130DEE029}"/>
    <cellStyle name="Normal 9 5 3 2 2 2 3" xfId="5088" xr:uid="{20E50504-1CEB-4070-92C0-E8ADC65F3C26}"/>
    <cellStyle name="Normal 9 5 3 2 2 3" xfId="2453" xr:uid="{4B0DC1F1-FD6A-436F-87F2-54B2FB244590}"/>
    <cellStyle name="Normal 9 5 3 2 2 3 2" xfId="5090" xr:uid="{255207BA-FCC3-4C9F-94DA-F93ECD1713FF}"/>
    <cellStyle name="Normal 9 5 3 2 2 4" xfId="4174" xr:uid="{43009DA0-6EB5-4927-9CD4-6D866A3AE606}"/>
    <cellStyle name="Normal 9 5 3 2 2 4 2" xfId="5091" xr:uid="{1A1BAAB1-50BA-47DF-A954-E51977DB427C}"/>
    <cellStyle name="Normal 9 5 3 2 2 5" xfId="5087" xr:uid="{9402613B-2DAF-48ED-80BC-2D797650FC06}"/>
    <cellStyle name="Normal 9 5 3 2 3" xfId="2454" xr:uid="{CFBA04EB-DA6C-4107-AE5B-AEB54AA71E72}"/>
    <cellStyle name="Normal 9 5 3 2 3 2" xfId="2455" xr:uid="{0967EACB-5F11-4100-9426-C109161D003B}"/>
    <cellStyle name="Normal 9 5 3 2 3 2 2" xfId="5093" xr:uid="{080E1047-6152-474F-AF1B-A0EE58DE7DD1}"/>
    <cellStyle name="Normal 9 5 3 2 3 3" xfId="4175" xr:uid="{9A06019A-C495-4D62-AAF9-C51FF161644F}"/>
    <cellStyle name="Normal 9 5 3 2 3 3 2" xfId="5094" xr:uid="{53494C1C-1B97-4B47-91D9-2922B5AB9ED0}"/>
    <cellStyle name="Normal 9 5 3 2 3 4" xfId="4176" xr:uid="{09BF6432-E561-4129-8E94-A7446E99F240}"/>
    <cellStyle name="Normal 9 5 3 2 3 4 2" xfId="5095" xr:uid="{28CAE9FA-0246-4E87-8852-B849640509CE}"/>
    <cellStyle name="Normal 9 5 3 2 3 5" xfId="5092" xr:uid="{8EAAC273-2CDA-49E1-9554-5D9EFBD49711}"/>
    <cellStyle name="Normal 9 5 3 2 4" xfId="2456" xr:uid="{C6374600-8B00-4C38-A1C2-211D36BADF61}"/>
    <cellStyle name="Normal 9 5 3 2 4 2" xfId="5096" xr:uid="{56957DEA-8558-46C3-8700-409C5051CAB9}"/>
    <cellStyle name="Normal 9 5 3 2 5" xfId="4177" xr:uid="{27935751-EB18-40A5-B346-BEF87D599704}"/>
    <cellStyle name="Normal 9 5 3 2 5 2" xfId="5097" xr:uid="{4B622DAA-050A-45B4-AA51-476DF53466AE}"/>
    <cellStyle name="Normal 9 5 3 2 6" xfId="4178" xr:uid="{FB089CEA-1646-41D0-B905-7FABE0F5468F}"/>
    <cellStyle name="Normal 9 5 3 2 6 2" xfId="5098" xr:uid="{AAD6980F-CCC1-4A7A-A3BF-5D7B6B90425D}"/>
    <cellStyle name="Normal 9 5 3 2 7" xfId="5086" xr:uid="{4A1F60B3-1F0C-45BA-B731-1B0AA202B69A}"/>
    <cellStyle name="Normal 9 5 3 3" xfId="880" xr:uid="{6E8FB854-E972-4B46-BCCD-B6F58E03E0D1}"/>
    <cellStyle name="Normal 9 5 3 3 2" xfId="2457" xr:uid="{3F2F27B7-D8D7-4456-80BA-397FF0096CCF}"/>
    <cellStyle name="Normal 9 5 3 3 2 2" xfId="2458" xr:uid="{D7B59808-C5C6-4D93-AB65-D02112D15C34}"/>
    <cellStyle name="Normal 9 5 3 3 2 2 2" xfId="5101" xr:uid="{97AE2CB7-0233-495F-A25E-886E7D2E0B34}"/>
    <cellStyle name="Normal 9 5 3 3 2 3" xfId="4179" xr:uid="{435CA4E8-97CF-4C4F-B15B-9BF610D1B426}"/>
    <cellStyle name="Normal 9 5 3 3 2 3 2" xfId="5102" xr:uid="{F2B02E65-8555-4DC7-BC8F-5873EA26DABC}"/>
    <cellStyle name="Normal 9 5 3 3 2 4" xfId="4180" xr:uid="{6588E7BE-D04C-40C1-8BDA-3D841C1D469C}"/>
    <cellStyle name="Normal 9 5 3 3 2 4 2" xfId="5103" xr:uid="{102C8C4B-7660-4FA7-A840-6494560D753D}"/>
    <cellStyle name="Normal 9 5 3 3 2 5" xfId="5100" xr:uid="{5C880E94-CA02-417F-87F6-D9016CEB92BB}"/>
    <cellStyle name="Normal 9 5 3 3 3" xfId="2459" xr:uid="{23856D68-1273-4F17-BDC4-E0C4FDE4AC8D}"/>
    <cellStyle name="Normal 9 5 3 3 3 2" xfId="5104" xr:uid="{D42E40A1-FE29-4D15-A3ED-14DAE1DE26E1}"/>
    <cellStyle name="Normal 9 5 3 3 4" xfId="4181" xr:uid="{D36E3B41-4D41-4720-BCD5-70B14A84B4F6}"/>
    <cellStyle name="Normal 9 5 3 3 4 2" xfId="5105" xr:uid="{6489F3A0-063D-4EB6-9A8A-09CEF6C2C1FD}"/>
    <cellStyle name="Normal 9 5 3 3 5" xfId="4182" xr:uid="{FE1C39C2-6B34-46DD-86C3-0C1F48F8E9AC}"/>
    <cellStyle name="Normal 9 5 3 3 5 2" xfId="5106" xr:uid="{9995D7E4-E8FE-4BCE-A1A7-1A32ABB6EE82}"/>
    <cellStyle name="Normal 9 5 3 3 6" xfId="5099" xr:uid="{8E4C034D-0694-49FB-B21C-CE7034F1710A}"/>
    <cellStyle name="Normal 9 5 3 4" xfId="2460" xr:uid="{F7017EAE-8E6A-45A9-AC47-BB6DF58EEC37}"/>
    <cellStyle name="Normal 9 5 3 4 2" xfId="2461" xr:uid="{1C42B762-F5A4-4326-818C-5D3735E3926F}"/>
    <cellStyle name="Normal 9 5 3 4 2 2" xfId="5108" xr:uid="{A6944C54-6309-4319-8C49-83667CBE9CB5}"/>
    <cellStyle name="Normal 9 5 3 4 3" xfId="4183" xr:uid="{CCEE819D-2AB9-4216-939B-1C174EC455B9}"/>
    <cellStyle name="Normal 9 5 3 4 3 2" xfId="5109" xr:uid="{EC1BE8AC-87E6-4EDD-A080-C177A1DE5CC7}"/>
    <cellStyle name="Normal 9 5 3 4 4" xfId="4184" xr:uid="{9DABE7A4-B8B0-491E-B030-53694A7D7C3D}"/>
    <cellStyle name="Normal 9 5 3 4 4 2" xfId="5110" xr:uid="{52DE0315-936C-4660-91E3-F5D817F17E94}"/>
    <cellStyle name="Normal 9 5 3 4 5" xfId="5107" xr:uid="{DB060876-1C71-4DCE-8C42-66F370642B43}"/>
    <cellStyle name="Normal 9 5 3 5" xfId="2462" xr:uid="{60F6A708-F10B-42C3-8D36-5E48F8372642}"/>
    <cellStyle name="Normal 9 5 3 5 2" xfId="4185" xr:uid="{4CF72A9A-F557-4C1D-8143-1D40EABEEAFD}"/>
    <cellStyle name="Normal 9 5 3 5 2 2" xfId="5112" xr:uid="{62AEFDBB-4DFE-432A-B747-FF4AAF7F279E}"/>
    <cellStyle name="Normal 9 5 3 5 3" xfId="4186" xr:uid="{9C89C001-C912-4456-8278-BAE26AB13FE1}"/>
    <cellStyle name="Normal 9 5 3 5 3 2" xfId="5113" xr:uid="{18E90665-B479-40CB-80DD-675EECDDFFA9}"/>
    <cellStyle name="Normal 9 5 3 5 4" xfId="4187" xr:uid="{6A5082D4-17B4-4D2C-8BA8-9C1524353748}"/>
    <cellStyle name="Normal 9 5 3 5 4 2" xfId="5114" xr:uid="{A71790F8-B690-495E-BBBB-2BF847919809}"/>
    <cellStyle name="Normal 9 5 3 5 5" xfId="5111" xr:uid="{8D636D51-D72F-474A-8503-DEE10E80B85E}"/>
    <cellStyle name="Normal 9 5 3 6" xfId="4188" xr:uid="{E61B1B01-679D-4E77-8265-C8A1925B71F0}"/>
    <cellStyle name="Normal 9 5 3 6 2" xfId="5115" xr:uid="{B19C26CB-100F-4E0E-AE68-BF6FBB1B2E2B}"/>
    <cellStyle name="Normal 9 5 3 7" xfId="4189" xr:uid="{AFAE7C60-D86D-4EF8-9EDA-880D912D01C7}"/>
    <cellStyle name="Normal 9 5 3 7 2" xfId="5116" xr:uid="{C44BEC4A-5C64-4B25-9EB9-773E466E3A56}"/>
    <cellStyle name="Normal 9 5 3 8" xfId="4190" xr:uid="{F6525099-9B23-4FC0-9BA5-18B38F22A332}"/>
    <cellStyle name="Normal 9 5 3 8 2" xfId="5117" xr:uid="{839D2F36-357F-434D-BE6B-E717452DA5B6}"/>
    <cellStyle name="Normal 9 5 3 9" xfId="5085" xr:uid="{6B8972D1-63E6-49EB-941F-E6D20EE9B66C}"/>
    <cellStyle name="Normal 9 5 4" xfId="421" xr:uid="{9863C89D-FEB9-44C4-9969-A561991702F5}"/>
    <cellStyle name="Normal 9 5 4 2" xfId="881" xr:uid="{1EC7DE5F-1402-46FC-A686-220E35D32B1D}"/>
    <cellStyle name="Normal 9 5 4 2 2" xfId="882" xr:uid="{9B721582-3471-471E-9BE4-75615F88B601}"/>
    <cellStyle name="Normal 9 5 4 2 2 2" xfId="2463" xr:uid="{BFD9BD62-7A8D-4320-BB34-5D154996F32E}"/>
    <cellStyle name="Normal 9 5 4 2 2 2 2" xfId="5121" xr:uid="{8185CEE3-9015-45F3-83AD-29C2CBFF794A}"/>
    <cellStyle name="Normal 9 5 4 2 2 3" xfId="4191" xr:uid="{C27CD60D-FB98-4A4F-A297-FE77E8B51972}"/>
    <cellStyle name="Normal 9 5 4 2 2 3 2" xfId="5122" xr:uid="{0D2696C9-8AAC-49AD-8187-461416AF2857}"/>
    <cellStyle name="Normal 9 5 4 2 2 4" xfId="4192" xr:uid="{1959DD3D-5ECD-46DD-94D5-0DBEEDE22C57}"/>
    <cellStyle name="Normal 9 5 4 2 2 4 2" xfId="5123" xr:uid="{7A0E3747-0313-44D2-9488-C8A609AC779C}"/>
    <cellStyle name="Normal 9 5 4 2 2 5" xfId="5120" xr:uid="{81D05D2F-6FDB-4B70-869A-3AFFBF66A73C}"/>
    <cellStyle name="Normal 9 5 4 2 3" xfId="2464" xr:uid="{564F2344-FBB0-4241-8BA1-B3F4A94E3B2B}"/>
    <cellStyle name="Normal 9 5 4 2 3 2" xfId="5124" xr:uid="{E47BD86C-B62D-4BCF-99B2-ED98BF3455FB}"/>
    <cellStyle name="Normal 9 5 4 2 4" xfId="4193" xr:uid="{F57B0DF8-8C1A-47C4-BE16-EA341F11293D}"/>
    <cellStyle name="Normal 9 5 4 2 4 2" xfId="5125" xr:uid="{D82B95BF-5FE4-456A-BC39-9421197087BD}"/>
    <cellStyle name="Normal 9 5 4 2 5" xfId="4194" xr:uid="{E0373FF0-6A26-4F30-ABE6-A801F4106C60}"/>
    <cellStyle name="Normal 9 5 4 2 5 2" xfId="5126" xr:uid="{14D01CDD-A092-40C1-AACE-4741B87E9491}"/>
    <cellStyle name="Normal 9 5 4 2 6" xfId="5119" xr:uid="{E95CE165-E6DF-401D-AB1E-ACA6AF4C1A6A}"/>
    <cellStyle name="Normal 9 5 4 3" xfId="883" xr:uid="{D925D866-E44B-4EA3-9197-FD99F350222C}"/>
    <cellStyle name="Normal 9 5 4 3 2" xfId="2465" xr:uid="{141CC763-212F-4DE8-A6B3-E811ED33B13D}"/>
    <cellStyle name="Normal 9 5 4 3 2 2" xfId="5128" xr:uid="{016555B9-49CA-4840-8613-118C5E7A8A8D}"/>
    <cellStyle name="Normal 9 5 4 3 3" xfId="4195" xr:uid="{FD1604F4-608E-4127-B9AD-98DD216579CF}"/>
    <cellStyle name="Normal 9 5 4 3 3 2" xfId="5129" xr:uid="{D7D105F3-D4D0-477B-A85B-31578FDD161B}"/>
    <cellStyle name="Normal 9 5 4 3 4" xfId="4196" xr:uid="{A9E00F0F-8052-4130-9350-5E00DC9EFAF7}"/>
    <cellStyle name="Normal 9 5 4 3 4 2" xfId="5130" xr:uid="{6E76BD6F-938A-4739-AE31-FC8A9E4FA6AE}"/>
    <cellStyle name="Normal 9 5 4 3 5" xfId="5127" xr:uid="{DA8FC82B-11FD-495D-B614-23C972DB09FD}"/>
    <cellStyle name="Normal 9 5 4 4" xfId="2466" xr:uid="{13737213-D661-4559-8121-ACC4567B04E1}"/>
    <cellStyle name="Normal 9 5 4 4 2" xfId="4197" xr:uid="{950C5A43-972A-4FDD-9CF2-D3CCBACA8663}"/>
    <cellStyle name="Normal 9 5 4 4 2 2" xfId="5132" xr:uid="{BD1455EF-559E-4AB7-9AE8-33F42F02558C}"/>
    <cellStyle name="Normal 9 5 4 4 3" xfId="4198" xr:uid="{708E11DE-9A57-4AE7-BFDE-526F953B517F}"/>
    <cellStyle name="Normal 9 5 4 4 3 2" xfId="5133" xr:uid="{D1CB9B4B-8FC9-4C4F-A090-84F323AE0AD0}"/>
    <cellStyle name="Normal 9 5 4 4 4" xfId="4199" xr:uid="{1C198277-6A8F-45A2-BBFB-B845CC5523BD}"/>
    <cellStyle name="Normal 9 5 4 4 4 2" xfId="5134" xr:uid="{8F4A4023-3C67-42E2-8E0E-2A906C15857C}"/>
    <cellStyle name="Normal 9 5 4 4 5" xfId="5131" xr:uid="{B3B4642F-5DE1-429B-9B3B-D61188A70727}"/>
    <cellStyle name="Normal 9 5 4 5" xfId="4200" xr:uid="{9FB1553D-84E2-45CA-9705-0E786F03ED9B}"/>
    <cellStyle name="Normal 9 5 4 5 2" xfId="5135" xr:uid="{5FC2BC2D-E6D8-4ADF-9D34-95DA4109F009}"/>
    <cellStyle name="Normal 9 5 4 6" xfId="4201" xr:uid="{8D6DF6F4-3F78-4343-A920-413DF8701A37}"/>
    <cellStyle name="Normal 9 5 4 6 2" xfId="5136" xr:uid="{6E905E93-6D0D-469E-89F0-3B95EE278B23}"/>
    <cellStyle name="Normal 9 5 4 7" xfId="4202" xr:uid="{7016C921-06CF-41C9-8A17-7E84736B2AB0}"/>
    <cellStyle name="Normal 9 5 4 7 2" xfId="5137" xr:uid="{5093B9B9-06BD-4678-8844-2B3815B439A2}"/>
    <cellStyle name="Normal 9 5 4 8" xfId="5118" xr:uid="{B70AC6CD-0DB6-4378-BF36-4E5FEC9FC88E}"/>
    <cellStyle name="Normal 9 5 5" xfId="422" xr:uid="{9CAD236C-77DE-4583-9B44-D2962C06110A}"/>
    <cellStyle name="Normal 9 5 5 2" xfId="884" xr:uid="{351EA4D2-91E2-41C0-AE59-86447B2E823C}"/>
    <cellStyle name="Normal 9 5 5 2 2" xfId="2467" xr:uid="{3938BBE8-3179-4A7C-9324-F9D4000C46E3}"/>
    <cellStyle name="Normal 9 5 5 2 2 2" xfId="5140" xr:uid="{84F7D6D3-1EC8-4309-B2F5-4DD57A0810B6}"/>
    <cellStyle name="Normal 9 5 5 2 3" xfId="4203" xr:uid="{78A10544-33B5-4333-B7F0-1C7505C6344A}"/>
    <cellStyle name="Normal 9 5 5 2 3 2" xfId="5141" xr:uid="{0B8162E6-6D49-4FC1-A292-93CD621EA16D}"/>
    <cellStyle name="Normal 9 5 5 2 4" xfId="4204" xr:uid="{9FC2027E-1509-4357-BE2F-0AEB29014E79}"/>
    <cellStyle name="Normal 9 5 5 2 4 2" xfId="5142" xr:uid="{5A3C6289-C0FB-4142-A3BA-72E115C43118}"/>
    <cellStyle name="Normal 9 5 5 2 5" xfId="5139" xr:uid="{0B318A4C-1FC8-434E-B1B4-F804CAB14D96}"/>
    <cellStyle name="Normal 9 5 5 3" xfId="2468" xr:uid="{BDECD092-C0AA-42FA-92B4-D4B20F7FF3D6}"/>
    <cellStyle name="Normal 9 5 5 3 2" xfId="4205" xr:uid="{93612EF6-3481-4F58-A7F7-D1792251993F}"/>
    <cellStyle name="Normal 9 5 5 3 2 2" xfId="5144" xr:uid="{52334875-BA7A-47BC-A8E2-9531B76D7FF5}"/>
    <cellStyle name="Normal 9 5 5 3 3" xfId="4206" xr:uid="{D5620CBB-AF12-448F-8A80-56A4FFD266EF}"/>
    <cellStyle name="Normal 9 5 5 3 3 2" xfId="5145" xr:uid="{C0BED271-A681-4072-AB33-863698CB7B37}"/>
    <cellStyle name="Normal 9 5 5 3 4" xfId="4207" xr:uid="{D38862A3-66E7-4D4D-9E2F-B0C308ED466D}"/>
    <cellStyle name="Normal 9 5 5 3 4 2" xfId="5146" xr:uid="{580E6481-DE45-4058-B384-F905E13701EB}"/>
    <cellStyle name="Normal 9 5 5 3 5" xfId="5143" xr:uid="{7AA2C4BE-4AF8-407D-95CA-B2BD3F0AD64F}"/>
    <cellStyle name="Normal 9 5 5 4" xfId="4208" xr:uid="{2E39E646-9044-4D3C-BD46-CB2C8C2DF6AC}"/>
    <cellStyle name="Normal 9 5 5 4 2" xfId="5147" xr:uid="{83FA40B8-73FC-47D1-B77D-22ED3853A115}"/>
    <cellStyle name="Normal 9 5 5 5" xfId="4209" xr:uid="{2720CFEF-AAD8-41B9-9C52-5C97E5358B60}"/>
    <cellStyle name="Normal 9 5 5 5 2" xfId="5148" xr:uid="{3303C2AF-592B-4089-AAEB-1ABF0585835F}"/>
    <cellStyle name="Normal 9 5 5 6" xfId="4210" xr:uid="{41606AFE-B5FE-456C-95BD-87DBEDDC7790}"/>
    <cellStyle name="Normal 9 5 5 6 2" xfId="5149" xr:uid="{09E2F673-991F-409B-B065-59D611AC5BAF}"/>
    <cellStyle name="Normal 9 5 5 7" xfId="5138" xr:uid="{8BC3AADA-58E3-4B60-AD4E-576CD92896C4}"/>
    <cellStyle name="Normal 9 5 6" xfId="885" xr:uid="{3BE20573-4815-4B16-8823-6423342454D7}"/>
    <cellStyle name="Normal 9 5 6 2" xfId="2469" xr:uid="{812AF42F-3B70-400E-86CE-6C96FD3B68BA}"/>
    <cellStyle name="Normal 9 5 6 2 2" xfId="4211" xr:uid="{BC175F79-8FE2-4259-86E5-96F141CD5556}"/>
    <cellStyle name="Normal 9 5 6 2 2 2" xfId="5152" xr:uid="{4CF4E69D-D1C0-4677-AC0E-79E20E96A8EC}"/>
    <cellStyle name="Normal 9 5 6 2 3" xfId="4212" xr:uid="{D1B072F8-14FA-4F9C-9AEA-405DBE4A5450}"/>
    <cellStyle name="Normal 9 5 6 2 3 2" xfId="5153" xr:uid="{B1EBF687-29E7-4045-8B40-08796270AB77}"/>
    <cellStyle name="Normal 9 5 6 2 4" xfId="4213" xr:uid="{3E47628D-E1AA-4874-A342-F34BC714FBF4}"/>
    <cellStyle name="Normal 9 5 6 2 4 2" xfId="5154" xr:uid="{5A560A3E-FB5F-47E1-8C7C-F7D2FB4E29CA}"/>
    <cellStyle name="Normal 9 5 6 2 5" xfId="5151" xr:uid="{B71550FA-D55C-4DA2-B597-4E17FCA78B90}"/>
    <cellStyle name="Normal 9 5 6 3" xfId="4214" xr:uid="{04673593-2C7F-434C-AD24-2C42C0F013BA}"/>
    <cellStyle name="Normal 9 5 6 3 2" xfId="5155" xr:uid="{F381D134-E271-423D-B138-77ACFB5F4789}"/>
    <cellStyle name="Normal 9 5 6 4" xfId="4215" xr:uid="{C5DE73A5-1997-4DC4-A338-3FD322FB1AA4}"/>
    <cellStyle name="Normal 9 5 6 4 2" xfId="5156" xr:uid="{3E908A3A-5D16-4E74-900C-5A4B418937DF}"/>
    <cellStyle name="Normal 9 5 6 5" xfId="4216" xr:uid="{FD77D003-5290-4825-B145-E1D352FCBF4C}"/>
    <cellStyle name="Normal 9 5 6 5 2" xfId="5157" xr:uid="{8B8570E1-7B41-4ADE-872B-6227520218ED}"/>
    <cellStyle name="Normal 9 5 6 6" xfId="5150" xr:uid="{23C2A017-F981-4751-8394-3429EBF3F222}"/>
    <cellStyle name="Normal 9 5 7" xfId="2470" xr:uid="{A721F37C-7B59-4E81-B111-F28C96C22F72}"/>
    <cellStyle name="Normal 9 5 7 2" xfId="4217" xr:uid="{5EC99724-F2E6-45C6-AF09-BFC4315920EB}"/>
    <cellStyle name="Normal 9 5 7 2 2" xfId="5159" xr:uid="{14D5348A-395F-4159-A0EE-DCB247C8C781}"/>
    <cellStyle name="Normal 9 5 7 3" xfId="4218" xr:uid="{3A3A002F-A5DB-470F-B236-78F8589A1A8F}"/>
    <cellStyle name="Normal 9 5 7 3 2" xfId="5160" xr:uid="{4A8CA5AF-C9F4-4D68-83DF-4BFE9A1CAE3B}"/>
    <cellStyle name="Normal 9 5 7 4" xfId="4219" xr:uid="{ED6447B2-BD74-47D8-B6C2-0DD13126D5E5}"/>
    <cellStyle name="Normal 9 5 7 4 2" xfId="5161" xr:uid="{47DB4094-1E44-4229-9098-764E0FCFDF26}"/>
    <cellStyle name="Normal 9 5 7 5" xfId="5158" xr:uid="{DFE17EFE-2DD5-4A81-B6FA-4763764A361D}"/>
    <cellStyle name="Normal 9 5 8" xfId="4220" xr:uid="{A177D7AA-E161-40DA-B09E-9660EB6CC3F1}"/>
    <cellStyle name="Normal 9 5 8 2" xfId="4221" xr:uid="{05558634-3568-486B-9E6B-1105545F5FEA}"/>
    <cellStyle name="Normal 9 5 8 2 2" xfId="5163" xr:uid="{BB4B1D54-E29B-4F1F-9C46-16FDF99D6447}"/>
    <cellStyle name="Normal 9 5 8 3" xfId="4222" xr:uid="{F2672166-CADB-4DC5-BDF1-30D3FB98AC72}"/>
    <cellStyle name="Normal 9 5 8 3 2" xfId="5164" xr:uid="{3D9E0D16-F238-4695-BCCB-01209D99C048}"/>
    <cellStyle name="Normal 9 5 8 4" xfId="4223" xr:uid="{874CC328-7282-4999-8DFF-57C4A313666E}"/>
    <cellStyle name="Normal 9 5 8 4 2" xfId="5165" xr:uid="{A422EC10-AD46-47DE-BC3D-9A2F76AE60ED}"/>
    <cellStyle name="Normal 9 5 8 5" xfId="5162" xr:uid="{08A8AFC5-31C3-4A98-843D-350447ED3EEF}"/>
    <cellStyle name="Normal 9 5 9" xfId="4224" xr:uid="{E7F3EE91-183A-4003-AE05-C0A17392B066}"/>
    <cellStyle name="Normal 9 5 9 2" xfId="5166" xr:uid="{88193E6B-0DF2-40E9-9BDF-69DAD0025208}"/>
    <cellStyle name="Normal 9 6" xfId="180" xr:uid="{72923BB1-A05B-4CB4-AC31-12556F30D483}"/>
    <cellStyle name="Normal 9 6 10" xfId="5167" xr:uid="{E1413E64-355E-448F-B893-837359089D36}"/>
    <cellStyle name="Normal 9 6 2" xfId="181" xr:uid="{FFD33561-6BE8-4B02-97C9-1E25BB91FC20}"/>
    <cellStyle name="Normal 9 6 2 2" xfId="423" xr:uid="{AF1FEDC9-4234-4113-978F-ECE98E3E5FEF}"/>
    <cellStyle name="Normal 9 6 2 2 2" xfId="886" xr:uid="{600E364B-2E25-4121-8C9A-E1A986C7D7E9}"/>
    <cellStyle name="Normal 9 6 2 2 2 2" xfId="2471" xr:uid="{22E4C29C-B657-4A6C-9F63-A6D7D724D6FC}"/>
    <cellStyle name="Normal 9 6 2 2 2 2 2" xfId="5171" xr:uid="{E67BD391-2BB7-4104-9D25-E12482E2EE76}"/>
    <cellStyle name="Normal 9 6 2 2 2 3" xfId="4225" xr:uid="{24E708BD-B556-41ED-9691-79D6AC71B4A2}"/>
    <cellStyle name="Normal 9 6 2 2 2 3 2" xfId="5172" xr:uid="{C0CE5A3F-126C-43AB-BE64-9EEE4BD8D0BB}"/>
    <cellStyle name="Normal 9 6 2 2 2 4" xfId="4226" xr:uid="{1EAC897D-E29C-4CDA-90FD-130B5FB886E7}"/>
    <cellStyle name="Normal 9 6 2 2 2 4 2" xfId="5173" xr:uid="{779B70D8-5C8A-4F99-AF67-CD587E9CF3FD}"/>
    <cellStyle name="Normal 9 6 2 2 2 5" xfId="5170" xr:uid="{8A49B388-3D07-4F07-B0A6-78EFBF9F4684}"/>
    <cellStyle name="Normal 9 6 2 2 3" xfId="2472" xr:uid="{79A08D31-3A5E-4125-83B4-A80866E1FA64}"/>
    <cellStyle name="Normal 9 6 2 2 3 2" xfId="4227" xr:uid="{4EA94C9B-216D-4678-AB39-17A83022A2A0}"/>
    <cellStyle name="Normal 9 6 2 2 3 2 2" xfId="5175" xr:uid="{CD15DF94-27E1-4E75-9D17-77325C9EBEA3}"/>
    <cellStyle name="Normal 9 6 2 2 3 3" xfId="4228" xr:uid="{ABF20EE8-B52C-4E67-94BD-4C70C17C628F}"/>
    <cellStyle name="Normal 9 6 2 2 3 3 2" xfId="5176" xr:uid="{EA7729D9-B028-43E2-A03E-D12CAAC13C73}"/>
    <cellStyle name="Normal 9 6 2 2 3 4" xfId="4229" xr:uid="{5B324E1E-4209-48DC-9693-DA5087F895C0}"/>
    <cellStyle name="Normal 9 6 2 2 3 4 2" xfId="5177" xr:uid="{68112315-025E-428B-B8A9-426401949772}"/>
    <cellStyle name="Normal 9 6 2 2 3 5" xfId="5174" xr:uid="{6488B4E6-FEC2-4BDB-BE28-21A96778294E}"/>
    <cellStyle name="Normal 9 6 2 2 4" xfId="4230" xr:uid="{9D371FC3-5D10-49F7-A2FE-5A0FA89FD19A}"/>
    <cellStyle name="Normal 9 6 2 2 4 2" xfId="5178" xr:uid="{A145D23E-E6E5-499B-9E85-E768B093FBBC}"/>
    <cellStyle name="Normal 9 6 2 2 5" xfId="4231" xr:uid="{018493EF-3A42-4B4E-B850-72230982F845}"/>
    <cellStyle name="Normal 9 6 2 2 5 2" xfId="5179" xr:uid="{8B56BBCD-2551-444D-ADC4-5D9AFABA7CB8}"/>
    <cellStyle name="Normal 9 6 2 2 6" xfId="4232" xr:uid="{7027A52B-0651-4B6D-BDE8-363CBB67FC08}"/>
    <cellStyle name="Normal 9 6 2 2 6 2" xfId="5180" xr:uid="{DE844214-42A2-4B73-A524-2B14B36A7049}"/>
    <cellStyle name="Normal 9 6 2 2 7" xfId="5169" xr:uid="{56D030EE-3D9D-4AAF-B27E-F519D67D46A4}"/>
    <cellStyle name="Normal 9 6 2 3" xfId="887" xr:uid="{87270C65-AC26-44F3-8EF0-5D5925C02676}"/>
    <cellStyle name="Normal 9 6 2 3 2" xfId="2473" xr:uid="{C0859347-F5A8-457C-B26A-E8ACFF46531C}"/>
    <cellStyle name="Normal 9 6 2 3 2 2" xfId="4233" xr:uid="{CB7E4264-ACAC-4801-8D57-71550F59DA93}"/>
    <cellStyle name="Normal 9 6 2 3 2 2 2" xfId="5183" xr:uid="{CE437A7B-9985-4197-AA75-AB6596CE615E}"/>
    <cellStyle name="Normal 9 6 2 3 2 3" xfId="4234" xr:uid="{43861D2B-76EB-4622-B403-7BF053357E0F}"/>
    <cellStyle name="Normal 9 6 2 3 2 3 2" xfId="5184" xr:uid="{842806DD-F504-43FB-9C77-F049B3500EA8}"/>
    <cellStyle name="Normal 9 6 2 3 2 4" xfId="4235" xr:uid="{EF4F1BF9-6D52-43FC-9277-A35028F795FD}"/>
    <cellStyle name="Normal 9 6 2 3 2 4 2" xfId="5185" xr:uid="{FC88BC1C-B90B-4379-AA10-EF21C51CAC32}"/>
    <cellStyle name="Normal 9 6 2 3 2 5" xfId="5182" xr:uid="{72875560-573E-4403-AE8E-755DAC261CC9}"/>
    <cellStyle name="Normal 9 6 2 3 3" xfId="4236" xr:uid="{FDA22A38-D934-49FB-AA7B-313E9A08747E}"/>
    <cellStyle name="Normal 9 6 2 3 3 2" xfId="5186" xr:uid="{3DA2B5A5-4FC7-4CFE-8DE4-AB86C53126E7}"/>
    <cellStyle name="Normal 9 6 2 3 4" xfId="4237" xr:uid="{C3588837-B820-45C4-A0BC-2B441986733A}"/>
    <cellStyle name="Normal 9 6 2 3 4 2" xfId="5187" xr:uid="{25637A64-1158-4083-A092-236E579656CB}"/>
    <cellStyle name="Normal 9 6 2 3 5" xfId="4238" xr:uid="{6AE74DE9-F216-4950-B09B-A18449DBF732}"/>
    <cellStyle name="Normal 9 6 2 3 5 2" xfId="5188" xr:uid="{93E80AF6-7D88-4E78-B7FD-D443245446F5}"/>
    <cellStyle name="Normal 9 6 2 3 6" xfId="5181" xr:uid="{802A2B32-64F7-4688-A0CA-592CEE16062C}"/>
    <cellStyle name="Normal 9 6 2 4" xfId="2474" xr:uid="{8CC60F61-0D7B-4B7D-93B3-6CFD1AFB86DD}"/>
    <cellStyle name="Normal 9 6 2 4 2" xfId="4239" xr:uid="{A49D4D3F-EB7C-4E23-A5C7-5272DBB4DE43}"/>
    <cellStyle name="Normal 9 6 2 4 2 2" xfId="5190" xr:uid="{9B3E0628-B68F-4B30-8F58-F9E60F760C02}"/>
    <cellStyle name="Normal 9 6 2 4 3" xfId="4240" xr:uid="{A1DC3B3F-2F85-4660-A41C-4DCA5A6E8588}"/>
    <cellStyle name="Normal 9 6 2 4 3 2" xfId="5191" xr:uid="{A93A9CF3-6149-4FF4-9914-9F9BCD1AA9AC}"/>
    <cellStyle name="Normal 9 6 2 4 4" xfId="4241" xr:uid="{32F6A86B-DCE3-45F7-AA94-FC09F9D3405D}"/>
    <cellStyle name="Normal 9 6 2 4 4 2" xfId="5192" xr:uid="{178D4C12-0E72-4C9A-AE5A-AD9FB27143A2}"/>
    <cellStyle name="Normal 9 6 2 4 5" xfId="5189" xr:uid="{E63C26DF-FA92-4B8F-A2AB-CDF8E0A0DEE4}"/>
    <cellStyle name="Normal 9 6 2 5" xfId="4242" xr:uid="{417B1A2E-36B6-461C-8CD4-48E4B6541DC8}"/>
    <cellStyle name="Normal 9 6 2 5 2" xfId="4243" xr:uid="{556628EB-D963-4D6D-8B40-7164ADCA318A}"/>
    <cellStyle name="Normal 9 6 2 5 2 2" xfId="5194" xr:uid="{97CF503B-D0DC-44F6-9E80-D7D224B39E60}"/>
    <cellStyle name="Normal 9 6 2 5 3" xfId="4244" xr:uid="{DF048EC2-AE41-4524-9159-A4197F78EEF5}"/>
    <cellStyle name="Normal 9 6 2 5 3 2" xfId="5195" xr:uid="{FA4809DD-BD64-41FC-B545-434DC8F94758}"/>
    <cellStyle name="Normal 9 6 2 5 4" xfId="4245" xr:uid="{5B2E3CF9-8536-4EC9-8EA6-0E60716263E8}"/>
    <cellStyle name="Normal 9 6 2 5 4 2" xfId="5196" xr:uid="{66843442-A1E3-4825-82D4-45926CEB5055}"/>
    <cellStyle name="Normal 9 6 2 5 5" xfId="5193" xr:uid="{26700C00-E2C1-43AC-8FE7-81C9B48EA4DF}"/>
    <cellStyle name="Normal 9 6 2 6" xfId="4246" xr:uid="{F9FA5F6E-493D-4AB1-B27E-659EF0063F4B}"/>
    <cellStyle name="Normal 9 6 2 6 2" xfId="5197" xr:uid="{A091EBD8-D8AF-4122-9F2C-98E76902B7EB}"/>
    <cellStyle name="Normal 9 6 2 7" xfId="4247" xr:uid="{539D90D8-1459-4748-84EE-D38AD71C6A68}"/>
    <cellStyle name="Normal 9 6 2 7 2" xfId="5198" xr:uid="{FACEC1E4-FC86-4765-9A92-04B74CD6C77F}"/>
    <cellStyle name="Normal 9 6 2 8" xfId="4248" xr:uid="{BC9E07EC-CDAD-4F54-B64B-A19E0CDA6B16}"/>
    <cellStyle name="Normal 9 6 2 8 2" xfId="5199" xr:uid="{449F3F66-6E9F-4506-A126-88792D87C804}"/>
    <cellStyle name="Normal 9 6 2 9" xfId="5168" xr:uid="{52740163-872D-4A95-94D6-9A75D7AA3664}"/>
    <cellStyle name="Normal 9 6 3" xfId="424" xr:uid="{B5EE287A-8B94-4945-95BC-85D227E39F0D}"/>
    <cellStyle name="Normal 9 6 3 2" xfId="888" xr:uid="{BFBB2BDE-0DC4-4B1C-945A-408E258C080C}"/>
    <cellStyle name="Normal 9 6 3 2 2" xfId="889" xr:uid="{D652D155-CEC7-41E6-A4A8-AAF94822AC53}"/>
    <cellStyle name="Normal 9 6 3 2 2 2" xfId="5202" xr:uid="{C4CF60B3-62D4-4477-9993-6371D888AFBD}"/>
    <cellStyle name="Normal 9 6 3 2 3" xfId="4249" xr:uid="{F6E01560-5FDB-45AD-BAD0-D3BA7C823DD5}"/>
    <cellStyle name="Normal 9 6 3 2 3 2" xfId="5203" xr:uid="{E47E1A8D-E8ED-46DF-8B6A-33B85CA0F262}"/>
    <cellStyle name="Normal 9 6 3 2 4" xfId="4250" xr:uid="{B5062C73-36F5-4CA1-BC38-608DD89D0678}"/>
    <cellStyle name="Normal 9 6 3 2 4 2" xfId="5204" xr:uid="{28C798DE-CCCE-49F3-A1D7-C86A75C0C8F5}"/>
    <cellStyle name="Normal 9 6 3 2 5" xfId="5201" xr:uid="{3A633F46-FD4A-4EC5-B766-DB0AF263BBEB}"/>
    <cellStyle name="Normal 9 6 3 3" xfId="890" xr:uid="{8BF96B5B-91F4-4554-8DF9-4A89C27D1E06}"/>
    <cellStyle name="Normal 9 6 3 3 2" xfId="4251" xr:uid="{F140BAD4-7E94-4A7A-A453-70810B3A657F}"/>
    <cellStyle name="Normal 9 6 3 3 2 2" xfId="5206" xr:uid="{11DCB472-6FA7-4E52-884D-E76B9B454038}"/>
    <cellStyle name="Normal 9 6 3 3 3" xfId="4252" xr:uid="{70A6C23E-FBEE-477F-8E6F-187C18200ECF}"/>
    <cellStyle name="Normal 9 6 3 3 3 2" xfId="5207" xr:uid="{E3C14E33-17BF-40E1-8BFB-544A63B30356}"/>
    <cellStyle name="Normal 9 6 3 3 4" xfId="4253" xr:uid="{CA890E3D-C903-480C-9B96-00CA0587B18D}"/>
    <cellStyle name="Normal 9 6 3 3 4 2" xfId="5208" xr:uid="{40B0A2FA-986F-47D2-AB40-D2BEBEBDDB8A}"/>
    <cellStyle name="Normal 9 6 3 3 5" xfId="5205" xr:uid="{5D197CA5-D107-483A-85F8-CE45593A43F0}"/>
    <cellStyle name="Normal 9 6 3 4" xfId="4254" xr:uid="{64EA4980-A97A-4F00-A72E-D0152BDFAD84}"/>
    <cellStyle name="Normal 9 6 3 4 2" xfId="5209" xr:uid="{204F1B51-09F9-4A96-ABB3-6B3EA224245A}"/>
    <cellStyle name="Normal 9 6 3 5" xfId="4255" xr:uid="{9F41CFF4-FA01-491B-9614-E1ADF7053719}"/>
    <cellStyle name="Normal 9 6 3 5 2" xfId="5210" xr:uid="{3467135C-FFF5-4D27-8E13-8F850529FA6E}"/>
    <cellStyle name="Normal 9 6 3 6" xfId="4256" xr:uid="{97D4D74D-7B55-4EF7-8761-5214AFC77B1A}"/>
    <cellStyle name="Normal 9 6 3 6 2" xfId="5211" xr:uid="{CC166065-8807-47C0-8C9F-D713A7F2FFF7}"/>
    <cellStyle name="Normal 9 6 3 7" xfId="5200" xr:uid="{C2D73402-2589-4FF7-8C11-7F1B826DFE63}"/>
    <cellStyle name="Normal 9 6 4" xfId="425" xr:uid="{0F6A40B8-71F7-401F-A60D-E53331FEBC5D}"/>
    <cellStyle name="Normal 9 6 4 2" xfId="891" xr:uid="{F2AAC257-B5F1-4BA2-A435-88F9EC868778}"/>
    <cellStyle name="Normal 9 6 4 2 2" xfId="4257" xr:uid="{62A5DF24-7986-42DB-930B-904A5FE1691F}"/>
    <cellStyle name="Normal 9 6 4 2 2 2" xfId="5214" xr:uid="{E3A8196F-3947-4522-A099-A4CC721B7B0F}"/>
    <cellStyle name="Normal 9 6 4 2 3" xfId="4258" xr:uid="{167CD9E7-C8F6-42EC-A30F-3842881B570B}"/>
    <cellStyle name="Normal 9 6 4 2 3 2" xfId="5215" xr:uid="{3B374425-5583-4D71-8768-A85A679D51B1}"/>
    <cellStyle name="Normal 9 6 4 2 4" xfId="4259" xr:uid="{A104E34C-C8F6-4238-9F1A-7A22CD3C7CC7}"/>
    <cellStyle name="Normal 9 6 4 2 4 2" xfId="5216" xr:uid="{94ADD37D-AE40-4F03-915E-2DA0421477DE}"/>
    <cellStyle name="Normal 9 6 4 2 5" xfId="5213" xr:uid="{A1F6132C-1F29-48EC-A714-310F07FE5722}"/>
    <cellStyle name="Normal 9 6 4 3" xfId="4260" xr:uid="{92E996FD-F41B-480A-8C6B-E763F9457797}"/>
    <cellStyle name="Normal 9 6 4 3 2" xfId="5217" xr:uid="{22FC05A5-A315-48DD-AFF2-1235EBD7E460}"/>
    <cellStyle name="Normal 9 6 4 4" xfId="4261" xr:uid="{D4893E85-B9CF-4906-B178-379B6EE267BC}"/>
    <cellStyle name="Normal 9 6 4 4 2" xfId="5218" xr:uid="{17704E07-7B02-4CD2-B1F4-8EC88DD139AE}"/>
    <cellStyle name="Normal 9 6 4 5" xfId="4262" xr:uid="{CF284E06-D2F5-4AAE-9797-E8DC24F0C3D8}"/>
    <cellStyle name="Normal 9 6 4 5 2" xfId="5219" xr:uid="{784593D2-876E-4553-941A-20D47498462E}"/>
    <cellStyle name="Normal 9 6 4 6" xfId="5212" xr:uid="{DD95B207-46FA-4B6D-8E19-37DDB625F416}"/>
    <cellStyle name="Normal 9 6 5" xfId="892" xr:uid="{2986F95C-D90D-492D-88B6-8960563A399C}"/>
    <cellStyle name="Normal 9 6 5 2" xfId="4263" xr:uid="{A1C90390-C31D-478D-AEC3-810F81E77659}"/>
    <cellStyle name="Normal 9 6 5 2 2" xfId="5221" xr:uid="{0D688027-47E3-45CE-B978-E7C721DF7E43}"/>
    <cellStyle name="Normal 9 6 5 3" xfId="4264" xr:uid="{0DF78AB1-0C29-4644-9557-032D4A85BF90}"/>
    <cellStyle name="Normal 9 6 5 3 2" xfId="5222" xr:uid="{61A0685D-51E7-459A-BB47-F7998D0A4922}"/>
    <cellStyle name="Normal 9 6 5 4" xfId="4265" xr:uid="{E3E103D7-2D86-4CCB-AE60-FAE56123A8B3}"/>
    <cellStyle name="Normal 9 6 5 4 2" xfId="5223" xr:uid="{D6F9DE70-1C6D-4F14-B922-61B9633F92DB}"/>
    <cellStyle name="Normal 9 6 5 5" xfId="5220" xr:uid="{F5046F0F-A9F9-4764-90F2-36D206128CF1}"/>
    <cellStyle name="Normal 9 6 6" xfId="4266" xr:uid="{75CDD360-C418-45F7-8115-A334D8741A7C}"/>
    <cellStyle name="Normal 9 6 6 2" xfId="4267" xr:uid="{67EBB79B-DD0D-4462-9D6E-83F990EA0ACA}"/>
    <cellStyle name="Normal 9 6 6 2 2" xfId="5225" xr:uid="{96101456-88FB-4EA0-BAC8-924090E055CF}"/>
    <cellStyle name="Normal 9 6 6 3" xfId="4268" xr:uid="{E46F7D83-9EFA-4187-9A62-C1CB7A50C318}"/>
    <cellStyle name="Normal 9 6 6 3 2" xfId="5226" xr:uid="{B51BECC6-D2DC-4822-B080-2A171611EF1F}"/>
    <cellStyle name="Normal 9 6 6 4" xfId="4269" xr:uid="{7FBE34E8-25FB-4325-926B-D44A2081F13F}"/>
    <cellStyle name="Normal 9 6 6 4 2" xfId="5227" xr:uid="{1811B1DB-DB09-40AC-9240-E6496AAC06D8}"/>
    <cellStyle name="Normal 9 6 6 5" xfId="5224" xr:uid="{8B988C06-8FAE-4F1E-94BC-906CD51266BD}"/>
    <cellStyle name="Normal 9 6 7" xfId="4270" xr:uid="{6BEB334C-1766-4DBA-B341-55E1C7D31F1B}"/>
    <cellStyle name="Normal 9 6 7 2" xfId="5228" xr:uid="{EA74F160-73E5-4DF8-80E0-2EFF1B21F534}"/>
    <cellStyle name="Normal 9 6 8" xfId="4271" xr:uid="{829D32DA-4282-495D-869C-6EBA7202AB45}"/>
    <cellStyle name="Normal 9 6 8 2" xfId="5229" xr:uid="{C4022FD6-93E1-4236-AEF8-A4F55E9F7DC6}"/>
    <cellStyle name="Normal 9 6 9" xfId="4272" xr:uid="{C22B3F89-98DD-4643-93BB-54A76E9185E5}"/>
    <cellStyle name="Normal 9 6 9 2" xfId="5230" xr:uid="{E1BCEC47-960C-4926-AA46-E57329C41FDE}"/>
    <cellStyle name="Normal 9 7" xfId="182" xr:uid="{EFAD0116-343D-456C-8FB8-8108030ABFCF}"/>
    <cellStyle name="Normal 9 7 2" xfId="426" xr:uid="{76DD6E2C-F6D7-4314-8197-CA63649E0C8C}"/>
    <cellStyle name="Normal 9 7 2 2" xfId="893" xr:uid="{043F0D0C-0FD9-405A-8A68-272308C07F39}"/>
    <cellStyle name="Normal 9 7 2 2 2" xfId="2475" xr:uid="{C26F3BB2-572E-4D2C-88DC-EF18E6CE43C6}"/>
    <cellStyle name="Normal 9 7 2 2 2 2" xfId="2476" xr:uid="{81A4B435-885C-422E-A1CC-4FF9E2C43275}"/>
    <cellStyle name="Normal 9 7 2 2 2 2 2" xfId="5235" xr:uid="{0F56756E-9C15-4569-8706-23BC54F6D358}"/>
    <cellStyle name="Normal 9 7 2 2 2 3" xfId="5234" xr:uid="{75013FB3-5DC8-4968-B191-2696E50A7B48}"/>
    <cellStyle name="Normal 9 7 2 2 3" xfId="2477" xr:uid="{C1BEF0D1-5A0C-4B0D-847A-22F109804D67}"/>
    <cellStyle name="Normal 9 7 2 2 3 2" xfId="5236" xr:uid="{8EEC4678-30A7-4196-BC52-2243AB3FB03A}"/>
    <cellStyle name="Normal 9 7 2 2 4" xfId="4273" xr:uid="{58184F39-4F7F-4837-9320-AF9967F30B26}"/>
    <cellStyle name="Normal 9 7 2 2 4 2" xfId="5237" xr:uid="{8042CB1F-B332-4670-8739-466D8293B9DF}"/>
    <cellStyle name="Normal 9 7 2 2 5" xfId="5233" xr:uid="{11B65ACD-A3C1-44AE-A1D2-2A9E2946C661}"/>
    <cellStyle name="Normal 9 7 2 3" xfId="2478" xr:uid="{8299BDFC-81C0-4C28-8E1B-EAACD5726C9E}"/>
    <cellStyle name="Normal 9 7 2 3 2" xfId="2479" xr:uid="{FE2A1BB3-8CE4-4844-BDC8-CE732336C90E}"/>
    <cellStyle name="Normal 9 7 2 3 2 2" xfId="5239" xr:uid="{DC382072-8799-4DEA-9ECE-EBFC2C1E016D}"/>
    <cellStyle name="Normal 9 7 2 3 3" xfId="4274" xr:uid="{301BAF8E-F9C0-463D-AFA8-53C7C8F3DBC1}"/>
    <cellStyle name="Normal 9 7 2 3 3 2" xfId="5240" xr:uid="{140AE7D7-AF6E-4845-AEFD-EF0CCD00E4CC}"/>
    <cellStyle name="Normal 9 7 2 3 4" xfId="4275" xr:uid="{40D96EBF-252A-4A7E-A937-0DC67C585F59}"/>
    <cellStyle name="Normal 9 7 2 3 4 2" xfId="5241" xr:uid="{83FB633B-E294-480B-A773-8BF1B7E13585}"/>
    <cellStyle name="Normal 9 7 2 3 5" xfId="5238" xr:uid="{182C6888-4F91-4EA5-A8B2-6592F3236720}"/>
    <cellStyle name="Normal 9 7 2 4" xfId="2480" xr:uid="{D96BC55B-ED6A-4D84-A551-8DB87F3064A7}"/>
    <cellStyle name="Normal 9 7 2 4 2" xfId="5242" xr:uid="{E92C0755-C6A6-4A01-A2B2-E989E0729A18}"/>
    <cellStyle name="Normal 9 7 2 5" xfId="4276" xr:uid="{1C5361BE-782C-4761-8D1E-C862529F7AB4}"/>
    <cellStyle name="Normal 9 7 2 5 2" xfId="5243" xr:uid="{C1213981-69F4-4F31-95F2-B2D912714C05}"/>
    <cellStyle name="Normal 9 7 2 6" xfId="4277" xr:uid="{50DFCFF6-B286-45FC-80E4-EB27208C03DF}"/>
    <cellStyle name="Normal 9 7 2 6 2" xfId="5244" xr:uid="{FB441172-26E3-453B-A7D5-582B5C155963}"/>
    <cellStyle name="Normal 9 7 2 7" xfId="5232" xr:uid="{BBB2FB95-BE98-4B62-BB7B-B68D2F08DDDF}"/>
    <cellStyle name="Normal 9 7 3" xfId="894" xr:uid="{D881FDD5-D062-4154-A524-09122283C804}"/>
    <cellStyle name="Normal 9 7 3 2" xfId="2481" xr:uid="{67666DB4-BAED-447A-AF5D-4E3440706DE4}"/>
    <cellStyle name="Normal 9 7 3 2 2" xfId="2482" xr:uid="{99860B74-5BF5-43DC-B994-68361F5B12DD}"/>
    <cellStyle name="Normal 9 7 3 2 2 2" xfId="5247" xr:uid="{97AE83EA-6C5F-43D6-B90D-3FB8E6CE3C1E}"/>
    <cellStyle name="Normal 9 7 3 2 3" xfId="4278" xr:uid="{D125A726-E6EE-403B-9CF7-BF2CB79FAF57}"/>
    <cellStyle name="Normal 9 7 3 2 3 2" xfId="5248" xr:uid="{DB5E12BA-3CBC-449E-8FAE-A0C8195B9168}"/>
    <cellStyle name="Normal 9 7 3 2 4" xfId="4279" xr:uid="{3D995F5B-E747-4374-913E-D1D63DD8695F}"/>
    <cellStyle name="Normal 9 7 3 2 4 2" xfId="5249" xr:uid="{67701613-BE75-4A21-9EA1-512B9D42F696}"/>
    <cellStyle name="Normal 9 7 3 2 5" xfId="5246" xr:uid="{833899E5-A7CC-4474-AC04-D85D4636EFBC}"/>
    <cellStyle name="Normal 9 7 3 3" xfId="2483" xr:uid="{A55007CD-4CBA-4985-9790-965821EFB101}"/>
    <cellStyle name="Normal 9 7 3 3 2" xfId="5250" xr:uid="{FD884DEF-0F92-4A49-8306-CED888EEC446}"/>
    <cellStyle name="Normal 9 7 3 4" xfId="4280" xr:uid="{635395AB-189D-44BC-B364-7202FFEBFFFE}"/>
    <cellStyle name="Normal 9 7 3 4 2" xfId="5251" xr:uid="{4B032AC2-B4AC-4BAC-B569-8CF323EA4C69}"/>
    <cellStyle name="Normal 9 7 3 5" xfId="4281" xr:uid="{5FAB8176-8C8D-4F60-9D92-DB85341D9C68}"/>
    <cellStyle name="Normal 9 7 3 5 2" xfId="5252" xr:uid="{6FEE2094-8C99-4C82-B364-19336C100EE6}"/>
    <cellStyle name="Normal 9 7 3 6" xfId="5245" xr:uid="{01CB5A37-7025-4005-B34C-4CF8B43B4CA7}"/>
    <cellStyle name="Normal 9 7 4" xfId="2484" xr:uid="{7D397B0B-D544-4828-B39E-482BFBA90D10}"/>
    <cellStyle name="Normal 9 7 4 2" xfId="2485" xr:uid="{DBD4C513-5D94-4B83-A82F-B08B21547B6B}"/>
    <cellStyle name="Normal 9 7 4 2 2" xfId="5254" xr:uid="{C52D784F-EBD0-425F-89BA-59E8D5AE913E}"/>
    <cellStyle name="Normal 9 7 4 3" xfId="4282" xr:uid="{C2CA2BA0-B409-4A39-96F8-376A11D58D7F}"/>
    <cellStyle name="Normal 9 7 4 3 2" xfId="5255" xr:uid="{FEB86986-FD53-479F-9F01-ABC663C2F8C3}"/>
    <cellStyle name="Normal 9 7 4 4" xfId="4283" xr:uid="{173A2173-1A08-40CE-A56F-206B4BE2C4A0}"/>
    <cellStyle name="Normal 9 7 4 4 2" xfId="5256" xr:uid="{0E943121-DAA2-4ACF-B639-3135B2D6CD93}"/>
    <cellStyle name="Normal 9 7 4 5" xfId="5253" xr:uid="{2F27F83A-66A7-4B21-BD40-C0FA7F9E0C91}"/>
    <cellStyle name="Normal 9 7 5" xfId="2486" xr:uid="{2CDA9926-A6AB-4811-92C2-FEE7CDEDD2CF}"/>
    <cellStyle name="Normal 9 7 5 2" xfId="4284" xr:uid="{ABAEADBF-8A34-4891-9424-BEB2C3D5F7F0}"/>
    <cellStyle name="Normal 9 7 5 2 2" xfId="5258" xr:uid="{13B21881-FE94-4850-A9D1-75FAAADED351}"/>
    <cellStyle name="Normal 9 7 5 3" xfId="4285" xr:uid="{C05A7CF9-FD4C-48AA-9839-84D622A0DA05}"/>
    <cellStyle name="Normal 9 7 5 3 2" xfId="5259" xr:uid="{2ACA2F8F-ECC8-418E-A2CF-F0B8BEC50CBF}"/>
    <cellStyle name="Normal 9 7 5 4" xfId="4286" xr:uid="{F6ACD847-2B28-4DC4-95B7-4C1A5D032BAC}"/>
    <cellStyle name="Normal 9 7 5 4 2" xfId="5260" xr:uid="{83C2C175-859B-4C63-AB22-E6BBD0B7B5F3}"/>
    <cellStyle name="Normal 9 7 5 5" xfId="5257" xr:uid="{CD461795-D29D-4DB7-9409-04CF47D223B4}"/>
    <cellStyle name="Normal 9 7 6" xfId="4287" xr:uid="{EE507705-94C7-446C-948E-70F08BD7C8C8}"/>
    <cellStyle name="Normal 9 7 6 2" xfId="5261" xr:uid="{AD8D182F-F5FA-484A-A9C4-3645140D61F1}"/>
    <cellStyle name="Normal 9 7 7" xfId="4288" xr:uid="{1AAC9043-07F4-4138-AC56-F097D9EC08E9}"/>
    <cellStyle name="Normal 9 7 7 2" xfId="5262" xr:uid="{F325B1B1-0AD9-440B-A6C8-679539E3E035}"/>
    <cellStyle name="Normal 9 7 8" xfId="4289" xr:uid="{AFAC9A57-5B8C-47B7-953E-5B37AF0C50C4}"/>
    <cellStyle name="Normal 9 7 8 2" xfId="5263" xr:uid="{ED224A7F-DD85-4CCD-9202-0F7D119A6113}"/>
    <cellStyle name="Normal 9 7 9" xfId="5231" xr:uid="{D3D560AC-3027-4D14-A118-0357FB7ADB8F}"/>
    <cellStyle name="Normal 9 8" xfId="427" xr:uid="{E5DF99DA-7D5B-4A09-9D35-3DD70FD57D4E}"/>
    <cellStyle name="Normal 9 8 2" xfId="895" xr:uid="{37F44430-55F2-48E1-97CB-C11D528499ED}"/>
    <cellStyle name="Normal 9 8 2 2" xfId="896" xr:uid="{D7AB2529-27AB-43B3-B74D-74B58A837D36}"/>
    <cellStyle name="Normal 9 8 2 2 2" xfId="2487" xr:uid="{7D924B8A-0C92-4BB3-AF09-E23CE3E6D008}"/>
    <cellStyle name="Normal 9 8 2 2 2 2" xfId="5267" xr:uid="{77819B51-5F8A-4E85-A5FA-FDF579D4D6E0}"/>
    <cellStyle name="Normal 9 8 2 2 3" xfId="4290" xr:uid="{DF778352-3ADD-4AA3-B479-36A9A4EFD841}"/>
    <cellStyle name="Normal 9 8 2 2 3 2" xfId="5268" xr:uid="{CD7A623C-1137-4500-ABA8-C4D853350E76}"/>
    <cellStyle name="Normal 9 8 2 2 4" xfId="4291" xr:uid="{A83DEB02-88FC-410D-84EF-C048C21849D1}"/>
    <cellStyle name="Normal 9 8 2 2 4 2" xfId="5269" xr:uid="{9ED80891-6C5B-4EEC-9B9C-BE7A780146A1}"/>
    <cellStyle name="Normal 9 8 2 2 5" xfId="5266" xr:uid="{7AF1DAEB-5D09-412B-B513-FDAABE839432}"/>
    <cellStyle name="Normal 9 8 2 3" xfId="2488" xr:uid="{27EF53FC-32DC-40B9-91C5-BB28CB2EE0FC}"/>
    <cellStyle name="Normal 9 8 2 3 2" xfId="5270" xr:uid="{E9A9FC91-32DB-4BDD-B884-B950DA6180C4}"/>
    <cellStyle name="Normal 9 8 2 4" xfId="4292" xr:uid="{928A11B7-769F-4191-9F72-120D0B74006D}"/>
    <cellStyle name="Normal 9 8 2 4 2" xfId="5271" xr:uid="{8ABC154B-3A66-4D0D-BCF0-478E289273DC}"/>
    <cellStyle name="Normal 9 8 2 5" xfId="4293" xr:uid="{EEC5C5B9-3276-4D9B-AD44-6FDF6C40A84D}"/>
    <cellStyle name="Normal 9 8 2 5 2" xfId="5272" xr:uid="{4986F6D8-1F36-41D8-A0F7-E07B49EAC7A1}"/>
    <cellStyle name="Normal 9 8 2 6" xfId="5265" xr:uid="{86B23BC9-3B64-4409-8DC8-658C889A6F39}"/>
    <cellStyle name="Normal 9 8 3" xfId="897" xr:uid="{2DE8AB71-62E3-4FF9-A4ED-4BF59C9048E2}"/>
    <cellStyle name="Normal 9 8 3 2" xfId="2489" xr:uid="{0C918B12-64C3-4075-BEB1-82B26B258BF5}"/>
    <cellStyle name="Normal 9 8 3 2 2" xfId="5274" xr:uid="{C4D46322-9318-4D02-B295-4006CE95C21A}"/>
    <cellStyle name="Normal 9 8 3 3" xfId="4294" xr:uid="{2C2B5984-25E8-4D85-AE4A-A75FAA59D664}"/>
    <cellStyle name="Normal 9 8 3 3 2" xfId="5275" xr:uid="{8659B4E9-E0A9-467F-8810-19033E82C0F9}"/>
    <cellStyle name="Normal 9 8 3 4" xfId="4295" xr:uid="{263C466F-458F-419C-A430-7A36E42EE7D9}"/>
    <cellStyle name="Normal 9 8 3 4 2" xfId="5276" xr:uid="{FA89CEAE-E391-461E-8DB5-B7DC075BD42C}"/>
    <cellStyle name="Normal 9 8 3 5" xfId="5273" xr:uid="{9F57E92A-BCDF-4212-8D6C-4C6C83F9FE86}"/>
    <cellStyle name="Normal 9 8 4" xfId="2490" xr:uid="{60B37402-8F15-41BD-97A1-FBA32683A55D}"/>
    <cellStyle name="Normal 9 8 4 2" xfId="4296" xr:uid="{B6188B94-9C3A-442C-9C9C-12858B8F04BC}"/>
    <cellStyle name="Normal 9 8 4 2 2" xfId="5278" xr:uid="{E8277B51-E400-48BE-9173-1765A311E354}"/>
    <cellStyle name="Normal 9 8 4 3" xfId="4297" xr:uid="{AA115966-EF45-4DEB-922C-9B4396EA92BB}"/>
    <cellStyle name="Normal 9 8 4 3 2" xfId="5279" xr:uid="{DBE6E502-C98D-4BCF-B3A2-C90AB6CEC487}"/>
    <cellStyle name="Normal 9 8 4 4" xfId="4298" xr:uid="{40668B2D-F4BA-45A1-9EAB-77A238F8EAFF}"/>
    <cellStyle name="Normal 9 8 4 4 2" xfId="5280" xr:uid="{058C0EBC-5578-418E-9014-AE2CE627C763}"/>
    <cellStyle name="Normal 9 8 4 5" xfId="5277" xr:uid="{9DDC8849-9A42-486F-8704-982467C78C14}"/>
    <cellStyle name="Normal 9 8 5" xfId="4299" xr:uid="{1A6FEB1D-1939-4A3F-80CD-D1A3BCFC0E3F}"/>
    <cellStyle name="Normal 9 8 5 2" xfId="5281" xr:uid="{712022C1-B5ED-4212-BCAA-AC8200D15D55}"/>
    <cellStyle name="Normal 9 8 6" xfId="4300" xr:uid="{98E27521-6451-44BA-A05D-4AFA7566764C}"/>
    <cellStyle name="Normal 9 8 6 2" xfId="5282" xr:uid="{4888CEBF-0BD1-4DE9-89B5-88034C795671}"/>
    <cellStyle name="Normal 9 8 7" xfId="4301" xr:uid="{BC7FFD15-A21A-48E4-9562-3B6406DA8E7A}"/>
    <cellStyle name="Normal 9 8 7 2" xfId="5283" xr:uid="{60B579B9-A6E5-41C4-A6BC-4B986B4A4F7E}"/>
    <cellStyle name="Normal 9 8 8" xfId="5264" xr:uid="{451FAFD0-1953-422D-A526-1B2175A1BD1F}"/>
    <cellStyle name="Normal 9 9" xfId="428" xr:uid="{6620242D-A552-464B-BBD7-CCCF554385D7}"/>
    <cellStyle name="Normal 9 9 2" xfId="898" xr:uid="{EE3139C4-AB6B-47DE-B7C5-9DDD1300D092}"/>
    <cellStyle name="Normal 9 9 2 2" xfId="2491" xr:uid="{11C870ED-95BA-460D-914C-1847ACE6EDB2}"/>
    <cellStyle name="Normal 9 9 2 2 2" xfId="5286" xr:uid="{B2DA4879-21D2-4E14-80DB-60E491DCB841}"/>
    <cellStyle name="Normal 9 9 2 3" xfId="4302" xr:uid="{EFAF4651-2136-4F35-955C-D1DC9B4D6041}"/>
    <cellStyle name="Normal 9 9 2 3 2" xfId="5287" xr:uid="{CC42442B-0DFE-4646-9089-FAACE2EF5A3B}"/>
    <cellStyle name="Normal 9 9 2 4" xfId="4303" xr:uid="{7437A6A1-9FA3-4F4D-BE22-F3086102C97F}"/>
    <cellStyle name="Normal 9 9 2 4 2" xfId="5288" xr:uid="{032A7F26-D5B0-4607-A349-2E6B4DB5685E}"/>
    <cellStyle name="Normal 9 9 2 5" xfId="5285" xr:uid="{37A876B2-3FBE-460A-B109-1F46EB04FB9E}"/>
    <cellStyle name="Normal 9 9 3" xfId="2492" xr:uid="{66455332-06A7-4EF6-991B-E48E5DB7959E}"/>
    <cellStyle name="Normal 9 9 3 2" xfId="4304" xr:uid="{83365444-B957-4C0B-85B0-6A9A2158AA26}"/>
    <cellStyle name="Normal 9 9 3 2 2" xfId="5290" xr:uid="{F4FBEA4B-232F-4EBB-A7A3-3A8DEFA7794F}"/>
    <cellStyle name="Normal 9 9 3 3" xfId="4305" xr:uid="{78FA1FE5-E659-4DD3-BA99-5AD80B071952}"/>
    <cellStyle name="Normal 9 9 3 3 2" xfId="5291" xr:uid="{1E8DDE01-5908-4A5D-BD9F-D8626B128A7C}"/>
    <cellStyle name="Normal 9 9 3 4" xfId="4306" xr:uid="{10641E05-B8B1-4F55-9CB1-6DAC47001EF0}"/>
    <cellStyle name="Normal 9 9 3 4 2" xfId="5292" xr:uid="{369173BE-4FA7-4CFE-9F37-18628E5D5887}"/>
    <cellStyle name="Normal 9 9 3 5" xfId="5289" xr:uid="{92EF6D8D-25EA-426A-ADC0-0213F2369676}"/>
    <cellStyle name="Normal 9 9 4" xfId="4307" xr:uid="{F58022AB-1003-4B04-92A9-0991C5A4E9F5}"/>
    <cellStyle name="Normal 9 9 4 2" xfId="5293" xr:uid="{11123A4C-E247-4AF6-B25E-5A990DDC1AC4}"/>
    <cellStyle name="Normal 9 9 5" xfId="4308" xr:uid="{120C86D3-43B6-43A2-94F7-E72EC1DBA9B7}"/>
    <cellStyle name="Normal 9 9 5 2" xfId="5294" xr:uid="{E6C93CFA-2F12-48CD-9508-B784C824B3C8}"/>
    <cellStyle name="Normal 9 9 6" xfId="4309" xr:uid="{1B5D7B1D-8427-42AC-A893-B8796C005C23}"/>
    <cellStyle name="Normal 9 9 6 2" xfId="5295" xr:uid="{852549AE-53AA-4FB6-B7E8-C7299935C63D}"/>
    <cellStyle name="Normal 9 9 7" xfId="5284" xr:uid="{5E149B87-80B1-4F2A-BD1A-0F3665837D15}"/>
    <cellStyle name="Percent 2" xfId="183" xr:uid="{B5734D0A-A90C-4ECC-9319-B858CA59A429}"/>
    <cellStyle name="Percent 2 2" xfId="5296" xr:uid="{53166B21-4564-4696-AE01-D5D7DE31ADB7}"/>
    <cellStyle name="Гиперссылка 2" xfId="4" xr:uid="{49BAA0F8-B3D3-41B5-87DD-435502328B29}"/>
    <cellStyle name="Гиперссылка 2 2" xfId="5297" xr:uid="{53A10332-5290-4E31-8CC5-4587CC6325D8}"/>
    <cellStyle name="Обычный 2" xfId="1" xr:uid="{A3CD5D5E-4502-4158-8112-08CDD679ACF5}"/>
    <cellStyle name="Обычный 2 2" xfId="5" xr:uid="{D19F253E-EE9B-4476-9D91-2EE3A6D7A3DC}"/>
    <cellStyle name="Обычный 2 2 2" xfId="5299" xr:uid="{1F1C806F-BA62-4DF5-8B22-F1B6E935F00F}"/>
    <cellStyle name="Обычный 2 3" xfId="5298" xr:uid="{C0CD50FA-5EBC-4035-B4CE-820657C1F4C6}"/>
    <cellStyle name="常规_Sheet1_1" xfId="4411" xr:uid="{9493752A-681E-45B2-BC24-15DC7F855EE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N43" sqref="M43:N43"/>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8" t="s">
        <v>2</v>
      </c>
      <c r="C8" s="94"/>
      <c r="D8" s="94"/>
      <c r="E8" s="94"/>
      <c r="F8" s="94"/>
      <c r="G8" s="95"/>
    </row>
    <row r="9" spans="2:7" ht="14.25">
      <c r="B9" s="14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0"/>
  <sheetViews>
    <sheetView tabSelected="1" topLeftCell="A31" zoomScale="90" zoomScaleNormal="90" workbookViewId="0">
      <selection activeCell="K50" sqref="A1:K5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3"/>
      <c r="D2" s="133"/>
      <c r="E2" s="133"/>
      <c r="F2" s="133"/>
      <c r="G2" s="133"/>
      <c r="H2" s="133"/>
      <c r="I2" s="133"/>
      <c r="J2" s="138" t="s">
        <v>145</v>
      </c>
      <c r="K2" s="127"/>
    </row>
    <row r="3" spans="1:11">
      <c r="A3" s="126"/>
      <c r="B3" s="134" t="s">
        <v>140</v>
      </c>
      <c r="C3" s="133"/>
      <c r="D3" s="133"/>
      <c r="E3" s="133"/>
      <c r="F3" s="133"/>
      <c r="G3" s="133"/>
      <c r="H3" s="133"/>
      <c r="I3" s="133"/>
      <c r="J3" s="133"/>
      <c r="K3" s="127"/>
    </row>
    <row r="4" spans="1:11">
      <c r="A4" s="126"/>
      <c r="B4" s="134" t="s">
        <v>141</v>
      </c>
      <c r="C4" s="133"/>
      <c r="D4" s="133"/>
      <c r="E4" s="133"/>
      <c r="F4" s="133"/>
      <c r="G4" s="133"/>
      <c r="H4" s="133"/>
      <c r="I4" s="133"/>
      <c r="J4" s="133"/>
      <c r="K4" s="127"/>
    </row>
    <row r="5" spans="1:11">
      <c r="A5" s="126"/>
      <c r="B5" s="134" t="s">
        <v>142</v>
      </c>
      <c r="C5" s="133"/>
      <c r="D5" s="133"/>
      <c r="E5" s="133"/>
      <c r="F5" s="133"/>
      <c r="G5" s="133"/>
      <c r="H5" s="133"/>
      <c r="I5" s="133"/>
      <c r="J5" s="133"/>
      <c r="K5" s="127"/>
    </row>
    <row r="6" spans="1:11">
      <c r="A6" s="126"/>
      <c r="B6" s="134" t="s">
        <v>143</v>
      </c>
      <c r="C6" s="133"/>
      <c r="D6" s="133"/>
      <c r="E6" s="133"/>
      <c r="F6" s="133"/>
      <c r="G6" s="133"/>
      <c r="H6" s="133"/>
      <c r="I6" s="133"/>
      <c r="J6" s="133"/>
      <c r="K6" s="127"/>
    </row>
    <row r="7" spans="1:11">
      <c r="A7" s="126"/>
      <c r="B7" s="134" t="s">
        <v>144</v>
      </c>
      <c r="C7" s="133"/>
      <c r="D7" s="133"/>
      <c r="E7" s="133"/>
      <c r="F7" s="133"/>
      <c r="G7" s="133"/>
      <c r="H7" s="133"/>
      <c r="I7" s="133"/>
      <c r="J7" s="133"/>
      <c r="K7" s="127"/>
    </row>
    <row r="8" spans="1:11">
      <c r="A8" s="126"/>
      <c r="B8" s="133"/>
      <c r="C8" s="133"/>
      <c r="D8" s="133"/>
      <c r="E8" s="133"/>
      <c r="F8" s="133"/>
      <c r="G8" s="133"/>
      <c r="H8" s="133"/>
      <c r="I8" s="133"/>
      <c r="J8" s="133"/>
      <c r="K8" s="127"/>
    </row>
    <row r="9" spans="1:11">
      <c r="A9" s="126"/>
      <c r="B9" s="113" t="s">
        <v>5</v>
      </c>
      <c r="C9" s="114"/>
      <c r="D9" s="114"/>
      <c r="E9" s="114"/>
      <c r="F9" s="115"/>
      <c r="G9" s="110"/>
      <c r="H9" s="111" t="s">
        <v>12</v>
      </c>
      <c r="I9" s="133"/>
      <c r="J9" s="111" t="s">
        <v>201</v>
      </c>
      <c r="K9" s="127"/>
    </row>
    <row r="10" spans="1:11" ht="15" customHeight="1">
      <c r="A10" s="126"/>
      <c r="B10" s="126" t="s">
        <v>716</v>
      </c>
      <c r="C10" s="133"/>
      <c r="D10" s="133"/>
      <c r="E10" s="133"/>
      <c r="F10" s="127"/>
      <c r="G10" s="128"/>
      <c r="H10" s="128" t="s">
        <v>716</v>
      </c>
      <c r="I10" s="133"/>
      <c r="J10" s="153">
        <v>51544</v>
      </c>
      <c r="K10" s="127"/>
    </row>
    <row r="11" spans="1:11">
      <c r="A11" s="126"/>
      <c r="B11" s="126" t="s">
        <v>717</v>
      </c>
      <c r="C11" s="133"/>
      <c r="D11" s="133"/>
      <c r="E11" s="133"/>
      <c r="F11" s="127"/>
      <c r="G11" s="128"/>
      <c r="H11" s="128" t="s">
        <v>717</v>
      </c>
      <c r="I11" s="133"/>
      <c r="J11" s="154"/>
      <c r="K11" s="127"/>
    </row>
    <row r="12" spans="1:11">
      <c r="A12" s="126"/>
      <c r="B12" s="126" t="s">
        <v>718</v>
      </c>
      <c r="C12" s="133"/>
      <c r="D12" s="133"/>
      <c r="E12" s="133"/>
      <c r="F12" s="127"/>
      <c r="G12" s="128"/>
      <c r="H12" s="128" t="s">
        <v>718</v>
      </c>
      <c r="I12" s="133"/>
      <c r="J12" s="133"/>
      <c r="K12" s="127"/>
    </row>
    <row r="13" spans="1:11">
      <c r="A13" s="126"/>
      <c r="B13" s="126" t="s">
        <v>719</v>
      </c>
      <c r="C13" s="133"/>
      <c r="D13" s="133"/>
      <c r="E13" s="133"/>
      <c r="F13" s="127"/>
      <c r="G13" s="128"/>
      <c r="H13" s="128" t="s">
        <v>719</v>
      </c>
      <c r="I13" s="133"/>
      <c r="J13" s="111" t="s">
        <v>16</v>
      </c>
      <c r="K13" s="127"/>
    </row>
    <row r="14" spans="1:11" ht="15" customHeight="1">
      <c r="A14" s="126"/>
      <c r="B14" s="126"/>
      <c r="C14" s="133"/>
      <c r="D14" s="133"/>
      <c r="E14" s="133"/>
      <c r="F14" s="127"/>
      <c r="G14" s="128"/>
      <c r="H14" s="128" t="s">
        <v>11</v>
      </c>
      <c r="I14" s="133"/>
      <c r="J14" s="155">
        <v>45193</v>
      </c>
      <c r="K14" s="127"/>
    </row>
    <row r="15" spans="1:11" ht="15" customHeight="1">
      <c r="A15" s="126"/>
      <c r="B15" s="6" t="s">
        <v>11</v>
      </c>
      <c r="C15" s="7"/>
      <c r="D15" s="7"/>
      <c r="E15" s="7"/>
      <c r="F15" s="8"/>
      <c r="G15" s="128"/>
      <c r="H15" s="9"/>
      <c r="I15" s="133"/>
      <c r="J15" s="156"/>
      <c r="K15" s="127"/>
    </row>
    <row r="16" spans="1:11" ht="15" customHeight="1">
      <c r="A16" s="126"/>
      <c r="B16" s="133"/>
      <c r="C16" s="133"/>
      <c r="D16" s="133"/>
      <c r="E16" s="133"/>
      <c r="F16" s="133"/>
      <c r="G16" s="133"/>
      <c r="H16" s="133"/>
      <c r="I16" s="136" t="s">
        <v>147</v>
      </c>
      <c r="J16" s="142">
        <v>40109</v>
      </c>
      <c r="K16" s="127"/>
    </row>
    <row r="17" spans="1:11">
      <c r="A17" s="126"/>
      <c r="B17" s="133" t="s">
        <v>720</v>
      </c>
      <c r="C17" s="133"/>
      <c r="D17" s="133"/>
      <c r="E17" s="133"/>
      <c r="F17" s="133"/>
      <c r="G17" s="133"/>
      <c r="H17" s="133"/>
      <c r="I17" s="136" t="s">
        <v>148</v>
      </c>
      <c r="J17" s="142" t="s">
        <v>752</v>
      </c>
      <c r="K17" s="127"/>
    </row>
    <row r="18" spans="1:11" ht="18">
      <c r="A18" s="126"/>
      <c r="B18" s="133" t="s">
        <v>721</v>
      </c>
      <c r="C18" s="133"/>
      <c r="D18" s="133"/>
      <c r="E18" s="133"/>
      <c r="F18" s="133"/>
      <c r="G18" s="133"/>
      <c r="H18" s="133"/>
      <c r="I18" s="135" t="s">
        <v>264</v>
      </c>
      <c r="J18" s="116" t="s">
        <v>138</v>
      </c>
      <c r="K18" s="127"/>
    </row>
    <row r="19" spans="1:11">
      <c r="A19" s="126"/>
      <c r="B19" s="133"/>
      <c r="C19" s="133"/>
      <c r="D19" s="133"/>
      <c r="E19" s="133"/>
      <c r="F19" s="133"/>
      <c r="G19" s="133"/>
      <c r="H19" s="133"/>
      <c r="I19" s="133"/>
      <c r="J19" s="133"/>
      <c r="K19" s="127"/>
    </row>
    <row r="20" spans="1:11">
      <c r="A20" s="126"/>
      <c r="B20" s="112" t="s">
        <v>204</v>
      </c>
      <c r="C20" s="112" t="s">
        <v>205</v>
      </c>
      <c r="D20" s="129" t="s">
        <v>290</v>
      </c>
      <c r="E20" s="129" t="s">
        <v>206</v>
      </c>
      <c r="F20" s="157" t="s">
        <v>207</v>
      </c>
      <c r="G20" s="158"/>
      <c r="H20" s="112" t="s">
        <v>174</v>
      </c>
      <c r="I20" s="112" t="s">
        <v>208</v>
      </c>
      <c r="J20" s="112" t="s">
        <v>26</v>
      </c>
      <c r="K20" s="127"/>
    </row>
    <row r="21" spans="1:11">
      <c r="A21" s="126"/>
      <c r="B21" s="117"/>
      <c r="C21" s="117"/>
      <c r="D21" s="118"/>
      <c r="E21" s="118"/>
      <c r="F21" s="159"/>
      <c r="G21" s="160"/>
      <c r="H21" s="117" t="s">
        <v>146</v>
      </c>
      <c r="I21" s="117"/>
      <c r="J21" s="117"/>
      <c r="K21" s="127"/>
    </row>
    <row r="22" spans="1:11">
      <c r="A22" s="126"/>
      <c r="B22" s="119">
        <v>25</v>
      </c>
      <c r="C22" s="10" t="s">
        <v>27</v>
      </c>
      <c r="D22" s="130" t="s">
        <v>27</v>
      </c>
      <c r="E22" s="130" t="s">
        <v>33</v>
      </c>
      <c r="F22" s="151"/>
      <c r="G22" s="152"/>
      <c r="H22" s="11" t="s">
        <v>722</v>
      </c>
      <c r="I22" s="14">
        <v>0.19</v>
      </c>
      <c r="J22" s="121">
        <f t="shared" ref="J22:J38" si="0">I22*B22</f>
        <v>4.75</v>
      </c>
      <c r="K22" s="127"/>
    </row>
    <row r="23" spans="1:11" ht="24">
      <c r="A23" s="126"/>
      <c r="B23" s="119">
        <v>2</v>
      </c>
      <c r="C23" s="10" t="s">
        <v>668</v>
      </c>
      <c r="D23" s="130" t="s">
        <v>668</v>
      </c>
      <c r="E23" s="130" t="s">
        <v>30</v>
      </c>
      <c r="F23" s="151" t="s">
        <v>219</v>
      </c>
      <c r="G23" s="152"/>
      <c r="H23" s="11" t="s">
        <v>723</v>
      </c>
      <c r="I23" s="14">
        <v>0.85</v>
      </c>
      <c r="J23" s="121">
        <f t="shared" si="0"/>
        <v>1.7</v>
      </c>
      <c r="K23" s="127"/>
    </row>
    <row r="24" spans="1:11" ht="24">
      <c r="A24" s="126"/>
      <c r="B24" s="119">
        <v>2</v>
      </c>
      <c r="C24" s="10" t="s">
        <v>668</v>
      </c>
      <c r="D24" s="130" t="s">
        <v>668</v>
      </c>
      <c r="E24" s="130" t="s">
        <v>30</v>
      </c>
      <c r="F24" s="151" t="s">
        <v>220</v>
      </c>
      <c r="G24" s="152"/>
      <c r="H24" s="11" t="s">
        <v>723</v>
      </c>
      <c r="I24" s="14">
        <v>0.85</v>
      </c>
      <c r="J24" s="121">
        <f t="shared" si="0"/>
        <v>1.7</v>
      </c>
      <c r="K24" s="127"/>
    </row>
    <row r="25" spans="1:11" ht="24">
      <c r="A25" s="126"/>
      <c r="B25" s="119">
        <v>2</v>
      </c>
      <c r="C25" s="10" t="s">
        <v>668</v>
      </c>
      <c r="D25" s="130" t="s">
        <v>668</v>
      </c>
      <c r="E25" s="130" t="s">
        <v>30</v>
      </c>
      <c r="F25" s="151" t="s">
        <v>271</v>
      </c>
      <c r="G25" s="152"/>
      <c r="H25" s="11" t="s">
        <v>723</v>
      </c>
      <c r="I25" s="14">
        <v>0.85</v>
      </c>
      <c r="J25" s="121">
        <f t="shared" si="0"/>
        <v>1.7</v>
      </c>
      <c r="K25" s="127"/>
    </row>
    <row r="26" spans="1:11" ht="24">
      <c r="A26" s="126"/>
      <c r="B26" s="119">
        <v>4</v>
      </c>
      <c r="C26" s="10" t="s">
        <v>724</v>
      </c>
      <c r="D26" s="130" t="s">
        <v>724</v>
      </c>
      <c r="E26" s="130" t="s">
        <v>589</v>
      </c>
      <c r="F26" s="151"/>
      <c r="G26" s="152"/>
      <c r="H26" s="11" t="s">
        <v>750</v>
      </c>
      <c r="I26" s="14">
        <v>0.18</v>
      </c>
      <c r="J26" s="121">
        <f t="shared" si="0"/>
        <v>0.72</v>
      </c>
      <c r="K26" s="127"/>
    </row>
    <row r="27" spans="1:11" ht="24">
      <c r="A27" s="126"/>
      <c r="B27" s="119">
        <v>4</v>
      </c>
      <c r="C27" s="10" t="s">
        <v>724</v>
      </c>
      <c r="D27" s="130" t="s">
        <v>724</v>
      </c>
      <c r="E27" s="130" t="s">
        <v>490</v>
      </c>
      <c r="F27" s="151"/>
      <c r="G27" s="152"/>
      <c r="H27" s="11" t="s">
        <v>750</v>
      </c>
      <c r="I27" s="14">
        <v>0.18</v>
      </c>
      <c r="J27" s="121">
        <f t="shared" si="0"/>
        <v>0.72</v>
      </c>
      <c r="K27" s="127"/>
    </row>
    <row r="28" spans="1:11" ht="24">
      <c r="A28" s="126"/>
      <c r="B28" s="119">
        <v>4</v>
      </c>
      <c r="C28" s="10" t="s">
        <v>724</v>
      </c>
      <c r="D28" s="130" t="s">
        <v>724</v>
      </c>
      <c r="E28" s="130" t="s">
        <v>725</v>
      </c>
      <c r="F28" s="151"/>
      <c r="G28" s="152"/>
      <c r="H28" s="11" t="s">
        <v>750</v>
      </c>
      <c r="I28" s="14">
        <v>0.18</v>
      </c>
      <c r="J28" s="121">
        <f t="shared" si="0"/>
        <v>0.72</v>
      </c>
      <c r="K28" s="127"/>
    </row>
    <row r="29" spans="1:11" ht="36">
      <c r="A29" s="126"/>
      <c r="B29" s="119">
        <v>25</v>
      </c>
      <c r="C29" s="10" t="s">
        <v>726</v>
      </c>
      <c r="D29" s="130" t="s">
        <v>745</v>
      </c>
      <c r="E29" s="130" t="s">
        <v>235</v>
      </c>
      <c r="F29" s="151" t="s">
        <v>245</v>
      </c>
      <c r="G29" s="152"/>
      <c r="H29" s="11" t="s">
        <v>727</v>
      </c>
      <c r="I29" s="14">
        <v>1.18</v>
      </c>
      <c r="J29" s="121">
        <f t="shared" si="0"/>
        <v>29.5</v>
      </c>
      <c r="K29" s="127"/>
    </row>
    <row r="30" spans="1:11">
      <c r="A30" s="126"/>
      <c r="B30" s="119">
        <v>2</v>
      </c>
      <c r="C30" s="10" t="s">
        <v>728</v>
      </c>
      <c r="D30" s="130" t="s">
        <v>728</v>
      </c>
      <c r="E30" s="130" t="s">
        <v>30</v>
      </c>
      <c r="F30" s="151" t="s">
        <v>729</v>
      </c>
      <c r="G30" s="152"/>
      <c r="H30" s="11" t="s">
        <v>730</v>
      </c>
      <c r="I30" s="14">
        <v>1.68</v>
      </c>
      <c r="J30" s="121">
        <f t="shared" si="0"/>
        <v>3.36</v>
      </c>
      <c r="K30" s="127"/>
    </row>
    <row r="31" spans="1:11">
      <c r="A31" s="126"/>
      <c r="B31" s="119">
        <v>2</v>
      </c>
      <c r="C31" s="10" t="s">
        <v>728</v>
      </c>
      <c r="D31" s="130" t="s">
        <v>728</v>
      </c>
      <c r="E31" s="130" t="s">
        <v>30</v>
      </c>
      <c r="F31" s="151" t="s">
        <v>731</v>
      </c>
      <c r="G31" s="152"/>
      <c r="H31" s="11" t="s">
        <v>730</v>
      </c>
      <c r="I31" s="14">
        <v>1.68</v>
      </c>
      <c r="J31" s="121">
        <f t="shared" si="0"/>
        <v>3.36</v>
      </c>
      <c r="K31" s="127"/>
    </row>
    <row r="32" spans="1:11" ht="24">
      <c r="A32" s="126"/>
      <c r="B32" s="119">
        <v>25</v>
      </c>
      <c r="C32" s="10" t="s">
        <v>732</v>
      </c>
      <c r="D32" s="130" t="s">
        <v>732</v>
      </c>
      <c r="E32" s="130" t="s">
        <v>112</v>
      </c>
      <c r="F32" s="151"/>
      <c r="G32" s="152"/>
      <c r="H32" s="11" t="s">
        <v>733</v>
      </c>
      <c r="I32" s="14">
        <v>1.66</v>
      </c>
      <c r="J32" s="121">
        <f t="shared" si="0"/>
        <v>41.5</v>
      </c>
      <c r="K32" s="127"/>
    </row>
    <row r="33" spans="1:11">
      <c r="A33" s="126"/>
      <c r="B33" s="119">
        <v>5</v>
      </c>
      <c r="C33" s="10" t="s">
        <v>479</v>
      </c>
      <c r="D33" s="130" t="s">
        <v>479</v>
      </c>
      <c r="E33" s="130" t="s">
        <v>304</v>
      </c>
      <c r="F33" s="151" t="s">
        <v>278</v>
      </c>
      <c r="G33" s="152"/>
      <c r="H33" s="11" t="s">
        <v>481</v>
      </c>
      <c r="I33" s="14">
        <v>2.2000000000000002</v>
      </c>
      <c r="J33" s="121">
        <f t="shared" si="0"/>
        <v>11</v>
      </c>
      <c r="K33" s="127"/>
    </row>
    <row r="34" spans="1:11" ht="36">
      <c r="A34" s="126"/>
      <c r="B34" s="119">
        <v>2</v>
      </c>
      <c r="C34" s="10" t="s">
        <v>734</v>
      </c>
      <c r="D34" s="130" t="s">
        <v>746</v>
      </c>
      <c r="E34" s="130" t="s">
        <v>735</v>
      </c>
      <c r="F34" s="151"/>
      <c r="G34" s="152"/>
      <c r="H34" s="11" t="s">
        <v>736</v>
      </c>
      <c r="I34" s="14">
        <v>6.29</v>
      </c>
      <c r="J34" s="121">
        <f t="shared" si="0"/>
        <v>12.58</v>
      </c>
      <c r="K34" s="127"/>
    </row>
    <row r="35" spans="1:11">
      <c r="A35" s="126"/>
      <c r="B35" s="119">
        <v>25</v>
      </c>
      <c r="C35" s="10" t="s">
        <v>737</v>
      </c>
      <c r="D35" s="130" t="s">
        <v>737</v>
      </c>
      <c r="E35" s="130" t="s">
        <v>33</v>
      </c>
      <c r="F35" s="151"/>
      <c r="G35" s="152"/>
      <c r="H35" s="11" t="s">
        <v>738</v>
      </c>
      <c r="I35" s="14">
        <v>1.27</v>
      </c>
      <c r="J35" s="121">
        <f t="shared" si="0"/>
        <v>31.75</v>
      </c>
      <c r="K35" s="127"/>
    </row>
    <row r="36" spans="1:11" ht="24">
      <c r="A36" s="126"/>
      <c r="B36" s="119">
        <v>30</v>
      </c>
      <c r="C36" s="10" t="s">
        <v>739</v>
      </c>
      <c r="D36" s="130" t="s">
        <v>739</v>
      </c>
      <c r="E36" s="130" t="s">
        <v>54</v>
      </c>
      <c r="F36" s="151"/>
      <c r="G36" s="152"/>
      <c r="H36" s="11" t="s">
        <v>740</v>
      </c>
      <c r="I36" s="14">
        <v>1.1499999999999999</v>
      </c>
      <c r="J36" s="121">
        <f t="shared" si="0"/>
        <v>34.5</v>
      </c>
      <c r="K36" s="127"/>
    </row>
    <row r="37" spans="1:11" ht="36">
      <c r="A37" s="126"/>
      <c r="B37" s="119">
        <v>2</v>
      </c>
      <c r="C37" s="10" t="s">
        <v>741</v>
      </c>
      <c r="D37" s="130" t="s">
        <v>747</v>
      </c>
      <c r="E37" s="130" t="s">
        <v>742</v>
      </c>
      <c r="F37" s="151"/>
      <c r="G37" s="152"/>
      <c r="H37" s="11" t="s">
        <v>743</v>
      </c>
      <c r="I37" s="14">
        <v>1.53</v>
      </c>
      <c r="J37" s="121">
        <f t="shared" si="0"/>
        <v>3.06</v>
      </c>
      <c r="K37" s="127"/>
    </row>
    <row r="38" spans="1:11" ht="36">
      <c r="A38" s="126"/>
      <c r="B38" s="120">
        <v>2</v>
      </c>
      <c r="C38" s="12" t="s">
        <v>741</v>
      </c>
      <c r="D38" s="131" t="s">
        <v>748</v>
      </c>
      <c r="E38" s="131" t="s">
        <v>744</v>
      </c>
      <c r="F38" s="149"/>
      <c r="G38" s="150"/>
      <c r="H38" s="13" t="s">
        <v>743</v>
      </c>
      <c r="I38" s="15">
        <v>1.53</v>
      </c>
      <c r="J38" s="122">
        <f t="shared" si="0"/>
        <v>3.06</v>
      </c>
      <c r="K38" s="127"/>
    </row>
    <row r="39" spans="1:11">
      <c r="A39" s="126"/>
      <c r="B39" s="139"/>
      <c r="C39" s="139"/>
      <c r="D39" s="139"/>
      <c r="E39" s="139"/>
      <c r="F39" s="139"/>
      <c r="G39" s="139"/>
      <c r="H39" s="139"/>
      <c r="I39" s="140" t="s">
        <v>261</v>
      </c>
      <c r="J39" s="141">
        <f>SUM(J22:J38)</f>
        <v>185.68</v>
      </c>
      <c r="K39" s="127"/>
    </row>
    <row r="40" spans="1:11">
      <c r="A40" s="126"/>
      <c r="B40" s="139"/>
      <c r="C40" s="139"/>
      <c r="D40" s="139"/>
      <c r="E40" s="139"/>
      <c r="F40" s="139"/>
      <c r="G40" s="139"/>
      <c r="H40" s="139"/>
      <c r="I40" s="140" t="s">
        <v>753</v>
      </c>
      <c r="J40" s="141">
        <v>19.68</v>
      </c>
      <c r="K40" s="127"/>
    </row>
    <row r="41" spans="1:11" hidden="1" outlineLevel="1">
      <c r="A41" s="126"/>
      <c r="B41" s="139"/>
      <c r="C41" s="139"/>
      <c r="D41" s="139"/>
      <c r="E41" s="139"/>
      <c r="F41" s="139"/>
      <c r="G41" s="139"/>
      <c r="H41" s="139"/>
      <c r="I41" s="140" t="s">
        <v>191</v>
      </c>
      <c r="J41" s="141"/>
      <c r="K41" s="127"/>
    </row>
    <row r="42" spans="1:11" collapsed="1">
      <c r="A42" s="126"/>
      <c r="B42" s="139"/>
      <c r="C42" s="139"/>
      <c r="D42" s="139"/>
      <c r="E42" s="139"/>
      <c r="F42" s="139"/>
      <c r="G42" s="139"/>
      <c r="H42" s="139"/>
      <c r="I42" s="140" t="s">
        <v>263</v>
      </c>
      <c r="J42" s="141">
        <f>SUM(J39:J41)</f>
        <v>205.36</v>
      </c>
      <c r="K42" s="127"/>
    </row>
    <row r="43" spans="1:11">
      <c r="A43" s="6"/>
      <c r="B43" s="7"/>
      <c r="C43" s="7"/>
      <c r="D43" s="7"/>
      <c r="E43" s="7"/>
      <c r="F43" s="7"/>
      <c r="G43" s="7"/>
      <c r="H43" s="147" t="s">
        <v>749</v>
      </c>
      <c r="I43" s="7"/>
      <c r="J43" s="7"/>
      <c r="K43" s="8"/>
    </row>
    <row r="45" spans="1:11">
      <c r="H45" s="1" t="s">
        <v>751</v>
      </c>
      <c r="I45" s="103">
        <f>'Tax Invoice'!E14</f>
        <v>37.950000000000003</v>
      </c>
    </row>
    <row r="46" spans="1:11">
      <c r="H46" s="1" t="s">
        <v>711</v>
      </c>
      <c r="I46" s="103">
        <f>'Tax Invoice'!M11</f>
        <v>35.83</v>
      </c>
    </row>
    <row r="47" spans="1:11">
      <c r="H47" s="1" t="s">
        <v>714</v>
      </c>
      <c r="I47" s="103">
        <f>I49/I46</f>
        <v>196.66636896455486</v>
      </c>
    </row>
    <row r="48" spans="1:11">
      <c r="H48" s="1" t="s">
        <v>715</v>
      </c>
      <c r="I48" s="103">
        <f>I50/I46</f>
        <v>217.51080100474468</v>
      </c>
    </row>
    <row r="49" spans="8:9">
      <c r="H49" s="1" t="s">
        <v>712</v>
      </c>
      <c r="I49" s="103">
        <f>J39*I45</f>
        <v>7046.5560000000005</v>
      </c>
    </row>
    <row r="50" spans="8:9">
      <c r="H50" s="1" t="s">
        <v>713</v>
      </c>
      <c r="I50" s="103">
        <f>J42*I45</f>
        <v>7793.4120000000012</v>
      </c>
    </row>
  </sheetData>
  <mergeCells count="21">
    <mergeCell ref="F23:G23"/>
    <mergeCell ref="F24:G24"/>
    <mergeCell ref="F25:G25"/>
    <mergeCell ref="F26:G26"/>
    <mergeCell ref="F27:G27"/>
    <mergeCell ref="J10:J11"/>
    <mergeCell ref="J14:J15"/>
    <mergeCell ref="F20:G20"/>
    <mergeCell ref="F21:G21"/>
    <mergeCell ref="F22:G22"/>
    <mergeCell ref="F28:G28"/>
    <mergeCell ref="F29:G29"/>
    <mergeCell ref="F30:G30"/>
    <mergeCell ref="F31:G31"/>
    <mergeCell ref="F32:G32"/>
    <mergeCell ref="F38:G38"/>
    <mergeCell ref="F33:G33"/>
    <mergeCell ref="F34:G34"/>
    <mergeCell ref="F35:G35"/>
    <mergeCell ref="F36:G36"/>
    <mergeCell ref="F37:G3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163</v>
      </c>
      <c r="O1" t="s">
        <v>149</v>
      </c>
      <c r="T1" t="s">
        <v>261</v>
      </c>
      <c r="U1">
        <v>185.68</v>
      </c>
    </row>
    <row r="2" spans="1:21" ht="15.75">
      <c r="A2" s="126"/>
      <c r="B2" s="137" t="s">
        <v>139</v>
      </c>
      <c r="C2" s="133"/>
      <c r="D2" s="133"/>
      <c r="E2" s="133"/>
      <c r="F2" s="133"/>
      <c r="G2" s="133"/>
      <c r="H2" s="133"/>
      <c r="I2" s="138" t="s">
        <v>145</v>
      </c>
      <c r="J2" s="127"/>
      <c r="T2" t="s">
        <v>190</v>
      </c>
      <c r="U2">
        <v>19.68</v>
      </c>
    </row>
    <row r="3" spans="1:21">
      <c r="A3" s="126"/>
      <c r="B3" s="134" t="s">
        <v>140</v>
      </c>
      <c r="C3" s="133"/>
      <c r="D3" s="133"/>
      <c r="E3" s="133"/>
      <c r="F3" s="133"/>
      <c r="G3" s="133"/>
      <c r="H3" s="133"/>
      <c r="I3" s="133"/>
      <c r="J3" s="127"/>
      <c r="T3" t="s">
        <v>191</v>
      </c>
    </row>
    <row r="4" spans="1:21">
      <c r="A4" s="126"/>
      <c r="B4" s="134" t="s">
        <v>141</v>
      </c>
      <c r="C4" s="133"/>
      <c r="D4" s="133"/>
      <c r="E4" s="133"/>
      <c r="F4" s="133"/>
      <c r="G4" s="133"/>
      <c r="H4" s="133"/>
      <c r="I4" s="133"/>
      <c r="J4" s="127"/>
      <c r="T4" t="s">
        <v>263</v>
      </c>
      <c r="U4">
        <v>205.36</v>
      </c>
    </row>
    <row r="5" spans="1:21">
      <c r="A5" s="126"/>
      <c r="B5" s="134" t="s">
        <v>142</v>
      </c>
      <c r="C5" s="133"/>
      <c r="D5" s="133"/>
      <c r="E5" s="133"/>
      <c r="F5" s="133"/>
      <c r="G5" s="133"/>
      <c r="H5" s="133"/>
      <c r="I5" s="133"/>
      <c r="J5" s="127"/>
      <c r="S5" t="s">
        <v>749</v>
      </c>
    </row>
    <row r="6" spans="1:21">
      <c r="A6" s="126"/>
      <c r="B6" s="134" t="s">
        <v>143</v>
      </c>
      <c r="C6" s="133"/>
      <c r="D6" s="133"/>
      <c r="E6" s="133"/>
      <c r="F6" s="133"/>
      <c r="G6" s="133"/>
      <c r="H6" s="133"/>
      <c r="I6" s="133"/>
      <c r="J6" s="127"/>
    </row>
    <row r="7" spans="1:21">
      <c r="A7" s="126"/>
      <c r="B7" s="134" t="s">
        <v>144</v>
      </c>
      <c r="C7" s="133"/>
      <c r="D7" s="133"/>
      <c r="E7" s="133"/>
      <c r="F7" s="133"/>
      <c r="G7" s="133"/>
      <c r="H7" s="133"/>
      <c r="I7" s="133"/>
      <c r="J7" s="127"/>
    </row>
    <row r="8" spans="1:21">
      <c r="A8" s="126"/>
      <c r="B8" s="133"/>
      <c r="C8" s="133"/>
      <c r="D8" s="133"/>
      <c r="E8" s="133"/>
      <c r="F8" s="133"/>
      <c r="G8" s="133"/>
      <c r="H8" s="133"/>
      <c r="I8" s="133"/>
      <c r="J8" s="127"/>
    </row>
    <row r="9" spans="1:21">
      <c r="A9" s="126"/>
      <c r="B9" s="113" t="s">
        <v>5</v>
      </c>
      <c r="C9" s="114"/>
      <c r="D9" s="114"/>
      <c r="E9" s="115"/>
      <c r="F9" s="110"/>
      <c r="G9" s="111" t="s">
        <v>12</v>
      </c>
      <c r="H9" s="133"/>
      <c r="I9" s="111" t="s">
        <v>201</v>
      </c>
      <c r="J9" s="127"/>
    </row>
    <row r="10" spans="1:21">
      <c r="A10" s="126"/>
      <c r="B10" s="126" t="s">
        <v>716</v>
      </c>
      <c r="C10" s="133"/>
      <c r="D10" s="133"/>
      <c r="E10" s="127"/>
      <c r="F10" s="128"/>
      <c r="G10" s="128" t="s">
        <v>716</v>
      </c>
      <c r="H10" s="133"/>
      <c r="I10" s="153"/>
      <c r="J10" s="127"/>
    </row>
    <row r="11" spans="1:21">
      <c r="A11" s="126"/>
      <c r="B11" s="126" t="s">
        <v>717</v>
      </c>
      <c r="C11" s="133"/>
      <c r="D11" s="133"/>
      <c r="E11" s="127"/>
      <c r="F11" s="128"/>
      <c r="G11" s="128" t="s">
        <v>717</v>
      </c>
      <c r="H11" s="133"/>
      <c r="I11" s="154"/>
      <c r="J11" s="127"/>
    </row>
    <row r="12" spans="1:21">
      <c r="A12" s="126"/>
      <c r="B12" s="126" t="s">
        <v>718</v>
      </c>
      <c r="C12" s="133"/>
      <c r="D12" s="133"/>
      <c r="E12" s="127"/>
      <c r="F12" s="128"/>
      <c r="G12" s="128" t="s">
        <v>718</v>
      </c>
      <c r="H12" s="133"/>
      <c r="I12" s="133"/>
      <c r="J12" s="127"/>
    </row>
    <row r="13" spans="1:21">
      <c r="A13" s="126"/>
      <c r="B13" s="126" t="s">
        <v>719</v>
      </c>
      <c r="C13" s="133"/>
      <c r="D13" s="133"/>
      <c r="E13" s="127"/>
      <c r="F13" s="128"/>
      <c r="G13" s="128" t="s">
        <v>719</v>
      </c>
      <c r="H13" s="133"/>
      <c r="I13" s="111" t="s">
        <v>16</v>
      </c>
      <c r="J13" s="127"/>
    </row>
    <row r="14" spans="1:21">
      <c r="A14" s="126"/>
      <c r="B14" s="126"/>
      <c r="C14" s="133"/>
      <c r="D14" s="133"/>
      <c r="E14" s="127"/>
      <c r="F14" s="128"/>
      <c r="G14" s="128" t="s">
        <v>11</v>
      </c>
      <c r="H14" s="133"/>
      <c r="I14" s="155">
        <v>45193</v>
      </c>
      <c r="J14" s="127"/>
    </row>
    <row r="15" spans="1:21">
      <c r="A15" s="126"/>
      <c r="B15" s="6" t="s">
        <v>11</v>
      </c>
      <c r="C15" s="7"/>
      <c r="D15" s="7"/>
      <c r="E15" s="8"/>
      <c r="F15" s="128"/>
      <c r="G15" s="9"/>
      <c r="H15" s="133"/>
      <c r="I15" s="156"/>
      <c r="J15" s="127"/>
    </row>
    <row r="16" spans="1:21">
      <c r="A16" s="126"/>
      <c r="B16" s="133"/>
      <c r="C16" s="133"/>
      <c r="D16" s="133"/>
      <c r="E16" s="133"/>
      <c r="F16" s="133"/>
      <c r="G16" s="133"/>
      <c r="H16" s="136" t="s">
        <v>147</v>
      </c>
      <c r="I16" s="142">
        <v>40109</v>
      </c>
      <c r="J16" s="127"/>
    </row>
    <row r="17" spans="1:16">
      <c r="A17" s="126"/>
      <c r="B17" s="133" t="s">
        <v>720</v>
      </c>
      <c r="C17" s="133"/>
      <c r="D17" s="133"/>
      <c r="E17" s="133"/>
      <c r="F17" s="133"/>
      <c r="G17" s="133"/>
      <c r="H17" s="136" t="s">
        <v>148</v>
      </c>
      <c r="I17" s="142"/>
      <c r="J17" s="127"/>
    </row>
    <row r="18" spans="1:16" ht="18">
      <c r="A18" s="126"/>
      <c r="B18" s="133" t="s">
        <v>721</v>
      </c>
      <c r="C18" s="133"/>
      <c r="D18" s="133"/>
      <c r="E18" s="133"/>
      <c r="F18" s="133"/>
      <c r="G18" s="133"/>
      <c r="H18" s="135" t="s">
        <v>264</v>
      </c>
      <c r="I18" s="116" t="s">
        <v>138</v>
      </c>
      <c r="J18" s="127"/>
    </row>
    <row r="19" spans="1:16">
      <c r="A19" s="126"/>
      <c r="B19" s="133"/>
      <c r="C19" s="133"/>
      <c r="D19" s="133"/>
      <c r="E19" s="133"/>
      <c r="F19" s="133"/>
      <c r="G19" s="133"/>
      <c r="H19" s="133"/>
      <c r="I19" s="133"/>
      <c r="J19" s="127"/>
      <c r="P19">
        <v>45193</v>
      </c>
    </row>
    <row r="20" spans="1:16">
      <c r="A20" s="126"/>
      <c r="B20" s="112" t="s">
        <v>204</v>
      </c>
      <c r="C20" s="112" t="s">
        <v>205</v>
      </c>
      <c r="D20" s="129" t="s">
        <v>206</v>
      </c>
      <c r="E20" s="157" t="s">
        <v>207</v>
      </c>
      <c r="F20" s="158"/>
      <c r="G20" s="112" t="s">
        <v>174</v>
      </c>
      <c r="H20" s="112" t="s">
        <v>208</v>
      </c>
      <c r="I20" s="112" t="s">
        <v>26</v>
      </c>
      <c r="J20" s="127"/>
    </row>
    <row r="21" spans="1:16">
      <c r="A21" s="126"/>
      <c r="B21" s="117"/>
      <c r="C21" s="117"/>
      <c r="D21" s="118"/>
      <c r="E21" s="159"/>
      <c r="F21" s="160"/>
      <c r="G21" s="117" t="s">
        <v>146</v>
      </c>
      <c r="H21" s="117"/>
      <c r="I21" s="117"/>
      <c r="J21" s="127"/>
    </row>
    <row r="22" spans="1:16" ht="108">
      <c r="A22" s="126"/>
      <c r="B22" s="119">
        <v>25</v>
      </c>
      <c r="C22" s="10" t="s">
        <v>27</v>
      </c>
      <c r="D22" s="130" t="s">
        <v>33</v>
      </c>
      <c r="E22" s="151"/>
      <c r="F22" s="152"/>
      <c r="G22" s="11" t="s">
        <v>722</v>
      </c>
      <c r="H22" s="14">
        <v>0.19</v>
      </c>
      <c r="I22" s="121">
        <f t="shared" ref="I22:I38" si="0">H22*B22</f>
        <v>4.75</v>
      </c>
      <c r="J22" s="127"/>
    </row>
    <row r="23" spans="1:16" ht="180">
      <c r="A23" s="126"/>
      <c r="B23" s="119">
        <v>2</v>
      </c>
      <c r="C23" s="10" t="s">
        <v>668</v>
      </c>
      <c r="D23" s="130" t="s">
        <v>30</v>
      </c>
      <c r="E23" s="151" t="s">
        <v>219</v>
      </c>
      <c r="F23" s="152"/>
      <c r="G23" s="11" t="s">
        <v>723</v>
      </c>
      <c r="H23" s="14">
        <v>0.85</v>
      </c>
      <c r="I23" s="121">
        <f t="shared" si="0"/>
        <v>1.7</v>
      </c>
      <c r="J23" s="127"/>
    </row>
    <row r="24" spans="1:16" ht="180">
      <c r="A24" s="126"/>
      <c r="B24" s="119">
        <v>2</v>
      </c>
      <c r="C24" s="10" t="s">
        <v>668</v>
      </c>
      <c r="D24" s="130" t="s">
        <v>30</v>
      </c>
      <c r="E24" s="151" t="s">
        <v>220</v>
      </c>
      <c r="F24" s="152"/>
      <c r="G24" s="11" t="s">
        <v>723</v>
      </c>
      <c r="H24" s="14">
        <v>0.85</v>
      </c>
      <c r="I24" s="121">
        <f t="shared" si="0"/>
        <v>1.7</v>
      </c>
      <c r="J24" s="127"/>
    </row>
    <row r="25" spans="1:16" ht="180">
      <c r="A25" s="126"/>
      <c r="B25" s="119">
        <v>2</v>
      </c>
      <c r="C25" s="10" t="s">
        <v>668</v>
      </c>
      <c r="D25" s="130" t="s">
        <v>30</v>
      </c>
      <c r="E25" s="151" t="s">
        <v>271</v>
      </c>
      <c r="F25" s="152"/>
      <c r="G25" s="11" t="s">
        <v>723</v>
      </c>
      <c r="H25" s="14">
        <v>0.85</v>
      </c>
      <c r="I25" s="121">
        <f t="shared" si="0"/>
        <v>1.7</v>
      </c>
      <c r="J25" s="127"/>
    </row>
    <row r="26" spans="1:16" ht="156">
      <c r="A26" s="126"/>
      <c r="B26" s="119">
        <v>4</v>
      </c>
      <c r="C26" s="10" t="s">
        <v>724</v>
      </c>
      <c r="D26" s="130" t="s">
        <v>589</v>
      </c>
      <c r="E26" s="151"/>
      <c r="F26" s="152"/>
      <c r="G26" s="11" t="s">
        <v>750</v>
      </c>
      <c r="H26" s="14">
        <v>0.18</v>
      </c>
      <c r="I26" s="121">
        <f t="shared" si="0"/>
        <v>0.72</v>
      </c>
      <c r="J26" s="127"/>
    </row>
    <row r="27" spans="1:16" ht="156">
      <c r="A27" s="126"/>
      <c r="B27" s="119">
        <v>4</v>
      </c>
      <c r="C27" s="10" t="s">
        <v>724</v>
      </c>
      <c r="D27" s="130" t="s">
        <v>490</v>
      </c>
      <c r="E27" s="151"/>
      <c r="F27" s="152"/>
      <c r="G27" s="11" t="s">
        <v>750</v>
      </c>
      <c r="H27" s="14">
        <v>0.18</v>
      </c>
      <c r="I27" s="121">
        <f t="shared" si="0"/>
        <v>0.72</v>
      </c>
      <c r="J27" s="127"/>
    </row>
    <row r="28" spans="1:16" ht="156">
      <c r="A28" s="126"/>
      <c r="B28" s="119">
        <v>4</v>
      </c>
      <c r="C28" s="10" t="s">
        <v>724</v>
      </c>
      <c r="D28" s="130" t="s">
        <v>725</v>
      </c>
      <c r="E28" s="151"/>
      <c r="F28" s="152"/>
      <c r="G28" s="11" t="s">
        <v>750</v>
      </c>
      <c r="H28" s="14">
        <v>0.18</v>
      </c>
      <c r="I28" s="121">
        <f t="shared" si="0"/>
        <v>0.72</v>
      </c>
      <c r="J28" s="127"/>
    </row>
    <row r="29" spans="1:16" ht="228">
      <c r="A29" s="126"/>
      <c r="B29" s="119">
        <v>25</v>
      </c>
      <c r="C29" s="10" t="s">
        <v>726</v>
      </c>
      <c r="D29" s="130" t="s">
        <v>235</v>
      </c>
      <c r="E29" s="151" t="s">
        <v>245</v>
      </c>
      <c r="F29" s="152"/>
      <c r="G29" s="11" t="s">
        <v>727</v>
      </c>
      <c r="H29" s="14">
        <v>1.18</v>
      </c>
      <c r="I29" s="121">
        <f t="shared" si="0"/>
        <v>29.5</v>
      </c>
      <c r="J29" s="127"/>
    </row>
    <row r="30" spans="1:16" ht="108">
      <c r="A30" s="126"/>
      <c r="B30" s="119">
        <v>2</v>
      </c>
      <c r="C30" s="10" t="s">
        <v>728</v>
      </c>
      <c r="D30" s="130" t="s">
        <v>30</v>
      </c>
      <c r="E30" s="151" t="s">
        <v>729</v>
      </c>
      <c r="F30" s="152"/>
      <c r="G30" s="11" t="s">
        <v>730</v>
      </c>
      <c r="H30" s="14">
        <v>1.68</v>
      </c>
      <c r="I30" s="121">
        <f t="shared" si="0"/>
        <v>3.36</v>
      </c>
      <c r="J30" s="127"/>
    </row>
    <row r="31" spans="1:16" ht="108">
      <c r="A31" s="126"/>
      <c r="B31" s="119">
        <v>2</v>
      </c>
      <c r="C31" s="10" t="s">
        <v>728</v>
      </c>
      <c r="D31" s="130" t="s">
        <v>30</v>
      </c>
      <c r="E31" s="151" t="s">
        <v>731</v>
      </c>
      <c r="F31" s="152"/>
      <c r="G31" s="11" t="s">
        <v>730</v>
      </c>
      <c r="H31" s="14">
        <v>1.68</v>
      </c>
      <c r="I31" s="121">
        <f t="shared" si="0"/>
        <v>3.36</v>
      </c>
      <c r="J31" s="127"/>
    </row>
    <row r="32" spans="1:16" ht="144">
      <c r="A32" s="126"/>
      <c r="B32" s="119">
        <v>25</v>
      </c>
      <c r="C32" s="10" t="s">
        <v>732</v>
      </c>
      <c r="D32" s="130" t="s">
        <v>112</v>
      </c>
      <c r="E32" s="151"/>
      <c r="F32" s="152"/>
      <c r="G32" s="11" t="s">
        <v>733</v>
      </c>
      <c r="H32" s="14">
        <v>1.66</v>
      </c>
      <c r="I32" s="121">
        <f t="shared" si="0"/>
        <v>41.5</v>
      </c>
      <c r="J32" s="127"/>
    </row>
    <row r="33" spans="1:10" ht="96">
      <c r="A33" s="126"/>
      <c r="B33" s="119">
        <v>5</v>
      </c>
      <c r="C33" s="10" t="s">
        <v>479</v>
      </c>
      <c r="D33" s="130" t="s">
        <v>304</v>
      </c>
      <c r="E33" s="151" t="s">
        <v>278</v>
      </c>
      <c r="F33" s="152"/>
      <c r="G33" s="11" t="s">
        <v>481</v>
      </c>
      <c r="H33" s="14">
        <v>2.2000000000000002</v>
      </c>
      <c r="I33" s="121">
        <f t="shared" si="0"/>
        <v>11</v>
      </c>
      <c r="J33" s="127"/>
    </row>
    <row r="34" spans="1:10" ht="228">
      <c r="A34" s="126"/>
      <c r="B34" s="119">
        <v>2</v>
      </c>
      <c r="C34" s="10" t="s">
        <v>734</v>
      </c>
      <c r="D34" s="130" t="s">
        <v>735</v>
      </c>
      <c r="E34" s="151"/>
      <c r="F34" s="152"/>
      <c r="G34" s="11" t="s">
        <v>736</v>
      </c>
      <c r="H34" s="14">
        <v>6.29</v>
      </c>
      <c r="I34" s="121">
        <f t="shared" si="0"/>
        <v>12.58</v>
      </c>
      <c r="J34" s="127"/>
    </row>
    <row r="35" spans="1:10" ht="96">
      <c r="A35" s="126"/>
      <c r="B35" s="119">
        <v>25</v>
      </c>
      <c r="C35" s="10" t="s">
        <v>737</v>
      </c>
      <c r="D35" s="130" t="s">
        <v>33</v>
      </c>
      <c r="E35" s="151"/>
      <c r="F35" s="152"/>
      <c r="G35" s="11" t="s">
        <v>738</v>
      </c>
      <c r="H35" s="14">
        <v>1.27</v>
      </c>
      <c r="I35" s="121">
        <f t="shared" si="0"/>
        <v>31.75</v>
      </c>
      <c r="J35" s="127"/>
    </row>
    <row r="36" spans="1:10" ht="108">
      <c r="A36" s="126"/>
      <c r="B36" s="119">
        <v>30</v>
      </c>
      <c r="C36" s="10" t="s">
        <v>739</v>
      </c>
      <c r="D36" s="130" t="s">
        <v>54</v>
      </c>
      <c r="E36" s="151"/>
      <c r="F36" s="152"/>
      <c r="G36" s="11" t="s">
        <v>740</v>
      </c>
      <c r="H36" s="14">
        <v>1.1499999999999999</v>
      </c>
      <c r="I36" s="121">
        <f t="shared" si="0"/>
        <v>34.5</v>
      </c>
      <c r="J36" s="127"/>
    </row>
    <row r="37" spans="1:10" ht="228">
      <c r="A37" s="126"/>
      <c r="B37" s="119">
        <v>2</v>
      </c>
      <c r="C37" s="10" t="s">
        <v>741</v>
      </c>
      <c r="D37" s="130" t="s">
        <v>742</v>
      </c>
      <c r="E37" s="151"/>
      <c r="F37" s="152"/>
      <c r="G37" s="11" t="s">
        <v>743</v>
      </c>
      <c r="H37" s="14">
        <v>1.53</v>
      </c>
      <c r="I37" s="121">
        <f t="shared" si="0"/>
        <v>3.06</v>
      </c>
      <c r="J37" s="127"/>
    </row>
    <row r="38" spans="1:10" ht="228">
      <c r="A38" s="126"/>
      <c r="B38" s="120">
        <v>2</v>
      </c>
      <c r="C38" s="12" t="s">
        <v>741</v>
      </c>
      <c r="D38" s="131" t="s">
        <v>744</v>
      </c>
      <c r="E38" s="149"/>
      <c r="F38" s="150"/>
      <c r="G38" s="13" t="s">
        <v>743</v>
      </c>
      <c r="H38" s="15">
        <v>1.53</v>
      </c>
      <c r="I38" s="122">
        <f t="shared" si="0"/>
        <v>3.06</v>
      </c>
      <c r="J38" s="127"/>
    </row>
  </sheetData>
  <mergeCells count="21">
    <mergeCell ref="E23:F23"/>
    <mergeCell ref="E24:F24"/>
    <mergeCell ref="E25:F25"/>
    <mergeCell ref="E26:F26"/>
    <mergeCell ref="E27:F27"/>
    <mergeCell ref="I10:I11"/>
    <mergeCell ref="I14:I15"/>
    <mergeCell ref="E20:F20"/>
    <mergeCell ref="E21:F21"/>
    <mergeCell ref="E22:F22"/>
    <mergeCell ref="E28:F28"/>
    <mergeCell ref="E29:F29"/>
    <mergeCell ref="E30:F30"/>
    <mergeCell ref="E31:F31"/>
    <mergeCell ref="E32:F32"/>
    <mergeCell ref="E38:F38"/>
    <mergeCell ref="E33:F33"/>
    <mergeCell ref="E34:F34"/>
    <mergeCell ref="E35:F35"/>
    <mergeCell ref="E36:F36"/>
    <mergeCell ref="E37:F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0.25</v>
      </c>
      <c r="O1" t="s">
        <v>187</v>
      </c>
    </row>
    <row r="2" spans="1:15" ht="15.75" customHeight="1">
      <c r="A2" s="126"/>
      <c r="B2" s="137" t="s">
        <v>139</v>
      </c>
      <c r="C2" s="133"/>
      <c r="D2" s="133"/>
      <c r="E2" s="133"/>
      <c r="F2" s="133"/>
      <c r="G2" s="133"/>
      <c r="H2" s="133"/>
      <c r="I2" s="133"/>
      <c r="J2" s="133"/>
      <c r="K2" s="138" t="s">
        <v>145</v>
      </c>
      <c r="L2" s="127"/>
      <c r="N2">
        <v>185.68</v>
      </c>
      <c r="O2" t="s">
        <v>188</v>
      </c>
    </row>
    <row r="3" spans="1:15" ht="12.75" customHeight="1">
      <c r="A3" s="126"/>
      <c r="B3" s="134" t="s">
        <v>140</v>
      </c>
      <c r="C3" s="133"/>
      <c r="D3" s="133"/>
      <c r="E3" s="133"/>
      <c r="F3" s="133"/>
      <c r="G3" s="133"/>
      <c r="H3" s="133"/>
      <c r="I3" s="133"/>
      <c r="J3" s="133"/>
      <c r="K3" s="133"/>
      <c r="L3" s="127"/>
      <c r="N3">
        <v>185.68</v>
      </c>
      <c r="O3" t="s">
        <v>189</v>
      </c>
    </row>
    <row r="4" spans="1:15" ht="12.75" customHeight="1">
      <c r="A4" s="126"/>
      <c r="B4" s="134" t="s">
        <v>141</v>
      </c>
      <c r="C4" s="133"/>
      <c r="D4" s="133"/>
      <c r="E4" s="133"/>
      <c r="F4" s="133"/>
      <c r="G4" s="133"/>
      <c r="H4" s="133"/>
      <c r="I4" s="133"/>
      <c r="J4" s="133"/>
      <c r="K4" s="133"/>
      <c r="L4" s="127"/>
    </row>
    <row r="5" spans="1:15" ht="12.75" customHeight="1">
      <c r="A5" s="126"/>
      <c r="B5" s="134" t="s">
        <v>142</v>
      </c>
      <c r="C5" s="133"/>
      <c r="D5" s="133"/>
      <c r="E5" s="133"/>
      <c r="F5" s="133"/>
      <c r="G5" s="133"/>
      <c r="H5" s="133"/>
      <c r="I5" s="133"/>
      <c r="J5" s="133"/>
      <c r="K5" s="133"/>
      <c r="L5" s="127"/>
    </row>
    <row r="6" spans="1:15" ht="12.75" customHeight="1">
      <c r="A6" s="126"/>
      <c r="B6" s="134" t="s">
        <v>143</v>
      </c>
      <c r="C6" s="133"/>
      <c r="D6" s="133"/>
      <c r="E6" s="133"/>
      <c r="F6" s="133"/>
      <c r="G6" s="133"/>
      <c r="H6" s="133"/>
      <c r="I6" s="133"/>
      <c r="J6" s="133"/>
      <c r="K6" s="133"/>
      <c r="L6" s="127"/>
    </row>
    <row r="7" spans="1:15" ht="12.75" hidden="1" customHeight="1">
      <c r="A7" s="126"/>
      <c r="B7" s="134" t="s">
        <v>144</v>
      </c>
      <c r="C7" s="133"/>
      <c r="D7" s="133"/>
      <c r="E7" s="133"/>
      <c r="F7" s="133"/>
      <c r="G7" s="133"/>
      <c r="H7" s="133"/>
      <c r="I7" s="133"/>
      <c r="J7" s="133"/>
      <c r="K7" s="133"/>
      <c r="L7" s="127"/>
    </row>
    <row r="8" spans="1:15" ht="12.75" customHeight="1">
      <c r="A8" s="126"/>
      <c r="B8" s="133"/>
      <c r="C8" s="133"/>
      <c r="D8" s="133"/>
      <c r="E8" s="133"/>
      <c r="F8" s="133"/>
      <c r="G8" s="133"/>
      <c r="H8" s="133"/>
      <c r="I8" s="133"/>
      <c r="J8" s="133"/>
      <c r="K8" s="133"/>
      <c r="L8" s="127"/>
    </row>
    <row r="9" spans="1:15" ht="12.75" customHeight="1">
      <c r="A9" s="126"/>
      <c r="B9" s="113" t="s">
        <v>5</v>
      </c>
      <c r="C9" s="114"/>
      <c r="D9" s="114"/>
      <c r="E9" s="114"/>
      <c r="F9" s="115"/>
      <c r="G9" s="110"/>
      <c r="H9" s="111" t="s">
        <v>12</v>
      </c>
      <c r="I9" s="133"/>
      <c r="J9" s="133"/>
      <c r="K9" s="111" t="s">
        <v>201</v>
      </c>
      <c r="L9" s="127"/>
    </row>
    <row r="10" spans="1:15" ht="15" customHeight="1">
      <c r="A10" s="126"/>
      <c r="B10" s="126" t="s">
        <v>716</v>
      </c>
      <c r="C10" s="133"/>
      <c r="D10" s="133"/>
      <c r="E10" s="133"/>
      <c r="F10" s="127"/>
      <c r="G10" s="128"/>
      <c r="H10" s="128" t="s">
        <v>716</v>
      </c>
      <c r="I10" s="133"/>
      <c r="J10" s="133"/>
      <c r="K10" s="153">
        <f>IF(Invoice!J10&lt;&gt;"",Invoice!J10,"")</f>
        <v>51544</v>
      </c>
      <c r="L10" s="127"/>
    </row>
    <row r="11" spans="1:15" ht="12.75" customHeight="1">
      <c r="A11" s="126"/>
      <c r="B11" s="126" t="s">
        <v>717</v>
      </c>
      <c r="C11" s="133"/>
      <c r="D11" s="133"/>
      <c r="E11" s="133"/>
      <c r="F11" s="127"/>
      <c r="G11" s="128"/>
      <c r="H11" s="128" t="s">
        <v>717</v>
      </c>
      <c r="I11" s="133"/>
      <c r="J11" s="133"/>
      <c r="K11" s="154"/>
      <c r="L11" s="127"/>
    </row>
    <row r="12" spans="1:15" ht="12.75" customHeight="1">
      <c r="A12" s="126"/>
      <c r="B12" s="126" t="s">
        <v>718</v>
      </c>
      <c r="C12" s="133"/>
      <c r="D12" s="133"/>
      <c r="E12" s="133"/>
      <c r="F12" s="127"/>
      <c r="G12" s="128"/>
      <c r="H12" s="128" t="s">
        <v>718</v>
      </c>
      <c r="I12" s="133"/>
      <c r="J12" s="133"/>
      <c r="K12" s="133"/>
      <c r="L12" s="127"/>
    </row>
    <row r="13" spans="1:15" ht="12.75" customHeight="1">
      <c r="A13" s="126"/>
      <c r="B13" s="126" t="s">
        <v>719</v>
      </c>
      <c r="C13" s="133"/>
      <c r="D13" s="133"/>
      <c r="E13" s="133"/>
      <c r="F13" s="127"/>
      <c r="G13" s="128"/>
      <c r="H13" s="128" t="s">
        <v>719</v>
      </c>
      <c r="I13" s="133"/>
      <c r="J13" s="133"/>
      <c r="K13" s="111" t="s">
        <v>16</v>
      </c>
      <c r="L13" s="127"/>
    </row>
    <row r="14" spans="1:15" ht="15" customHeight="1">
      <c r="A14" s="126"/>
      <c r="B14" s="126"/>
      <c r="C14" s="133"/>
      <c r="D14" s="133"/>
      <c r="E14" s="133"/>
      <c r="F14" s="127"/>
      <c r="G14" s="128"/>
      <c r="H14" s="128" t="s">
        <v>11</v>
      </c>
      <c r="I14" s="133"/>
      <c r="J14" s="133"/>
      <c r="K14" s="155">
        <f>Invoice!J14</f>
        <v>45193</v>
      </c>
      <c r="L14" s="127"/>
    </row>
    <row r="15" spans="1:15" ht="15" customHeight="1">
      <c r="A15" s="126"/>
      <c r="B15" s="6" t="s">
        <v>11</v>
      </c>
      <c r="C15" s="7"/>
      <c r="D15" s="7"/>
      <c r="E15" s="7"/>
      <c r="F15" s="8"/>
      <c r="G15" s="128"/>
      <c r="H15" s="9"/>
      <c r="I15" s="133"/>
      <c r="J15" s="133"/>
      <c r="K15" s="156"/>
      <c r="L15" s="127"/>
    </row>
    <row r="16" spans="1:15" ht="15" customHeight="1">
      <c r="A16" s="126"/>
      <c r="B16" s="133"/>
      <c r="C16" s="133"/>
      <c r="D16" s="133"/>
      <c r="E16" s="133"/>
      <c r="F16" s="133"/>
      <c r="G16" s="133"/>
      <c r="H16" s="133"/>
      <c r="I16" s="136" t="s">
        <v>147</v>
      </c>
      <c r="J16" s="136" t="s">
        <v>147</v>
      </c>
      <c r="K16" s="142">
        <v>40109</v>
      </c>
      <c r="L16" s="127"/>
    </row>
    <row r="17" spans="1:12" ht="12.75" customHeight="1">
      <c r="A17" s="126"/>
      <c r="B17" s="133" t="s">
        <v>720</v>
      </c>
      <c r="C17" s="133"/>
      <c r="D17" s="133"/>
      <c r="E17" s="133"/>
      <c r="F17" s="133"/>
      <c r="G17" s="133"/>
      <c r="H17" s="133"/>
      <c r="I17" s="136" t="s">
        <v>148</v>
      </c>
      <c r="J17" s="136" t="s">
        <v>148</v>
      </c>
      <c r="K17" s="142" t="str">
        <f>IF(Invoice!J17&lt;&gt;"",Invoice!J17,"")</f>
        <v>Didi</v>
      </c>
      <c r="L17" s="127"/>
    </row>
    <row r="18" spans="1:12" ht="18" customHeight="1">
      <c r="A18" s="126"/>
      <c r="B18" s="133" t="s">
        <v>721</v>
      </c>
      <c r="C18" s="133"/>
      <c r="D18" s="133"/>
      <c r="E18" s="133"/>
      <c r="F18" s="133"/>
      <c r="G18" s="133"/>
      <c r="H18" s="133"/>
      <c r="I18" s="135" t="s">
        <v>264</v>
      </c>
      <c r="J18" s="135" t="s">
        <v>264</v>
      </c>
      <c r="K18" s="116" t="s">
        <v>138</v>
      </c>
      <c r="L18" s="127"/>
    </row>
    <row r="19" spans="1:12" ht="12.75" customHeight="1">
      <c r="A19" s="126"/>
      <c r="B19" s="133"/>
      <c r="C19" s="133"/>
      <c r="D19" s="133"/>
      <c r="E19" s="133"/>
      <c r="F19" s="133"/>
      <c r="G19" s="133"/>
      <c r="H19" s="133"/>
      <c r="I19" s="133"/>
      <c r="J19" s="133"/>
      <c r="K19" s="133"/>
      <c r="L19" s="127"/>
    </row>
    <row r="20" spans="1:12" ht="12.75" customHeight="1">
      <c r="A20" s="126"/>
      <c r="B20" s="112" t="s">
        <v>204</v>
      </c>
      <c r="C20" s="112" t="s">
        <v>205</v>
      </c>
      <c r="D20" s="112" t="s">
        <v>290</v>
      </c>
      <c r="E20" s="129" t="s">
        <v>206</v>
      </c>
      <c r="F20" s="157" t="s">
        <v>207</v>
      </c>
      <c r="G20" s="158"/>
      <c r="H20" s="112" t="s">
        <v>174</v>
      </c>
      <c r="I20" s="112" t="s">
        <v>208</v>
      </c>
      <c r="J20" s="112" t="s">
        <v>208</v>
      </c>
      <c r="K20" s="112" t="s">
        <v>26</v>
      </c>
      <c r="L20" s="127"/>
    </row>
    <row r="21" spans="1:12" ht="12.75" customHeight="1">
      <c r="A21" s="126"/>
      <c r="B21" s="143"/>
      <c r="C21" s="143"/>
      <c r="D21" s="143"/>
      <c r="E21" s="132"/>
      <c r="F21" s="159"/>
      <c r="G21" s="160"/>
      <c r="H21" s="143" t="s">
        <v>146</v>
      </c>
      <c r="I21" s="143"/>
      <c r="J21" s="143"/>
      <c r="K21" s="143"/>
      <c r="L21" s="127"/>
    </row>
    <row r="22" spans="1:12" ht="12.75" customHeight="1">
      <c r="A22" s="126"/>
      <c r="B22" s="144"/>
      <c r="C22" s="144"/>
      <c r="D22" s="144"/>
      <c r="E22" s="146"/>
      <c r="F22" s="161"/>
      <c r="G22" s="162"/>
      <c r="H22" s="145" t="s">
        <v>755</v>
      </c>
      <c r="I22" s="144"/>
      <c r="J22" s="144"/>
      <c r="K22" s="144"/>
      <c r="L22" s="127"/>
    </row>
    <row r="23" spans="1:12" ht="12.75" customHeight="1">
      <c r="A23" s="126"/>
      <c r="B23" s="119">
        <f>'Tax Invoice'!D18</f>
        <v>25</v>
      </c>
      <c r="C23" s="10" t="s">
        <v>27</v>
      </c>
      <c r="D23" s="10" t="s">
        <v>27</v>
      </c>
      <c r="E23" s="130" t="s">
        <v>33</v>
      </c>
      <c r="F23" s="151"/>
      <c r="G23" s="152"/>
      <c r="H23" s="11" t="s">
        <v>722</v>
      </c>
      <c r="I23" s="14">
        <f t="shared" ref="I23:I39" si="0">ROUNDUP(J23*$N$1,2)</f>
        <v>0.05</v>
      </c>
      <c r="J23" s="14">
        <v>0.19</v>
      </c>
      <c r="K23" s="121">
        <f t="shared" ref="K23:K39" si="1">I23*B23</f>
        <v>1.25</v>
      </c>
      <c r="L23" s="127"/>
    </row>
    <row r="24" spans="1:12" ht="24" customHeight="1">
      <c r="A24" s="126"/>
      <c r="B24" s="119">
        <f>'Tax Invoice'!D19</f>
        <v>2</v>
      </c>
      <c r="C24" s="10" t="s">
        <v>668</v>
      </c>
      <c r="D24" s="10" t="s">
        <v>668</v>
      </c>
      <c r="E24" s="130" t="s">
        <v>30</v>
      </c>
      <c r="F24" s="151" t="s">
        <v>219</v>
      </c>
      <c r="G24" s="152"/>
      <c r="H24" s="11" t="s">
        <v>723</v>
      </c>
      <c r="I24" s="14">
        <f t="shared" si="0"/>
        <v>0.22</v>
      </c>
      <c r="J24" s="14">
        <v>0.85</v>
      </c>
      <c r="K24" s="121">
        <f t="shared" si="1"/>
        <v>0.44</v>
      </c>
      <c r="L24" s="127"/>
    </row>
    <row r="25" spans="1:12" ht="24" customHeight="1">
      <c r="A25" s="126"/>
      <c r="B25" s="119">
        <f>'Tax Invoice'!D20</f>
        <v>2</v>
      </c>
      <c r="C25" s="10" t="s">
        <v>668</v>
      </c>
      <c r="D25" s="10" t="s">
        <v>668</v>
      </c>
      <c r="E25" s="130" t="s">
        <v>30</v>
      </c>
      <c r="F25" s="151" t="s">
        <v>220</v>
      </c>
      <c r="G25" s="152"/>
      <c r="H25" s="11" t="s">
        <v>723</v>
      </c>
      <c r="I25" s="14">
        <f t="shared" si="0"/>
        <v>0.22</v>
      </c>
      <c r="J25" s="14">
        <v>0.85</v>
      </c>
      <c r="K25" s="121">
        <f t="shared" si="1"/>
        <v>0.44</v>
      </c>
      <c r="L25" s="127"/>
    </row>
    <row r="26" spans="1:12" ht="24" customHeight="1">
      <c r="A26" s="126"/>
      <c r="B26" s="119">
        <f>'Tax Invoice'!D21</f>
        <v>2</v>
      </c>
      <c r="C26" s="10" t="s">
        <v>668</v>
      </c>
      <c r="D26" s="10" t="s">
        <v>668</v>
      </c>
      <c r="E26" s="130" t="s">
        <v>30</v>
      </c>
      <c r="F26" s="151" t="s">
        <v>271</v>
      </c>
      <c r="G26" s="152"/>
      <c r="H26" s="11" t="s">
        <v>723</v>
      </c>
      <c r="I26" s="14">
        <f t="shared" si="0"/>
        <v>0.22</v>
      </c>
      <c r="J26" s="14">
        <v>0.85</v>
      </c>
      <c r="K26" s="121">
        <f t="shared" si="1"/>
        <v>0.44</v>
      </c>
      <c r="L26" s="127"/>
    </row>
    <row r="27" spans="1:12" ht="24" customHeight="1">
      <c r="A27" s="126"/>
      <c r="B27" s="119">
        <f>'Tax Invoice'!D22</f>
        <v>4</v>
      </c>
      <c r="C27" s="10" t="s">
        <v>724</v>
      </c>
      <c r="D27" s="10" t="s">
        <v>724</v>
      </c>
      <c r="E27" s="130" t="s">
        <v>589</v>
      </c>
      <c r="F27" s="151"/>
      <c r="G27" s="152"/>
      <c r="H27" s="11" t="s">
        <v>750</v>
      </c>
      <c r="I27" s="14">
        <f t="shared" si="0"/>
        <v>0.05</v>
      </c>
      <c r="J27" s="14">
        <v>0.18</v>
      </c>
      <c r="K27" s="121">
        <f t="shared" si="1"/>
        <v>0.2</v>
      </c>
      <c r="L27" s="127"/>
    </row>
    <row r="28" spans="1:12" ht="24" customHeight="1">
      <c r="A28" s="126"/>
      <c r="B28" s="119">
        <f>'Tax Invoice'!D23</f>
        <v>4</v>
      </c>
      <c r="C28" s="10" t="s">
        <v>724</v>
      </c>
      <c r="D28" s="10" t="s">
        <v>724</v>
      </c>
      <c r="E28" s="130" t="s">
        <v>490</v>
      </c>
      <c r="F28" s="151"/>
      <c r="G28" s="152"/>
      <c r="H28" s="11" t="s">
        <v>750</v>
      </c>
      <c r="I28" s="14">
        <f t="shared" si="0"/>
        <v>0.05</v>
      </c>
      <c r="J28" s="14">
        <v>0.18</v>
      </c>
      <c r="K28" s="121">
        <f t="shared" si="1"/>
        <v>0.2</v>
      </c>
      <c r="L28" s="127"/>
    </row>
    <row r="29" spans="1:12" ht="24" customHeight="1">
      <c r="A29" s="126"/>
      <c r="B29" s="119">
        <f>'Tax Invoice'!D24</f>
        <v>4</v>
      </c>
      <c r="C29" s="10" t="s">
        <v>724</v>
      </c>
      <c r="D29" s="10" t="s">
        <v>724</v>
      </c>
      <c r="E29" s="130" t="s">
        <v>725</v>
      </c>
      <c r="F29" s="151"/>
      <c r="G29" s="152"/>
      <c r="H29" s="11" t="s">
        <v>750</v>
      </c>
      <c r="I29" s="14">
        <f t="shared" si="0"/>
        <v>0.05</v>
      </c>
      <c r="J29" s="14">
        <v>0.18</v>
      </c>
      <c r="K29" s="121">
        <f t="shared" si="1"/>
        <v>0.2</v>
      </c>
      <c r="L29" s="127"/>
    </row>
    <row r="30" spans="1:12" ht="36" customHeight="1">
      <c r="A30" s="126"/>
      <c r="B30" s="119">
        <f>'Tax Invoice'!D25</f>
        <v>25</v>
      </c>
      <c r="C30" s="10" t="s">
        <v>726</v>
      </c>
      <c r="D30" s="10" t="s">
        <v>745</v>
      </c>
      <c r="E30" s="130" t="s">
        <v>235</v>
      </c>
      <c r="F30" s="151" t="s">
        <v>245</v>
      </c>
      <c r="G30" s="152"/>
      <c r="H30" s="11" t="s">
        <v>727</v>
      </c>
      <c r="I30" s="14">
        <f t="shared" si="0"/>
        <v>0.3</v>
      </c>
      <c r="J30" s="14">
        <v>1.18</v>
      </c>
      <c r="K30" s="121">
        <f t="shared" si="1"/>
        <v>7.5</v>
      </c>
      <c r="L30" s="127"/>
    </row>
    <row r="31" spans="1:12" ht="12.75" customHeight="1">
      <c r="A31" s="126"/>
      <c r="B31" s="119">
        <f>'Tax Invoice'!D26</f>
        <v>2</v>
      </c>
      <c r="C31" s="10" t="s">
        <v>728</v>
      </c>
      <c r="D31" s="10" t="s">
        <v>728</v>
      </c>
      <c r="E31" s="130" t="s">
        <v>30</v>
      </c>
      <c r="F31" s="151" t="s">
        <v>729</v>
      </c>
      <c r="G31" s="152"/>
      <c r="H31" s="11" t="s">
        <v>730</v>
      </c>
      <c r="I31" s="14">
        <f t="shared" si="0"/>
        <v>0.42</v>
      </c>
      <c r="J31" s="14">
        <v>1.68</v>
      </c>
      <c r="K31" s="121">
        <f t="shared" si="1"/>
        <v>0.84</v>
      </c>
      <c r="L31" s="127"/>
    </row>
    <row r="32" spans="1:12" ht="12.75" customHeight="1">
      <c r="A32" s="126"/>
      <c r="B32" s="119">
        <f>'Tax Invoice'!D27</f>
        <v>2</v>
      </c>
      <c r="C32" s="10" t="s">
        <v>728</v>
      </c>
      <c r="D32" s="10" t="s">
        <v>728</v>
      </c>
      <c r="E32" s="130" t="s">
        <v>30</v>
      </c>
      <c r="F32" s="151" t="s">
        <v>731</v>
      </c>
      <c r="G32" s="152"/>
      <c r="H32" s="11" t="s">
        <v>730</v>
      </c>
      <c r="I32" s="14">
        <f t="shared" si="0"/>
        <v>0.42</v>
      </c>
      <c r="J32" s="14">
        <v>1.68</v>
      </c>
      <c r="K32" s="121">
        <f t="shared" si="1"/>
        <v>0.84</v>
      </c>
      <c r="L32" s="127"/>
    </row>
    <row r="33" spans="1:12" ht="24" customHeight="1">
      <c r="A33" s="126"/>
      <c r="B33" s="119">
        <f>'Tax Invoice'!D28</f>
        <v>25</v>
      </c>
      <c r="C33" s="10" t="s">
        <v>732</v>
      </c>
      <c r="D33" s="10" t="s">
        <v>732</v>
      </c>
      <c r="E33" s="130" t="s">
        <v>112</v>
      </c>
      <c r="F33" s="151"/>
      <c r="G33" s="152"/>
      <c r="H33" s="11" t="s">
        <v>733</v>
      </c>
      <c r="I33" s="14">
        <f t="shared" si="0"/>
        <v>0.42</v>
      </c>
      <c r="J33" s="14">
        <v>1.66</v>
      </c>
      <c r="K33" s="121">
        <f t="shared" si="1"/>
        <v>10.5</v>
      </c>
      <c r="L33" s="127"/>
    </row>
    <row r="34" spans="1:12" ht="12.75" customHeight="1">
      <c r="A34" s="126"/>
      <c r="B34" s="119">
        <f>'Tax Invoice'!D29</f>
        <v>5</v>
      </c>
      <c r="C34" s="10" t="s">
        <v>479</v>
      </c>
      <c r="D34" s="10" t="s">
        <v>479</v>
      </c>
      <c r="E34" s="130" t="s">
        <v>304</v>
      </c>
      <c r="F34" s="151" t="s">
        <v>278</v>
      </c>
      <c r="G34" s="152"/>
      <c r="H34" s="11" t="s">
        <v>481</v>
      </c>
      <c r="I34" s="14">
        <f t="shared" si="0"/>
        <v>0.55000000000000004</v>
      </c>
      <c r="J34" s="14">
        <v>2.2000000000000002</v>
      </c>
      <c r="K34" s="121">
        <f t="shared" si="1"/>
        <v>2.75</v>
      </c>
      <c r="L34" s="127"/>
    </row>
    <row r="35" spans="1:12" ht="36" customHeight="1">
      <c r="A35" s="126"/>
      <c r="B35" s="119">
        <f>'Tax Invoice'!D30</f>
        <v>2</v>
      </c>
      <c r="C35" s="10" t="s">
        <v>734</v>
      </c>
      <c r="D35" s="10" t="s">
        <v>746</v>
      </c>
      <c r="E35" s="130" t="s">
        <v>735</v>
      </c>
      <c r="F35" s="151"/>
      <c r="G35" s="152"/>
      <c r="H35" s="11" t="s">
        <v>736</v>
      </c>
      <c r="I35" s="14">
        <f t="shared" si="0"/>
        <v>1.58</v>
      </c>
      <c r="J35" s="14">
        <v>6.29</v>
      </c>
      <c r="K35" s="121">
        <f t="shared" si="1"/>
        <v>3.16</v>
      </c>
      <c r="L35" s="127"/>
    </row>
    <row r="36" spans="1:12" ht="12.75" customHeight="1">
      <c r="A36" s="126"/>
      <c r="B36" s="119">
        <f>'Tax Invoice'!D31</f>
        <v>25</v>
      </c>
      <c r="C36" s="10" t="s">
        <v>737</v>
      </c>
      <c r="D36" s="10" t="s">
        <v>737</v>
      </c>
      <c r="E36" s="130" t="s">
        <v>33</v>
      </c>
      <c r="F36" s="151"/>
      <c r="G36" s="152"/>
      <c r="H36" s="11" t="s">
        <v>738</v>
      </c>
      <c r="I36" s="14">
        <f t="shared" si="0"/>
        <v>0.32</v>
      </c>
      <c r="J36" s="14">
        <v>1.27</v>
      </c>
      <c r="K36" s="121">
        <f t="shared" si="1"/>
        <v>8</v>
      </c>
      <c r="L36" s="127"/>
    </row>
    <row r="37" spans="1:12" ht="24" customHeight="1">
      <c r="A37" s="126"/>
      <c r="B37" s="119">
        <f>'Tax Invoice'!D32</f>
        <v>30</v>
      </c>
      <c r="C37" s="10" t="s">
        <v>739</v>
      </c>
      <c r="D37" s="10" t="s">
        <v>739</v>
      </c>
      <c r="E37" s="130" t="s">
        <v>54</v>
      </c>
      <c r="F37" s="151"/>
      <c r="G37" s="152"/>
      <c r="H37" s="11" t="s">
        <v>740</v>
      </c>
      <c r="I37" s="14">
        <f t="shared" si="0"/>
        <v>0.29000000000000004</v>
      </c>
      <c r="J37" s="14">
        <v>1.1499999999999999</v>
      </c>
      <c r="K37" s="121">
        <f t="shared" si="1"/>
        <v>8.7000000000000011</v>
      </c>
      <c r="L37" s="127"/>
    </row>
    <row r="38" spans="1:12" ht="36" customHeight="1">
      <c r="A38" s="126"/>
      <c r="B38" s="119">
        <f>'Tax Invoice'!D33</f>
        <v>2</v>
      </c>
      <c r="C38" s="10" t="s">
        <v>741</v>
      </c>
      <c r="D38" s="10" t="s">
        <v>747</v>
      </c>
      <c r="E38" s="130" t="s">
        <v>742</v>
      </c>
      <c r="F38" s="151"/>
      <c r="G38" s="152"/>
      <c r="H38" s="11" t="s">
        <v>743</v>
      </c>
      <c r="I38" s="14">
        <f t="shared" si="0"/>
        <v>0.39</v>
      </c>
      <c r="J38" s="14">
        <v>1.53</v>
      </c>
      <c r="K38" s="121">
        <f t="shared" si="1"/>
        <v>0.78</v>
      </c>
      <c r="L38" s="127"/>
    </row>
    <row r="39" spans="1:12" ht="36" customHeight="1">
      <c r="A39" s="126"/>
      <c r="B39" s="120">
        <f>'Tax Invoice'!D34</f>
        <v>2</v>
      </c>
      <c r="C39" s="12" t="s">
        <v>741</v>
      </c>
      <c r="D39" s="12" t="s">
        <v>748</v>
      </c>
      <c r="E39" s="131" t="s">
        <v>744</v>
      </c>
      <c r="F39" s="149"/>
      <c r="G39" s="150"/>
      <c r="H39" s="13" t="s">
        <v>743</v>
      </c>
      <c r="I39" s="15">
        <f t="shared" si="0"/>
        <v>0.39</v>
      </c>
      <c r="J39" s="15">
        <v>1.53</v>
      </c>
      <c r="K39" s="122">
        <f t="shared" si="1"/>
        <v>0.78</v>
      </c>
      <c r="L39" s="127"/>
    </row>
    <row r="40" spans="1:12" ht="12.75" customHeight="1">
      <c r="A40" s="126"/>
      <c r="B40" s="139">
        <f>SUM(B23:B39)</f>
        <v>163</v>
      </c>
      <c r="C40" s="139" t="s">
        <v>149</v>
      </c>
      <c r="D40" s="139"/>
      <c r="E40" s="139"/>
      <c r="F40" s="139"/>
      <c r="G40" s="139"/>
      <c r="H40" s="139"/>
      <c r="I40" s="140" t="s">
        <v>261</v>
      </c>
      <c r="J40" s="140" t="s">
        <v>261</v>
      </c>
      <c r="K40" s="141">
        <f>SUM(K23:K39)</f>
        <v>47.02000000000001</v>
      </c>
      <c r="L40" s="127"/>
    </row>
    <row r="41" spans="1:12" ht="12.75" customHeight="1">
      <c r="A41" s="126"/>
      <c r="B41" s="139"/>
      <c r="C41" s="139"/>
      <c r="D41" s="139"/>
      <c r="E41" s="139"/>
      <c r="F41" s="139"/>
      <c r="G41" s="139"/>
      <c r="H41" s="139"/>
      <c r="I41" s="140" t="s">
        <v>753</v>
      </c>
      <c r="J41" s="140" t="s">
        <v>190</v>
      </c>
      <c r="K41" s="141">
        <v>0</v>
      </c>
      <c r="L41" s="127"/>
    </row>
    <row r="42" spans="1:12" ht="12.75" hidden="1" customHeight="1" outlineLevel="1">
      <c r="A42" s="126"/>
      <c r="B42" s="139"/>
      <c r="C42" s="139"/>
      <c r="D42" s="139"/>
      <c r="E42" s="139"/>
      <c r="F42" s="139"/>
      <c r="G42" s="139"/>
      <c r="H42" s="139"/>
      <c r="I42" s="140" t="s">
        <v>191</v>
      </c>
      <c r="J42" s="140" t="s">
        <v>191</v>
      </c>
      <c r="K42" s="141">
        <f>Invoice!J41</f>
        <v>0</v>
      </c>
      <c r="L42" s="127"/>
    </row>
    <row r="43" spans="1:12" ht="12.75" customHeight="1" collapsed="1">
      <c r="A43" s="126"/>
      <c r="B43" s="139"/>
      <c r="C43" s="139"/>
      <c r="D43" s="139"/>
      <c r="E43" s="139"/>
      <c r="F43" s="139"/>
      <c r="G43" s="139"/>
      <c r="H43" s="139"/>
      <c r="I43" s="140" t="s">
        <v>263</v>
      </c>
      <c r="J43" s="140" t="s">
        <v>263</v>
      </c>
      <c r="K43" s="141">
        <f>SUM(K40:K42)</f>
        <v>47.02000000000001</v>
      </c>
      <c r="L43" s="127"/>
    </row>
    <row r="44" spans="1:12" ht="12.75" customHeight="1">
      <c r="A44" s="6"/>
      <c r="B44" s="7"/>
      <c r="C44" s="7"/>
      <c r="D44" s="7"/>
      <c r="E44" s="7"/>
      <c r="F44" s="7"/>
      <c r="G44" s="7"/>
      <c r="H44" s="147" t="s">
        <v>754</v>
      </c>
      <c r="I44" s="7"/>
      <c r="J44" s="7"/>
      <c r="K44" s="7"/>
      <c r="L44" s="8"/>
    </row>
    <row r="45" spans="1:12" ht="12.75" customHeight="1"/>
    <row r="46" spans="1:12" ht="12.75" customHeight="1"/>
    <row r="47" spans="1:12" ht="12.75" customHeight="1"/>
    <row r="48" spans="1:12" ht="12.75" customHeight="1"/>
    <row r="49" ht="12.75" customHeight="1"/>
    <row r="50" ht="12.75" customHeight="1"/>
    <row r="51" ht="12.75" customHeight="1"/>
  </sheetData>
  <mergeCells count="21">
    <mergeCell ref="F20:G20"/>
    <mergeCell ref="F23:G23"/>
    <mergeCell ref="K10:K11"/>
    <mergeCell ref="K14:K15"/>
    <mergeCell ref="F25:G25"/>
    <mergeCell ref="F24:G24"/>
    <mergeCell ref="F39:G39"/>
    <mergeCell ref="F21:G22"/>
    <mergeCell ref="F34:G34"/>
    <mergeCell ref="F35:G35"/>
    <mergeCell ref="F36:G36"/>
    <mergeCell ref="F37:G37"/>
    <mergeCell ref="F38:G38"/>
    <mergeCell ref="F29:G29"/>
    <mergeCell ref="F30:G30"/>
    <mergeCell ref="F31:G31"/>
    <mergeCell ref="F32:G32"/>
    <mergeCell ref="F33:G33"/>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N16" sqref="N1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185.68</v>
      </c>
      <c r="O2" s="21" t="s">
        <v>265</v>
      </c>
    </row>
    <row r="3" spans="1:15" s="21" customFormat="1" ht="15" customHeight="1" thickBot="1">
      <c r="A3" s="22" t="s">
        <v>156</v>
      </c>
      <c r="G3" s="28">
        <v>45194</v>
      </c>
      <c r="H3" s="29"/>
      <c r="N3" s="21">
        <v>185.68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Emma Gilmore</v>
      </c>
      <c r="B10" s="37"/>
      <c r="C10" s="37"/>
      <c r="D10" s="37"/>
      <c r="F10" s="38" t="str">
        <f>'Copy paste to Here'!B10</f>
        <v>Emma Gilmore</v>
      </c>
      <c r="G10" s="39"/>
      <c r="H10" s="40"/>
      <c r="K10" s="107" t="s">
        <v>282</v>
      </c>
      <c r="L10" s="35" t="s">
        <v>282</v>
      </c>
      <c r="M10" s="21">
        <v>1</v>
      </c>
    </row>
    <row r="11" spans="1:15" s="21" customFormat="1" ht="15.75" thickBot="1">
      <c r="A11" s="41" t="str">
        <f>'Copy paste to Here'!G11</f>
        <v>Portarlington 106 Lough gate</v>
      </c>
      <c r="B11" s="42"/>
      <c r="C11" s="42"/>
      <c r="D11" s="42"/>
      <c r="F11" s="43" t="str">
        <f>'Copy paste to Here'!B11</f>
        <v>Portarlington 106 Lough gate</v>
      </c>
      <c r="G11" s="44"/>
      <c r="H11" s="45"/>
      <c r="K11" s="105" t="s">
        <v>163</v>
      </c>
      <c r="L11" s="46" t="s">
        <v>164</v>
      </c>
      <c r="M11" s="21">
        <f>VLOOKUP(G3,[1]Sheet1!$A$9:$I$7290,2,FALSE)</f>
        <v>35.83</v>
      </c>
    </row>
    <row r="12" spans="1:15" s="21" customFormat="1" ht="15.75" thickBot="1">
      <c r="A12" s="41" t="str">
        <f>'Copy paste to Here'!G12</f>
        <v>R32 FR82 co. laois</v>
      </c>
      <c r="B12" s="42"/>
      <c r="C12" s="42"/>
      <c r="D12" s="42"/>
      <c r="E12" s="89"/>
      <c r="F12" s="43" t="str">
        <f>'Copy paste to Here'!B12</f>
        <v>R32 FR82 co. laois</v>
      </c>
      <c r="G12" s="44"/>
      <c r="H12" s="45"/>
      <c r="K12" s="105" t="s">
        <v>165</v>
      </c>
      <c r="L12" s="46" t="s">
        <v>138</v>
      </c>
      <c r="M12" s="21">
        <f>VLOOKUP(G3,[1]Sheet1!$A$9:$I$7290,3,FALSE)</f>
        <v>37.950000000000003</v>
      </c>
    </row>
    <row r="13" spans="1:15" s="21" customFormat="1" ht="15.75" thickBot="1">
      <c r="A13" s="41" t="str">
        <f>'Copy paste to Here'!G13</f>
        <v>Ireland</v>
      </c>
      <c r="B13" s="42"/>
      <c r="C13" s="42"/>
      <c r="D13" s="42"/>
      <c r="E13" s="123" t="s">
        <v>138</v>
      </c>
      <c r="F13" s="43" t="str">
        <f>'Copy paste to Here'!B13</f>
        <v>Ireland</v>
      </c>
      <c r="G13" s="44"/>
      <c r="H13" s="45"/>
      <c r="K13" s="105" t="s">
        <v>166</v>
      </c>
      <c r="L13" s="46" t="s">
        <v>167</v>
      </c>
      <c r="M13" s="125">
        <f>VLOOKUP(G3,[1]Sheet1!$A$9:$I$7290,4,FALSE)</f>
        <v>43.63</v>
      </c>
    </row>
    <row r="14" spans="1:15" s="21" customFormat="1" ht="15.75" thickBot="1">
      <c r="A14" s="41" t="str">
        <f>'Copy paste to Here'!G14</f>
        <v xml:space="preserve"> </v>
      </c>
      <c r="B14" s="42"/>
      <c r="C14" s="42"/>
      <c r="D14" s="42"/>
      <c r="E14" s="123">
        <f>VLOOKUP(J9,$L$10:$M$17,2,FALSE)</f>
        <v>37.950000000000003</v>
      </c>
      <c r="F14" s="43">
        <f>'Copy paste to Here'!B14</f>
        <v>0</v>
      </c>
      <c r="G14" s="44"/>
      <c r="H14" s="45"/>
      <c r="K14" s="105" t="s">
        <v>168</v>
      </c>
      <c r="L14" s="46" t="s">
        <v>169</v>
      </c>
      <c r="M14" s="21">
        <f>VLOOKUP(G3,[1]Sheet1!$A$9:$I$7290,5,FALSE)</f>
        <v>22.66</v>
      </c>
    </row>
    <row r="15" spans="1:15" s="21" customFormat="1" ht="15.75" thickBot="1">
      <c r="A15" s="47">
        <f>'Copy paste to Here'!G15</f>
        <v>0</v>
      </c>
      <c r="F15" s="48" t="str">
        <f>'Copy paste to Here'!B15</f>
        <v xml:space="preserve"> </v>
      </c>
      <c r="G15" s="49"/>
      <c r="H15" s="50"/>
      <c r="K15" s="106" t="s">
        <v>170</v>
      </c>
      <c r="L15" s="51" t="s">
        <v>171</v>
      </c>
      <c r="M15" s="21">
        <f>VLOOKUP(G3,[1]Sheet1!$A$9:$I$7290,6,FALSE)</f>
        <v>26.39</v>
      </c>
    </row>
    <row r="16" spans="1:15" s="21" customFormat="1" ht="13.7" customHeight="1" thickBot="1">
      <c r="A16" s="52"/>
      <c r="K16" s="106" t="s">
        <v>172</v>
      </c>
      <c r="L16" s="51" t="s">
        <v>173</v>
      </c>
      <c r="M16" s="21">
        <f>VLOOKUP(G3,[1]Sheet1!$A$9:$I$7290,7,FALSE)</f>
        <v>21.05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Surgical steel nipple barbell, 14g (1.6mm) with two 4mm balls &amp; Length: 14mm  &amp;  </v>
      </c>
      <c r="B18" s="57" t="str">
        <f>'Copy paste to Here'!C22</f>
        <v>BBNPS</v>
      </c>
      <c r="C18" s="57" t="s">
        <v>27</v>
      </c>
      <c r="D18" s="58">
        <f>Invoice!B22</f>
        <v>25</v>
      </c>
      <c r="E18" s="59">
        <f>'Shipping Invoice'!J23*$N$1</f>
        <v>0.19</v>
      </c>
      <c r="F18" s="59">
        <f>D18*E18</f>
        <v>4.75</v>
      </c>
      <c r="G18" s="60">
        <f>E18*$E$14</f>
        <v>7.2105000000000006</v>
      </c>
      <c r="H18" s="61">
        <f>D18*G18</f>
        <v>180.26250000000002</v>
      </c>
    </row>
    <row r="19" spans="1:13" s="62" customFormat="1" ht="36">
      <c r="A19" s="124" t="str">
        <f>IF((LEN('Copy paste to Here'!G23))&gt;5,((CONCATENATE('Copy paste to Here'!G23," &amp; ",'Copy paste to Here'!D23,"  &amp;  ",'Copy paste to Here'!E23))),"Empty Cell")</f>
        <v>316L steel belly banana, 14g (1.6m) with a 8mm and a 5mm bezel set jewel ball using original Czech Preciosa crystals. &amp; Length: 8mm  &amp;  Crystal Color: Light Sapphire</v>
      </c>
      <c r="B19" s="57" t="str">
        <f>'Copy paste to Here'!C23</f>
        <v>BN2CG</v>
      </c>
      <c r="C19" s="57" t="s">
        <v>668</v>
      </c>
      <c r="D19" s="58">
        <f>Invoice!B23</f>
        <v>2</v>
      </c>
      <c r="E19" s="59">
        <f>'Shipping Invoice'!J24*$N$1</f>
        <v>0.85</v>
      </c>
      <c r="F19" s="59">
        <f t="shared" ref="F19:F82" si="0">D19*E19</f>
        <v>1.7</v>
      </c>
      <c r="G19" s="60">
        <f t="shared" ref="G19:G82" si="1">E19*$E$14</f>
        <v>32.2575</v>
      </c>
      <c r="H19" s="63">
        <f t="shared" ref="H19:H82" si="2">D19*G19</f>
        <v>64.515000000000001</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8mm  &amp;  Crystal Color: Aquamarine</v>
      </c>
      <c r="B20" s="57" t="str">
        <f>'Copy paste to Here'!C24</f>
        <v>BN2CG</v>
      </c>
      <c r="C20" s="57" t="s">
        <v>668</v>
      </c>
      <c r="D20" s="58">
        <f>Invoice!B24</f>
        <v>2</v>
      </c>
      <c r="E20" s="59">
        <f>'Shipping Invoice'!J25*$N$1</f>
        <v>0.85</v>
      </c>
      <c r="F20" s="59">
        <f t="shared" si="0"/>
        <v>1.7</v>
      </c>
      <c r="G20" s="60">
        <f t="shared" si="1"/>
        <v>32.2575</v>
      </c>
      <c r="H20" s="63">
        <f t="shared" si="2"/>
        <v>64.515000000000001</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8mm  &amp;  Crystal Color: Blue Zircon</v>
      </c>
      <c r="B21" s="57" t="str">
        <f>'Copy paste to Here'!C25</f>
        <v>BN2CG</v>
      </c>
      <c r="C21" s="57" t="s">
        <v>668</v>
      </c>
      <c r="D21" s="58">
        <f>Invoice!B25</f>
        <v>2</v>
      </c>
      <c r="E21" s="59">
        <f>'Shipping Invoice'!J26*$N$1</f>
        <v>0.85</v>
      </c>
      <c r="F21" s="59">
        <f t="shared" si="0"/>
        <v>1.7</v>
      </c>
      <c r="G21" s="60">
        <f t="shared" si="1"/>
        <v>32.2575</v>
      </c>
      <c r="H21" s="63">
        <f t="shared" si="2"/>
        <v>64.515000000000001</v>
      </c>
    </row>
    <row r="22" spans="1:13" s="62" customFormat="1" ht="24">
      <c r="A22" s="56" t="str">
        <f>IF((LEN('Copy paste to Here'!G26))&gt;5,((CONCATENATE('Copy paste to Here'!G26," &amp; ",'Copy paste to Here'!D26,"  &amp;  ",'Copy paste to Here'!E26))),"Empty Cell")</f>
        <v xml:space="preserve">Surgical steel belly bananas, 14g (1.6mm) with 5 &amp; 8mm solid acrylic color balls - length 3/8'' (10mm) &amp; Color: White  &amp;  </v>
      </c>
      <c r="B22" s="57" t="str">
        <f>'Copy paste to Here'!C26</f>
        <v>BNSA</v>
      </c>
      <c r="C22" s="57" t="s">
        <v>724</v>
      </c>
      <c r="D22" s="58">
        <f>Invoice!B26</f>
        <v>4</v>
      </c>
      <c r="E22" s="59">
        <f>'Shipping Invoice'!J27*$N$1</f>
        <v>0.18</v>
      </c>
      <c r="F22" s="59">
        <f t="shared" si="0"/>
        <v>0.72</v>
      </c>
      <c r="G22" s="60">
        <f t="shared" si="1"/>
        <v>6.8310000000000004</v>
      </c>
      <c r="H22" s="63">
        <f t="shared" si="2"/>
        <v>27.324000000000002</v>
      </c>
    </row>
    <row r="23" spans="1:13" s="62" customFormat="1" ht="24">
      <c r="A23" s="56" t="str">
        <f>IF((LEN('Copy paste to Here'!G27))&gt;5,((CONCATENATE('Copy paste to Here'!G27," &amp; ",'Copy paste to Here'!D27,"  &amp;  ",'Copy paste to Here'!E27))),"Empty Cell")</f>
        <v xml:space="preserve">Surgical steel belly bananas, 14g (1.6mm) with 5 &amp; 8mm solid acrylic color balls - length 3/8'' (10mm) &amp; Color: Light blue  &amp;  </v>
      </c>
      <c r="B23" s="57" t="str">
        <f>'Copy paste to Here'!C27</f>
        <v>BNSA</v>
      </c>
      <c r="C23" s="57" t="s">
        <v>724</v>
      </c>
      <c r="D23" s="58">
        <f>Invoice!B27</f>
        <v>4</v>
      </c>
      <c r="E23" s="59">
        <f>'Shipping Invoice'!J28*$N$1</f>
        <v>0.18</v>
      </c>
      <c r="F23" s="59">
        <f t="shared" si="0"/>
        <v>0.72</v>
      </c>
      <c r="G23" s="60">
        <f t="shared" si="1"/>
        <v>6.8310000000000004</v>
      </c>
      <c r="H23" s="63">
        <f t="shared" si="2"/>
        <v>27.324000000000002</v>
      </c>
    </row>
    <row r="24" spans="1:13" s="62" customFormat="1" ht="24">
      <c r="A24" s="56" t="str">
        <f>IF((LEN('Copy paste to Here'!G28))&gt;5,((CONCATENATE('Copy paste to Here'!G28," &amp; ",'Copy paste to Here'!D28,"  &amp;  ",'Copy paste to Here'!E28))),"Empty Cell")</f>
        <v xml:space="preserve">Surgical steel belly bananas, 14g (1.6mm) with 5 &amp; 8mm solid acrylic color balls - length 3/8'' (10mm) &amp; Color: Pink  &amp;  </v>
      </c>
      <c r="B24" s="57" t="str">
        <f>'Copy paste to Here'!C28</f>
        <v>BNSA</v>
      </c>
      <c r="C24" s="57" t="s">
        <v>724</v>
      </c>
      <c r="D24" s="58">
        <f>Invoice!B28</f>
        <v>4</v>
      </c>
      <c r="E24" s="59">
        <f>'Shipping Invoice'!J29*$N$1</f>
        <v>0.18</v>
      </c>
      <c r="F24" s="59">
        <f t="shared" si="0"/>
        <v>0.72</v>
      </c>
      <c r="G24" s="60">
        <f t="shared" si="1"/>
        <v>6.8310000000000004</v>
      </c>
      <c r="H24" s="63">
        <f t="shared" si="2"/>
        <v>27.324000000000002</v>
      </c>
    </row>
    <row r="25" spans="1:13" s="62" customFormat="1" ht="48">
      <c r="A25" s="56" t="str">
        <f>IF((LEN('Copy paste to Here'!G29))&gt;5,((CONCATENATE('Copy paste to Here'!G29," &amp; ",'Copy paste to Here'!D29,"  &amp;  ",'Copy paste to Here'!E29))),"Empty Cell")</f>
        <v>Internally threaded 316L steel labret, 16g (1.2mm) with a upper 2 -5mm prong set round CZ stone (attachments are made from surgical steel) &amp; Length: 10mm with 2.5mm top part  &amp;  Cz Color: Clear</v>
      </c>
      <c r="B25" s="57" t="str">
        <f>'Copy paste to Here'!C29</f>
        <v>LBCZIN</v>
      </c>
      <c r="C25" s="57" t="s">
        <v>745</v>
      </c>
      <c r="D25" s="58">
        <f>Invoice!B29</f>
        <v>25</v>
      </c>
      <c r="E25" s="59">
        <f>'Shipping Invoice'!J30*$N$1</f>
        <v>1.18</v>
      </c>
      <c r="F25" s="59">
        <f t="shared" si="0"/>
        <v>29.5</v>
      </c>
      <c r="G25" s="60">
        <f t="shared" si="1"/>
        <v>44.780999999999999</v>
      </c>
      <c r="H25" s="63">
        <f t="shared" si="2"/>
        <v>1119.5249999999999</v>
      </c>
    </row>
    <row r="26" spans="1:13" s="62" customFormat="1" ht="24">
      <c r="A26" s="56" t="str">
        <f>IF((LEN('Copy paste to Here'!G30))&gt;5,((CONCATENATE('Copy paste to Here'!G30," &amp; ",'Copy paste to Here'!D30,"  &amp;  ",'Copy paste to Here'!E30))),"Empty Cell")</f>
        <v>316L steel labret, 16g (1.2mm) with a 3mm synthetic opal ball &amp; Length: 8mm  &amp;  Color: Lavender</v>
      </c>
      <c r="B26" s="57" t="str">
        <f>'Copy paste to Here'!C30</f>
        <v>LBOP3</v>
      </c>
      <c r="C26" s="57" t="s">
        <v>728</v>
      </c>
      <c r="D26" s="58">
        <f>Invoice!B30</f>
        <v>2</v>
      </c>
      <c r="E26" s="59">
        <f>'Shipping Invoice'!J31*$N$1</f>
        <v>1.68</v>
      </c>
      <c r="F26" s="59">
        <f t="shared" si="0"/>
        <v>3.36</v>
      </c>
      <c r="G26" s="60">
        <f t="shared" si="1"/>
        <v>63.756</v>
      </c>
      <c r="H26" s="63">
        <f t="shared" si="2"/>
        <v>127.512</v>
      </c>
    </row>
    <row r="27" spans="1:13" s="62" customFormat="1" ht="24">
      <c r="A27" s="56" t="str">
        <f>IF((LEN('Copy paste to Here'!G31))&gt;5,((CONCATENATE('Copy paste to Here'!G31," &amp; ",'Copy paste to Here'!D31,"  &amp;  ",'Copy paste to Here'!E31))),"Empty Cell")</f>
        <v>316L steel labret, 16g (1.2mm) with a 3mm synthetic opal ball &amp; Length: 8mm  &amp;  Color: Light pink</v>
      </c>
      <c r="B27" s="57" t="str">
        <f>'Copy paste to Here'!C31</f>
        <v>LBOP3</v>
      </c>
      <c r="C27" s="57" t="s">
        <v>728</v>
      </c>
      <c r="D27" s="58">
        <f>Invoice!B31</f>
        <v>2</v>
      </c>
      <c r="E27" s="59">
        <f>'Shipping Invoice'!J32*$N$1</f>
        <v>1.68</v>
      </c>
      <c r="F27" s="59">
        <f t="shared" si="0"/>
        <v>3.36</v>
      </c>
      <c r="G27" s="60">
        <f t="shared" si="1"/>
        <v>63.756</v>
      </c>
      <c r="H27" s="63">
        <f t="shared" si="2"/>
        <v>127.512</v>
      </c>
    </row>
    <row r="28" spans="1:13" s="62" customFormat="1" ht="24">
      <c r="A28" s="56" t="str">
        <f>IF((LEN('Copy paste to Here'!G32))&gt;5,((CONCATENATE('Copy paste to Here'!G32," &amp; ",'Copy paste to Here'!D32,"  &amp;  ",'Copy paste to Here'!E32))),"Empty Cell")</f>
        <v xml:space="preserve">3mm multi-crystal ferido glued ball with resin cover and 16g (1.2mm) threading (sold per pcs) &amp; Crystal Color: Clear  &amp;  </v>
      </c>
      <c r="B28" s="57" t="str">
        <f>'Copy paste to Here'!C32</f>
        <v>MFR3</v>
      </c>
      <c r="C28" s="57" t="s">
        <v>732</v>
      </c>
      <c r="D28" s="58">
        <f>Invoice!B32</f>
        <v>25</v>
      </c>
      <c r="E28" s="59">
        <f>'Shipping Invoice'!J33*$N$1</f>
        <v>1.66</v>
      </c>
      <c r="F28" s="59">
        <f t="shared" si="0"/>
        <v>41.5</v>
      </c>
      <c r="G28" s="60">
        <f t="shared" si="1"/>
        <v>62.997</v>
      </c>
      <c r="H28" s="63">
        <f t="shared" si="2"/>
        <v>1574.925</v>
      </c>
    </row>
    <row r="29" spans="1:13" s="62" customFormat="1" ht="25.5">
      <c r="A29" s="56" t="str">
        <f>IF((LEN('Copy paste to Here'!G33))&gt;5,((CONCATENATE('Copy paste to Here'!G33," &amp; ",'Copy paste to Here'!D33,"  &amp;  ",'Copy paste to Here'!E33))),"Empty Cell")</f>
        <v>PVD plated surgical steel hinged segment ring, 20g (0.8mm) &amp; Size: 6mm  &amp;  Color: Gold</v>
      </c>
      <c r="B29" s="57" t="str">
        <f>'Copy paste to Here'!C33</f>
        <v>SEGHT20</v>
      </c>
      <c r="C29" s="57" t="s">
        <v>479</v>
      </c>
      <c r="D29" s="58">
        <f>Invoice!B33</f>
        <v>5</v>
      </c>
      <c r="E29" s="59">
        <f>'Shipping Invoice'!J34*$N$1</f>
        <v>2.2000000000000002</v>
      </c>
      <c r="F29" s="59">
        <f t="shared" si="0"/>
        <v>11</v>
      </c>
      <c r="G29" s="60">
        <f t="shared" si="1"/>
        <v>83.490000000000009</v>
      </c>
      <c r="H29" s="63">
        <f t="shared" si="2"/>
        <v>417.45000000000005</v>
      </c>
    </row>
    <row r="30" spans="1:13" s="62" customFormat="1" ht="36">
      <c r="A30" s="56" t="str">
        <f>IF((LEN('Copy paste to Here'!G34))&gt;5,((CONCATENATE('Copy paste to Here'!G34," &amp; ",'Copy paste to Here'!D34,"  &amp;  ",'Copy paste to Here'!E34))),"Empty Cell")</f>
        <v xml:space="preserve">PVD plated 316L steel hinged segment ring, 1.2mm (16g) with side facing CNC set synthetic turquoise stones, inner diameter from 8mm to 10mm &amp; Color: Gold 8mm  &amp;  </v>
      </c>
      <c r="B30" s="57" t="str">
        <f>'Copy paste to Here'!C34</f>
        <v>SGSH11TQT</v>
      </c>
      <c r="C30" s="57" t="s">
        <v>746</v>
      </c>
      <c r="D30" s="58">
        <f>Invoice!B34</f>
        <v>2</v>
      </c>
      <c r="E30" s="59">
        <f>'Shipping Invoice'!J35*$N$1</f>
        <v>6.29</v>
      </c>
      <c r="F30" s="59">
        <f t="shared" si="0"/>
        <v>12.58</v>
      </c>
      <c r="G30" s="60">
        <f t="shared" si="1"/>
        <v>238.70550000000003</v>
      </c>
      <c r="H30" s="63">
        <f t="shared" si="2"/>
        <v>477.41100000000006</v>
      </c>
    </row>
    <row r="31" spans="1:13" s="62" customFormat="1" ht="24">
      <c r="A31" s="56" t="str">
        <f>IF((LEN('Copy paste to Here'!G35))&gt;5,((CONCATENATE('Copy paste to Here'!G35," &amp; ",'Copy paste to Here'!D35,"  &amp;  ",'Copy paste to Here'!E35))),"Empty Cell")</f>
        <v xml:space="preserve">Titanium G23 barbell, 14g (1.6mm) with two 4mm balls &amp; Length: 14mm  &amp;  </v>
      </c>
      <c r="B31" s="57" t="str">
        <f>'Copy paste to Here'!C35</f>
        <v>UBBNPS</v>
      </c>
      <c r="C31" s="57" t="s">
        <v>737</v>
      </c>
      <c r="D31" s="58">
        <f>Invoice!B35</f>
        <v>25</v>
      </c>
      <c r="E31" s="59">
        <f>'Shipping Invoice'!J36*$N$1</f>
        <v>1.27</v>
      </c>
      <c r="F31" s="59">
        <f t="shared" si="0"/>
        <v>31.75</v>
      </c>
      <c r="G31" s="60">
        <f t="shared" si="1"/>
        <v>48.196500000000007</v>
      </c>
      <c r="H31" s="63">
        <f t="shared" si="2"/>
        <v>1204.9125000000001</v>
      </c>
    </row>
    <row r="32" spans="1:13" s="62" customFormat="1" ht="25.5">
      <c r="A32" s="56" t="str">
        <f>IF((LEN('Copy paste to Here'!G36))&gt;5,((CONCATENATE('Copy paste to Here'!G36," &amp; ",'Copy paste to Here'!D36,"  &amp;  ",'Copy paste to Here'!E36))),"Empty Cell")</f>
        <v xml:space="preserve">High polished titanium G23 barbell, 1.6mm (14g) with two 3mm balls &amp; Length: 20mm  &amp;  </v>
      </c>
      <c r="B32" s="57" t="str">
        <f>'Copy paste to Here'!C36</f>
        <v>UBBNPSS</v>
      </c>
      <c r="C32" s="57" t="s">
        <v>739</v>
      </c>
      <c r="D32" s="58">
        <f>Invoice!B36</f>
        <v>30</v>
      </c>
      <c r="E32" s="59">
        <f>'Shipping Invoice'!J37*$N$1</f>
        <v>1.1499999999999999</v>
      </c>
      <c r="F32" s="59">
        <f t="shared" si="0"/>
        <v>34.5</v>
      </c>
      <c r="G32" s="60">
        <f t="shared" si="1"/>
        <v>43.642499999999998</v>
      </c>
      <c r="H32" s="63">
        <f t="shared" si="2"/>
        <v>1309.2749999999999</v>
      </c>
    </row>
    <row r="33" spans="1:8" s="62" customFormat="1" ht="36">
      <c r="A33" s="56" t="str">
        <f>IF((LEN('Copy paste to Here'!G37))&gt;5,((CONCATENATE('Copy paste to Here'!G37," &amp; ",'Copy paste to Here'!D37,"  &amp;  ",'Copy paste to Here'!E37))),"Empty Cell")</f>
        <v xml:space="preserve">High polished titanium G23 four bead balls in descending curved shape design top (left and right side options) for 1.2mm (16g) internally threaded post &amp; Design: Left side  &amp;  </v>
      </c>
      <c r="B33" s="57" t="str">
        <f>'Copy paste to Here'!C37</f>
        <v>USH4IN</v>
      </c>
      <c r="C33" s="57" t="s">
        <v>747</v>
      </c>
      <c r="D33" s="58">
        <f>Invoice!B37</f>
        <v>2</v>
      </c>
      <c r="E33" s="59">
        <f>'Shipping Invoice'!J38*$N$1</f>
        <v>1.53</v>
      </c>
      <c r="F33" s="59">
        <f t="shared" si="0"/>
        <v>3.06</v>
      </c>
      <c r="G33" s="60">
        <f t="shared" si="1"/>
        <v>58.063500000000005</v>
      </c>
      <c r="H33" s="63">
        <f t="shared" si="2"/>
        <v>116.12700000000001</v>
      </c>
    </row>
    <row r="34" spans="1:8" s="62" customFormat="1" ht="36">
      <c r="A34" s="56" t="str">
        <f>IF((LEN('Copy paste to Here'!G38))&gt;5,((CONCATENATE('Copy paste to Here'!G38," &amp; ",'Copy paste to Here'!D38,"  &amp;  ",'Copy paste to Here'!E38))),"Empty Cell")</f>
        <v xml:space="preserve">High polished titanium G23 four bead balls in descending curved shape design top (left and right side options) for 1.2mm (16g) internally threaded post &amp; Design: Right side  &amp;  </v>
      </c>
      <c r="B34" s="57" t="str">
        <f>'Copy paste to Here'!C38</f>
        <v>USH4IN</v>
      </c>
      <c r="C34" s="57" t="s">
        <v>748</v>
      </c>
      <c r="D34" s="58">
        <f>Invoice!B38</f>
        <v>2</v>
      </c>
      <c r="E34" s="59">
        <f>'Shipping Invoice'!J39*$N$1</f>
        <v>1.53</v>
      </c>
      <c r="F34" s="59">
        <f t="shared" si="0"/>
        <v>3.06</v>
      </c>
      <c r="G34" s="60">
        <f t="shared" si="1"/>
        <v>58.063500000000005</v>
      </c>
      <c r="H34" s="63">
        <f t="shared" si="2"/>
        <v>116.12700000000001</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185.68</v>
      </c>
      <c r="G1000" s="60"/>
      <c r="H1000" s="61">
        <f t="shared" ref="H1000:H1007" si="49">F1000*$E$14</f>
        <v>7046.5560000000005</v>
      </c>
    </row>
    <row r="1001" spans="1:8" s="62" customFormat="1">
      <c r="A1001" s="56" t="s">
        <v>753</v>
      </c>
      <c r="B1001" s="75"/>
      <c r="C1001" s="75"/>
      <c r="D1001" s="76"/>
      <c r="E1001" s="67"/>
      <c r="F1001" s="59">
        <f>Invoice!J40</f>
        <v>19.68</v>
      </c>
      <c r="G1001" s="60"/>
      <c r="H1001" s="61">
        <f t="shared" si="49"/>
        <v>746.85599999999999</v>
      </c>
    </row>
    <row r="1002" spans="1:8" s="62" customFormat="1" outlineLevel="1">
      <c r="A1002" s="56"/>
      <c r="B1002" s="75"/>
      <c r="C1002" s="75"/>
      <c r="D1002" s="76"/>
      <c r="E1002" s="67"/>
      <c r="F1002" s="59">
        <f>Invoice!J41</f>
        <v>0</v>
      </c>
      <c r="G1002" s="60"/>
      <c r="H1002" s="61">
        <f t="shared" si="49"/>
        <v>0</v>
      </c>
    </row>
    <row r="1003" spans="1:8" s="62" customFormat="1">
      <c r="A1003" s="56" t="str">
        <f>'[2]Copy paste to Here'!T4</f>
        <v>Total:</v>
      </c>
      <c r="B1003" s="75"/>
      <c r="C1003" s="75"/>
      <c r="D1003" s="76"/>
      <c r="E1003" s="67"/>
      <c r="F1003" s="59">
        <f>SUM(F1000:F1002)</f>
        <v>205.36</v>
      </c>
      <c r="G1003" s="60"/>
      <c r="H1003" s="61">
        <f t="shared" si="49"/>
        <v>7793.4120000000012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7046.5560000000005</v>
      </c>
    </row>
    <row r="1010" spans="1:8" s="21" customFormat="1">
      <c r="A1010" s="22"/>
      <c r="E1010" s="21" t="s">
        <v>182</v>
      </c>
      <c r="H1010" s="84">
        <f>(SUMIF($A$1000:$A$1008,"Total:",$H$1000:$H$1008))</f>
        <v>7793.4120000000012</v>
      </c>
    </row>
    <row r="1011" spans="1:8" s="21" customFormat="1">
      <c r="E1011" s="21" t="s">
        <v>183</v>
      </c>
      <c r="H1011" s="85">
        <f>H1013-H1012</f>
        <v>7283.5599999999995</v>
      </c>
    </row>
    <row r="1012" spans="1:8" s="21" customFormat="1">
      <c r="E1012" s="21" t="s">
        <v>184</v>
      </c>
      <c r="H1012" s="85">
        <f>ROUND((H1013*7)/107,2)</f>
        <v>509.85</v>
      </c>
    </row>
    <row r="1013" spans="1:8" s="21" customFormat="1">
      <c r="E1013" s="22" t="s">
        <v>185</v>
      </c>
      <c r="H1013" s="86">
        <f>ROUND((SUMIF($A$1000:$A$1008,"Total:",$H$1000:$H$1008)),2)</f>
        <v>7793.41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
  <sheetViews>
    <sheetView workbookViewId="0">
      <selection activeCell="A5" sqref="A5"/>
    </sheetView>
  </sheetViews>
  <sheetFormatPr defaultRowHeight="15"/>
  <sheetData>
    <row r="1" spans="1:1">
      <c r="A1" s="2" t="s">
        <v>27</v>
      </c>
    </row>
    <row r="2" spans="1:1">
      <c r="A2" s="2" t="s">
        <v>668</v>
      </c>
    </row>
    <row r="3" spans="1:1">
      <c r="A3" s="2" t="s">
        <v>668</v>
      </c>
    </row>
    <row r="4" spans="1:1">
      <c r="A4" s="2" t="s">
        <v>668</v>
      </c>
    </row>
    <row r="5" spans="1:1">
      <c r="A5" s="2" t="s">
        <v>724</v>
      </c>
    </row>
    <row r="6" spans="1:1">
      <c r="A6" s="2" t="s">
        <v>724</v>
      </c>
    </row>
    <row r="7" spans="1:1">
      <c r="A7" s="2" t="s">
        <v>724</v>
      </c>
    </row>
    <row r="8" spans="1:1">
      <c r="A8" s="2" t="s">
        <v>745</v>
      </c>
    </row>
    <row r="9" spans="1:1">
      <c r="A9" s="2" t="s">
        <v>728</v>
      </c>
    </row>
    <row r="10" spans="1:1">
      <c r="A10" s="2" t="s">
        <v>728</v>
      </c>
    </row>
    <row r="11" spans="1:1">
      <c r="A11" s="2" t="s">
        <v>732</v>
      </c>
    </row>
    <row r="12" spans="1:1">
      <c r="A12" s="2" t="s">
        <v>479</v>
      </c>
    </row>
    <row r="13" spans="1:1">
      <c r="A13" s="2" t="s">
        <v>746</v>
      </c>
    </row>
    <row r="14" spans="1:1">
      <c r="A14" s="2" t="s">
        <v>737</v>
      </c>
    </row>
    <row r="15" spans="1:1">
      <c r="A15" s="2" t="s">
        <v>739</v>
      </c>
    </row>
    <row r="16" spans="1:1">
      <c r="A16" s="2" t="s">
        <v>747</v>
      </c>
    </row>
    <row r="17" spans="1:1">
      <c r="A17" s="2" t="s">
        <v>748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2023-09-26T03:12:14Z</cp:lastPrinted>
  <dcterms:created xsi:type="dcterms:W3CDTF">2009-06-02T18:56:54Z</dcterms:created>
  <dcterms:modified xsi:type="dcterms:W3CDTF">2023-09-26T03:12:15Z</dcterms:modified>
</cp:coreProperties>
</file>