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0277FCC-8866-41E4-9F12-7E3C20BA52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Invoice!$A$1:$L$28</definedName>
    <definedName name="_xlnm.Print_Area" localSheetId="2">'Shipping Invoice'!$A$1:$M$28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F1001" i="6"/>
  <c r="L6" i="7"/>
  <c r="L26" i="7"/>
  <c r="L10" i="7"/>
  <c r="L17" i="7"/>
  <c r="J23" i="7"/>
  <c r="O1" i="7"/>
  <c r="J22" i="7" s="1"/>
  <c r="N1" i="6"/>
  <c r="E18" i="6" s="1"/>
  <c r="F1002" i="6"/>
  <c r="D19" i="6"/>
  <c r="B23" i="7" s="1"/>
  <c r="D18" i="6"/>
  <c r="B22" i="7" s="1"/>
  <c r="I23" i="5"/>
  <c r="I22" i="5"/>
  <c r="K23" i="2"/>
  <c r="K22" i="2"/>
  <c r="K24" i="2" s="1"/>
  <c r="L23" i="7" l="1"/>
  <c r="E19" i="6"/>
  <c r="L22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24" i="7" l="1"/>
  <c r="L27" i="7" s="1"/>
  <c r="M11" i="6"/>
  <c r="J30" i="2" s="1"/>
  <c r="J32" i="2" l="1"/>
  <c r="J31" i="2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H1007" i="6" l="1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<sst xmlns="http://schemas.openxmlformats.org/spreadsheetml/2006/main" count="233" uniqueCount="99">
  <si>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</si>
  <si>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</si>
  <si>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</si>
  <si>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</si>
  <si>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</si>
  <si>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</si>
  <si>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</si>
  <si>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</si>
  <si>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</si>
  <si>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</si>
  <si>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</si>
  <si>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</si>
  <si>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</si>
  <si>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</si>
  <si>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</si>
  <si>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</si>
  <si>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</si>
  <si>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</si>
  <si>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</si>
  <si>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</si>
  <si>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</si>
  <si>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</si>
  <si>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</si>
  <si>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</si>
  <si>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</si>
  <si>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</si>
  <si>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</si>
  <si>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</si>
  <si>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</si>
  <si>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</si>
  <si>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</si>
  <si>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</si>
  <si>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</si>
  <si>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</si>
  <si>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</si>
  <si>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</si>
  <si>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</si>
  <si>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</si>
  <si>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</si>
  <si>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</si>
  <si>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</si>
  <si>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</si>
  <si>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</si>
  <si>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</si>
  <si>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</si>
  <si>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</si>
  <si>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</si>
  <si>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</si>
  <si>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</si>
  <si>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</si>
  <si>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</si>
  <si>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</si>
  <si>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</si>
  <si>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</si>
  <si>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</si>
  <si>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</si>
  <si>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</si>
  <si>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</si>
  <si>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</si>
  <si>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</si>
  <si>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</si>
  <si>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</si>
  <si>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</si>
  <si>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</si>
  <si>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</si>
  <si>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</si>
  <si>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</si>
  <si>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</si>
  <si>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</si>
  <si>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</si>
  <si>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</si>
  <si>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</si>
  <si>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</si>
  <si>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</si>
  <si>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</si>
  <si>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</si>
  <si>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</si>
  <si>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</si>
  <si>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Moss</t>
  </si>
  <si>
    <t>Length: 10mm</t>
  </si>
  <si>
    <t>Length: 8mm</t>
  </si>
  <si>
    <t>Endless Ink Tattoo and Piercing</t>
  </si>
  <si>
    <t>Endless Ink</t>
  </si>
  <si>
    <t>7507 E 36th Ave Unit 120</t>
  </si>
  <si>
    <t>80238 Denver</t>
  </si>
  <si>
    <t>United States</t>
  </si>
  <si>
    <t>Tel: +1 3032190095</t>
  </si>
  <si>
    <t>Email: endlessink303info@gmail.com</t>
  </si>
  <si>
    <t>ZULBB3IN</t>
  </si>
  <si>
    <t>ZULBB3IN-F04000</t>
  </si>
  <si>
    <t>EO gas sterilized titanium G23 internally threaded labret, 1.2mm (16g) with a 3mm ball</t>
  </si>
  <si>
    <t>ZULBB3IN-F06000</t>
  </si>
  <si>
    <t>Six Hundred Forty-Four USD</t>
  </si>
  <si>
    <t>80238 Denver, Colorado</t>
  </si>
  <si>
    <t>56379</t>
  </si>
  <si>
    <t>GSP Eligible</t>
  </si>
  <si>
    <t>HTS - A7117.19.9000: Imitation jewelry of base metal</t>
  </si>
  <si>
    <t>33x32x10 / 1.5kg</t>
  </si>
  <si>
    <t>Free Shipping to USA via DHL due to order over 350 USD: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</si>
</sst>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dd/mmm/yy"/>
  </numFmts>
  <fonts count="3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527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</cellStyleXfs>
  <cellXfs count="16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6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66" fontId="5" fillId="2" borderId="29" xfId="3" applyNumberFormat="1" applyFill="1" applyBorder="1" applyAlignment="1">
      <alignment horizontal="center" vertical="center" wrapText="1"/>
    </xf>
    <xf numFmtId="166" fontId="5" fillId="0" borderId="0" xfId="3" applyNumberFormat="1" applyAlignment="1">
      <alignment vertical="center"/>
    </xf>
    <xf numFmtId="167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right" vertical="top" wrapText="1"/>
    </xf>
    <xf numFmtId="0" fontId="19" fillId="2" borderId="0" xfId="0" applyFont="1" applyFill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31" fillId="0" borderId="0" xfId="0" applyFont="1"/>
    <xf numFmtId="0" fontId="5" fillId="2" borderId="0" xfId="0" applyFont="1" applyFill="1"/>
    <xf numFmtId="4" fontId="7" fillId="2" borderId="0" xfId="0" applyNumberFormat="1" applyFont="1" applyFill="1" applyAlignment="1">
      <alignment horizontal="right" vertical="top"/>
    </xf>
    <xf numFmtId="0" fontId="1" fillId="0" borderId="46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/>
    </xf>
    <xf numFmtId="166" fontId="1" fillId="2" borderId="21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168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527">
    <cellStyle name="Comma 2" xfId="7" xr:uid="{07EBDB42-8F92-4BFB-B91E-1F84BA0118C6}"/>
    <cellStyle name="Comma 2 2" xfId="4409" xr:uid="{150297A4-B598-44A0-B5E6-18EB6CA99D00}"/>
    <cellStyle name="Comma 2 2 2" xfId="4928" xr:uid="{ADE1602F-2CD9-4A84-86F9-CB3561BEFA25}"/>
    <cellStyle name="Comma 2 2 2 2" xfId="5498" xr:uid="{2C21E628-542B-4F68-8A75-A6FF75520141}"/>
    <cellStyle name="Comma 2 2 3" xfId="4814" xr:uid="{6D7B4C1A-A7C1-4474-BA38-266A1BF8AAC1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9" xr:uid="{A9D83DE4-C699-49F7-88F4-61115BBE4990}"/>
    <cellStyle name="Comma 3 2 2 2" xfId="5499" xr:uid="{A8BC4B32-E3E8-49BD-90C3-36E4197E3844}"/>
    <cellStyle name="Comma 3 2 3" xfId="5497" xr:uid="{2919C24D-780D-40E2-A4C3-FE05E0F1D31E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72" xr:uid="{AD0D79B2-6692-4E3C-B85A-DD414140060A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8" xr:uid="{F3C6D697-1199-4A6A-98F3-598C1E70CFEE}"/>
    <cellStyle name="Currency 11 5 3" xfId="4893" xr:uid="{D9587D9F-EFD2-4016-8379-BC24F5C2C6D7}"/>
    <cellStyle name="Currency 11 5 3 2" xfId="5488" xr:uid="{591D2752-5615-473C-9A0C-FFBE3FCFAD59}"/>
    <cellStyle name="Currency 11 5 3 3" xfId="4930" xr:uid="{ADE34467-BBDD-4AF9-89B8-719C243B104E}"/>
    <cellStyle name="Currency 11 5 4" xfId="4870" xr:uid="{0BE857CB-53B3-4D81-8D2C-015C0E3B3F06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2" xr:uid="{2A5930E7-D77C-454E-BFEC-36E5DFD14CE8}"/>
    <cellStyle name="Currency 13 4" xfId="4295" xr:uid="{BA07601C-D51B-4BC1-8732-754F15EBA5CA}"/>
    <cellStyle name="Currency 13 4 2" xfId="4578" xr:uid="{8EEB68E9-B27C-4202-B3AF-AF92F10EC3A6}"/>
    <cellStyle name="Currency 13 5" xfId="4931" xr:uid="{638BA9DA-DD3B-43C9-90D5-96C1D970DD44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3" xr:uid="{0FA55549-5597-4284-AF11-C0E0A46FE5C6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C681C15E-F178-497B-B793-25FB8D9C9FBF}"/>
    <cellStyle name="Currency 2 6" xfId="4685" xr:uid="{96BD07C7-8823-46B0-8926-5BE7ED0DCE44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9" xr:uid="{0903A8EE-C10E-4988-9310-4F97B7502620}"/>
    <cellStyle name="Currency 4 5 3" xfId="4894" xr:uid="{D94A3A99-20C1-414F-8C5F-73DF3E42F174}"/>
    <cellStyle name="Currency 4 5 3 2" xfId="5489" xr:uid="{F601D976-37D4-4DEC-932C-74376D50008C}"/>
    <cellStyle name="Currency 4 5 3 3" xfId="4934" xr:uid="{07DB0485-5A6C-4D40-B2A1-373530EF88F1}"/>
    <cellStyle name="Currency 4 5 4" xfId="4871" xr:uid="{62ACCD02-45E0-430C-8D28-0ACD4BC9A909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10" xr:uid="{632FC10C-9163-430A-A723-8D69125AAE71}"/>
    <cellStyle name="Currency 5 3 2 2" xfId="5479" xr:uid="{F48E1A39-7207-48CF-BE28-4F8FC6E09661}"/>
    <cellStyle name="Currency 5 3 2 3" xfId="4936" xr:uid="{9A25CCD5-DE7E-4EA3-BDC9-6177C4D8E8B1}"/>
    <cellStyle name="Currency 5 4" xfId="4935" xr:uid="{98049CA4-370B-42BE-827B-D73EC842FEF8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11" xr:uid="{259B8B93-58EE-404E-B68E-D98F6B070A5F}"/>
    <cellStyle name="Currency 6 3 3" xfId="4895" xr:uid="{12710F86-8B3B-4364-B87F-E8515593F6E5}"/>
    <cellStyle name="Currency 6 3 3 2" xfId="5490" xr:uid="{37427C4D-C003-41B5-B4FB-C92EE8E18677}"/>
    <cellStyle name="Currency 6 3 3 3" xfId="4937" xr:uid="{B12E19BE-7F44-4D89-BBAD-65E0A8704F39}"/>
    <cellStyle name="Currency 6 3 4" xfId="4872" xr:uid="{205B62C5-622D-41F8-8F8C-273BCF50DD2E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3" xr:uid="{667A9CDE-9A70-4FFF-9FFF-3F361F8FF4A1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4" xr:uid="{9A92F557-D19A-475E-9477-BE0CD92B4954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12" xr:uid="{1B1A68B7-63D0-480A-A80E-78F1EBC184AE}"/>
    <cellStyle name="Currency 9 5 3" xfId="4896" xr:uid="{45B149AE-77C0-4DBA-8A56-2C1EE97B674D}"/>
    <cellStyle name="Currency 9 5 4" xfId="4873" xr:uid="{80573CE3-E239-4C9C-AD92-B87504B21667}"/>
    <cellStyle name="Currency 9 6" xfId="4439" xr:uid="{8342876A-405C-4CEC-8691-EE7DFE839E1E}"/>
    <cellStyle name="Hyperlink 2" xfId="6" xr:uid="{6CFFD761-E1C4-4FFC-9C82-FDD569F38491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8" xr:uid="{0BBA54FE-8926-4150-8392-B47B2E3E51E4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7" xr:uid="{440C10D7-BFDD-4717-8A66-8B09D73932D4}"/>
    <cellStyle name="Normal 10 2 2 6 4 3" xfId="4849" xr:uid="{0669EC17-C6F1-478B-8434-46ED77FB9A70}"/>
    <cellStyle name="Normal 10 2 2 6 4 4" xfId="4822" xr:uid="{1DC3AE18-96BD-4B03-98B0-217C2229C9A9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8" xr:uid="{28BA81F7-8CA8-4FBD-89F0-1B52DF847EAE}"/>
    <cellStyle name="Normal 10 2 3 5 4 3" xfId="4850" xr:uid="{668F7C1F-CB21-46DF-B5C8-17EB955CA6E3}"/>
    <cellStyle name="Normal 10 2 3 5 4 4" xfId="4823" xr:uid="{B18FD343-8D56-4A6B-9893-485EA9B5C6B4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6" xr:uid="{AA5D88B6-36DC-4BA9-BF6D-CFDA05BE4D84}"/>
    <cellStyle name="Normal 10 2 7 4 3" xfId="4851" xr:uid="{BBFAF11E-DA92-465C-9CAD-3DF7A2D541FD}"/>
    <cellStyle name="Normal 10 2 7 4 4" xfId="4821" xr:uid="{96F26683-BA9A-416F-B4B0-20844A6C81EC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3" xr:uid="{4546E388-7A2E-4AE7-8FBC-24A9FAB332A9}"/>
    <cellStyle name="Normal 10 3 3 2 2 2 3" xfId="4714" xr:uid="{9884CDD7-453B-40E1-8310-8328FBB47C33}"/>
    <cellStyle name="Normal 10 3 3 2 2 3" xfId="328" xr:uid="{03EA47A2-FCA6-493E-8BCB-8143C776488D}"/>
    <cellStyle name="Normal 10 3 3 2 2 3 2" xfId="4715" xr:uid="{9803AA65-1C2C-43A7-B34E-44A616893900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6" xr:uid="{0A939338-9AFC-418F-B200-E13EEA1D671E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7" xr:uid="{655C94EA-9C74-4F1F-A8E0-CBF42A95DC3A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8" xr:uid="{4991563D-A111-478F-AE27-5C9C174D940E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9" xr:uid="{25D54179-BF6C-44A8-9D01-0B284EFC64E6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20" xr:uid="{14674CB0-C8DA-4474-A568-F8D33E5ECED9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2" xr:uid="{71774E7B-BE14-43C4-A7AF-DE1F41F69595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4" xfId="687" xr:uid="{B2FEB87C-CA84-46E0-B15C-D3D05C2A3E26}"/>
    <cellStyle name="Normal 10 9 4 2" xfId="4785" xr:uid="{A16675B7-1313-4D83-A8BB-E545BDEA3376}"/>
    <cellStyle name="Normal 10 9 4 3" xfId="4853" xr:uid="{D80ADCAA-CF34-4680-8388-A638BC5A8E99}"/>
    <cellStyle name="Normal 10 9 4 4" xfId="4820" xr:uid="{FF059AF1-251A-44E6-BD6F-E511D422B9F9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5" xr:uid="{C17B987F-B3E8-42C4-B7EC-690D6CE0EDC9}"/>
    <cellStyle name="Normal 11 3 3" xfId="4897" xr:uid="{A3FEB52B-0B4F-43CA-8B19-81DAE441BF9A}"/>
    <cellStyle name="Normal 11 3 4" xfId="4874" xr:uid="{32FA57A2-01DB-4FA1-91E3-6167613F78DD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6" xr:uid="{82A90CF2-DAF5-4183-93B7-F44984CCE838}"/>
    <cellStyle name="Normal 13 2 3 3" xfId="4898" xr:uid="{1B520531-33BF-4A56-9F69-2D1E1F55834C}"/>
    <cellStyle name="Normal 13 2 3 4" xfId="4875" xr:uid="{0B4B95EF-A30A-4616-BD05-D6BC7C73918A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9" xr:uid="{77EA8AA8-3D81-4B1C-BFDE-39693617D9FD}"/>
    <cellStyle name="Normal 13 3 5" xfId="4899" xr:uid="{1574D01B-1E8A-4F32-A54A-9DBD08109120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7" xr:uid="{6B69CA8F-4A0A-4BF8-9940-1D9D57AA6E35}"/>
    <cellStyle name="Normal 14 4 3" xfId="4900" xr:uid="{8D5BE4C2-B877-4148-8AEB-1FEB9D38B1C9}"/>
    <cellStyle name="Normal 14 4 4" xfId="4876" xr:uid="{F2D4AA85-B8BF-41CD-8CB7-E60799B6CA44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90" xr:uid="{B3DC944F-3793-44CD-A215-33BF514384FF}"/>
    <cellStyle name="Normal 15 3 5" xfId="4902" xr:uid="{A2C8ECAF-88B8-4564-BA83-597795F7F2C3}"/>
    <cellStyle name="Normal 15 4" xfId="4317" xr:uid="{8D39809D-26D4-4C6B-9648-4D8B4EE914CC}"/>
    <cellStyle name="Normal 15 4 2" xfId="4589" xr:uid="{64FD5A7D-8B84-4992-9D1F-34D88340CC06}"/>
    <cellStyle name="Normal 15 4 2 2" xfId="4778" xr:uid="{6370A4FE-F562-4FB3-B114-800593CFF8DA}"/>
    <cellStyle name="Normal 15 4 3" xfId="4901" xr:uid="{E79C2DE3-FCAF-4D7A-903B-FF7DC9D037D9}"/>
    <cellStyle name="Normal 15 4 4" xfId="4877" xr:uid="{35F80DD5-864C-4706-9AB4-34ADC810AFF0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91" xr:uid="{2D519D5B-16B4-465E-A515-2F8627651F14}"/>
    <cellStyle name="Normal 16 2 5" xfId="4903" xr:uid="{9A5AD2E9-E622-4956-A61E-C5224325C717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92" xr:uid="{19E5F477-56AE-4368-ABB5-A8B8308F9447}"/>
    <cellStyle name="Normal 17 2 5" xfId="4904" xr:uid="{5B49746B-AF6E-4E12-B5F5-6B5C195C80F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9" xr:uid="{3DF0A75E-471A-47BF-BD92-DC1C10AE22EF}"/>
    <cellStyle name="Normal 18 3 3" xfId="4905" xr:uid="{9D0110C4-6F03-4679-8211-F467E9C915FC}"/>
    <cellStyle name="Normal 18 3 4" xfId="4878" xr:uid="{DD6C3B1F-AF6E-429E-BAB9-1A00E8503A59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8" xr:uid="{27117235-C9B7-4E25-AF7B-D499CB895ADE}"/>
    <cellStyle name="Normal 2 2 3 2 2 2" xfId="4838" xr:uid="{DB7696B7-B71F-44BD-B747-151080643E22}"/>
    <cellStyle name="Normal 2 2 3 2 3" xfId="4923" xr:uid="{37BF72CB-BF08-4008-A825-0BADFC1D2A72}"/>
    <cellStyle name="Normal 2 2 3 2 4" xfId="5478" xr:uid="{DD28D869-5BC4-47B5-9460-EC4D8B51620B}"/>
    <cellStyle name="Normal 2 2 3 3" xfId="4706" xr:uid="{6A7E4188-5F2C-4839-BAB7-712EB27A52A5}"/>
    <cellStyle name="Normal 2 2 3 4" xfId="4879" xr:uid="{1AAE216D-9ADD-4DB2-8BF9-2E29C229E153}"/>
    <cellStyle name="Normal 2 2 3 5" xfId="4868" xr:uid="{63E32B27-AB4E-4B9A-B725-0E8B0CBB0C6F}"/>
    <cellStyle name="Normal 2 2 4" xfId="4324" xr:uid="{8879226F-2111-4565-AF46-876A7BE55D44}"/>
    <cellStyle name="Normal 2 2 4 2" xfId="4595" xr:uid="{2D91A38E-CD3B-44CD-BF6E-21C05E055A25}"/>
    <cellStyle name="Normal 2 2 4 2 2" xfId="4780" xr:uid="{15E880A3-5E67-4359-8FEF-37C323F8F309}"/>
    <cellStyle name="Normal 2 2 4 3" xfId="4906" xr:uid="{4B8C594F-0DE9-4A9E-AB29-147ED059D9F6}"/>
    <cellStyle name="Normal 2 2 4 4" xfId="4880" xr:uid="{90067A9B-D234-4B78-8F25-531691DC960D}"/>
    <cellStyle name="Normal 2 2 5" xfId="4454" xr:uid="{598C08F5-11D4-4448-A08A-BF99F7CDF576}"/>
    <cellStyle name="Normal 2 2 5 2" xfId="4837" xr:uid="{ABB1D050-73DC-4BC1-A057-1E12C6DD5A23}"/>
    <cellStyle name="Normal 2 2 6" xfId="4926" xr:uid="{D11E52D4-1F58-41EE-8A63-4CCB8CF419E0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82" xr:uid="{5AE93BF8-B55E-499A-8651-E928AF26EC58}"/>
    <cellStyle name="Normal 2 3 2 3 3" xfId="4908" xr:uid="{C9B82DFD-8003-4B95-BFF1-45CDF2593C2F}"/>
    <cellStyle name="Normal 2 3 2 3 4" xfId="4881" xr:uid="{4134CBE3-C2C7-402C-8394-D952DFC8ECC9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81" xr:uid="{B0301EDC-E62C-42DA-83A1-9DBDE7C71E74}"/>
    <cellStyle name="Normal 2 3 6 3" xfId="4907" xr:uid="{8216225C-789E-4BA1-A3E8-CF834AF242F0}"/>
    <cellStyle name="Normal 2 3 6 4" xfId="4882" xr:uid="{8B9EADC6-D8C8-429A-93CE-9EE0B4338001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6" xr:uid="{680150F3-3AA9-4697-A72C-9F6AC5852B35}"/>
    <cellStyle name="Normal 2 4 4" xfId="4458" xr:uid="{68194DA7-C351-4737-A6E2-1FA81ADAED31}"/>
    <cellStyle name="Normal 2 4 5" xfId="4927" xr:uid="{009B5E90-379F-4664-A911-243A3D4550C0}"/>
    <cellStyle name="Normal 2 4 6" xfId="4925" xr:uid="{620A373F-0894-49CB-81FA-3FD677291F54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D51C7A7E-05AC-46E7-9935-B20198523FA9}"/>
    <cellStyle name="Normal 2 5 3" xfId="4543" xr:uid="{4AF2022B-5ED7-4D45-893D-83AF6474317F}"/>
    <cellStyle name="Normal 2 5 3 2" xfId="4809" xr:uid="{B3A05887-81E9-4EF0-B1D7-9A0B2E1FA670}"/>
    <cellStyle name="Normal 2 5 3 3" xfId="4919" xr:uid="{6F671745-6157-4F27-A463-C3DDD399B919}"/>
    <cellStyle name="Normal 2 5 3 4" xfId="5475" xr:uid="{B41ECD98-7A12-4CF2-B801-46F7A6859CDD}"/>
    <cellStyle name="Normal 2 5 4" xfId="4839" xr:uid="{C9B9FE41-90AD-4EC9-AF7B-1E01F1952A31}"/>
    <cellStyle name="Normal 2 5 5" xfId="4835" xr:uid="{2395A4A4-7ABE-4249-B985-2E742DC11098}"/>
    <cellStyle name="Normal 2 5 6" xfId="4834" xr:uid="{AF0086DC-D043-4E4A-8A95-ABF6031F9DE3}"/>
    <cellStyle name="Normal 2 5 7" xfId="4922" xr:uid="{E8D21358-8261-499E-BC51-ED831CE4C86C}"/>
    <cellStyle name="Normal 2 5 8" xfId="4892" xr:uid="{74E06378-960D-4FB1-9694-37895715134E}"/>
    <cellStyle name="Normal 2 6" xfId="3736" xr:uid="{062F5EAA-23BD-48A8-8B68-75D1E89C1A45}"/>
    <cellStyle name="Normal 2 6 2" xfId="4559" xr:uid="{E258376E-FD3C-449C-AEEB-382F70BAADD5}"/>
    <cellStyle name="Normal 2 6 2 2" xfId="4687" xr:uid="{33ECE788-6F5A-48FB-9CD9-68DDDBC21B60}"/>
    <cellStyle name="Normal 2 6 3" xfId="4690" xr:uid="{02FB4EB1-8650-43FA-AB77-28702F060EC3}"/>
    <cellStyle name="Normal 2 6 3 2" xfId="5507" xr:uid="{2F80E925-F440-4966-8694-251667F1ABE2}"/>
    <cellStyle name="Normal 2 6 4" xfId="4686" xr:uid="{423DB43C-75AF-49D7-BDFE-751ECD87E4C4}"/>
    <cellStyle name="Normal 2 6 5" xfId="4832" xr:uid="{10FFAC16-BF28-48E9-A0F4-E3079070CE2F}"/>
    <cellStyle name="Normal 2 6 5 2" xfId="4883" xr:uid="{CF33B922-E575-4352-AB71-13E5483500FE}"/>
    <cellStyle name="Normal 2 6 6" xfId="4819" xr:uid="{0CFA01C8-3553-401D-BA93-E66153DEDAE6}"/>
    <cellStyle name="Normal 2 6 7" xfId="5494" xr:uid="{E908BEBB-6DD8-42A6-A001-3D98C3764984}"/>
    <cellStyle name="Normal 2 6 8" xfId="5503" xr:uid="{094DDEF5-16DF-4ECA-8A17-ECF9FD2C0B5E}"/>
    <cellStyle name="Normal 2 6 9" xfId="4701" xr:uid="{9AE7619D-F36F-47A8-B6AC-C9356EFCF6CD}"/>
    <cellStyle name="Normal 2 7" xfId="4406" xr:uid="{8D366A65-FEDC-4227-BE49-6A36FE242731}"/>
    <cellStyle name="Normal 2 7 2" xfId="4688" xr:uid="{186E9C9A-91B6-4387-8591-EC2F639B6A69}"/>
    <cellStyle name="Normal 2 7 2 2" xfId="4721" xr:uid="{1A76AF22-02AA-4F7C-BBD5-3BB49B94918F}"/>
    <cellStyle name="Normal 2 7 3" xfId="4840" xr:uid="{EA427A94-6420-4C3B-9F56-813B5CD78D46}"/>
    <cellStyle name="Normal 2 7 4" xfId="5476" xr:uid="{E85060CE-04B6-4C1A-A47A-C2A94B79A452}"/>
    <cellStyle name="Normal 2 7 5" xfId="4702" xr:uid="{9E65562C-3F25-4859-BF14-203DE361B8EB}"/>
    <cellStyle name="Normal 2 8" xfId="4770" xr:uid="{478EDA2F-9E10-4BC3-89EB-CB3344E87AFF}"/>
    <cellStyle name="Normal 2 9" xfId="4836" xr:uid="{6FA22762-CD6C-4406-9AD8-CE883CA915E4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5519" xr:uid="{14B1A3B8-4D29-4BFC-97DB-33029C64E3F0}"/>
    <cellStyle name="Normal 20 2 2 4 2 2" xfId="5524" xr:uid="{5F77FA6D-9314-4FCB-9308-6234D3A6B00B}"/>
    <cellStyle name="Normal 20 2 2 4 3" xfId="4805" xr:uid="{E01A4FB3-0171-42AE-92F7-732162F66BEE}"/>
    <cellStyle name="Normal 20 2 2 5" xfId="4917" xr:uid="{25CE1295-8B8A-4097-A1C1-86E9C7C7FAFE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4" xr:uid="{58004AB2-7886-4BDC-AEB6-8B7E74D1769E}"/>
    <cellStyle name="Normal 20 2 6" xfId="4916" xr:uid="{C167B44F-7A3E-4D72-9EB2-1C41A6556D8D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3" xr:uid="{361759FE-6E3A-45D1-B023-989E1F532EE2}"/>
    <cellStyle name="Normal 20 4 3" xfId="4909" xr:uid="{C41C4EC5-5327-4199-8C8A-64ECE022DBC9}"/>
    <cellStyle name="Normal 20 4 4" xfId="4884" xr:uid="{2C45CCEC-C9CC-4419-9D01-64E67C901D16}"/>
    <cellStyle name="Normal 20 5" xfId="4468" xr:uid="{8FB8BD1E-8933-4262-8885-0601B296D845}"/>
    <cellStyle name="Normal 20 5 2" xfId="5500" xr:uid="{25CC7DDC-F2A9-48F7-AA46-6076E3299C27}"/>
    <cellStyle name="Normal 20 6" xfId="4810" xr:uid="{864C703E-914D-4D19-BC94-EECB743B85FE}"/>
    <cellStyle name="Normal 20 7" xfId="4869" xr:uid="{63ADA157-30FE-4D46-80B9-09E687E81314}"/>
    <cellStyle name="Normal 20 8" xfId="4890" xr:uid="{E21C32BF-BF52-4615-851E-6D564D67511F}"/>
    <cellStyle name="Normal 20 9" xfId="4889" xr:uid="{C798B85C-4B6D-4A4A-9235-0648372849A5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3" xr:uid="{D9729E89-935A-4B6A-BF0F-C873BD26B11B}"/>
    <cellStyle name="Normal 21 3 3" xfId="4722" xr:uid="{2606D135-5CC0-4C99-B018-C1635859D667}"/>
    <cellStyle name="Normal 21 4" xfId="4469" xr:uid="{BBBF06E8-86E3-4B41-B53F-687957D82874}"/>
    <cellStyle name="Normal 21 4 2" xfId="4793" xr:uid="{AB7E6719-0935-405F-B387-2E3D09479895}"/>
    <cellStyle name="Normal 21 5" xfId="4910" xr:uid="{948B9125-8CC3-440C-A6FA-5F0DA3EDFEB1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4" xr:uid="{D0AAA853-18BF-4BAF-A733-B7FCD63619C4}"/>
    <cellStyle name="Normal 22 3 3" xfId="4487" xr:uid="{A8140693-B090-44C0-A1DB-C305F5FCCC2C}"/>
    <cellStyle name="Normal 22 3 4" xfId="4864" xr:uid="{F802120B-5AA2-4547-93E5-49F4663661AF}"/>
    <cellStyle name="Normal 22 4" xfId="3668" xr:uid="{1FC7FC2B-4DAF-48EB-BD08-6EBC158583EB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3" xr:uid="{EA674A99-E8DA-46A2-939F-CAC1C78B8A5C}"/>
    <cellStyle name="Normal 22 4 3 2 2" xfId="5517" xr:uid="{C3454541-5209-46DF-95D1-C7BD486FC76F}"/>
    <cellStyle name="Normal 22 4 3 3" xfId="4921" xr:uid="{20C73706-557C-4639-8757-5E4DB6ED0232}"/>
    <cellStyle name="Normal 22 4 3 4" xfId="5510" xr:uid="{9F454769-1F59-4F40-AE10-770843C27F24}"/>
    <cellStyle name="Normal 22 4 3 5" xfId="5506" xr:uid="{B5A95870-532B-46BF-B125-2D67C0DAE14A}"/>
    <cellStyle name="Normal 22 4 3 6" xfId="4794" xr:uid="{E2E9BCE1-BE64-4B6F-9A75-75BB96DAB047}"/>
    <cellStyle name="Normal 22 4 4" xfId="4865" xr:uid="{F4EBFA84-E1BA-4417-9F62-C403F9A8F84F}"/>
    <cellStyle name="Normal 22 4 5" xfId="4824" xr:uid="{95D50576-EEFB-4140-92F4-F5D09DBF1605}"/>
    <cellStyle name="Normal 22 4 5 2" xfId="5516" xr:uid="{A919E4A6-6A61-4C8C-8823-B7188EE42D95}"/>
    <cellStyle name="Normal 22 4 6" xfId="4818" xr:uid="{F3B8D8C2-EE3E-42E8-A876-B0DC4E5940D1}"/>
    <cellStyle name="Normal 22 4 7" xfId="4817" xr:uid="{DD468E26-04E7-4E1A-81A4-E6C2C1850E4D}"/>
    <cellStyle name="Normal 22 4 8" xfId="4816" xr:uid="{59F36F15-12B7-4E7D-843C-F9944470071F}"/>
    <cellStyle name="Normal 22 4 9" xfId="4815" xr:uid="{455F22E3-D2E9-464C-9F72-ACE372525F15}"/>
    <cellStyle name="Normal 22 5" xfId="4472" xr:uid="{97F37249-F920-4DF6-BF87-0C9CCDCCDF2D}"/>
    <cellStyle name="Normal 22 5 2" xfId="4911" xr:uid="{721ACA2C-D6FD-4FED-85A8-D0A48D00189E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4" xr:uid="{8FB4FB31-E542-4E9F-BD05-7E3DBBC3493F}"/>
    <cellStyle name="Normal 23 2 2 3" xfId="4866" xr:uid="{7E790647-E0D2-4584-A552-BCC49954D268}"/>
    <cellStyle name="Normal 23 2 2 4" xfId="4841" xr:uid="{BC3B33DC-B99F-41CD-9CAE-637D58756667}"/>
    <cellStyle name="Normal 23 2 3" xfId="4572" xr:uid="{EA02A35C-556D-4352-B529-8B4731D40F41}"/>
    <cellStyle name="Normal 23 2 3 2" xfId="4825" xr:uid="{0855F1BD-B0FA-4D2F-BEE8-5C33266F1F60}"/>
    <cellStyle name="Normal 23 2 4" xfId="4885" xr:uid="{04C2D806-4EEC-417C-B7F0-F890AF8FC49B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5" xr:uid="{953E654E-8C8F-41BD-974C-6DF5AD10DB96}"/>
    <cellStyle name="Normal 23 6" xfId="4912" xr:uid="{9255AAA3-F905-4CF4-BCB8-4AD5DED75606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7" xr:uid="{8198BA84-9F1F-4B80-9B0D-242E60871FD6}"/>
    <cellStyle name="Normal 24 2 5" xfId="4914" xr:uid="{059BA4D8-280D-4142-AF0F-4FBE5D7941B2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6" xr:uid="{E7486431-E1A9-4464-AD79-4052A74B4642}"/>
    <cellStyle name="Normal 24 6" xfId="4913" xr:uid="{4F437DFF-7D59-4E8D-A927-9C4B2F2FA9E3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21" xr:uid="{8D4EB8D8-0BAA-445B-AA10-28CC31687C18}"/>
    <cellStyle name="Normal 25 2 2 2 2" xfId="5525" xr:uid="{7E6EEA76-122C-4F95-887C-38A7EF76C285}"/>
    <cellStyle name="Normal 25 2 2 3" xfId="5509" xr:uid="{241F0F6A-6AD2-4F22-998D-B699CB5360CF}"/>
    <cellStyle name="Normal 25 2 3" xfId="5518" xr:uid="{18B41163-8EE1-438A-9BAB-4789F4FDF4E7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8" xr:uid="{BBF83650-4B1D-4C06-A350-5A2FD9CDF3A8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7" xr:uid="{70753FA0-C13A-4527-8155-9014C84A87D1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693" xr:uid="{306A489E-91C3-49AF-BA40-826F7E5B53F8}"/>
    <cellStyle name="Normal 27 5" xfId="5492" xr:uid="{C48BBB5D-376D-44CD-80D5-AA0A3CF39E6E}"/>
    <cellStyle name="Normal 27 6" xfId="4812" xr:uid="{B3626C57-6835-438A-AB52-E3415F95A419}"/>
    <cellStyle name="Normal 27 7" xfId="5504" xr:uid="{27CB717D-3E04-4296-B4D4-C6DDFD63EC1B}"/>
    <cellStyle name="Normal 27 8" xfId="4704" xr:uid="{9C1E847E-9D22-4ED7-9BB9-101E1A9C5338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26" xr:uid="{A4F94E37-29AA-4F6C-A62C-868076252FEE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692" xr:uid="{0F6A7A0E-B317-4D07-BB0C-61AAA2241A96}"/>
    <cellStyle name="Normal 3 2 5 2 2" xfId="4771" xr:uid="{79F85D23-6515-4BF1-80D2-85B2C88A7BE1}"/>
    <cellStyle name="Normal 3 2 5 3" xfId="5477" xr:uid="{182CE83A-813B-4907-B0A9-7CB9BFE60F5B}"/>
    <cellStyle name="Normal 3 2 5 4" xfId="4703" xr:uid="{A2C011C0-EE3F-4BFE-9CC5-40B6A6114649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3" xr:uid="{F85F27F4-FD39-466C-94E9-82BF130F8071}"/>
    <cellStyle name="Normal 3 4 2 3" xfId="5522" xr:uid="{0E2592B1-7ADD-4AF6-9DC4-7C0CEEF01A74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44" xr:uid="{B6BFA739-35D3-4F39-8E19-AE6FCC14C22A}"/>
    <cellStyle name="Normal 3 5 3" xfId="4918" xr:uid="{64C59E99-C869-4934-979A-D8593EEADD46}"/>
    <cellStyle name="Normal 3 5 4" xfId="4886" xr:uid="{66843E51-7997-43F9-BFD2-A3256869B146}"/>
    <cellStyle name="Normal 3 6" xfId="83" xr:uid="{EC173372-2831-41ED-88C4-207DAEED39E8}"/>
    <cellStyle name="Normal 3 6 2" xfId="5508" xr:uid="{73EC8F9E-BBF1-43E2-9871-7B712762F701}"/>
    <cellStyle name="Normal 3 6 2 2" xfId="5505" xr:uid="{B514256D-5E00-4FF3-8BD8-874181B93BC9}"/>
    <cellStyle name="Normal 3 6 3" xfId="4842" xr:uid="{BC9A7D6F-77C1-4158-A68D-70EB338A8D09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5" xr:uid="{B8F9CC7A-558A-4FA2-9D90-EE3925DBC83F}"/>
    <cellStyle name="Normal 4 2 3 2 3" xfId="5513" xr:uid="{7866C547-3888-4C20-AFB4-141554307990}"/>
    <cellStyle name="Normal 4 2 3 2 3 2" xfId="5523" xr:uid="{138817BB-2F88-431B-96AE-CC728CB2F6B3}"/>
    <cellStyle name="Normal 4 2 3 3" xfId="4566" xr:uid="{BE4FC7CD-F34D-4F1B-96B8-4C951C03170E}"/>
    <cellStyle name="Normal 4 2 3 3 2" xfId="4726" xr:uid="{1A4BE051-75BD-4571-A490-8FA70C238945}"/>
    <cellStyle name="Normal 4 2 3 4" xfId="4727" xr:uid="{D94FF385-96AB-44F9-AE64-BBE62E681BD2}"/>
    <cellStyle name="Normal 4 2 3 5" xfId="4728" xr:uid="{1008A622-395C-4FF7-8AB3-7E5E3724C701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9" xr:uid="{C083C674-9CE4-4CFB-8667-FD72B146A758}"/>
    <cellStyle name="Normal 4 2 4 2 3" xfId="4867" xr:uid="{6926B070-978B-4E73-B972-BC8842034637}"/>
    <cellStyle name="Normal 4 2 4 2 4" xfId="4833" xr:uid="{80D0DDC0-38B5-4A71-8E1C-AF70781E4558}"/>
    <cellStyle name="Normal 4 2 4 3" xfId="4567" xr:uid="{12E74042-91BB-4385-858A-F89982E395B7}"/>
    <cellStyle name="Normal 4 2 4 3 2" xfId="4799" xr:uid="{4D20844A-53D9-4EF6-B8BB-17BE87492CAF}"/>
    <cellStyle name="Normal 4 2 4 4" xfId="4887" xr:uid="{16B24036-3446-4FF4-A41E-020FAADEEEE9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5" xr:uid="{F5C687BA-9205-48C5-A99C-A9273A1B2930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5" xr:uid="{36370759-9F99-4C38-A0E9-9911571D650E}"/>
    <cellStyle name="Normal 4 3 4" xfId="699" xr:uid="{76085EC5-0529-4D74-A1F6-0D35DFA8D307}"/>
    <cellStyle name="Normal 4 3 4 2" xfId="4482" xr:uid="{CA580C14-4467-4359-83FA-4F1DD5AAABF4}"/>
    <cellStyle name="Normal 4 3 4 2 2" xfId="5520" xr:uid="{3AE8E599-B315-47D9-A775-F939CB51C357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4" xfId="3738" xr:uid="{FD6CD9AE-9EA2-45AF-84AA-DCD5B84564E0}"/>
    <cellStyle name="Normal 4 4 2" xfId="4281" xr:uid="{519939FC-48BF-4502-9F01-34B063D97408}"/>
    <cellStyle name="Normal 4 4 2 2" xfId="5511" xr:uid="{FF87A72D-A371-4C64-9AF7-E27CFCD65BBA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12" xr:uid="{A602F4B2-63F1-43DA-85EE-A960B9B63583}"/>
    <cellStyle name="Normal 4 4 4 3" xfId="4920" xr:uid="{6C163BA7-9601-4F12-8C98-9FC9BAF29005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4" xr:uid="{CF85E575-2F81-436F-80B6-C42A5E61EF7F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696" xr:uid="{722FDE81-5646-4AC0-85A9-92500838167C}"/>
    <cellStyle name="Normal 45 2" xfId="5496" xr:uid="{DC44C36F-2392-4912-B48D-4C7CB78E387D}"/>
    <cellStyle name="Normal 45 3" xfId="5495" xr:uid="{E4DD680D-4158-44F3-AE65-FC5E2502C757}"/>
    <cellStyle name="Normal 45 4" xfId="4847" xr:uid="{9129E4BB-26FB-438D-A988-3AEC203912FF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4" xr:uid="{5B6A5C58-EEE7-453F-9CFF-E2F1E122BF3F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4" xfId="722" xr:uid="{808FA53A-B689-4E59-8801-716276933DAC}"/>
    <cellStyle name="Normal 5 11 4 2" xfId="4800" xr:uid="{1E4C9204-0074-411D-B1E3-B51146F7A93C}"/>
    <cellStyle name="Normal 5 11 4 3" xfId="4855" xr:uid="{28EB85AC-2D7F-4FD6-9632-97074F0D8B3F}"/>
    <cellStyle name="Normal 5 11 4 4" xfId="4826" xr:uid="{10A334E5-D7EA-4C54-9BA1-48F876EC40B7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80EA3F7A-4873-4BBA-AFD4-1417E18C5E09}"/>
    <cellStyle name="Normal 5 2 2 2 2 2" xfId="4672" xr:uid="{358DD9DF-D561-40BC-AB50-0BBAAA05BED9}"/>
    <cellStyle name="Normal 5 2 2 2 3" xfId="4673" xr:uid="{E04E7FE7-774F-4460-8B52-97FF72FC1D63}"/>
    <cellStyle name="Normal 5 2 2 2 4" xfId="4670" xr:uid="{0CC0132F-50C1-4632-8700-E09BA2F38503}"/>
    <cellStyle name="Normal 5 2 2 2 4 2" xfId="4845" xr:uid="{3DCB2749-97E2-4990-92D3-42B0D9F35B2D}"/>
    <cellStyle name="Normal 5 2 2 2 5" xfId="5473" xr:uid="{5E2AEAB7-B391-485B-9048-9DB868DE57EC}"/>
    <cellStyle name="Normal 5 2 2 2 6" xfId="4698" xr:uid="{863C3B0C-F3FA-42AF-816E-113E88F5B914}"/>
    <cellStyle name="Normal 5 2 2 3" xfId="4674" xr:uid="{954BBA20-756C-4CA6-AF1A-576E04BF9F02}"/>
    <cellStyle name="Normal 5 2 2 3 2" xfId="4675" xr:uid="{BB496884-5D6B-4BCA-8A62-2FB269AEF80E}"/>
    <cellStyle name="Normal 5 2 2 4" xfId="4676" xr:uid="{C492BED5-46A4-4950-AB0C-4546D69FB7E0}"/>
    <cellStyle name="Normal 5 2 2 5" xfId="4689" xr:uid="{F46E824A-BA7E-4FB8-AD5C-03B82BFBF728}"/>
    <cellStyle name="Normal 5 2 2 6" xfId="4669" xr:uid="{E3D19BF5-984A-4121-9905-EBD76747A9C8}"/>
    <cellStyle name="Normal 5 2 2 7" xfId="5501" xr:uid="{F95B17A0-5129-4285-BAE1-049CA0FC314C}"/>
    <cellStyle name="Normal 5 2 2 8" xfId="4697" xr:uid="{CD468D31-1DE5-498A-9ABB-C3B3E8F2AABD}"/>
    <cellStyle name="Normal 5 2 3" xfId="4379" xr:uid="{3D93D95F-1BD9-416C-9A99-DD561FAA9933}"/>
    <cellStyle name="Normal 5 2 3 2" xfId="4645" xr:uid="{76A8864A-5186-4FC7-A979-D53475351AAC}"/>
    <cellStyle name="Normal 5 2 3 2 2" xfId="4679" xr:uid="{02B9BA72-4774-4C5A-83A9-F9522C16BE45}"/>
    <cellStyle name="Normal 5 2 3 2 3" xfId="4678" xr:uid="{B53041F6-BF8A-4893-BCA8-1486D3743D32}"/>
    <cellStyle name="Normal 5 2 3 2 3 2" xfId="4784" xr:uid="{F5E0C449-BEAA-4362-9570-D69B1F4DFD77}"/>
    <cellStyle name="Normal 5 2 3 2 4" xfId="5474" xr:uid="{C786B250-E4C9-4121-9D7F-691740BCD3E3}"/>
    <cellStyle name="Normal 5 2 3 2 5" xfId="4700" xr:uid="{15DF3DD8-DAF8-4F3F-8C8C-AFB20D29805F}"/>
    <cellStyle name="Normal 5 2 3 3" xfId="4680" xr:uid="{830CD712-D3FB-4CC9-B3D9-FBA5CD180CD1}"/>
    <cellStyle name="Normal 5 2 3 3 2" xfId="4915" xr:uid="{375378FE-54F9-4093-AE8E-CD0B17AD6825}"/>
    <cellStyle name="Normal 5 2 3 4" xfId="4695" xr:uid="{5680DFCB-D6B2-405A-BEE8-DA86CBEA5EF2}"/>
    <cellStyle name="Normal 5 2 3 4 2" xfId="4888" xr:uid="{5987E659-533F-47BF-9CA2-DB74481937A7}"/>
    <cellStyle name="Normal 5 2 3 5" xfId="4677" xr:uid="{5EE9E920-35C7-4D62-BF4D-8A37A1A65C59}"/>
    <cellStyle name="Normal 5 2 3 6" xfId="5493" xr:uid="{BA2F70B8-E01F-4318-82F1-6E87EE9C114A}"/>
    <cellStyle name="Normal 5 2 3 7" xfId="5502" xr:uid="{98210611-5A42-4B6D-B41A-D8789AD1E085}"/>
    <cellStyle name="Normal 5 2 3 8" xfId="4699" xr:uid="{4A819B6B-81FB-47D5-8A4C-7C57C03248CF}"/>
    <cellStyle name="Normal 5 2 4" xfId="4463" xr:uid="{3BDC48C5-D13C-4EC2-B528-694BF8E816E1}"/>
    <cellStyle name="Normal 5 2 4 2" xfId="4682" xr:uid="{709D7B85-2919-4861-8BDF-306314C58523}"/>
    <cellStyle name="Normal 5 2 4 3" xfId="4681" xr:uid="{FD49D0E0-C77D-4D27-A623-F273F879FB3A}"/>
    <cellStyle name="Normal 5 2 5" xfId="4683" xr:uid="{560A4A03-6979-4451-BB58-6F543D0941B8}"/>
    <cellStyle name="Normal 5 2 6" xfId="4668" xr:uid="{EF529345-8789-42CA-AF4D-067558FF14AB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7" xr:uid="{52D23688-BE3B-4E0F-BF12-570246B9937A}"/>
    <cellStyle name="Normal 5 4 2 6 4 3" xfId="4856" xr:uid="{2FB16646-FBB1-46F1-82FA-7E3DDB640700}"/>
    <cellStyle name="Normal 5 4 2 6 4 4" xfId="4831" xr:uid="{918241F7-4D47-4C6D-88AC-6A3739717197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6" xr:uid="{EF5E8186-0CCF-4570-A687-5B9C7FB28409}"/>
    <cellStyle name="Normal 5 4 7 4 3" xfId="4857" xr:uid="{A0D36C0C-19D9-49FA-A887-FF54B2CD3E18}"/>
    <cellStyle name="Normal 5 4 7 4 4" xfId="4830" xr:uid="{E32FE749-846F-4EB3-B0C8-7FC2A2B9BF1D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30" xr:uid="{C17B90E0-005F-48E0-8071-0F59E259F8CA}"/>
    <cellStyle name="Normal 5 5 3 2 2 2 3" xfId="4731" xr:uid="{3476CC3D-C2F2-4DAA-B747-C7CC1DF9C3FC}"/>
    <cellStyle name="Normal 5 5 3 2 2 3" xfId="955" xr:uid="{0B9A5734-1A3C-4682-8F6A-A2961F3F3809}"/>
    <cellStyle name="Normal 5 5 3 2 2 3 2" xfId="4732" xr:uid="{CEF64E94-2F3A-4E71-9427-1097211A59F0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3" xr:uid="{230B678A-5E76-4ED3-9ACB-798C285E877A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4" xr:uid="{421F520C-F9CC-441B-A872-B6F212B7F08D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5" xr:uid="{0A95F00E-7C9F-41AC-8032-1EBC11EE0B1B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6" xr:uid="{DCD85875-A642-4B3F-8DBA-DE41D8356A05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7" xr:uid="{CAF7EFD6-3FA8-444F-B2EA-4BC105E7CF21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11" xr:uid="{37E59161-6F85-4A65-9697-DAD2B2630610}"/>
    <cellStyle name="Normal 6 10 2 3" xfId="1299" xr:uid="{78ED2972-A832-4B12-A26A-7E53F0E44244}"/>
    <cellStyle name="Normal 6 10 2 4" xfId="1300" xr:uid="{70F04B64-70C0-4A7D-9AFB-9BD63129E3AD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0DC63FFA-C90A-4E17-8114-CF9CE2D40142}"/>
    <cellStyle name="Normal 6 13 5" xfId="5491" xr:uid="{34A18352-37A4-43D5-AB12-877F112E8BE2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1" xr:uid="{10FD5C6E-8337-4292-A721-0462558032F9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8" xr:uid="{EE3B3D27-B405-4721-A00B-96060A024867}"/>
    <cellStyle name="Normal 6 4 3 2 2 2 3" xfId="4739" xr:uid="{B19AEE1A-23B1-4F6F-8547-7E6987D930A4}"/>
    <cellStyle name="Normal 6 4 3 2 2 3" xfId="1535" xr:uid="{54EDD147-8464-49D6-9FD8-FBE229AE6C84}"/>
    <cellStyle name="Normal 6 4 3 2 2 3 2" xfId="4740" xr:uid="{FD9C69C6-FA4B-4509-BE15-5811E44B9F95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41" xr:uid="{6BD836A7-7C56-4442-923C-0F185C277CC4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42" xr:uid="{980D3C87-83C4-4004-BC9C-DE65529E47E2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3" xr:uid="{CCD5308A-27CA-4121-8153-86943609C12B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4" xr:uid="{47E41DF7-31A4-4ED2-B0DF-D1D8C5653A32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5" xr:uid="{AD51BCE1-AD45-4F9B-B805-96359D5471E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8" xr:uid="{1B669A21-AA81-4736-9687-BD9C64476622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802" xr:uid="{072C8724-0083-416E-A21B-9339F03CD26E}"/>
    <cellStyle name="Normal 7 2 7 4 3" xfId="4859" xr:uid="{69D30594-2E72-4678-827D-598FAC8A4516}"/>
    <cellStyle name="Normal 7 2 7 4 4" xfId="4828" xr:uid="{9DFC0B1C-C19E-4503-86E0-89DAF1EB80AB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6" xr:uid="{6CD42140-B674-4A8A-8051-0EFAE13E9D0B}"/>
    <cellStyle name="Normal 7 3 3 2 2 2 3" xfId="4747" xr:uid="{806E2CD2-80FE-4A76-A6F2-149093CFB1C3}"/>
    <cellStyle name="Normal 7 3 3 2 2 3" xfId="2119" xr:uid="{59EE3DA1-DB0B-4770-AA07-504ACC639355}"/>
    <cellStyle name="Normal 7 3 3 2 2 3 2" xfId="4748" xr:uid="{118A3713-2507-4E67-BD23-75E1DF7BF71A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9" xr:uid="{EEFFC7F9-83A2-4342-92F4-468D3A591359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50" xr:uid="{3DAE228B-6CE7-4C88-83C6-2B5AB8B3D3F9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51" xr:uid="{F772CB40-64CA-4146-89CE-562F10FC9E2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52" xr:uid="{8CFBF960-E436-4D10-8B91-AF7542975B50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3" xr:uid="{40D35100-7654-4271-8BC8-46E7EE670309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0" xr:uid="{4B1D44F3-EDD4-4C2F-9D2D-88BAA855A5A6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4" xfId="2478" xr:uid="{E54CEC28-D8CE-4A63-B422-E849457E4CFD}"/>
    <cellStyle name="Normal 7 9 4 2" xfId="4801" xr:uid="{033BE75F-36ED-49DC-931A-1C63C2E56DC9}"/>
    <cellStyle name="Normal 7 9 4 3" xfId="4861" xr:uid="{FFB99140-C361-45DA-8ECD-96D788054DC1}"/>
    <cellStyle name="Normal 7 9 4 4" xfId="4827" xr:uid="{A3F707AF-4F1E-4E4F-81D1-1F39A0BB6D71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4" xr:uid="{BE1472EA-8D94-4294-910B-48930071FA3E}"/>
    <cellStyle name="Normal 8 3 3 2 2 2 3" xfId="4755" xr:uid="{6CD63625-5462-4C22-BF75-C1015C1592D9}"/>
    <cellStyle name="Normal 8 3 3 2 2 3" xfId="2711" xr:uid="{61611B3B-040E-4461-B4C8-0DDB13582815}"/>
    <cellStyle name="Normal 8 3 3 2 2 3 2" xfId="4756" xr:uid="{6BDAEE71-4B22-4157-9383-C607EE6C9B36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7" xr:uid="{4DAD4645-4BDA-4674-A45F-F8150E63B9F1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8" xr:uid="{5BBD8540-9DA3-45DF-AE5D-F292B168A284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9" xr:uid="{D0B39156-B171-4A1E-867D-E9B2C46C04AA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60" xr:uid="{1C4F6D85-ACD3-44BB-87ED-8D4112B0BD3C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61" xr:uid="{9ACC0C48-74B9-4E50-AF17-FEAF1A5BB2B3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2" xr:uid="{8AD0A986-6796-44A8-A319-6789D04ADAEB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4" xfId="3070" xr:uid="{536FF2B0-038F-4AE5-9FE7-52C6BA46A005}"/>
    <cellStyle name="Normal 8 9 4 2" xfId="4803" xr:uid="{F995AE2A-8646-4E90-B1E9-C7DEBB8DE281}"/>
    <cellStyle name="Normal 8 9 4 3" xfId="4863" xr:uid="{E8CC364E-760E-4207-B8FC-1127669B76A6}"/>
    <cellStyle name="Normal 8 9 4 4" xfId="4829" xr:uid="{EB556D3E-6F52-48FB-AE18-F978896B7C18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8" xr:uid="{EC156031-29F0-4381-A360-5DB16BF404FA}"/>
    <cellStyle name="Normal 9 3 3 3 2 2 3" xfId="4238" xr:uid="{5EC2DB2A-3429-4C68-9A9E-182529ED8F67}"/>
    <cellStyle name="Normal 9 3 3 3 2 2 3 2" xfId="4939" xr:uid="{31635F76-1C18-4E97-A0A2-DF5602374E32}"/>
    <cellStyle name="Normal 9 3 3 3 2 3" xfId="3175" xr:uid="{85E4EB72-0899-4CDE-B2A3-D779D0CB8684}"/>
    <cellStyle name="Normal 9 3 3 3 2 3 2" xfId="4239" xr:uid="{0D35D169-A9E1-4217-A710-3312CC798062}"/>
    <cellStyle name="Normal 9 3 3 3 2 3 2 2" xfId="4941" xr:uid="{5A589D56-4989-4E1B-BBE5-AE3F4AD5EFFE}"/>
    <cellStyle name="Normal 9 3 3 3 2 3 3" xfId="4940" xr:uid="{35788247-C888-4346-BF04-C03AF1213742}"/>
    <cellStyle name="Normal 9 3 3 3 2 4" xfId="3176" xr:uid="{FF234467-C34C-4526-9E6D-A8AAC1711BAD}"/>
    <cellStyle name="Normal 9 3 3 3 2 4 2" xfId="4942" xr:uid="{A453B546-C794-4694-96DB-248E67ED0F17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5" xr:uid="{EA40F8D1-E6A9-4E23-99CB-7E8792C58DF4}"/>
    <cellStyle name="Normal 9 3 3 3 3 2 3" xfId="4944" xr:uid="{DB6FF9C8-856A-4463-BAA0-953E2E1E167F}"/>
    <cellStyle name="Normal 9 3 3 3 3 3" xfId="4242" xr:uid="{75AF3F6B-4569-446D-9042-B4223F0A5F58}"/>
    <cellStyle name="Normal 9 3 3 3 3 3 2" xfId="4946" xr:uid="{0BA1D752-9185-4AD1-81FC-A19112DC976D}"/>
    <cellStyle name="Normal 9 3 3 3 3 4" xfId="4943" xr:uid="{3D2FDAB8-3B2F-46B7-849E-28CC5F3BBEB9}"/>
    <cellStyle name="Normal 9 3 3 3 4" xfId="3178" xr:uid="{FAA61678-B95A-4658-BF1B-C0F2FEF8E4A4}"/>
    <cellStyle name="Normal 9 3 3 3 4 2" xfId="4243" xr:uid="{327ADF0C-6426-4F53-9C38-1819753EFB63}"/>
    <cellStyle name="Normal 9 3 3 3 4 2 2" xfId="4948" xr:uid="{CC48BF38-7980-4AAA-87D3-90234226A8CF}"/>
    <cellStyle name="Normal 9 3 3 3 4 3" xfId="4947" xr:uid="{D76FBD87-626E-4667-89BA-E51C6F55E59D}"/>
    <cellStyle name="Normal 9 3 3 3 5" xfId="3179" xr:uid="{09A1ACBC-C0CB-4C1A-8729-8B9CDF8C6C5B}"/>
    <cellStyle name="Normal 9 3 3 3 5 2" xfId="4949" xr:uid="{C544CDFF-0C72-46D7-8276-7587B7F130DF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3" xr:uid="{DCC3FB02-5153-426A-96C6-EB3B09FF425F}"/>
    <cellStyle name="Normal 9 3 3 4 2 2 3" xfId="4952" xr:uid="{1ED82219-E618-4B13-9C99-0CC784FE5CFD}"/>
    <cellStyle name="Normal 9 3 3 4 2 3" xfId="4246" xr:uid="{6C0DE8CA-5730-4C8F-A9EC-F72076C6D58A}"/>
    <cellStyle name="Normal 9 3 3 4 2 3 2" xfId="4954" xr:uid="{BBC1B400-CB3C-4A73-A713-90DA4361E0EA}"/>
    <cellStyle name="Normal 9 3 3 4 2 4" xfId="4951" xr:uid="{89659773-D9E2-4C58-B35C-F8DF9B6CBC7B}"/>
    <cellStyle name="Normal 9 3 3 4 3" xfId="3182" xr:uid="{635E208F-86A3-4AB7-9738-B6A06CB3C906}"/>
    <cellStyle name="Normal 9 3 3 4 3 2" xfId="4247" xr:uid="{A8D1A167-6002-4C17-84E2-4A455CFC55EE}"/>
    <cellStyle name="Normal 9 3 3 4 3 2 2" xfId="4956" xr:uid="{AD95913D-FD26-45FC-8E2C-186BDB3CEA40}"/>
    <cellStyle name="Normal 9 3 3 4 3 3" xfId="4955" xr:uid="{66605F5D-FEAF-41A6-A316-074E33E16A11}"/>
    <cellStyle name="Normal 9 3 3 4 4" xfId="3183" xr:uid="{E098A52F-FD89-44CF-9487-669FF6468F75}"/>
    <cellStyle name="Normal 9 3 3 4 4 2" xfId="4957" xr:uid="{DAF1F6D9-B04F-4A34-BB79-B3A1D68B6D2E}"/>
    <cellStyle name="Normal 9 3 3 4 5" xfId="4950" xr:uid="{47CFDA74-ED55-486C-8625-C14E2774A3DE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0" xr:uid="{407E3515-1EC5-495F-B88D-75C731B6EFD9}"/>
    <cellStyle name="Normal 9 3 3 5 2 3" xfId="4959" xr:uid="{95A0823A-581D-451A-AE11-DCDFECBD6285}"/>
    <cellStyle name="Normal 9 3 3 5 3" xfId="3186" xr:uid="{F5A394A9-821F-408B-884A-6587DD2A7753}"/>
    <cellStyle name="Normal 9 3 3 5 3 2" xfId="4961" xr:uid="{C7AE4724-0EEE-49E7-BD7F-6D100D858212}"/>
    <cellStyle name="Normal 9 3 3 5 4" xfId="3187" xr:uid="{673F3A29-4FF4-449F-A591-44EDFB635A51}"/>
    <cellStyle name="Normal 9 3 3 5 4 2" xfId="4962" xr:uid="{9A9BF06A-442E-4472-97FB-680F36F405B1}"/>
    <cellStyle name="Normal 9 3 3 5 5" xfId="4958" xr:uid="{1B5F97A6-2227-4182-91B1-7160ECF992AE}"/>
    <cellStyle name="Normal 9 3 3 6" xfId="3188" xr:uid="{C450359E-1F3A-45B5-A2FF-BCCF081E102A}"/>
    <cellStyle name="Normal 9 3 3 6 2" xfId="4249" xr:uid="{E3FDC8C8-FEA9-4756-B2B8-70E5900D1294}"/>
    <cellStyle name="Normal 9 3 3 6 2 2" xfId="4964" xr:uid="{929C6A24-EB24-43DB-AA1F-378529E09E28}"/>
    <cellStyle name="Normal 9 3 3 6 3" xfId="4963" xr:uid="{ABA90BE0-131A-4B70-87C4-D19A4EBF9517}"/>
    <cellStyle name="Normal 9 3 3 7" xfId="3189" xr:uid="{B65396C8-6144-4577-B70A-7A0F4766CBEF}"/>
    <cellStyle name="Normal 9 3 3 7 2" xfId="4965" xr:uid="{4C8686D6-978A-4330-BB92-E6A852939933}"/>
    <cellStyle name="Normal 9 3 3 8" xfId="3190" xr:uid="{49F58DF3-23CF-40F1-B1C5-BF29FD744974}"/>
    <cellStyle name="Normal 9 3 3 8 2" xfId="4966" xr:uid="{734812E7-EA2E-4C5E-8C8D-B7F3151653B6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1" xr:uid="{944F60E0-E848-4500-8511-A6A9D252BB92}"/>
    <cellStyle name="Normal 9 3 4 2 2 2 3" xfId="4970" xr:uid="{E0311E64-5034-4D8D-9E89-BB32326EA498}"/>
    <cellStyle name="Normal 9 3 4 2 2 3" xfId="3195" xr:uid="{402E439A-DB24-4ED0-9CC6-488A5F999901}"/>
    <cellStyle name="Normal 9 3 4 2 2 3 2" xfId="4972" xr:uid="{3AEDF79F-F43F-4DCC-84A4-B39B50001F97}"/>
    <cellStyle name="Normal 9 3 4 2 2 4" xfId="3196" xr:uid="{56B6DAED-1368-4989-BC5D-03577D2F313D}"/>
    <cellStyle name="Normal 9 3 4 2 2 4 2" xfId="4973" xr:uid="{360C878F-B8BF-49B3-96F9-154191ED0736}"/>
    <cellStyle name="Normal 9 3 4 2 2 5" xfId="4969" xr:uid="{382FC4CC-2877-4B32-8957-CF8515FC411B}"/>
    <cellStyle name="Normal 9 3 4 2 3" xfId="3197" xr:uid="{AE0C72F5-C65C-40F8-997A-BE82FE4AAEF2}"/>
    <cellStyle name="Normal 9 3 4 2 3 2" xfId="4251" xr:uid="{74522319-1DFD-4241-AD02-C95B2C2F3055}"/>
    <cellStyle name="Normal 9 3 4 2 3 2 2" xfId="4975" xr:uid="{AD272144-1293-42B9-B4F3-943C617045DF}"/>
    <cellStyle name="Normal 9 3 4 2 3 3" xfId="4974" xr:uid="{C11A8B1A-9FED-4564-9E7F-CF20D3EF7D40}"/>
    <cellStyle name="Normal 9 3 4 2 4" xfId="3198" xr:uid="{1964B088-DD81-4689-8774-DC35D99AC0A7}"/>
    <cellStyle name="Normal 9 3 4 2 4 2" xfId="4976" xr:uid="{57E15F30-985C-4652-8B66-B15A1D2F28DB}"/>
    <cellStyle name="Normal 9 3 4 2 5" xfId="3199" xr:uid="{85AA862A-566A-4298-95CA-001900BFF469}"/>
    <cellStyle name="Normal 9 3 4 2 5 2" xfId="4977" xr:uid="{2E528297-39E2-4B13-94DA-4968DA3FC30C}"/>
    <cellStyle name="Normal 9 3 4 2 6" xfId="4968" xr:uid="{B817DAAE-CAC4-43E7-910B-24BEE3040971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0" xr:uid="{D672E628-0DA0-46A7-96FD-EC3528204343}"/>
    <cellStyle name="Normal 9 3 4 3 2 3" xfId="4979" xr:uid="{7F629A54-418C-493F-A7CF-F98194E90956}"/>
    <cellStyle name="Normal 9 3 4 3 3" xfId="3202" xr:uid="{859E553D-2322-4DB5-9E80-3DCC002E1CE7}"/>
    <cellStyle name="Normal 9 3 4 3 3 2" xfId="4981" xr:uid="{A2F5DA06-D0E0-4486-9F34-A6F5EFFCA711}"/>
    <cellStyle name="Normal 9 3 4 3 4" xfId="3203" xr:uid="{C9E2BC69-2D11-4B5E-8793-867FEC47FD74}"/>
    <cellStyle name="Normal 9 3 4 3 4 2" xfId="4982" xr:uid="{8CD6B997-165E-4BF1-91A2-332A90EE6E21}"/>
    <cellStyle name="Normal 9 3 4 3 5" xfId="4978" xr:uid="{E40672F5-46D7-485C-8861-228FB9BD9071}"/>
    <cellStyle name="Normal 9 3 4 4" xfId="3204" xr:uid="{B7E52E64-CF8F-4FA1-BD38-E40D2DE1CA8F}"/>
    <cellStyle name="Normal 9 3 4 4 2" xfId="3205" xr:uid="{6A5A9A9D-6477-4EC3-91D0-8634064021F4}"/>
    <cellStyle name="Normal 9 3 4 4 2 2" xfId="4984" xr:uid="{77E6529F-5190-45AD-97A3-797F4146C383}"/>
    <cellStyle name="Normal 9 3 4 4 3" xfId="3206" xr:uid="{BE61994C-C61D-45B9-A15A-8CA2F75F275C}"/>
    <cellStyle name="Normal 9 3 4 4 3 2" xfId="4985" xr:uid="{58DD8F02-8BD7-4137-B4EA-271734CB47B8}"/>
    <cellStyle name="Normal 9 3 4 4 4" xfId="3207" xr:uid="{38B0C644-8565-442D-8A70-0CDFD71267BE}"/>
    <cellStyle name="Normal 9 3 4 4 4 2" xfId="4986" xr:uid="{10E3A9FA-129C-432B-A725-C0CECD497990}"/>
    <cellStyle name="Normal 9 3 4 4 5" xfId="4983" xr:uid="{131A2C91-2F9C-48B9-8370-605BCA146947}"/>
    <cellStyle name="Normal 9 3 4 5" xfId="3208" xr:uid="{F3E6D4C4-EA5D-43E6-AA16-6FCFED5CAC01}"/>
    <cellStyle name="Normal 9 3 4 5 2" xfId="4987" xr:uid="{C4CFB498-0EA5-46D3-AA9D-7ACB50C65ECE}"/>
    <cellStyle name="Normal 9 3 4 6" xfId="3209" xr:uid="{803A3E4C-71C6-4C73-BF27-0215576BC0DE}"/>
    <cellStyle name="Normal 9 3 4 6 2" xfId="4988" xr:uid="{EB200EF7-676B-470D-8D76-7F2C23EF78F1}"/>
    <cellStyle name="Normal 9 3 4 7" xfId="3210" xr:uid="{2D7083F8-557C-4B17-B563-D93C0384D675}"/>
    <cellStyle name="Normal 9 3 4 7 2" xfId="4989" xr:uid="{8F690DE2-4460-4699-9802-E4BD8CA1020F}"/>
    <cellStyle name="Normal 9 3 4 8" xfId="4967" xr:uid="{9ECF3C23-B26B-4318-9141-E066A241F766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4" xr:uid="{DF6FAB5B-DEDA-48D2-9BC9-580CAC1E9C89}"/>
    <cellStyle name="Normal 9 3 5 2 2 2 3" xfId="4993" xr:uid="{F16DE00A-12C6-4EA8-B824-E47EA838AC03}"/>
    <cellStyle name="Normal 9 3 5 2 2 3" xfId="4255" xr:uid="{CDCA4BF1-82E3-45DD-8C87-BEDE17AF3A01}"/>
    <cellStyle name="Normal 9 3 5 2 2 3 2" xfId="4995" xr:uid="{155707A2-BD8D-4D4E-A81A-806F2D85A2CA}"/>
    <cellStyle name="Normal 9 3 5 2 2 4" xfId="4992" xr:uid="{ECE2B0C1-C4B5-466F-B4FB-7C0D27D84D4F}"/>
    <cellStyle name="Normal 9 3 5 2 3" xfId="3214" xr:uid="{E9D1AAEF-09A2-445F-BED7-13D463E938FC}"/>
    <cellStyle name="Normal 9 3 5 2 3 2" xfId="4256" xr:uid="{2E65939E-F180-4EF8-9329-2AEA0F8150D2}"/>
    <cellStyle name="Normal 9 3 5 2 3 2 2" xfId="4997" xr:uid="{FA596100-58A4-4DD3-95BB-BCEBFA0FACF1}"/>
    <cellStyle name="Normal 9 3 5 2 3 3" xfId="4996" xr:uid="{0AACCD7C-962A-4042-80CE-5B9CBA284B21}"/>
    <cellStyle name="Normal 9 3 5 2 4" xfId="3215" xr:uid="{B907F800-23B2-472F-AB26-899EAA492952}"/>
    <cellStyle name="Normal 9 3 5 2 4 2" xfId="4998" xr:uid="{1EA0F1BA-BFAB-4B39-9F40-322B32EC50E4}"/>
    <cellStyle name="Normal 9 3 5 2 5" xfId="4991" xr:uid="{D5CC1BEA-3BAE-44B4-81DA-A718A621A837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1" xr:uid="{F5E3DBFE-B638-4095-8898-6B2299CCBEBC}"/>
    <cellStyle name="Normal 9 3 5 3 2 3" xfId="5000" xr:uid="{4B1A7A3B-62E4-4827-BA62-AE4585670CC6}"/>
    <cellStyle name="Normal 9 3 5 3 3" xfId="3218" xr:uid="{D376B54B-4288-4988-92BA-FE9EEEB32519}"/>
    <cellStyle name="Normal 9 3 5 3 3 2" xfId="5002" xr:uid="{E94CFD35-E59E-4EAA-9ACA-7B12261FCE5F}"/>
    <cellStyle name="Normal 9 3 5 3 4" xfId="3219" xr:uid="{7B79ED67-678A-4700-95E9-FD42624D2D91}"/>
    <cellStyle name="Normal 9 3 5 3 4 2" xfId="5003" xr:uid="{7C194374-C1A7-4133-9C6D-F7FB517FAF98}"/>
    <cellStyle name="Normal 9 3 5 3 5" xfId="4999" xr:uid="{1AB3DCC2-B56A-45A5-88ED-1C40A24B095D}"/>
    <cellStyle name="Normal 9 3 5 4" xfId="3220" xr:uid="{E37FD5A4-8D85-4AF9-8746-2A27AD14D583}"/>
    <cellStyle name="Normal 9 3 5 4 2" xfId="4258" xr:uid="{D6C9FA30-B072-4839-ACB0-40FDE19D79FB}"/>
    <cellStyle name="Normal 9 3 5 4 2 2" xfId="5005" xr:uid="{FC5F6206-F350-4388-B969-0AD341585555}"/>
    <cellStyle name="Normal 9 3 5 4 3" xfId="5004" xr:uid="{744F2C16-9EF9-4AFF-A6B5-6C7A9FAA1CAC}"/>
    <cellStyle name="Normal 9 3 5 5" xfId="3221" xr:uid="{81B55BE6-F6F2-41F3-B85B-B0837804FE64}"/>
    <cellStyle name="Normal 9 3 5 5 2" xfId="5006" xr:uid="{AFB18347-9068-4850-8A0C-95B2E9949083}"/>
    <cellStyle name="Normal 9 3 5 6" xfId="3222" xr:uid="{3A11D87E-9994-4FC6-809F-B4E217F15DB3}"/>
    <cellStyle name="Normal 9 3 5 6 2" xfId="5007" xr:uid="{9B8B397B-2B82-4D8F-A2FF-1B4C68EF88CE}"/>
    <cellStyle name="Normal 9 3 5 7" xfId="4990" xr:uid="{61CDE335-E6F3-4F4C-B9CD-FFDA95B63982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1" xr:uid="{4E1D52ED-3789-478A-9A40-A4E77F89D798}"/>
    <cellStyle name="Normal 9 3 6 2 2 3" xfId="5010" xr:uid="{D0FFE9CD-AED9-43EC-A52B-CB0678CC2735}"/>
    <cellStyle name="Normal 9 3 6 2 3" xfId="3226" xr:uid="{BFB16D22-425E-4A4C-9E8B-76A55139CE48}"/>
    <cellStyle name="Normal 9 3 6 2 3 2" xfId="5012" xr:uid="{612F49C5-9C88-4C03-86F8-A48C0F86A3F1}"/>
    <cellStyle name="Normal 9 3 6 2 4" xfId="3227" xr:uid="{DEE05BC0-CAED-4A4E-AA58-32B1C758C8FE}"/>
    <cellStyle name="Normal 9 3 6 2 4 2" xfId="5013" xr:uid="{56C74A52-7902-4986-A03F-82C242CBE3DD}"/>
    <cellStyle name="Normal 9 3 6 2 5" xfId="5009" xr:uid="{B4A550C9-3983-45A6-A394-689CCBB83AAA}"/>
    <cellStyle name="Normal 9 3 6 3" xfId="3228" xr:uid="{9B268206-27D9-4036-B757-17A679EBF9F6}"/>
    <cellStyle name="Normal 9 3 6 3 2" xfId="4260" xr:uid="{F4A59E7F-A319-4A3D-BDFE-4A802922E196}"/>
    <cellStyle name="Normal 9 3 6 3 2 2" xfId="5015" xr:uid="{86E68CE0-9683-458D-81CA-15DFC7FAF80E}"/>
    <cellStyle name="Normal 9 3 6 3 3" xfId="5014" xr:uid="{6E7AD816-3D46-4250-99BC-4EBD3949F4EF}"/>
    <cellStyle name="Normal 9 3 6 4" xfId="3229" xr:uid="{2A25F579-A2F9-4E80-98F9-BE1CA3AA2300}"/>
    <cellStyle name="Normal 9 3 6 4 2" xfId="5016" xr:uid="{5E67DF91-8F2B-410A-B4D3-6D40DD041302}"/>
    <cellStyle name="Normal 9 3 6 5" xfId="3230" xr:uid="{A38065C7-B910-4346-8B42-57F6B4E3B824}"/>
    <cellStyle name="Normal 9 3 6 5 2" xfId="5017" xr:uid="{E5BD6332-B5AF-43E6-92A7-DE1F403C7A7C}"/>
    <cellStyle name="Normal 9 3 6 6" xfId="5008" xr:uid="{6DADC115-55C4-4BE8-B87F-413EB54A44B1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0" xr:uid="{4D4D896C-03F0-43EB-B868-EF782AF4C6F4}"/>
    <cellStyle name="Normal 9 3 7 2 3" xfId="5019" xr:uid="{C10A6FB8-66E7-4B60-B7B7-F3F438918473}"/>
    <cellStyle name="Normal 9 3 7 3" xfId="3233" xr:uid="{38775F42-C864-4A35-9A6E-6EB8D771FAB3}"/>
    <cellStyle name="Normal 9 3 7 3 2" xfId="5021" xr:uid="{3C175001-8ED3-4620-BFF0-7819BCA80F60}"/>
    <cellStyle name="Normal 9 3 7 4" xfId="3234" xr:uid="{7F377F1D-7586-4C1C-AC60-FA8942F86B23}"/>
    <cellStyle name="Normal 9 3 7 4 2" xfId="5022" xr:uid="{C97EBC93-0306-45D7-8B07-F22889C21E8F}"/>
    <cellStyle name="Normal 9 3 7 5" xfId="5018" xr:uid="{DB97E4AD-5BD7-439E-AC43-15DCD37D9C74}"/>
    <cellStyle name="Normal 9 3 8" xfId="3235" xr:uid="{3EE253FF-82BE-49E8-B59F-DC9BEF7DAF32}"/>
    <cellStyle name="Normal 9 3 8 2" xfId="3236" xr:uid="{41429C95-83AF-4EE0-A816-07E56C62A355}"/>
    <cellStyle name="Normal 9 3 8 2 2" xfId="5024" xr:uid="{4B4D0EFF-84A0-46BA-A7C3-12C809599106}"/>
    <cellStyle name="Normal 9 3 8 3" xfId="3237" xr:uid="{F8F46510-84F2-451B-872B-5E61B548F04B}"/>
    <cellStyle name="Normal 9 3 8 3 2" xfId="5025" xr:uid="{E33B36E2-AB44-4789-B8BB-30DF6D64DF2B}"/>
    <cellStyle name="Normal 9 3 8 4" xfId="3238" xr:uid="{5B25F764-DE19-4C03-9C12-57F7E42DB5E6}"/>
    <cellStyle name="Normal 9 3 8 4 2" xfId="5026" xr:uid="{6D9133A4-7A64-42CF-AD42-81AFFB16BD96}"/>
    <cellStyle name="Normal 9 3 8 5" xfId="5023" xr:uid="{CE0C8767-6205-4C4E-8642-EFB6F7008301}"/>
    <cellStyle name="Normal 9 3 9" xfId="3239" xr:uid="{4F151668-A318-42FE-9B66-03C6CECE435F}"/>
    <cellStyle name="Normal 9 3 9 2" xfId="5027" xr:uid="{31309C77-9D3C-464C-B536-0570239E5104}"/>
    <cellStyle name="Normal 9 4" xfId="3240" xr:uid="{B36AF820-063D-4106-AA68-C19939629719}"/>
    <cellStyle name="Normal 9 4 10" xfId="3241" xr:uid="{05587996-56E9-472F-9AEA-D541525D9EDB}"/>
    <cellStyle name="Normal 9 4 10 2" xfId="5029" xr:uid="{E1D85760-25D3-4CA4-80EE-DA7B69F13649}"/>
    <cellStyle name="Normal 9 4 11" xfId="3242" xr:uid="{D10EDA6B-A4CA-4A9B-A25A-EB03B9568D01}"/>
    <cellStyle name="Normal 9 4 11 2" xfId="5030" xr:uid="{22183D78-1630-4DE3-B8AB-571FF991A775}"/>
    <cellStyle name="Normal 9 4 12" xfId="5028" xr:uid="{0C945817-9CCD-4A42-B155-8BE672042F2F}"/>
    <cellStyle name="Normal 9 4 2" xfId="3243" xr:uid="{8AC80D2C-D820-4EC4-8604-A26386C0B4D5}"/>
    <cellStyle name="Normal 9 4 2 10" xfId="5031" xr:uid="{FE9071D8-44A8-4FF2-96CE-E52EC648E5C8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6" xr:uid="{A0E3D4CA-45E5-407F-B768-392F344BEAE4}"/>
    <cellStyle name="Normal 9 4 2 2 2 2 2 3" xfId="5035" xr:uid="{C26646FF-BCEB-4250-963D-B1E9C070B3C9}"/>
    <cellStyle name="Normal 9 4 2 2 2 2 3" xfId="3248" xr:uid="{4EC5BD16-BFA6-4F0A-8F5C-336B40266A81}"/>
    <cellStyle name="Normal 9 4 2 2 2 2 3 2" xfId="5037" xr:uid="{EF9EA865-D2BA-4BFD-9704-D4FDC1D41083}"/>
    <cellStyle name="Normal 9 4 2 2 2 2 4" xfId="3249" xr:uid="{61228715-DA0D-4526-8B76-26E7220A911F}"/>
    <cellStyle name="Normal 9 4 2 2 2 2 4 2" xfId="5038" xr:uid="{1EEC9EDF-A6CC-4909-92F1-3A9D0934707E}"/>
    <cellStyle name="Normal 9 4 2 2 2 2 5" xfId="5034" xr:uid="{29156CD9-3D87-45A1-8511-39073578372A}"/>
    <cellStyle name="Normal 9 4 2 2 2 3" xfId="3250" xr:uid="{044B7EE5-169B-45B6-BB06-F969673A29EC}"/>
    <cellStyle name="Normal 9 4 2 2 2 3 2" xfId="3251" xr:uid="{9934C75E-97DC-4A5F-92D9-9BB9518D6B7A}"/>
    <cellStyle name="Normal 9 4 2 2 2 3 2 2" xfId="5040" xr:uid="{C8F363E4-7ABB-4B5C-8017-91777E0F1FAB}"/>
    <cellStyle name="Normal 9 4 2 2 2 3 3" xfId="3252" xr:uid="{CC6D834B-C4D9-4194-84D9-E271FA2738D2}"/>
    <cellStyle name="Normal 9 4 2 2 2 3 3 2" xfId="5041" xr:uid="{34B54222-11B0-46B7-9119-228F4A6D33BF}"/>
    <cellStyle name="Normal 9 4 2 2 2 3 4" xfId="3253" xr:uid="{C0DFF6F1-8303-4F5C-BA12-2A0C67856970}"/>
    <cellStyle name="Normal 9 4 2 2 2 3 4 2" xfId="5042" xr:uid="{52783FB5-FA59-4B2E-856F-F30C8B37CF73}"/>
    <cellStyle name="Normal 9 4 2 2 2 3 5" xfId="5039" xr:uid="{A0A29E73-3ABA-42D5-8FD9-89E2BF2461EC}"/>
    <cellStyle name="Normal 9 4 2 2 2 4" xfId="3254" xr:uid="{8E6B803C-95FC-4CC7-BD71-A248E7196F0B}"/>
    <cellStyle name="Normal 9 4 2 2 2 4 2" xfId="5043" xr:uid="{76A8A91E-0876-4BF5-9C8E-54D42A97D754}"/>
    <cellStyle name="Normal 9 4 2 2 2 5" xfId="3255" xr:uid="{1586594D-1969-4E74-AE57-6F0C25308D6E}"/>
    <cellStyle name="Normal 9 4 2 2 2 5 2" xfId="5044" xr:uid="{05D4A739-9134-47FA-8F29-D45F8FB2DF69}"/>
    <cellStyle name="Normal 9 4 2 2 2 6" xfId="3256" xr:uid="{8EF72C3A-1B20-4919-A3FF-7A4971B0B7F8}"/>
    <cellStyle name="Normal 9 4 2 2 2 6 2" xfId="5045" xr:uid="{8C860DE4-2C7E-441D-A348-DAD71E26089C}"/>
    <cellStyle name="Normal 9 4 2 2 2 7" xfId="5033" xr:uid="{9C247EBD-EE6A-44E3-9604-514DA8646FA2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8" xr:uid="{562E7249-5261-478A-B2D6-09FC52B7CEC4}"/>
    <cellStyle name="Normal 9 4 2 2 3 2 3" xfId="3260" xr:uid="{6F8DDBC6-3E3A-40CD-A4F4-C1180DC5667B}"/>
    <cellStyle name="Normal 9 4 2 2 3 2 3 2" xfId="5049" xr:uid="{C32E2F46-B5E5-4D2B-9876-8CE80048ED76}"/>
    <cellStyle name="Normal 9 4 2 2 3 2 4" xfId="3261" xr:uid="{219981AE-239B-4A9A-8E59-0EE983D2BF3D}"/>
    <cellStyle name="Normal 9 4 2 2 3 2 4 2" xfId="5050" xr:uid="{34EEF121-4BF4-4419-A27B-E51F27FA0C79}"/>
    <cellStyle name="Normal 9 4 2 2 3 2 5" xfId="5047" xr:uid="{54C74B6E-9325-43BF-9DD7-1B9914EE49F0}"/>
    <cellStyle name="Normal 9 4 2 2 3 3" xfId="3262" xr:uid="{23E1501E-7B04-40CD-A487-2F219F247E65}"/>
    <cellStyle name="Normal 9 4 2 2 3 3 2" xfId="5051" xr:uid="{E12F49DB-7EE3-4348-9450-CA9B176630E8}"/>
    <cellStyle name="Normal 9 4 2 2 3 4" xfId="3263" xr:uid="{E1B79620-2A9C-4A0F-B2AD-3E033A2CE8F8}"/>
    <cellStyle name="Normal 9 4 2 2 3 4 2" xfId="5052" xr:uid="{1E53678D-91D8-4320-9941-5D34D8028142}"/>
    <cellStyle name="Normal 9 4 2 2 3 5" xfId="3264" xr:uid="{110D809D-0BC3-46CD-B72B-711780E9050F}"/>
    <cellStyle name="Normal 9 4 2 2 3 5 2" xfId="5053" xr:uid="{8843E1E4-C480-47E6-B770-199B1A63201F}"/>
    <cellStyle name="Normal 9 4 2 2 3 6" xfId="5046" xr:uid="{8F44F390-1224-4362-8165-49414989ADBD}"/>
    <cellStyle name="Normal 9 4 2 2 4" xfId="3265" xr:uid="{B8C2EED8-CB66-47A1-ADA3-DD4BA98651F3}"/>
    <cellStyle name="Normal 9 4 2 2 4 2" xfId="3266" xr:uid="{0BC5AF3E-CC97-466E-ACF1-9AA392D62128}"/>
    <cellStyle name="Normal 9 4 2 2 4 2 2" xfId="5055" xr:uid="{A1DE00A8-1FC0-4B30-BD14-5ED9769A253F}"/>
    <cellStyle name="Normal 9 4 2 2 4 3" xfId="3267" xr:uid="{17E09A5C-8A59-4EB1-8865-BE6EC04B6B60}"/>
    <cellStyle name="Normal 9 4 2 2 4 3 2" xfId="5056" xr:uid="{C7F6C23D-E515-4AB0-BEE0-F862D09913D7}"/>
    <cellStyle name="Normal 9 4 2 2 4 4" xfId="3268" xr:uid="{71E5044D-E050-4A67-87BB-3B7AEAEEA0E1}"/>
    <cellStyle name="Normal 9 4 2 2 4 4 2" xfId="5057" xr:uid="{35DF9F79-77D6-4A1E-8296-21ADD37017A7}"/>
    <cellStyle name="Normal 9 4 2 2 4 5" xfId="5054" xr:uid="{F0A8ACC4-D11F-4898-B81B-9560677EE15A}"/>
    <cellStyle name="Normal 9 4 2 2 5" xfId="3269" xr:uid="{A1A31F0E-5E48-40A1-A790-F81542757042}"/>
    <cellStyle name="Normal 9 4 2 2 5 2" xfId="3270" xr:uid="{B07BD559-0B0D-479E-8705-6D1395CB3079}"/>
    <cellStyle name="Normal 9 4 2 2 5 2 2" xfId="5059" xr:uid="{D083D7F1-E3D2-4B98-9B7C-65EF249E09AD}"/>
    <cellStyle name="Normal 9 4 2 2 5 3" xfId="3271" xr:uid="{D696B72D-DA5D-432D-B7FC-060A1F34C1ED}"/>
    <cellStyle name="Normal 9 4 2 2 5 3 2" xfId="5060" xr:uid="{F46B9A24-9D6C-41DC-8511-7C4FBBF581C4}"/>
    <cellStyle name="Normal 9 4 2 2 5 4" xfId="3272" xr:uid="{13EBF954-1F08-4D3B-B5FA-D19F1D84E502}"/>
    <cellStyle name="Normal 9 4 2 2 5 4 2" xfId="5061" xr:uid="{1BA852EF-C5A0-4C94-B6BA-D013A3B9CAD0}"/>
    <cellStyle name="Normal 9 4 2 2 5 5" xfId="5058" xr:uid="{1298D60B-75D7-43C2-B2B7-C19EF9C88312}"/>
    <cellStyle name="Normal 9 4 2 2 6" xfId="3273" xr:uid="{FAF572B2-5516-4FEC-B5D0-D8BB079B286A}"/>
    <cellStyle name="Normal 9 4 2 2 6 2" xfId="5062" xr:uid="{E85EB42A-6AAF-4746-A1F7-84F598249303}"/>
    <cellStyle name="Normal 9 4 2 2 7" xfId="3274" xr:uid="{8B112F79-1278-4631-81D6-9972DA2AC6D9}"/>
    <cellStyle name="Normal 9 4 2 2 7 2" xfId="5063" xr:uid="{0637499B-5098-40D2-8588-9C556BA239C4}"/>
    <cellStyle name="Normal 9 4 2 2 8" xfId="3275" xr:uid="{6CF4D569-8D5B-414E-922F-009464BABB7D}"/>
    <cellStyle name="Normal 9 4 2 2 8 2" xfId="5064" xr:uid="{1EAD2DF1-74C9-4BE6-9705-FE7FB41C5141}"/>
    <cellStyle name="Normal 9 4 2 2 9" xfId="5032" xr:uid="{F774DD14-B9B3-4949-8964-CAD0726B7E7F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9" xr:uid="{001DD01A-2679-4815-B471-2E5CBC1AEA0D}"/>
    <cellStyle name="Normal 9 4 2 3 2 2 2 3" xfId="5068" xr:uid="{5241205B-7425-43C2-8F94-D92F8D918899}"/>
    <cellStyle name="Normal 9 4 2 3 2 2 3" xfId="4265" xr:uid="{2ECDEDAD-A212-4492-8F74-A6CEEF34DDEA}"/>
    <cellStyle name="Normal 9 4 2 3 2 2 3 2" xfId="5070" xr:uid="{BD365013-C8A0-45E2-A414-A25136CC1086}"/>
    <cellStyle name="Normal 9 4 2 3 2 2 4" xfId="5067" xr:uid="{8F2AE7AD-5547-452B-906D-977E97F1D940}"/>
    <cellStyle name="Normal 9 4 2 3 2 3" xfId="3279" xr:uid="{8CDEB715-07C0-4FE4-A61E-49CC1FB8EB0C}"/>
    <cellStyle name="Normal 9 4 2 3 2 3 2" xfId="4266" xr:uid="{49793AFE-CA67-4B52-AE66-F411EC6ECE11}"/>
    <cellStyle name="Normal 9 4 2 3 2 3 2 2" xfId="5072" xr:uid="{E48B59F6-F0AB-415C-A1E6-D83AF591DEAF}"/>
    <cellStyle name="Normal 9 4 2 3 2 3 3" xfId="5071" xr:uid="{2599D6A2-9B6D-40BC-A8CB-B8C1921EBF97}"/>
    <cellStyle name="Normal 9 4 2 3 2 4" xfId="3280" xr:uid="{6813B584-FABB-43CA-AEE4-24CDD72D4F7D}"/>
    <cellStyle name="Normal 9 4 2 3 2 4 2" xfId="5073" xr:uid="{10472888-1EE7-4D89-AF45-3FFF840EE850}"/>
    <cellStyle name="Normal 9 4 2 3 2 5" xfId="5066" xr:uid="{BA7E8921-5BCF-448E-BCDE-4A4599D1FD0E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6" xr:uid="{1E5CCD77-1E9B-4187-877E-DE546CE41406}"/>
    <cellStyle name="Normal 9 4 2 3 3 2 3" xfId="5075" xr:uid="{95EE958C-105A-4AA5-A30C-DE23ED84CCD5}"/>
    <cellStyle name="Normal 9 4 2 3 3 3" xfId="3283" xr:uid="{ABFF89AF-85E3-46C9-B362-41EEC11E2AEE}"/>
    <cellStyle name="Normal 9 4 2 3 3 3 2" xfId="5077" xr:uid="{B068ADBC-9C31-4D36-B5EF-E0C9147E3C68}"/>
    <cellStyle name="Normal 9 4 2 3 3 4" xfId="3284" xr:uid="{549A0934-7F38-4FBF-B25D-0C11B396FC8C}"/>
    <cellStyle name="Normal 9 4 2 3 3 4 2" xfId="5078" xr:uid="{67573622-AFEE-4426-82FB-AB64FC4D6BC4}"/>
    <cellStyle name="Normal 9 4 2 3 3 5" xfId="5074" xr:uid="{08F92F55-34C2-45E2-AE9E-9F11E5549867}"/>
    <cellStyle name="Normal 9 4 2 3 4" xfId="3285" xr:uid="{EE1C93E9-6800-4BBD-A6DA-7EAAA8FB2FD6}"/>
    <cellStyle name="Normal 9 4 2 3 4 2" xfId="4268" xr:uid="{D58037FC-2370-4193-A0C1-F8E06A91FC04}"/>
    <cellStyle name="Normal 9 4 2 3 4 2 2" xfId="5080" xr:uid="{B30127C7-E3DC-4B90-BE42-E3040A47D859}"/>
    <cellStyle name="Normal 9 4 2 3 4 3" xfId="5079" xr:uid="{0EA79516-F2E7-4FBE-8DE9-6E26EFC982F6}"/>
    <cellStyle name="Normal 9 4 2 3 5" xfId="3286" xr:uid="{E8C37C29-FD4B-49BC-8E22-AC2EBE7DF593}"/>
    <cellStyle name="Normal 9 4 2 3 5 2" xfId="5081" xr:uid="{F6872D51-540F-47A8-9871-2779703C89F6}"/>
    <cellStyle name="Normal 9 4 2 3 6" xfId="3287" xr:uid="{906AEEC2-8CF4-473F-99C6-F43E29750A31}"/>
    <cellStyle name="Normal 9 4 2 3 6 2" xfId="5082" xr:uid="{648E8C42-86BF-49A9-94BF-5F3D613AF836}"/>
    <cellStyle name="Normal 9 4 2 3 7" xfId="5065" xr:uid="{9AFB6990-014B-449B-8847-EBB49E8063AA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6" xr:uid="{ADAC3613-0362-41F0-9746-8E86F469CC47}"/>
    <cellStyle name="Normal 9 4 2 4 2 2 3" xfId="5085" xr:uid="{42B66806-C794-44A7-A3B9-C0200EBFDDD1}"/>
    <cellStyle name="Normal 9 4 2 4 2 3" xfId="3291" xr:uid="{B5DF5C07-B2AB-4224-A98B-82ABF32D17FE}"/>
    <cellStyle name="Normal 9 4 2 4 2 3 2" xfId="5087" xr:uid="{345965C7-B03E-4724-BB0B-EB2EF7BA4A00}"/>
    <cellStyle name="Normal 9 4 2 4 2 4" xfId="3292" xr:uid="{E3649021-61EE-422C-820F-959F7B2F146A}"/>
    <cellStyle name="Normal 9 4 2 4 2 4 2" xfId="5088" xr:uid="{221F3A7E-0937-402F-90F2-E89C67E6778B}"/>
    <cellStyle name="Normal 9 4 2 4 2 5" xfId="5084" xr:uid="{BB8E21E5-16FB-49C3-8A77-A48E556F6CAD}"/>
    <cellStyle name="Normal 9 4 2 4 3" xfId="3293" xr:uid="{A9E734C7-CD7B-445D-A574-47F4C6690C6E}"/>
    <cellStyle name="Normal 9 4 2 4 3 2" xfId="4270" xr:uid="{4F7E71AF-2EBC-4F6C-BBB1-729B073D06F1}"/>
    <cellStyle name="Normal 9 4 2 4 3 2 2" xfId="5090" xr:uid="{F0CB631D-13A3-4B5B-A046-68507C7B26D3}"/>
    <cellStyle name="Normal 9 4 2 4 3 3" xfId="5089" xr:uid="{482C6A40-D47D-4F90-8689-1B727FB9E8A4}"/>
    <cellStyle name="Normal 9 4 2 4 4" xfId="3294" xr:uid="{DC7FEBBA-CC56-40D6-96FC-5EF4CE97DDAF}"/>
    <cellStyle name="Normal 9 4 2 4 4 2" xfId="5091" xr:uid="{ADD3A644-07B6-43D2-940D-D6E139FF72EC}"/>
    <cellStyle name="Normal 9 4 2 4 5" xfId="3295" xr:uid="{8DE7B1EA-9A22-4B40-B828-D5462898E796}"/>
    <cellStyle name="Normal 9 4 2 4 5 2" xfId="5092" xr:uid="{9D904F4F-6E4F-499B-9DEE-7AB5CE2228A5}"/>
    <cellStyle name="Normal 9 4 2 4 6" xfId="5083" xr:uid="{5BFD9B89-50C6-4AC4-9125-AD236D29DB85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5" xr:uid="{8C527B84-FB09-493B-97E8-B80133A8C484}"/>
    <cellStyle name="Normal 9 4 2 5 2 3" xfId="5094" xr:uid="{EDDC0FF1-9AF1-436C-B8D3-08B3B1A1029E}"/>
    <cellStyle name="Normal 9 4 2 5 3" xfId="3298" xr:uid="{515F52F5-1FF6-4780-AB0D-57AC1901353A}"/>
    <cellStyle name="Normal 9 4 2 5 3 2" xfId="5096" xr:uid="{211BFDD6-60EF-49C8-A063-631079DBC25A}"/>
    <cellStyle name="Normal 9 4 2 5 4" xfId="3299" xr:uid="{E7E48E44-7E34-4478-905F-783CE06C0F36}"/>
    <cellStyle name="Normal 9 4 2 5 4 2" xfId="5097" xr:uid="{65BBD904-A060-4F6D-A7A3-28648C122B96}"/>
    <cellStyle name="Normal 9 4 2 5 5" xfId="5093" xr:uid="{CCD12209-47FD-46F0-B60E-6F304C36A6C4}"/>
    <cellStyle name="Normal 9 4 2 6" xfId="3300" xr:uid="{5C803D0A-6AEB-4A8F-8E80-8D3622118DA2}"/>
    <cellStyle name="Normal 9 4 2 6 2" xfId="3301" xr:uid="{EBA2872D-81A5-4177-BD14-9D3F5247FA3D}"/>
    <cellStyle name="Normal 9 4 2 6 2 2" xfId="5099" xr:uid="{6E6D32CA-DFE3-4CA2-AC8B-D158D12BA311}"/>
    <cellStyle name="Normal 9 4 2 6 3" xfId="3302" xr:uid="{30B89C50-1B50-431D-AE16-A9B691624786}"/>
    <cellStyle name="Normal 9 4 2 6 3 2" xfId="5100" xr:uid="{5C28A300-9EF2-4BBC-A943-E31EBDE9427E}"/>
    <cellStyle name="Normal 9 4 2 6 4" xfId="3303" xr:uid="{E02EA51D-AE4E-4A27-B385-1D45F1D7B0F0}"/>
    <cellStyle name="Normal 9 4 2 6 4 2" xfId="5101" xr:uid="{B52A446C-516F-467E-BD1A-90DEB45C9213}"/>
    <cellStyle name="Normal 9 4 2 6 5" xfId="5098" xr:uid="{E5D69D57-5DAA-4304-89A2-5DE0E1B6D973}"/>
    <cellStyle name="Normal 9 4 2 7" xfId="3304" xr:uid="{717EC764-6200-4781-9DBE-7AE01DC492DD}"/>
    <cellStyle name="Normal 9 4 2 7 2" xfId="5102" xr:uid="{1BA0AD8D-1B29-4419-A5C0-E59885981D05}"/>
    <cellStyle name="Normal 9 4 2 8" xfId="3305" xr:uid="{D54AE50E-6751-456D-B814-0BC1D4404099}"/>
    <cellStyle name="Normal 9 4 2 8 2" xfId="5103" xr:uid="{30E0F55A-D91E-4E71-B11D-FA8A01B32C26}"/>
    <cellStyle name="Normal 9 4 2 9" xfId="3306" xr:uid="{B26C6B3A-C714-4834-A076-37A046B30935}"/>
    <cellStyle name="Normal 9 4 2 9 2" xfId="5104" xr:uid="{04E0653D-287B-404C-8B11-50DBF0998C31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62" xr:uid="{E628C156-2B9C-494D-B297-5CABCF01A73F}"/>
    <cellStyle name="Normal 9 4 3 2 2 2 2 2 2" xfId="5480" xr:uid="{FEABABAF-C356-422D-90D5-EA3718E3CC47}"/>
    <cellStyle name="Normal 9 4 3 2 2 2 2 2 3" xfId="5109" xr:uid="{D63D334F-4E4E-4813-96E2-E9FD7639F73A}"/>
    <cellStyle name="Normal 9 4 3 2 2 2 3" xfId="4763" xr:uid="{D43780FC-30E3-4BA5-ABBB-99900DA0EBDA}"/>
    <cellStyle name="Normal 9 4 3 2 2 2 3 2" xfId="5481" xr:uid="{C1E0F607-9AAF-40DD-A5C1-D3E212C26B28}"/>
    <cellStyle name="Normal 9 4 3 2 2 2 3 3" xfId="5108" xr:uid="{0874DDFC-F75D-44A1-B1AE-9D4544689784}"/>
    <cellStyle name="Normal 9 4 3 2 2 3" xfId="3311" xr:uid="{11006371-3CA0-4985-B591-71D72B539045}"/>
    <cellStyle name="Normal 9 4 3 2 2 3 2" xfId="4764" xr:uid="{31DE0C98-E911-451F-ADA4-B8FDB7E339A4}"/>
    <cellStyle name="Normal 9 4 3 2 2 3 2 2" xfId="5482" xr:uid="{64547CD0-76E0-4161-BB82-7467F066FEA7}"/>
    <cellStyle name="Normal 9 4 3 2 2 3 2 3" xfId="5110" xr:uid="{BB90CEF8-F8E1-4FB5-B128-56BE71C6136B}"/>
    <cellStyle name="Normal 9 4 3 2 2 4" xfId="3312" xr:uid="{E62A273D-F6D5-433E-B6BD-74AE87A1D16D}"/>
    <cellStyle name="Normal 9 4 3 2 2 4 2" xfId="5111" xr:uid="{46215365-39E5-4562-B5E4-626743355824}"/>
    <cellStyle name="Normal 9 4 3 2 2 5" xfId="5107" xr:uid="{DF1FF67A-F800-4405-940D-14B0A56D94D0}"/>
    <cellStyle name="Normal 9 4 3 2 3" xfId="3313" xr:uid="{CDF820E3-1F8D-4790-8EBB-F35BAB48E074}"/>
    <cellStyle name="Normal 9 4 3 2 3 2" xfId="3314" xr:uid="{C6D6D191-4345-4124-95DB-DA72114A04AD}"/>
    <cellStyle name="Normal 9 4 3 2 3 2 2" xfId="4765" xr:uid="{9201CC69-5CD4-472C-94C1-349EF3BBB332}"/>
    <cellStyle name="Normal 9 4 3 2 3 2 2 2" xfId="5483" xr:uid="{83F467DA-4BD5-4CDB-BA6E-8D541FFA68A4}"/>
    <cellStyle name="Normal 9 4 3 2 3 2 2 3" xfId="5113" xr:uid="{5B41A8FD-36F0-475D-B860-E4130A201133}"/>
    <cellStyle name="Normal 9 4 3 2 3 3" xfId="3315" xr:uid="{F82A6596-11F2-4F37-AE15-33682F6E3CCA}"/>
    <cellStyle name="Normal 9 4 3 2 3 3 2" xfId="5114" xr:uid="{D20E2244-1F78-4CAB-97DC-72BADEB02A5E}"/>
    <cellStyle name="Normal 9 4 3 2 3 4" xfId="3316" xr:uid="{93A4C50D-082E-4EAA-80B5-ABA592ACE146}"/>
    <cellStyle name="Normal 9 4 3 2 3 4 2" xfId="5115" xr:uid="{654ADB7D-30F7-4AAC-B91C-3CE30DFBA32C}"/>
    <cellStyle name="Normal 9 4 3 2 3 5" xfId="5112" xr:uid="{93FF0915-CEC5-4813-B160-DDB660BA87D8}"/>
    <cellStyle name="Normal 9 4 3 2 4" xfId="3317" xr:uid="{0989A098-235A-42A9-8FF4-60D3A72B6897}"/>
    <cellStyle name="Normal 9 4 3 2 4 2" xfId="4766" xr:uid="{2280DA73-5695-45E9-8A55-71E82E659081}"/>
    <cellStyle name="Normal 9 4 3 2 4 2 2" xfId="5484" xr:uid="{CF069013-F8D7-435C-AA11-F6DD5D22A431}"/>
    <cellStyle name="Normal 9 4 3 2 4 2 3" xfId="5116" xr:uid="{61EDA505-80BC-41A2-8E2F-C0EDAA4295BF}"/>
    <cellStyle name="Normal 9 4 3 2 5" xfId="3318" xr:uid="{74781C37-F52E-4614-9623-0B5315CC4C21}"/>
    <cellStyle name="Normal 9 4 3 2 5 2" xfId="5117" xr:uid="{18698CD9-6D25-43E7-BF98-686150BE6E9C}"/>
    <cellStyle name="Normal 9 4 3 2 6" xfId="3319" xr:uid="{47557503-8191-4F66-A55C-0066518F1329}"/>
    <cellStyle name="Normal 9 4 3 2 6 2" xfId="5118" xr:uid="{888349D5-27EC-47EE-A81B-9572286CB3BD}"/>
    <cellStyle name="Normal 9 4 3 2 7" xfId="5106" xr:uid="{32395EB5-4575-48E2-8343-BFFBC6C7B768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7" xr:uid="{E5E5D119-6E30-41C0-B2C7-1F0F2EEE8D9B}"/>
    <cellStyle name="Normal 9 4 3 3 2 2 2 2" xfId="5485" xr:uid="{69058B2E-60F3-45CC-BDE5-6E58814451E8}"/>
    <cellStyle name="Normal 9 4 3 3 2 2 2 3" xfId="5121" xr:uid="{83181A52-B3CF-4BFE-8C5E-1FEA75A62F93}"/>
    <cellStyle name="Normal 9 4 3 3 2 3" xfId="3323" xr:uid="{7540B3B3-BE63-4382-8788-035841DB8000}"/>
    <cellStyle name="Normal 9 4 3 3 2 3 2" xfId="5122" xr:uid="{593BB5FF-6E18-4CC9-AC36-00B6C0219302}"/>
    <cellStyle name="Normal 9 4 3 3 2 4" xfId="3324" xr:uid="{4D05D9EA-2B64-4F3B-97E4-EE0965D522EA}"/>
    <cellStyle name="Normal 9 4 3 3 2 4 2" xfId="5123" xr:uid="{780D6183-0C65-4EBB-9362-4EA6237D27C2}"/>
    <cellStyle name="Normal 9 4 3 3 2 5" xfId="5120" xr:uid="{627AA48A-33BF-4A03-8964-20CA86C16327}"/>
    <cellStyle name="Normal 9 4 3 3 3" xfId="3325" xr:uid="{1695321A-5755-4761-9344-30D1F8022A20}"/>
    <cellStyle name="Normal 9 4 3 3 3 2" xfId="4768" xr:uid="{EDE0FD2B-C80B-475B-A54C-E9D733310205}"/>
    <cellStyle name="Normal 9 4 3 3 3 2 2" xfId="5486" xr:uid="{41E82530-4150-4203-8494-73A2C6F25294}"/>
    <cellStyle name="Normal 9 4 3 3 3 2 3" xfId="5124" xr:uid="{4BB2D5BD-9260-4DC9-BD6A-259974F0FF3B}"/>
    <cellStyle name="Normal 9 4 3 3 4" xfId="3326" xr:uid="{E5D4892A-4307-46D8-9909-A239FFC90172}"/>
    <cellStyle name="Normal 9 4 3 3 4 2" xfId="5125" xr:uid="{534CDDC0-E937-408A-8505-CF27022768D2}"/>
    <cellStyle name="Normal 9 4 3 3 5" xfId="3327" xr:uid="{4FF37372-DFBC-4372-9252-087A62240A77}"/>
    <cellStyle name="Normal 9 4 3 3 5 2" xfId="5126" xr:uid="{62D3B2B9-1C2E-4AAF-B76C-E5C17F397C00}"/>
    <cellStyle name="Normal 9 4 3 3 6" xfId="5119" xr:uid="{6417F3F4-1D3B-46C6-AC54-626009A6A68D}"/>
    <cellStyle name="Normal 9 4 3 4" xfId="3328" xr:uid="{B65728D1-7259-48BA-B3D2-BD4C2CBF7246}"/>
    <cellStyle name="Normal 9 4 3 4 2" xfId="3329" xr:uid="{BE4EE3B0-ECF7-4EF0-ADD3-F7F9BC0D8FBD}"/>
    <cellStyle name="Normal 9 4 3 4 2 2" xfId="4769" xr:uid="{E517F20F-7657-446F-84E6-7926F8BF01D1}"/>
    <cellStyle name="Normal 9 4 3 4 2 2 2" xfId="5487" xr:uid="{979074FB-DEFE-4775-A445-D274F391E4C3}"/>
    <cellStyle name="Normal 9 4 3 4 2 2 3" xfId="5128" xr:uid="{4387C00B-92DB-4589-AE70-A687F9C342B0}"/>
    <cellStyle name="Normal 9 4 3 4 3" xfId="3330" xr:uid="{B566C851-B38D-41FF-BF26-4880290593F5}"/>
    <cellStyle name="Normal 9 4 3 4 3 2" xfId="5129" xr:uid="{94B324E3-EF0A-4846-B0C3-0203A5281728}"/>
    <cellStyle name="Normal 9 4 3 4 4" xfId="3331" xr:uid="{C4DF18AD-95DD-4803-8718-861871550545}"/>
    <cellStyle name="Normal 9 4 3 4 4 2" xfId="5130" xr:uid="{1A03D187-8D99-4B9E-94CA-2C0B028532A1}"/>
    <cellStyle name="Normal 9 4 3 4 5" xfId="5127" xr:uid="{CCD24150-63F7-4114-A07F-A2A0D92C4F8D}"/>
    <cellStyle name="Normal 9 4 3 5" xfId="3332" xr:uid="{6BE34A0C-5247-4E0E-8C18-CBEF482FD451}"/>
    <cellStyle name="Normal 9 4 3 5 2" xfId="3333" xr:uid="{69C0B82B-E59E-451D-8DA8-F3B070829995}"/>
    <cellStyle name="Normal 9 4 3 5 2 2" xfId="5132" xr:uid="{7C0CC5AB-B79E-44B4-B5B6-CC1634604171}"/>
    <cellStyle name="Normal 9 4 3 5 3" xfId="3334" xr:uid="{C658907C-AF6D-45D3-88AB-E4B8019AE96D}"/>
    <cellStyle name="Normal 9 4 3 5 3 2" xfId="5133" xr:uid="{EDF5088A-F47B-4B68-A20C-F8884DA6DD4F}"/>
    <cellStyle name="Normal 9 4 3 5 4" xfId="3335" xr:uid="{8BAF2CE6-A7BF-40F0-8222-1362BA7F2706}"/>
    <cellStyle name="Normal 9 4 3 5 4 2" xfId="5134" xr:uid="{EBADBC3D-2541-4A10-985C-73D6FBA23064}"/>
    <cellStyle name="Normal 9 4 3 5 5" xfId="5131" xr:uid="{FDDE597A-B522-4A68-9D15-5B4AE605DE15}"/>
    <cellStyle name="Normal 9 4 3 6" xfId="3336" xr:uid="{663F01B0-33FA-4D39-B6E1-F587E2B0AF15}"/>
    <cellStyle name="Normal 9 4 3 6 2" xfId="5135" xr:uid="{50680970-35C0-4B2B-B2D3-365E019AAA39}"/>
    <cellStyle name="Normal 9 4 3 7" xfId="3337" xr:uid="{ED672016-18E9-4ABB-90F2-C09EC1FDC260}"/>
    <cellStyle name="Normal 9 4 3 7 2" xfId="5136" xr:uid="{C58D9157-078F-4AFF-8A48-8A8CC76B8B09}"/>
    <cellStyle name="Normal 9 4 3 8" xfId="3338" xr:uid="{818A346A-71F6-4324-9525-50E86AB2A0BA}"/>
    <cellStyle name="Normal 9 4 3 8 2" xfId="5137" xr:uid="{A1ACCF79-3D2D-4C07-B59C-E802E848CE94}"/>
    <cellStyle name="Normal 9 4 3 9" xfId="5105" xr:uid="{F3DD3305-4AE9-4142-B3BB-DD56B5889710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2" xr:uid="{62D0BC06-6CBF-4CE1-B471-0CC25A18F5FE}"/>
    <cellStyle name="Normal 9 4 4 2 2 2 3" xfId="5141" xr:uid="{C37B00A6-9016-4A41-89FA-60544BACD4E8}"/>
    <cellStyle name="Normal 9 4 4 2 2 3" xfId="3343" xr:uid="{1B8C1CF7-E5C9-4880-B588-E7606850BBF2}"/>
    <cellStyle name="Normal 9 4 4 2 2 3 2" xfId="5143" xr:uid="{8BAB641C-C921-4344-8185-316C6DB8925B}"/>
    <cellStyle name="Normal 9 4 4 2 2 4" xfId="3344" xr:uid="{A6BBA61C-2B58-4B6A-8522-D19F9275B174}"/>
    <cellStyle name="Normal 9 4 4 2 2 4 2" xfId="5144" xr:uid="{D93755EE-17C8-467B-B721-ECA58F33C746}"/>
    <cellStyle name="Normal 9 4 4 2 2 5" xfId="5140" xr:uid="{BBE1A0A1-A2BC-4923-8401-69A672BB4F20}"/>
    <cellStyle name="Normal 9 4 4 2 3" xfId="3345" xr:uid="{58AD18EB-8B28-4CCF-A2F5-A6C00EBA9C96}"/>
    <cellStyle name="Normal 9 4 4 2 3 2" xfId="4274" xr:uid="{7633241B-2A2F-4012-9F3C-417098F53043}"/>
    <cellStyle name="Normal 9 4 4 2 3 2 2" xfId="5146" xr:uid="{B8C02A50-9421-4B1F-A2ED-554517C81AFD}"/>
    <cellStyle name="Normal 9 4 4 2 3 3" xfId="5145" xr:uid="{8DA414F7-A92E-4A14-8228-2E84293BB08F}"/>
    <cellStyle name="Normal 9 4 4 2 4" xfId="3346" xr:uid="{3F26112B-9D0F-4391-92B1-84B930FB740C}"/>
    <cellStyle name="Normal 9 4 4 2 4 2" xfId="5147" xr:uid="{C59629AB-C270-4FC1-B2BF-8DD4018F4FF0}"/>
    <cellStyle name="Normal 9 4 4 2 5" xfId="3347" xr:uid="{97EBE7D5-F65F-460B-9708-FD331A512542}"/>
    <cellStyle name="Normal 9 4 4 2 5 2" xfId="5148" xr:uid="{5E9F8922-2A19-47C1-B6F2-40B265D5ECC7}"/>
    <cellStyle name="Normal 9 4 4 2 6" xfId="5139" xr:uid="{2D3B920C-F349-4D58-B792-CCEF31934E09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1" xr:uid="{BFAE627A-57F3-4AC5-A73C-917BB5C4C114}"/>
    <cellStyle name="Normal 9 4 4 3 2 3" xfId="5150" xr:uid="{361C83CC-E521-4BD1-A9E9-1779BEDD7283}"/>
    <cellStyle name="Normal 9 4 4 3 3" xfId="3350" xr:uid="{677283A2-FBAA-4A7D-BF93-5C581F8828B9}"/>
    <cellStyle name="Normal 9 4 4 3 3 2" xfId="5152" xr:uid="{2558832D-C80A-4E2A-BE2E-F13E135642BB}"/>
    <cellStyle name="Normal 9 4 4 3 4" xfId="3351" xr:uid="{086C0F03-BD4C-4343-9F4F-C5C72CC9C108}"/>
    <cellStyle name="Normal 9 4 4 3 4 2" xfId="5153" xr:uid="{76D1B9A6-C875-4312-9791-D59DECB76BAD}"/>
    <cellStyle name="Normal 9 4 4 3 5" xfId="5149" xr:uid="{1C0CC4CE-766F-4BB9-8EFF-B81A031121B6}"/>
    <cellStyle name="Normal 9 4 4 4" xfId="3352" xr:uid="{373083DB-45F7-467D-8220-0D1AFD273947}"/>
    <cellStyle name="Normal 9 4 4 4 2" xfId="3353" xr:uid="{321DF2AC-9CAD-420A-9817-3F63C8157AEA}"/>
    <cellStyle name="Normal 9 4 4 4 2 2" xfId="5155" xr:uid="{8397BFAC-1AD3-48B2-99BF-5EDAA3B44C16}"/>
    <cellStyle name="Normal 9 4 4 4 3" xfId="3354" xr:uid="{B396A407-E763-4E74-9620-D29DAC74A0C9}"/>
    <cellStyle name="Normal 9 4 4 4 3 2" xfId="5156" xr:uid="{6F16ABE4-D017-41F6-83E0-8EA71944C470}"/>
    <cellStyle name="Normal 9 4 4 4 4" xfId="3355" xr:uid="{49057117-C5D1-4F54-9358-182822105648}"/>
    <cellStyle name="Normal 9 4 4 4 4 2" xfId="5157" xr:uid="{FE0EAE4E-7882-4E34-99DF-9168E69BE70E}"/>
    <cellStyle name="Normal 9 4 4 4 5" xfId="5154" xr:uid="{D3E948C6-5BF1-434B-BBE2-56E6C3A57908}"/>
    <cellStyle name="Normal 9 4 4 5" xfId="3356" xr:uid="{C64D3DB9-8FB5-481D-8C0E-356859EB31C3}"/>
    <cellStyle name="Normal 9 4 4 5 2" xfId="5158" xr:uid="{68C78E68-2025-45C7-A259-F43DC3142864}"/>
    <cellStyle name="Normal 9 4 4 6" xfId="3357" xr:uid="{CE611F52-669B-4434-9538-3DE5D1953BF8}"/>
    <cellStyle name="Normal 9 4 4 6 2" xfId="5159" xr:uid="{F9FF7002-AC8C-42C0-86E5-6AF6EAD84425}"/>
    <cellStyle name="Normal 9 4 4 7" xfId="3358" xr:uid="{E42AA119-7F29-4E69-B4D7-3893569B3A67}"/>
    <cellStyle name="Normal 9 4 4 7 2" xfId="5160" xr:uid="{937A9BDC-2543-4483-A19F-62AC71003BDB}"/>
    <cellStyle name="Normal 9 4 4 8" xfId="5138" xr:uid="{27C4E172-8271-4FE0-9CEC-B51BC25DC703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4" xr:uid="{79C253BF-801E-4763-9110-C69EA2C04368}"/>
    <cellStyle name="Normal 9 4 5 2 2 3" xfId="5163" xr:uid="{13306833-D72F-47EB-BA21-ED3EEBDC428C}"/>
    <cellStyle name="Normal 9 4 5 2 3" xfId="3362" xr:uid="{DC9331B7-1C1E-4DEF-8ACA-BBB92E1435CA}"/>
    <cellStyle name="Normal 9 4 5 2 3 2" xfId="5165" xr:uid="{7F3B5B00-EEC5-4881-82B0-486BB86C4EF3}"/>
    <cellStyle name="Normal 9 4 5 2 4" xfId="3363" xr:uid="{A08CA7CB-1D88-4572-B0F9-EF195DDDD5C2}"/>
    <cellStyle name="Normal 9 4 5 2 4 2" xfId="5166" xr:uid="{1753C4ED-DEF7-4A99-8C0C-CFAAC26A2F9C}"/>
    <cellStyle name="Normal 9 4 5 2 5" xfId="5162" xr:uid="{2DF5A3E4-797B-47A2-B571-A5D32E236575}"/>
    <cellStyle name="Normal 9 4 5 3" xfId="3364" xr:uid="{A1E9C33C-C94E-4FFB-BAAF-493B0788A2C1}"/>
    <cellStyle name="Normal 9 4 5 3 2" xfId="3365" xr:uid="{3876BB89-BE58-496A-92CB-3F4DBDAC9F60}"/>
    <cellStyle name="Normal 9 4 5 3 2 2" xfId="5168" xr:uid="{9BAC28AA-7D65-4604-9D1F-2780B647CACA}"/>
    <cellStyle name="Normal 9 4 5 3 3" xfId="3366" xr:uid="{F73D1800-06A9-4D99-8554-9DB4BC2DCF62}"/>
    <cellStyle name="Normal 9 4 5 3 3 2" xfId="5169" xr:uid="{2010439B-AE93-4B9D-8411-3E45D929B27B}"/>
    <cellStyle name="Normal 9 4 5 3 4" xfId="3367" xr:uid="{41C66C3B-088B-4235-9A2A-04856B8649BA}"/>
    <cellStyle name="Normal 9 4 5 3 4 2" xfId="5170" xr:uid="{51991FA7-51D9-4D2D-89BE-7C8E010B45AE}"/>
    <cellStyle name="Normal 9 4 5 3 5" xfId="5167" xr:uid="{FC8CB2F6-B126-4DA5-B145-284B6927DFBF}"/>
    <cellStyle name="Normal 9 4 5 4" xfId="3368" xr:uid="{E2116F0C-A7ED-4018-B37E-6460DD191EFB}"/>
    <cellStyle name="Normal 9 4 5 4 2" xfId="5171" xr:uid="{2817B819-9C11-4DE7-9C9A-AFF7C6FF9137}"/>
    <cellStyle name="Normal 9 4 5 5" xfId="3369" xr:uid="{10597110-38DF-4F4E-BF64-F79F5D4481D5}"/>
    <cellStyle name="Normal 9 4 5 5 2" xfId="5172" xr:uid="{972DDA29-4623-40F8-BDFD-EC6CF76ABA95}"/>
    <cellStyle name="Normal 9 4 5 6" xfId="3370" xr:uid="{6193CB2F-0D4F-4003-B651-78D0486386BF}"/>
    <cellStyle name="Normal 9 4 5 6 2" xfId="5173" xr:uid="{4F6ADD69-6C0F-4651-A432-554B3A11C0F7}"/>
    <cellStyle name="Normal 9 4 5 7" xfId="5161" xr:uid="{D4FEEFE8-1A52-4057-9E12-DEF4A3A7611C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6" xr:uid="{26B50FB5-5817-42F9-8817-2A684FC0D295}"/>
    <cellStyle name="Normal 9 4 6 2 3" xfId="3374" xr:uid="{936E98DF-DA76-41C5-997F-EDEF1086A88A}"/>
    <cellStyle name="Normal 9 4 6 2 3 2" xfId="5177" xr:uid="{039C257D-8BA5-48CE-B9FA-AD779095CCCF}"/>
    <cellStyle name="Normal 9 4 6 2 4" xfId="3375" xr:uid="{D86FE3C7-4910-4F6A-AFE5-FB872984644E}"/>
    <cellStyle name="Normal 9 4 6 2 4 2" xfId="5178" xr:uid="{E29A47A8-8DA7-47A1-B0A1-55E0D939CB6F}"/>
    <cellStyle name="Normal 9 4 6 2 5" xfId="5175" xr:uid="{4DB29F46-CDF7-463F-8F80-D08A453EEF95}"/>
    <cellStyle name="Normal 9 4 6 3" xfId="3376" xr:uid="{7D42B768-6197-45F7-A266-F5094882D122}"/>
    <cellStyle name="Normal 9 4 6 3 2" xfId="5179" xr:uid="{0381C3AA-E16C-4EA1-AB10-42962A46A941}"/>
    <cellStyle name="Normal 9 4 6 4" xfId="3377" xr:uid="{7DB71026-A14B-43C5-8F56-41602DDF0746}"/>
    <cellStyle name="Normal 9 4 6 4 2" xfId="5180" xr:uid="{FD7F6AA7-D9E6-4493-A948-221915A032AF}"/>
    <cellStyle name="Normal 9 4 6 5" xfId="3378" xr:uid="{331CA8AB-5B2B-4241-B49C-65027FE1626C}"/>
    <cellStyle name="Normal 9 4 6 5 2" xfId="5181" xr:uid="{E2785D84-49F3-4BF4-9B55-3D424E90331F}"/>
    <cellStyle name="Normal 9 4 6 6" xfId="5174" xr:uid="{D56BA900-A652-4CB9-9088-F0BFB264C6F3}"/>
    <cellStyle name="Normal 9 4 7" xfId="3379" xr:uid="{23E879BA-5EDE-4527-B83F-BD3E7C5CD9E1}"/>
    <cellStyle name="Normal 9 4 7 2" xfId="3380" xr:uid="{FE6BB645-9DCD-439A-AA54-1D20CA64AABA}"/>
    <cellStyle name="Normal 9 4 7 2 2" xfId="5183" xr:uid="{D2D9F82F-BF23-4D0D-AA79-414B2CAADD8C}"/>
    <cellStyle name="Normal 9 4 7 3" xfId="3381" xr:uid="{63EACFD9-C165-4BCD-83BB-E9C03CCCBB36}"/>
    <cellStyle name="Normal 9 4 7 3 2" xfId="5184" xr:uid="{003D2BAC-62DD-4083-9AAB-1FAA5782F149}"/>
    <cellStyle name="Normal 9 4 7 4" xfId="3382" xr:uid="{A237818C-2634-4E2F-A320-E14CE2E43306}"/>
    <cellStyle name="Normal 9 4 7 4 2" xfId="5185" xr:uid="{51ED4CB5-651A-4D72-AE55-A071AFBB4ECE}"/>
    <cellStyle name="Normal 9 4 7 5" xfId="5182" xr:uid="{9FB7467D-F466-4D0D-BAC2-F366A2551830}"/>
    <cellStyle name="Normal 9 4 8" xfId="3383" xr:uid="{4B3F0F96-7698-4C1B-9352-DFB8A143B4C0}"/>
    <cellStyle name="Normal 9 4 8 2" xfId="3384" xr:uid="{1652C9F7-EF06-4CE0-89E5-AD33D943B7C8}"/>
    <cellStyle name="Normal 9 4 8 2 2" xfId="5187" xr:uid="{468A972A-9656-4D45-9FBD-A7F146652DF5}"/>
    <cellStyle name="Normal 9 4 8 3" xfId="3385" xr:uid="{42C48E4C-0A45-4969-A540-285C636278BC}"/>
    <cellStyle name="Normal 9 4 8 3 2" xfId="5188" xr:uid="{F69FAEBC-6C60-497E-9092-3EF9C5D5F312}"/>
    <cellStyle name="Normal 9 4 8 4" xfId="3386" xr:uid="{6ED60723-E769-4128-AB65-7053B9A54F85}"/>
    <cellStyle name="Normal 9 4 8 4 2" xfId="5189" xr:uid="{0479EF75-15BA-4690-ADB4-D8828C495021}"/>
    <cellStyle name="Normal 9 4 8 5" xfId="5186" xr:uid="{F284473B-BA20-4DA2-8168-3CAE576466A7}"/>
    <cellStyle name="Normal 9 4 9" xfId="3387" xr:uid="{0A0D880C-0BFC-41C8-B227-974676FB3A25}"/>
    <cellStyle name="Normal 9 4 9 2" xfId="5190" xr:uid="{A3D10790-3CD4-44D2-96EE-B3BA096F4B35}"/>
    <cellStyle name="Normal 9 5" xfId="3388" xr:uid="{F86CC073-51FB-4947-B60F-A224C8F5AAAD}"/>
    <cellStyle name="Normal 9 5 10" xfId="3389" xr:uid="{A9761081-2313-4CCE-946F-97186494E246}"/>
    <cellStyle name="Normal 9 5 10 2" xfId="5192" xr:uid="{94FB4B9D-87DF-4767-B424-5B6529769F36}"/>
    <cellStyle name="Normal 9 5 11" xfId="3390" xr:uid="{D20600A0-E03E-4CBD-8164-D0D21344248F}"/>
    <cellStyle name="Normal 9 5 11 2" xfId="5193" xr:uid="{D57988AF-889F-4B73-AB48-2CDFBEC4CF25}"/>
    <cellStyle name="Normal 9 5 12" xfId="5191" xr:uid="{D03A7D96-45AE-42BE-ADDF-8AEA2B52039A}"/>
    <cellStyle name="Normal 9 5 2" xfId="3391" xr:uid="{A630278B-53B1-4F67-ABBD-AD5D7E85E57A}"/>
    <cellStyle name="Normal 9 5 2 10" xfId="5194" xr:uid="{C3A39044-866A-440C-9E4E-0AFDCBF5C5B0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8" xr:uid="{11DF79A4-4928-4465-9B86-319879251521}"/>
    <cellStyle name="Normal 9 5 2 2 2 2 3" xfId="3396" xr:uid="{3E2CCF73-B1F9-4F05-80C1-CDC65940B91F}"/>
    <cellStyle name="Normal 9 5 2 2 2 2 3 2" xfId="5199" xr:uid="{9195BD73-307C-4406-88AD-32BF9CA9CA05}"/>
    <cellStyle name="Normal 9 5 2 2 2 2 4" xfId="3397" xr:uid="{BF6CCD5E-E621-4573-AA38-665E2F75835D}"/>
    <cellStyle name="Normal 9 5 2 2 2 2 4 2" xfId="5200" xr:uid="{FB6CE2AD-9907-419C-894A-ABE63BA50C4C}"/>
    <cellStyle name="Normal 9 5 2 2 2 2 5" xfId="5197" xr:uid="{CBF5B0DC-9061-42B3-B9EF-C5E8A27FEAE8}"/>
    <cellStyle name="Normal 9 5 2 2 2 3" xfId="3398" xr:uid="{52C60F68-7D3D-4FAB-9822-F8D800416909}"/>
    <cellStyle name="Normal 9 5 2 2 2 3 2" xfId="3399" xr:uid="{A7D84D49-75C3-492F-8483-A4BA44E1ED1E}"/>
    <cellStyle name="Normal 9 5 2 2 2 3 2 2" xfId="5202" xr:uid="{18B4393F-DA9F-496F-81C7-11E2F6494B9E}"/>
    <cellStyle name="Normal 9 5 2 2 2 3 3" xfId="3400" xr:uid="{DEB0BFC0-6AC8-47D9-B90F-FD577C17CA56}"/>
    <cellStyle name="Normal 9 5 2 2 2 3 3 2" xfId="5203" xr:uid="{4F2FEA81-50D5-49F6-86C6-D1497E4BB9C7}"/>
    <cellStyle name="Normal 9 5 2 2 2 3 4" xfId="3401" xr:uid="{03CA0861-E115-40D7-AD98-93C13EA8709B}"/>
    <cellStyle name="Normal 9 5 2 2 2 3 4 2" xfId="5204" xr:uid="{1AE5F1F5-268F-4A25-8B5E-5F634EE0DDA6}"/>
    <cellStyle name="Normal 9 5 2 2 2 3 5" xfId="5201" xr:uid="{4B09CB7B-BFD8-4373-849F-B5E831EFE636}"/>
    <cellStyle name="Normal 9 5 2 2 2 4" xfId="3402" xr:uid="{5D86A963-245A-49A6-A2B1-B654F7A5EFF0}"/>
    <cellStyle name="Normal 9 5 2 2 2 4 2" xfId="5205" xr:uid="{4389F549-3951-4CED-B1D4-6179671D4A04}"/>
    <cellStyle name="Normal 9 5 2 2 2 5" xfId="3403" xr:uid="{0D7CCE81-E84A-4D9A-80E7-BF2B58D2C1DD}"/>
    <cellStyle name="Normal 9 5 2 2 2 5 2" xfId="5206" xr:uid="{61FB9B80-DBD7-4A33-A5CC-F810932FEF9F}"/>
    <cellStyle name="Normal 9 5 2 2 2 6" xfId="3404" xr:uid="{FE0A2B1A-1FB6-4859-A93A-8CAF03C86E3D}"/>
    <cellStyle name="Normal 9 5 2 2 2 6 2" xfId="5207" xr:uid="{26AEA264-90AC-4000-ABAF-5DA4BEBC7540}"/>
    <cellStyle name="Normal 9 5 2 2 2 7" xfId="5196" xr:uid="{DB732F14-64A6-4962-9D80-27F35E2BE2B0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0" xr:uid="{3491A2DD-536C-4464-8F99-1B6549ECC2C0}"/>
    <cellStyle name="Normal 9 5 2 2 3 2 3" xfId="3408" xr:uid="{460C8630-68AB-426D-9D9D-763D724AF965}"/>
    <cellStyle name="Normal 9 5 2 2 3 2 3 2" xfId="5211" xr:uid="{9318A550-F1BF-41B5-8393-6FCD1F72F910}"/>
    <cellStyle name="Normal 9 5 2 2 3 2 4" xfId="3409" xr:uid="{D555BAE4-2377-4ABA-9575-DA6DB052A73A}"/>
    <cellStyle name="Normal 9 5 2 2 3 2 4 2" xfId="5212" xr:uid="{9D2E1B3D-8C5E-408D-8E3F-812A984FD328}"/>
    <cellStyle name="Normal 9 5 2 2 3 2 5" xfId="5209" xr:uid="{F625F628-072E-43BE-AEC8-4C6002430864}"/>
    <cellStyle name="Normal 9 5 2 2 3 3" xfId="3410" xr:uid="{C505AA95-563E-408B-A1CC-731CD37B53A9}"/>
    <cellStyle name="Normal 9 5 2 2 3 3 2" xfId="5213" xr:uid="{668E5B47-642B-4B71-B261-423A805C2B1D}"/>
    <cellStyle name="Normal 9 5 2 2 3 4" xfId="3411" xr:uid="{D68FF109-AC44-43B9-9469-DF21F3BAECA0}"/>
    <cellStyle name="Normal 9 5 2 2 3 4 2" xfId="5214" xr:uid="{0A2053D0-538E-4215-ABF6-2B354ED32B1B}"/>
    <cellStyle name="Normal 9 5 2 2 3 5" xfId="3412" xr:uid="{48D2BC56-2EE9-4334-A763-D2EDC87911F4}"/>
    <cellStyle name="Normal 9 5 2 2 3 5 2" xfId="5215" xr:uid="{3D223873-8735-4FD2-AEDF-3F42A08FA052}"/>
    <cellStyle name="Normal 9 5 2 2 3 6" xfId="5208" xr:uid="{03AA784C-2D65-42DC-8867-771E55878114}"/>
    <cellStyle name="Normal 9 5 2 2 4" xfId="3413" xr:uid="{19746D52-1266-4886-850F-DE49B8F1E5D1}"/>
    <cellStyle name="Normal 9 5 2 2 4 2" xfId="3414" xr:uid="{8F02253D-2DA7-4DF7-AB36-0A15BE33DDCE}"/>
    <cellStyle name="Normal 9 5 2 2 4 2 2" xfId="5217" xr:uid="{51F1F0F7-22A1-4D9E-A255-30E5368E00E8}"/>
    <cellStyle name="Normal 9 5 2 2 4 3" xfId="3415" xr:uid="{A1462127-7D09-4D1D-AA9D-AF764FEC13B9}"/>
    <cellStyle name="Normal 9 5 2 2 4 3 2" xfId="5218" xr:uid="{E1A98C70-CD63-40D4-A4FB-B2B76C9B3311}"/>
    <cellStyle name="Normal 9 5 2 2 4 4" xfId="3416" xr:uid="{E5FC1265-8147-4DBD-94DB-054BA3D935D8}"/>
    <cellStyle name="Normal 9 5 2 2 4 4 2" xfId="5219" xr:uid="{311C00FB-C79E-4F62-90B4-89838D23E347}"/>
    <cellStyle name="Normal 9 5 2 2 4 5" xfId="5216" xr:uid="{07ACDE61-9563-405E-8113-53DE8DDA0042}"/>
    <cellStyle name="Normal 9 5 2 2 5" xfId="3417" xr:uid="{D1030FEA-03C9-49A7-8E62-BABCB3AB477F}"/>
    <cellStyle name="Normal 9 5 2 2 5 2" xfId="3418" xr:uid="{9EF967B1-DD50-422B-9C1C-8D416AF67331}"/>
    <cellStyle name="Normal 9 5 2 2 5 2 2" xfId="5221" xr:uid="{CE28062A-FEB3-45A2-B7F3-3A14DB4D3A87}"/>
    <cellStyle name="Normal 9 5 2 2 5 3" xfId="3419" xr:uid="{3ADD6D94-AD84-40E9-A436-ABE7AEFFDEE9}"/>
    <cellStyle name="Normal 9 5 2 2 5 3 2" xfId="5222" xr:uid="{1478128C-DF87-442D-A077-EC883CCF1A3E}"/>
    <cellStyle name="Normal 9 5 2 2 5 4" xfId="3420" xr:uid="{EBC5E9A4-78A2-4167-A8DF-A6150A067C14}"/>
    <cellStyle name="Normal 9 5 2 2 5 4 2" xfId="5223" xr:uid="{1E89D908-A4B9-4AE8-926C-A05C71BA3145}"/>
    <cellStyle name="Normal 9 5 2 2 5 5" xfId="5220" xr:uid="{F433554F-8EB3-48FB-83FB-CB4A8CE578FE}"/>
    <cellStyle name="Normal 9 5 2 2 6" xfId="3421" xr:uid="{5E5DB2A2-9827-4596-869F-B8830BBB12B8}"/>
    <cellStyle name="Normal 9 5 2 2 6 2" xfId="5224" xr:uid="{2C255989-FE99-4462-B547-ADC5FCB0519B}"/>
    <cellStyle name="Normal 9 5 2 2 7" xfId="3422" xr:uid="{88D7E271-7BDB-49C9-AD74-416A73ED543D}"/>
    <cellStyle name="Normal 9 5 2 2 7 2" xfId="5225" xr:uid="{49992D3B-C163-4D72-A622-6DB6F8C44CDF}"/>
    <cellStyle name="Normal 9 5 2 2 8" xfId="3423" xr:uid="{08E1DCC5-DF73-4598-A21C-A13B18CBF928}"/>
    <cellStyle name="Normal 9 5 2 2 8 2" xfId="5226" xr:uid="{B8AAB4A1-116D-44F4-936E-854C877A7CB3}"/>
    <cellStyle name="Normal 9 5 2 2 9" xfId="5195" xr:uid="{F28E7FED-8109-49F9-AC3C-6F07C166480D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9" xr:uid="{FD9D2BB4-7FB4-45FF-9B74-1070536470EC}"/>
    <cellStyle name="Normal 9 5 2 3 2 3" xfId="3427" xr:uid="{6CAF1EA0-5483-45FF-99E2-B6981CAE9767}"/>
    <cellStyle name="Normal 9 5 2 3 2 3 2" xfId="5230" xr:uid="{BB38AD5F-F27B-499A-BF50-49C304770AE6}"/>
    <cellStyle name="Normal 9 5 2 3 2 4" xfId="3428" xr:uid="{B47E8974-458C-4AF9-84CC-34D421E180D2}"/>
    <cellStyle name="Normal 9 5 2 3 2 4 2" xfId="5231" xr:uid="{AA5AA474-7532-4365-AF26-A720824632D6}"/>
    <cellStyle name="Normal 9 5 2 3 2 5" xfId="5228" xr:uid="{20EF816B-9718-4647-8250-0D0755D9DFD4}"/>
    <cellStyle name="Normal 9 5 2 3 3" xfId="3429" xr:uid="{DF70A764-65AE-4A06-B0C3-C0EA68E39D1E}"/>
    <cellStyle name="Normal 9 5 2 3 3 2" xfId="3430" xr:uid="{33B9A006-230F-4430-AD81-0A1828F7FF73}"/>
    <cellStyle name="Normal 9 5 2 3 3 2 2" xfId="5233" xr:uid="{8EE0FEDD-F0D8-49B8-9BA5-AED3F7598CB4}"/>
    <cellStyle name="Normal 9 5 2 3 3 3" xfId="3431" xr:uid="{4C6CE248-1EA7-4D82-AF72-DBF364689ED2}"/>
    <cellStyle name="Normal 9 5 2 3 3 3 2" xfId="5234" xr:uid="{AB45AB33-2F5E-4FBA-A3DF-9AEFD4F4167A}"/>
    <cellStyle name="Normal 9 5 2 3 3 4" xfId="3432" xr:uid="{95A18C9F-E989-4B20-93A6-3A5BC6326BF0}"/>
    <cellStyle name="Normal 9 5 2 3 3 4 2" xfId="5235" xr:uid="{BA61B262-4525-4C45-AA5E-E40DDB29E932}"/>
    <cellStyle name="Normal 9 5 2 3 3 5" xfId="5232" xr:uid="{3ABAACCE-5441-4532-B65C-F8E5A888D91D}"/>
    <cellStyle name="Normal 9 5 2 3 4" xfId="3433" xr:uid="{63CBE5E3-3D73-45AA-8C1D-E37B4B46874E}"/>
    <cellStyle name="Normal 9 5 2 3 4 2" xfId="5236" xr:uid="{09A4CC35-DDA3-4DFC-AAB4-99CFEC1243F0}"/>
    <cellStyle name="Normal 9 5 2 3 5" xfId="3434" xr:uid="{50BFB28E-AADF-4B76-ABA7-97EA3ECBB478}"/>
    <cellStyle name="Normal 9 5 2 3 5 2" xfId="5237" xr:uid="{20296E06-9455-48B6-BC31-D17FEA5EF482}"/>
    <cellStyle name="Normal 9 5 2 3 6" xfId="3435" xr:uid="{9AFBB40A-5FA7-4E06-8CB0-CD5FD46CC394}"/>
    <cellStyle name="Normal 9 5 2 3 6 2" xfId="5238" xr:uid="{4929A755-B323-4185-978B-55F45E070D8C}"/>
    <cellStyle name="Normal 9 5 2 3 7" xfId="5227" xr:uid="{BBFC0ADE-2F90-4D63-9CB5-9BC63D709141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1" xr:uid="{DB9CEE77-2A5B-464E-A657-8468835BC74C}"/>
    <cellStyle name="Normal 9 5 2 4 2 3" xfId="3439" xr:uid="{99513CF1-4434-4648-9370-365F77384D49}"/>
    <cellStyle name="Normal 9 5 2 4 2 3 2" xfId="5242" xr:uid="{8029C8CB-AE18-4AE7-96C0-5D126D4F98C4}"/>
    <cellStyle name="Normal 9 5 2 4 2 4" xfId="3440" xr:uid="{0BFD76FB-8B12-4A52-80B3-C930DD07FDA4}"/>
    <cellStyle name="Normal 9 5 2 4 2 4 2" xfId="5243" xr:uid="{26AC3786-9DE1-471C-B716-D5A53A207E48}"/>
    <cellStyle name="Normal 9 5 2 4 2 5" xfId="5240" xr:uid="{409E2176-83EA-4622-9228-C0E3F267E2B5}"/>
    <cellStyle name="Normal 9 5 2 4 3" xfId="3441" xr:uid="{558C0A5C-B690-4755-A11B-3995B5942152}"/>
    <cellStyle name="Normal 9 5 2 4 3 2" xfId="5244" xr:uid="{108A3ED4-B14B-42C7-88D7-2865DFA0877E}"/>
    <cellStyle name="Normal 9 5 2 4 4" xfId="3442" xr:uid="{731FAB44-C035-4434-BBC2-78D19177F876}"/>
    <cellStyle name="Normal 9 5 2 4 4 2" xfId="5245" xr:uid="{F4860946-DAC4-4E23-94D6-93589D5BE148}"/>
    <cellStyle name="Normal 9 5 2 4 5" xfId="3443" xr:uid="{5287E35C-CA63-49C4-85CA-9AC4CE3047F9}"/>
    <cellStyle name="Normal 9 5 2 4 5 2" xfId="5246" xr:uid="{F8827D7F-32F3-4B94-8AC6-2AF2B79E2DB7}"/>
    <cellStyle name="Normal 9 5 2 4 6" xfId="5239" xr:uid="{B178BFB0-3445-4EF7-824D-2251140229A8}"/>
    <cellStyle name="Normal 9 5 2 5" xfId="3444" xr:uid="{E41A2246-1F45-4D76-B522-E10C396DE870}"/>
    <cellStyle name="Normal 9 5 2 5 2" xfId="3445" xr:uid="{9C71CA7C-6CFE-4080-AE49-38B843637FEB}"/>
    <cellStyle name="Normal 9 5 2 5 2 2" xfId="5248" xr:uid="{5A506894-DD28-4138-B58C-8B95555D3771}"/>
    <cellStyle name="Normal 9 5 2 5 3" xfId="3446" xr:uid="{0CF0622F-4418-4EC2-ACF3-0B81D498B5AD}"/>
    <cellStyle name="Normal 9 5 2 5 3 2" xfId="5249" xr:uid="{BC1D7E56-4E92-42D9-86CC-753DCD7BEB4F}"/>
    <cellStyle name="Normal 9 5 2 5 4" xfId="3447" xr:uid="{A6E4643C-6A1B-4B6B-A850-222E09D6CCA6}"/>
    <cellStyle name="Normal 9 5 2 5 4 2" xfId="5250" xr:uid="{27DE8E55-15E1-401D-AF41-B4A5819CE172}"/>
    <cellStyle name="Normal 9 5 2 5 5" xfId="5247" xr:uid="{8AF2960B-260D-48A1-9A77-D02D5559ACC8}"/>
    <cellStyle name="Normal 9 5 2 6" xfId="3448" xr:uid="{8C110C3A-907B-435A-A8AA-D24C4B1366CE}"/>
    <cellStyle name="Normal 9 5 2 6 2" xfId="3449" xr:uid="{8568CA61-10C1-4A67-BF81-74C3A75566F2}"/>
    <cellStyle name="Normal 9 5 2 6 2 2" xfId="5252" xr:uid="{68825E2E-ACFE-45E2-A286-EA85BBFC6E18}"/>
    <cellStyle name="Normal 9 5 2 6 3" xfId="3450" xr:uid="{29A4313F-8949-45E4-B984-92A0944FDCE2}"/>
    <cellStyle name="Normal 9 5 2 6 3 2" xfId="5253" xr:uid="{5E564DD0-ABB8-406D-B42E-6438BC564E0C}"/>
    <cellStyle name="Normal 9 5 2 6 4" xfId="3451" xr:uid="{0325FD9A-847A-43EE-B727-CD6655DBABC1}"/>
    <cellStyle name="Normal 9 5 2 6 4 2" xfId="5254" xr:uid="{39EC9AEB-7F46-4D19-AB85-4E81F00A6887}"/>
    <cellStyle name="Normal 9 5 2 6 5" xfId="5251" xr:uid="{AB65530E-153D-4657-BD2B-0E4647358C91}"/>
    <cellStyle name="Normal 9 5 2 7" xfId="3452" xr:uid="{E9633376-09FD-480B-B8E6-E2BBB4C54C9C}"/>
    <cellStyle name="Normal 9 5 2 7 2" xfId="5255" xr:uid="{B8C5EE55-63AE-488D-BBC4-72991F57ABDB}"/>
    <cellStyle name="Normal 9 5 2 8" xfId="3453" xr:uid="{24667192-8A7F-4C78-B8E0-8EA511051635}"/>
    <cellStyle name="Normal 9 5 2 8 2" xfId="5256" xr:uid="{199DE07D-A0DE-44F8-807E-6FD1DA62F75B}"/>
    <cellStyle name="Normal 9 5 2 9" xfId="3454" xr:uid="{A3859758-B49F-42CD-A0B5-055EE9E68BF6}"/>
    <cellStyle name="Normal 9 5 2 9 2" xfId="5257" xr:uid="{0EF333CA-8690-4B08-B2B7-2D4439D6C8A0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2" xr:uid="{8B2EAA0B-4326-4CDC-B2C0-EDE20DAC771A}"/>
    <cellStyle name="Normal 9 5 3 2 2 2 3" xfId="5261" xr:uid="{E0043D0F-2FB0-4CA5-A1F4-0AC190978B33}"/>
    <cellStyle name="Normal 9 5 3 2 2 3" xfId="3459" xr:uid="{81EDA8D9-CE06-4943-BBD1-3133299612F3}"/>
    <cellStyle name="Normal 9 5 3 2 2 3 2" xfId="5263" xr:uid="{1B6C3355-7504-47C4-97DB-9C578619E93E}"/>
    <cellStyle name="Normal 9 5 3 2 2 4" xfId="3460" xr:uid="{9B9702E4-91CA-4288-83C4-823B366BBDE5}"/>
    <cellStyle name="Normal 9 5 3 2 2 4 2" xfId="5264" xr:uid="{E5C8C3CA-574F-41AD-A6B5-FA6F94390276}"/>
    <cellStyle name="Normal 9 5 3 2 2 5" xfId="5260" xr:uid="{A83C82E0-3E96-4060-A15A-5C98241FB0CF}"/>
    <cellStyle name="Normal 9 5 3 2 3" xfId="3461" xr:uid="{215002A9-D445-4D5A-AE79-C3D1F42472E5}"/>
    <cellStyle name="Normal 9 5 3 2 3 2" xfId="3462" xr:uid="{3B61D4E9-2E45-4B2B-8CF2-01515EE8EC5B}"/>
    <cellStyle name="Normal 9 5 3 2 3 2 2" xfId="5266" xr:uid="{24E88CDF-AA4A-4C16-B845-6B4A01011F83}"/>
    <cellStyle name="Normal 9 5 3 2 3 3" xfId="3463" xr:uid="{1F61B04B-9527-40FF-BE3D-CA384975FB41}"/>
    <cellStyle name="Normal 9 5 3 2 3 3 2" xfId="5267" xr:uid="{BB11EFE0-6B89-428E-AFFF-D6278A26608A}"/>
    <cellStyle name="Normal 9 5 3 2 3 4" xfId="3464" xr:uid="{8882092E-0D1E-4D0E-907F-194906559D1A}"/>
    <cellStyle name="Normal 9 5 3 2 3 4 2" xfId="5268" xr:uid="{550CB16F-5F9C-4C3C-A434-BDDDAEE31BA8}"/>
    <cellStyle name="Normal 9 5 3 2 3 5" xfId="5265" xr:uid="{AEF99C69-C045-4CB7-80E6-84FF254AE71F}"/>
    <cellStyle name="Normal 9 5 3 2 4" xfId="3465" xr:uid="{411F4421-ABEA-461A-9058-E8CD9798B9E8}"/>
    <cellStyle name="Normal 9 5 3 2 4 2" xfId="5269" xr:uid="{E8224E60-D179-42F3-A666-A843C8A27FBB}"/>
    <cellStyle name="Normal 9 5 3 2 5" xfId="3466" xr:uid="{0B02444B-F6A2-462A-9062-3C95251D624E}"/>
    <cellStyle name="Normal 9 5 3 2 5 2" xfId="5270" xr:uid="{C2DF2E31-C00E-4E5B-B4E1-B56211EF49C0}"/>
    <cellStyle name="Normal 9 5 3 2 6" xfId="3467" xr:uid="{65C3478D-E36D-4799-9007-A7B5C1DE94A4}"/>
    <cellStyle name="Normal 9 5 3 2 6 2" xfId="5271" xr:uid="{B8722F28-EA9F-4575-BB8C-BAA350BC9E18}"/>
    <cellStyle name="Normal 9 5 3 2 7" xfId="5259" xr:uid="{88278BC3-FD85-4672-BF22-9E6BDF99D8F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4" xr:uid="{EB09BFC3-8FD0-4609-995B-FB45841FBDC3}"/>
    <cellStyle name="Normal 9 5 3 3 2 3" xfId="3471" xr:uid="{9DD214D2-D70D-43B5-B6D3-39A6668C3BA7}"/>
    <cellStyle name="Normal 9 5 3 3 2 3 2" xfId="5275" xr:uid="{6419F9BA-F36D-48D7-83F5-6595C0C5AF6D}"/>
    <cellStyle name="Normal 9 5 3 3 2 4" xfId="3472" xr:uid="{4CAC0FFB-A3DC-46A0-853A-11ACB7CC7939}"/>
    <cellStyle name="Normal 9 5 3 3 2 4 2" xfId="5276" xr:uid="{0E990678-E453-433E-8E4E-19AE696A0FA8}"/>
    <cellStyle name="Normal 9 5 3 3 2 5" xfId="5273" xr:uid="{7B2D9B16-5A2F-48A2-ADEC-F172CA2DCE38}"/>
    <cellStyle name="Normal 9 5 3 3 3" xfId="3473" xr:uid="{E5026B54-9B89-4D83-A174-5D07F5E2155D}"/>
    <cellStyle name="Normal 9 5 3 3 3 2" xfId="5277" xr:uid="{665A6BE8-E41A-41CB-B207-9A696D129745}"/>
    <cellStyle name="Normal 9 5 3 3 4" xfId="3474" xr:uid="{E062739B-F646-405F-8385-F898B790ECB5}"/>
    <cellStyle name="Normal 9 5 3 3 4 2" xfId="5278" xr:uid="{12F539B2-89E6-409B-83A5-FCF03D0181E7}"/>
    <cellStyle name="Normal 9 5 3 3 5" xfId="3475" xr:uid="{F5D30213-279D-4255-A0DE-3F69F4F403A7}"/>
    <cellStyle name="Normal 9 5 3 3 5 2" xfId="5279" xr:uid="{EBF04185-5DCC-42E2-8507-97E567FF9E88}"/>
    <cellStyle name="Normal 9 5 3 3 6" xfId="5272" xr:uid="{B48B216D-1213-4B40-B507-06D0A95A64DE}"/>
    <cellStyle name="Normal 9 5 3 4" xfId="3476" xr:uid="{2956DDAD-978D-48AC-8E58-46D23C8B510F}"/>
    <cellStyle name="Normal 9 5 3 4 2" xfId="3477" xr:uid="{D1FFA0D6-70DA-4217-8381-68FE55181D90}"/>
    <cellStyle name="Normal 9 5 3 4 2 2" xfId="5281" xr:uid="{4F469BC0-63AA-442D-B773-1F9219EF5BF9}"/>
    <cellStyle name="Normal 9 5 3 4 3" xfId="3478" xr:uid="{900533C0-49E9-4916-B9A3-32FDDAE42CF6}"/>
    <cellStyle name="Normal 9 5 3 4 3 2" xfId="5282" xr:uid="{308A3AA1-FD37-49AA-A1AA-451C97731D13}"/>
    <cellStyle name="Normal 9 5 3 4 4" xfId="3479" xr:uid="{D7820F01-9A4B-4F9C-B399-F6C809DC336F}"/>
    <cellStyle name="Normal 9 5 3 4 4 2" xfId="5283" xr:uid="{43EC408B-DA0D-47C3-8E7A-2A1866099531}"/>
    <cellStyle name="Normal 9 5 3 4 5" xfId="5280" xr:uid="{07ECAD34-C28C-41E6-A027-A432E00BF268}"/>
    <cellStyle name="Normal 9 5 3 5" xfId="3480" xr:uid="{7CB31839-CB84-4E61-8E87-49120194112E}"/>
    <cellStyle name="Normal 9 5 3 5 2" xfId="3481" xr:uid="{78CD7958-FB10-470E-9ADC-A9F616CE1DA8}"/>
    <cellStyle name="Normal 9 5 3 5 2 2" xfId="5285" xr:uid="{C8A862FE-BE58-4D98-A4B3-E3B06E2D6FC8}"/>
    <cellStyle name="Normal 9 5 3 5 3" xfId="3482" xr:uid="{7A44180B-DC9E-4628-AA2C-D511A3E1A4DB}"/>
    <cellStyle name="Normal 9 5 3 5 3 2" xfId="5286" xr:uid="{747C436B-9936-4C31-83B3-5C069DB195A3}"/>
    <cellStyle name="Normal 9 5 3 5 4" xfId="3483" xr:uid="{C065D9EF-3BF9-4395-869B-985EBB592D22}"/>
    <cellStyle name="Normal 9 5 3 5 4 2" xfId="5287" xr:uid="{202DCA01-1FA7-43F7-81A3-BC14DDD4136B}"/>
    <cellStyle name="Normal 9 5 3 5 5" xfId="5284" xr:uid="{B0510788-C401-4DF8-B125-8172FEC076C4}"/>
    <cellStyle name="Normal 9 5 3 6" xfId="3484" xr:uid="{8069611D-FE07-40C2-A3F2-F7AADA426843}"/>
    <cellStyle name="Normal 9 5 3 6 2" xfId="5288" xr:uid="{D29CDFD8-6DC3-48FF-B694-3A112EE1640A}"/>
    <cellStyle name="Normal 9 5 3 7" xfId="3485" xr:uid="{E409B1D1-567A-4E09-ADFE-5127B91B5C13}"/>
    <cellStyle name="Normal 9 5 3 7 2" xfId="5289" xr:uid="{E658B7CD-28A5-4744-B2DD-8CBB335BAF56}"/>
    <cellStyle name="Normal 9 5 3 8" xfId="3486" xr:uid="{AD8E4184-C5B5-42A8-95BB-6AF790A5515D}"/>
    <cellStyle name="Normal 9 5 3 8 2" xfId="5290" xr:uid="{7AF75868-A966-4FFF-87E1-2086EF697A4F}"/>
    <cellStyle name="Normal 9 5 3 9" xfId="5258" xr:uid="{6E03B57D-103D-4798-BC2E-5E992634F473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4" xr:uid="{9C75A3CC-E8D4-4BB0-A52E-6BA4164D55BB}"/>
    <cellStyle name="Normal 9 5 4 2 2 3" xfId="3491" xr:uid="{F4965547-5CE4-4099-98C1-719E32EC737E}"/>
    <cellStyle name="Normal 9 5 4 2 2 3 2" xfId="5295" xr:uid="{602EE73B-44AB-42D8-97DF-854DE4B2D074}"/>
    <cellStyle name="Normal 9 5 4 2 2 4" xfId="3492" xr:uid="{CAFDA8F3-4445-4C8B-9D75-ED2E1F9C4D20}"/>
    <cellStyle name="Normal 9 5 4 2 2 4 2" xfId="5296" xr:uid="{606FF840-245E-42A1-9F04-2EDF49AFA3C5}"/>
    <cellStyle name="Normal 9 5 4 2 2 5" xfId="5293" xr:uid="{937F5CAD-24F6-41D8-94C8-8F5B6A48570C}"/>
    <cellStyle name="Normal 9 5 4 2 3" xfId="3493" xr:uid="{ABEBAA1B-2EFC-4D53-91C2-CFB8E892C35D}"/>
    <cellStyle name="Normal 9 5 4 2 3 2" xfId="5297" xr:uid="{9BE5E38B-CF6D-48E1-B89F-4E487A5B5C07}"/>
    <cellStyle name="Normal 9 5 4 2 4" xfId="3494" xr:uid="{F80B5EA7-759F-4D1A-BE47-A48DFBB52A17}"/>
    <cellStyle name="Normal 9 5 4 2 4 2" xfId="5298" xr:uid="{C4BCDBC5-5B6E-44AA-A429-137D0C6A62D8}"/>
    <cellStyle name="Normal 9 5 4 2 5" xfId="3495" xr:uid="{8290C90D-43B6-427D-AB95-609FE562B116}"/>
    <cellStyle name="Normal 9 5 4 2 5 2" xfId="5299" xr:uid="{65F8864F-EFE8-4B01-B079-33EBFAFBBEEF}"/>
    <cellStyle name="Normal 9 5 4 2 6" xfId="5292" xr:uid="{F65DB77A-2CE1-4F47-B8F6-5A3DAEF74187}"/>
    <cellStyle name="Normal 9 5 4 3" xfId="3496" xr:uid="{F50801D6-FC22-40E5-A00A-61F4FB8F1128}"/>
    <cellStyle name="Normal 9 5 4 3 2" xfId="3497" xr:uid="{39EF0002-E058-4ADE-9EE2-B1CCF3F38BC8}"/>
    <cellStyle name="Normal 9 5 4 3 2 2" xfId="5301" xr:uid="{771590FE-B18B-4AB0-8E9A-4F4905DBFE06}"/>
    <cellStyle name="Normal 9 5 4 3 3" xfId="3498" xr:uid="{34CA5CF6-F299-4624-8DA9-F03519E3BC52}"/>
    <cellStyle name="Normal 9 5 4 3 3 2" xfId="5302" xr:uid="{189253CE-4903-48A5-9A06-67F75426FD1D}"/>
    <cellStyle name="Normal 9 5 4 3 4" xfId="3499" xr:uid="{39A6F213-740F-4718-A632-93D5AE134FC9}"/>
    <cellStyle name="Normal 9 5 4 3 4 2" xfId="5303" xr:uid="{6A319450-ACA6-4F9D-B11F-F03786C06305}"/>
    <cellStyle name="Normal 9 5 4 3 5" xfId="5300" xr:uid="{5FC90492-AE97-41DD-A81E-3284576B7A92}"/>
    <cellStyle name="Normal 9 5 4 4" xfId="3500" xr:uid="{2C9BBD38-6AEB-49E7-BA39-C871B7F700AA}"/>
    <cellStyle name="Normal 9 5 4 4 2" xfId="3501" xr:uid="{681755ED-F5DC-433D-B04E-19D20F0825CC}"/>
    <cellStyle name="Normal 9 5 4 4 2 2" xfId="5305" xr:uid="{924C2C48-076A-4C61-9B0A-D14970F660C8}"/>
    <cellStyle name="Normal 9 5 4 4 3" xfId="3502" xr:uid="{A023CC44-368B-47B8-88A1-E0BBB93BA094}"/>
    <cellStyle name="Normal 9 5 4 4 3 2" xfId="5306" xr:uid="{16FFD630-97E4-435B-9443-A582831E84DF}"/>
    <cellStyle name="Normal 9 5 4 4 4" xfId="3503" xr:uid="{2498BC5C-214B-434F-BC73-5368B7617698}"/>
    <cellStyle name="Normal 9 5 4 4 4 2" xfId="5307" xr:uid="{2BC9F098-59FC-4829-860D-4EACC2D92615}"/>
    <cellStyle name="Normal 9 5 4 4 5" xfId="5304" xr:uid="{0127149B-55D0-46AA-899F-3AD706F9FB36}"/>
    <cellStyle name="Normal 9 5 4 5" xfId="3504" xr:uid="{8446262D-E7F7-4258-9D75-FCC787D28D67}"/>
    <cellStyle name="Normal 9 5 4 5 2" xfId="5308" xr:uid="{22471E62-7991-4412-A3DF-004278C376A4}"/>
    <cellStyle name="Normal 9 5 4 6" xfId="3505" xr:uid="{77E3D96C-E4D1-4F59-B251-4F8906AAB81D}"/>
    <cellStyle name="Normal 9 5 4 6 2" xfId="5309" xr:uid="{3F62A3A8-226B-4493-8E39-5BA43F64E9CF}"/>
    <cellStyle name="Normal 9 5 4 7" xfId="3506" xr:uid="{32671DA6-9AD3-4086-BD12-3784DE729229}"/>
    <cellStyle name="Normal 9 5 4 7 2" xfId="5310" xr:uid="{DF1E1E23-834C-4D19-AC8D-BFA6B4974023}"/>
    <cellStyle name="Normal 9 5 4 8" xfId="5291" xr:uid="{67601F97-B260-48E3-B6A2-73353A2CB67F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3" xr:uid="{9FA5E340-4F0B-4C7A-908D-820B1FAAEF4B}"/>
    <cellStyle name="Normal 9 5 5 2 3" xfId="3510" xr:uid="{C7D3BD57-3ACF-4D97-BA3E-A4BF37669E8D}"/>
    <cellStyle name="Normal 9 5 5 2 3 2" xfId="5314" xr:uid="{50058023-6FA9-47D5-9349-893BE262D55E}"/>
    <cellStyle name="Normal 9 5 5 2 4" xfId="3511" xr:uid="{8DA4C761-7A49-4571-8A1D-72507E79E84E}"/>
    <cellStyle name="Normal 9 5 5 2 4 2" xfId="5315" xr:uid="{7654A1BD-A5E4-4B49-896B-42964DF07FBB}"/>
    <cellStyle name="Normal 9 5 5 2 5" xfId="5312" xr:uid="{510A7B47-C5FB-439A-8DF5-95ED9F821F21}"/>
    <cellStyle name="Normal 9 5 5 3" xfId="3512" xr:uid="{2BE788CD-4950-456F-8B23-3AA8AD516D7B}"/>
    <cellStyle name="Normal 9 5 5 3 2" xfId="3513" xr:uid="{44C72F3C-AE61-4366-B44B-8ACA85C34C2A}"/>
    <cellStyle name="Normal 9 5 5 3 2 2" xfId="5317" xr:uid="{7565EF9B-3768-40ED-9C2B-AFF48A4A1511}"/>
    <cellStyle name="Normal 9 5 5 3 3" xfId="3514" xr:uid="{0ED9306D-CB61-424E-8173-2CCDE6CAA260}"/>
    <cellStyle name="Normal 9 5 5 3 3 2" xfId="5318" xr:uid="{25BF660A-BF13-4399-92C9-D00D21ACAB08}"/>
    <cellStyle name="Normal 9 5 5 3 4" xfId="3515" xr:uid="{E66B88EB-697F-46E7-AF5B-304EDB839CEE}"/>
    <cellStyle name="Normal 9 5 5 3 4 2" xfId="5319" xr:uid="{B8443A93-9716-4BC5-AD76-2E24BF2E4BDE}"/>
    <cellStyle name="Normal 9 5 5 3 5" xfId="5316" xr:uid="{0D9E0E88-23D9-432F-B432-03179EC491E6}"/>
    <cellStyle name="Normal 9 5 5 4" xfId="3516" xr:uid="{E57C5B06-B711-49E3-BBE2-CD6C41D017AC}"/>
    <cellStyle name="Normal 9 5 5 4 2" xfId="5320" xr:uid="{4AE5B222-B2FC-4F42-A087-B3A0E52F11A3}"/>
    <cellStyle name="Normal 9 5 5 5" xfId="3517" xr:uid="{20BC3070-137A-4FE4-86CB-626E81A8A232}"/>
    <cellStyle name="Normal 9 5 5 5 2" xfId="5321" xr:uid="{36CD25E6-C260-4A4B-B205-BFE3C3CBF1C0}"/>
    <cellStyle name="Normal 9 5 5 6" xfId="3518" xr:uid="{5C5464CF-3BBC-4985-967F-F6E6B54E4410}"/>
    <cellStyle name="Normal 9 5 5 6 2" xfId="5322" xr:uid="{72CAF0C7-564A-4B2D-AA2B-C30FFA04CBBA}"/>
    <cellStyle name="Normal 9 5 5 7" xfId="5311" xr:uid="{388FDBD6-A2BC-486A-9B2E-8CCCEFBDD2CD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5" xr:uid="{8320A885-F53B-48A0-BD83-219D35820053}"/>
    <cellStyle name="Normal 9 5 6 2 3" xfId="3522" xr:uid="{006A5A07-34F7-42CB-A581-0731DEA5CD09}"/>
    <cellStyle name="Normal 9 5 6 2 3 2" xfId="5326" xr:uid="{68D70DF5-DB6C-4654-9A7E-1C391B440960}"/>
    <cellStyle name="Normal 9 5 6 2 4" xfId="3523" xr:uid="{9FB6EDE4-ABB1-4D30-B3C6-2868CB304DE9}"/>
    <cellStyle name="Normal 9 5 6 2 4 2" xfId="5327" xr:uid="{853CDA8C-9816-4532-8B98-9C8B6BC115C3}"/>
    <cellStyle name="Normal 9 5 6 2 5" xfId="5324" xr:uid="{74F62137-7306-49F5-B3BF-4F82EC994152}"/>
    <cellStyle name="Normal 9 5 6 3" xfId="3524" xr:uid="{70D31E7D-8D35-44B6-B356-31B307F95A5E}"/>
    <cellStyle name="Normal 9 5 6 3 2" xfId="5328" xr:uid="{0612E8F7-F147-48EC-BADB-B678B844AC5F}"/>
    <cellStyle name="Normal 9 5 6 4" xfId="3525" xr:uid="{59D60B76-2E95-4932-908E-B4A988E02ED0}"/>
    <cellStyle name="Normal 9 5 6 4 2" xfId="5329" xr:uid="{307EC28D-B52C-4010-B06D-4D7551723FA7}"/>
    <cellStyle name="Normal 9 5 6 5" xfId="3526" xr:uid="{53C37F21-B8FF-4570-A5B6-899519EC1C2C}"/>
    <cellStyle name="Normal 9 5 6 5 2" xfId="5330" xr:uid="{9F0BBAFF-DD28-4EDE-8462-F5EEDC04D7E2}"/>
    <cellStyle name="Normal 9 5 6 6" xfId="5323" xr:uid="{FCA0E69A-53D5-441F-A1E3-9F40F3238A0F}"/>
    <cellStyle name="Normal 9 5 7" xfId="3527" xr:uid="{8A32F5F6-6741-43EE-B908-023D31B5CDEF}"/>
    <cellStyle name="Normal 9 5 7 2" xfId="3528" xr:uid="{0BFFC645-E101-4F53-AA74-A74675214F22}"/>
    <cellStyle name="Normal 9 5 7 2 2" xfId="5332" xr:uid="{BD4CC065-E020-4C83-8D68-415333D75C75}"/>
    <cellStyle name="Normal 9 5 7 3" xfId="3529" xr:uid="{6C2490A9-054E-46AA-BD0E-B1E151926868}"/>
    <cellStyle name="Normal 9 5 7 3 2" xfId="5333" xr:uid="{92E6C5E8-62FA-4DDF-B4B8-5F6A6EA12316}"/>
    <cellStyle name="Normal 9 5 7 4" xfId="3530" xr:uid="{ED3CC8C0-21C6-4A1E-BC3F-94506ED26F43}"/>
    <cellStyle name="Normal 9 5 7 4 2" xfId="5334" xr:uid="{4746F24C-02E4-43A7-AC7C-3646389225E6}"/>
    <cellStyle name="Normal 9 5 7 5" xfId="5331" xr:uid="{CA6B3E2E-3C77-44D6-A640-52505280A39D}"/>
    <cellStyle name="Normal 9 5 8" xfId="3531" xr:uid="{6C98A002-3128-4D4F-83EE-6C28969DC451}"/>
    <cellStyle name="Normal 9 5 8 2" xfId="3532" xr:uid="{DC28BC4D-8758-49D8-B680-B0944F67D6B4}"/>
    <cellStyle name="Normal 9 5 8 2 2" xfId="5336" xr:uid="{9485407A-75E8-4BAE-AC7A-99314B09594E}"/>
    <cellStyle name="Normal 9 5 8 3" xfId="3533" xr:uid="{268D54E0-77E2-4619-B8E2-87A0033AA1BC}"/>
    <cellStyle name="Normal 9 5 8 3 2" xfId="5337" xr:uid="{0F4075C1-B7CC-4EE0-85A7-C512FF31D1B1}"/>
    <cellStyle name="Normal 9 5 8 4" xfId="3534" xr:uid="{94538C98-43EE-4226-9D9A-8F6193FFF09B}"/>
    <cellStyle name="Normal 9 5 8 4 2" xfId="5338" xr:uid="{2388FEBE-B72D-42F5-8307-147C7109A9ED}"/>
    <cellStyle name="Normal 9 5 8 5" xfId="5335" xr:uid="{F36A2005-1ED0-4490-8B36-9C085E35907A}"/>
    <cellStyle name="Normal 9 5 9" xfId="3535" xr:uid="{50615741-9D37-4C1F-A470-C55E03F6F494}"/>
    <cellStyle name="Normal 9 5 9 2" xfId="5339" xr:uid="{2BDBE3B6-3811-44C2-B752-C0117ED598C4}"/>
    <cellStyle name="Normal 9 6" xfId="3536" xr:uid="{BFF50448-C313-459F-A1AE-C47CB71FEEAF}"/>
    <cellStyle name="Normal 9 6 10" xfId="5340" xr:uid="{07BF9F15-6FC5-4F0E-B0B3-24257D94DCE0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4" xr:uid="{BD40F372-B5C8-43A8-AF8D-0DA725E3960D}"/>
    <cellStyle name="Normal 9 6 2 2 2 3" xfId="3541" xr:uid="{73779289-A292-487E-B418-CBD91DC2C29B}"/>
    <cellStyle name="Normal 9 6 2 2 2 3 2" xfId="5345" xr:uid="{46E694A6-A2F6-4F21-A0D2-4B754A67E18B}"/>
    <cellStyle name="Normal 9 6 2 2 2 4" xfId="3542" xr:uid="{73DBD49D-6AE8-49DC-8480-11C32F4CC6D8}"/>
    <cellStyle name="Normal 9 6 2 2 2 4 2" xfId="5346" xr:uid="{AC5D889E-2593-424F-A7A2-BCEAD2C4A5B2}"/>
    <cellStyle name="Normal 9 6 2 2 2 5" xfId="5343" xr:uid="{DBB6C267-20BB-4347-84F9-CCFC0FED5F04}"/>
    <cellStyle name="Normal 9 6 2 2 3" xfId="3543" xr:uid="{7BA9F422-CD62-4268-82F0-C92AB9933DCF}"/>
    <cellStyle name="Normal 9 6 2 2 3 2" xfId="3544" xr:uid="{5377CFB1-BB37-4FE4-AB9C-531370EB18D3}"/>
    <cellStyle name="Normal 9 6 2 2 3 2 2" xfId="5348" xr:uid="{CB6E2EE1-9E38-41B7-8118-5E79B3B81353}"/>
    <cellStyle name="Normal 9 6 2 2 3 3" xfId="3545" xr:uid="{6DE34F42-A5F4-48D8-B3CF-462084457B73}"/>
    <cellStyle name="Normal 9 6 2 2 3 3 2" xfId="5349" xr:uid="{06073950-F06B-4A19-BAEA-A6A84D01B1D6}"/>
    <cellStyle name="Normal 9 6 2 2 3 4" xfId="3546" xr:uid="{6D549EB1-AE7E-45A6-8D6A-4E41FABAA8D3}"/>
    <cellStyle name="Normal 9 6 2 2 3 4 2" xfId="5350" xr:uid="{04FE655E-EBA2-4CA5-9177-B785790F4BDD}"/>
    <cellStyle name="Normal 9 6 2 2 3 5" xfId="5347" xr:uid="{404F7E88-2D8A-4E6C-B34F-10A84B568433}"/>
    <cellStyle name="Normal 9 6 2 2 4" xfId="3547" xr:uid="{25C44FEE-C857-454C-9628-80136D3143C4}"/>
    <cellStyle name="Normal 9 6 2 2 4 2" xfId="5351" xr:uid="{9A7B7B3F-DF84-4FF3-98C0-69BCBB280C5C}"/>
    <cellStyle name="Normal 9 6 2 2 5" xfId="3548" xr:uid="{BB987446-C94E-4745-8998-FC992F40EDDE}"/>
    <cellStyle name="Normal 9 6 2 2 5 2" xfId="5352" xr:uid="{88B6B249-3400-49B0-9D94-D591775E66DC}"/>
    <cellStyle name="Normal 9 6 2 2 6" xfId="3549" xr:uid="{7D423F21-B260-4FB8-84D8-F006CDBDBE2B}"/>
    <cellStyle name="Normal 9 6 2 2 6 2" xfId="5353" xr:uid="{99D0BC4B-E819-48F9-8BA9-54878DF2C5C9}"/>
    <cellStyle name="Normal 9 6 2 2 7" xfId="5342" xr:uid="{C695B7E4-357C-4C2B-9C57-FB717510D18A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6" xr:uid="{0EFA032B-C34B-4F11-A407-333EFC3380D1}"/>
    <cellStyle name="Normal 9 6 2 3 2 3" xfId="3553" xr:uid="{976C345C-BF81-4A56-AF4A-BA19F53385F9}"/>
    <cellStyle name="Normal 9 6 2 3 2 3 2" xfId="5357" xr:uid="{7B64231D-B10F-4673-9441-5698BA5C188B}"/>
    <cellStyle name="Normal 9 6 2 3 2 4" xfId="3554" xr:uid="{DAE3C33D-9F68-41A1-9BC4-BF63BBC05322}"/>
    <cellStyle name="Normal 9 6 2 3 2 4 2" xfId="5358" xr:uid="{1EECE429-BC70-4C12-BA38-529BB307EE90}"/>
    <cellStyle name="Normal 9 6 2 3 2 5" xfId="5355" xr:uid="{35887460-E719-4870-9775-C61100F1D402}"/>
    <cellStyle name="Normal 9 6 2 3 3" xfId="3555" xr:uid="{6569709C-1DB4-4379-B9F1-707848279119}"/>
    <cellStyle name="Normal 9 6 2 3 3 2" xfId="5359" xr:uid="{87754988-18DD-43B0-BAC4-385F02AB22AB}"/>
    <cellStyle name="Normal 9 6 2 3 4" xfId="3556" xr:uid="{473A70A9-1D27-41DD-BEB5-C40510E5B886}"/>
    <cellStyle name="Normal 9 6 2 3 4 2" xfId="5360" xr:uid="{D2B67DFA-2E17-482D-BE83-C76566073B45}"/>
    <cellStyle name="Normal 9 6 2 3 5" xfId="3557" xr:uid="{469C6613-360F-4DC0-926E-953A820A56D9}"/>
    <cellStyle name="Normal 9 6 2 3 5 2" xfId="5361" xr:uid="{836A1D98-CFBC-44B4-ADC9-8AB6C527EFE5}"/>
    <cellStyle name="Normal 9 6 2 3 6" xfId="5354" xr:uid="{A82A88EE-78C3-47B8-A92B-C90D902A5AEE}"/>
    <cellStyle name="Normal 9 6 2 4" xfId="3558" xr:uid="{181F9A72-7F71-4BF4-8374-2655C19FD2BE}"/>
    <cellStyle name="Normal 9 6 2 4 2" xfId="3559" xr:uid="{EDE0ADEA-01DF-4D01-8810-40EF343715F5}"/>
    <cellStyle name="Normal 9 6 2 4 2 2" xfId="5363" xr:uid="{A1326F7D-C086-4F9F-ACE5-B12C7F83D9A9}"/>
    <cellStyle name="Normal 9 6 2 4 3" xfId="3560" xr:uid="{7D46754F-1AC8-42A2-8351-AC704A273C3E}"/>
    <cellStyle name="Normal 9 6 2 4 3 2" xfId="5364" xr:uid="{E45C531D-662E-43AE-B77A-EE0CBC3B65D2}"/>
    <cellStyle name="Normal 9 6 2 4 4" xfId="3561" xr:uid="{BBFBAE1F-7778-4D57-8216-8BAA1EB684FC}"/>
    <cellStyle name="Normal 9 6 2 4 4 2" xfId="5365" xr:uid="{1B1ABC5B-6356-4537-9A33-8596D59ABD91}"/>
    <cellStyle name="Normal 9 6 2 4 5" xfId="5362" xr:uid="{B8DA99E1-CB14-49B8-BDB0-E12564FE363C}"/>
    <cellStyle name="Normal 9 6 2 5" xfId="3562" xr:uid="{58A1AE35-8B69-4A2D-956A-33769B503AC6}"/>
    <cellStyle name="Normal 9 6 2 5 2" xfId="3563" xr:uid="{831D0774-7BEE-40E5-9751-35C17D08B1A5}"/>
    <cellStyle name="Normal 9 6 2 5 2 2" xfId="5367" xr:uid="{9A2AB5BA-D757-4A44-9117-2AE8B9247D62}"/>
    <cellStyle name="Normal 9 6 2 5 3" xfId="3564" xr:uid="{EABD4579-EDCC-49DC-ADE2-BB733F24C981}"/>
    <cellStyle name="Normal 9 6 2 5 3 2" xfId="5368" xr:uid="{691AB931-E512-4C22-AF1D-A341212DEF01}"/>
    <cellStyle name="Normal 9 6 2 5 4" xfId="3565" xr:uid="{E9050EC4-9E3F-4864-9B10-478686ED3916}"/>
    <cellStyle name="Normal 9 6 2 5 4 2" xfId="5369" xr:uid="{44CB3E3D-10B6-4F72-BE14-EB58A583997D}"/>
    <cellStyle name="Normal 9 6 2 5 5" xfId="5366" xr:uid="{38FF7D1A-AAB0-4D8F-A145-80BDA82B7D8C}"/>
    <cellStyle name="Normal 9 6 2 6" xfId="3566" xr:uid="{4B33F863-1C38-4324-AA75-D196B7579E80}"/>
    <cellStyle name="Normal 9 6 2 6 2" xfId="5370" xr:uid="{9D22CCDC-825E-4829-9F8D-DC2B3E43CF85}"/>
    <cellStyle name="Normal 9 6 2 7" xfId="3567" xr:uid="{B14AE6E0-C2EF-4B6C-A994-A48E33E70A9A}"/>
    <cellStyle name="Normal 9 6 2 7 2" xfId="5371" xr:uid="{DA06DD85-0DB7-4DE8-8322-2B2CECFF6146}"/>
    <cellStyle name="Normal 9 6 2 8" xfId="3568" xr:uid="{DD756611-FAB7-48F1-88C5-282241F09FE9}"/>
    <cellStyle name="Normal 9 6 2 8 2" xfId="5372" xr:uid="{8529804A-9ADF-4FFA-95A9-E987D5F89387}"/>
    <cellStyle name="Normal 9 6 2 9" xfId="5341" xr:uid="{FD99B946-FB09-45AE-9179-3614E7C08E48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5" xr:uid="{CD9EA048-4412-4188-888D-21E19D07D51F}"/>
    <cellStyle name="Normal 9 6 3 2 3" xfId="3572" xr:uid="{A3BFEEC4-8F30-4186-BD82-2A46424EE3FD}"/>
    <cellStyle name="Normal 9 6 3 2 3 2" xfId="5376" xr:uid="{20BA34BB-8CCD-4422-8088-9612F4B64DA8}"/>
    <cellStyle name="Normal 9 6 3 2 4" xfId="3573" xr:uid="{8BB588AC-2F51-46D3-B387-FE3A8D84AA87}"/>
    <cellStyle name="Normal 9 6 3 2 4 2" xfId="5377" xr:uid="{27638D6C-4330-497A-A692-4E5ECEDFB7CB}"/>
    <cellStyle name="Normal 9 6 3 2 5" xfId="5374" xr:uid="{4F6E406C-6496-4926-ADFC-58138C199A2E}"/>
    <cellStyle name="Normal 9 6 3 3" xfId="3574" xr:uid="{6DB1D84B-B945-407A-836E-297729974FE9}"/>
    <cellStyle name="Normal 9 6 3 3 2" xfId="3575" xr:uid="{6B0D7E83-9998-4BBE-B9BE-62EC78B57D03}"/>
    <cellStyle name="Normal 9 6 3 3 2 2" xfId="5379" xr:uid="{64F8EB64-54AE-4233-A801-FE3B293749BC}"/>
    <cellStyle name="Normal 9 6 3 3 3" xfId="3576" xr:uid="{B48D4A7B-667B-4F43-9694-BDA9AF1FF268}"/>
    <cellStyle name="Normal 9 6 3 3 3 2" xfId="5380" xr:uid="{E188CFC9-F596-46AC-A7B1-3F6A2F6EFF0A}"/>
    <cellStyle name="Normal 9 6 3 3 4" xfId="3577" xr:uid="{473FF0FD-BB7F-4164-B806-DFA303720F70}"/>
    <cellStyle name="Normal 9 6 3 3 4 2" xfId="5381" xr:uid="{ED79C930-C1BA-496A-8C55-1E63182617A3}"/>
    <cellStyle name="Normal 9 6 3 3 5" xfId="5378" xr:uid="{80F54F7C-CD59-497E-8478-213D754EB204}"/>
    <cellStyle name="Normal 9 6 3 4" xfId="3578" xr:uid="{6FC633F9-6940-468A-81F1-10EF4C3C73D6}"/>
    <cellStyle name="Normal 9 6 3 4 2" xfId="5382" xr:uid="{41E7B8D7-8B65-473A-A19C-92779C500CF3}"/>
    <cellStyle name="Normal 9 6 3 5" xfId="3579" xr:uid="{CEFE2E24-082C-401F-8910-15BEA397F712}"/>
    <cellStyle name="Normal 9 6 3 5 2" xfId="5383" xr:uid="{6230A3FB-F403-4641-B028-4B93815139DF}"/>
    <cellStyle name="Normal 9 6 3 6" xfId="3580" xr:uid="{CBF0593B-4FC3-4CEE-9D56-F5B4D4CD827A}"/>
    <cellStyle name="Normal 9 6 3 6 2" xfId="5384" xr:uid="{06BC21CE-7C1B-4775-9D8A-F9D7E6BCC5CD}"/>
    <cellStyle name="Normal 9 6 3 7" xfId="5373" xr:uid="{78A35471-2D47-4B30-9ABC-81C21B5D9875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7" xr:uid="{1366329B-36D5-4934-A65D-0B6D3B0B0FB6}"/>
    <cellStyle name="Normal 9 6 4 2 3" xfId="3584" xr:uid="{DC61F81A-6DF7-4700-94A5-B9EB382707BC}"/>
    <cellStyle name="Normal 9 6 4 2 3 2" xfId="5388" xr:uid="{58AECE8C-F82F-40FF-8C49-0612786D2C87}"/>
    <cellStyle name="Normal 9 6 4 2 4" xfId="3585" xr:uid="{67AA95AB-FDFD-43D6-A665-5C710A2C2282}"/>
    <cellStyle name="Normal 9 6 4 2 4 2" xfId="5389" xr:uid="{AC5B8193-BE1F-4437-A862-1F970FF89DF0}"/>
    <cellStyle name="Normal 9 6 4 2 5" xfId="5386" xr:uid="{29B884F6-4725-41FA-8289-7B29204F6E82}"/>
    <cellStyle name="Normal 9 6 4 3" xfId="3586" xr:uid="{809A3D4A-684F-44B2-A252-AAC9427708E6}"/>
    <cellStyle name="Normal 9 6 4 3 2" xfId="5390" xr:uid="{41FDF3FD-E1B2-48C2-AD7C-452A3B2FBDBB}"/>
    <cellStyle name="Normal 9 6 4 4" xfId="3587" xr:uid="{10B8F45D-7267-48A3-9B6F-985E233549E9}"/>
    <cellStyle name="Normal 9 6 4 4 2" xfId="5391" xr:uid="{7FF69FBC-E806-4596-A830-472413E79B6A}"/>
    <cellStyle name="Normal 9 6 4 5" xfId="3588" xr:uid="{94E968E2-C4B9-4661-8E26-BAC486FBD715}"/>
    <cellStyle name="Normal 9 6 4 5 2" xfId="5392" xr:uid="{01B5430D-72AF-4FA4-AFE5-A3E41413D099}"/>
    <cellStyle name="Normal 9 6 4 6" xfId="5385" xr:uid="{FEC19CD8-FCE7-4A8B-88CC-5E9997661A45}"/>
    <cellStyle name="Normal 9 6 5" xfId="3589" xr:uid="{D7DEA669-35E8-4386-9E39-652110E46899}"/>
    <cellStyle name="Normal 9 6 5 2" xfId="3590" xr:uid="{36EBB53C-B0AA-48BB-99D7-8DDFC815D542}"/>
    <cellStyle name="Normal 9 6 5 2 2" xfId="5394" xr:uid="{FD40667A-5992-4738-B21C-757B407A5F06}"/>
    <cellStyle name="Normal 9 6 5 3" xfId="3591" xr:uid="{F07DB241-45F7-4040-A12A-34D633E5E2FB}"/>
    <cellStyle name="Normal 9 6 5 3 2" xfId="5395" xr:uid="{1354E96C-18CB-4E39-A64B-77B443B6118D}"/>
    <cellStyle name="Normal 9 6 5 4" xfId="3592" xr:uid="{90897537-06F6-458A-A62D-EDC6187BEB9D}"/>
    <cellStyle name="Normal 9 6 5 4 2" xfId="5396" xr:uid="{1164060B-EE0F-497C-8206-F03B47BF0B1A}"/>
    <cellStyle name="Normal 9 6 5 5" xfId="5393" xr:uid="{4F012BFF-A655-4D3A-BE0C-569FA7A1EB49}"/>
    <cellStyle name="Normal 9 6 6" xfId="3593" xr:uid="{E64DE26C-5E9A-47A0-BE60-B36039D521E8}"/>
    <cellStyle name="Normal 9 6 6 2" xfId="3594" xr:uid="{FAE45BA7-BEF7-4442-9F63-8C356B78A5CB}"/>
    <cellStyle name="Normal 9 6 6 2 2" xfId="5398" xr:uid="{48881261-5B0E-4D00-8071-DC8741C9FD2D}"/>
    <cellStyle name="Normal 9 6 6 3" xfId="3595" xr:uid="{67AAB308-2EB9-44EA-B33D-8F1A69C94B6F}"/>
    <cellStyle name="Normal 9 6 6 3 2" xfId="5399" xr:uid="{1596D3A4-37A9-4B14-8123-6B8A3FD7380A}"/>
    <cellStyle name="Normal 9 6 6 4" xfId="3596" xr:uid="{6FFD0B3E-2192-4836-B579-95842BC39CF3}"/>
    <cellStyle name="Normal 9 6 6 4 2" xfId="5400" xr:uid="{D30F18B3-67E2-4326-BED0-3A6AAB165DE2}"/>
    <cellStyle name="Normal 9 6 6 5" xfId="5397" xr:uid="{66E14A27-E1BE-4BB6-A7C0-5EDB59C6DF4E}"/>
    <cellStyle name="Normal 9 6 7" xfId="3597" xr:uid="{9019F92E-C065-46D0-A6FF-9D9B80A657F1}"/>
    <cellStyle name="Normal 9 6 7 2" xfId="5401" xr:uid="{D06B62A8-B3B2-4B05-9333-9F636BC48313}"/>
    <cellStyle name="Normal 9 6 8" xfId="3598" xr:uid="{193ABBD1-F4F9-45CF-AA0D-DBB3F8B2B385}"/>
    <cellStyle name="Normal 9 6 8 2" xfId="5402" xr:uid="{5C514182-22BE-4393-892B-E9EE35A75E41}"/>
    <cellStyle name="Normal 9 6 9" xfId="3599" xr:uid="{00B2B5A6-9F51-4D64-8277-75B17B08B9B8}"/>
    <cellStyle name="Normal 9 6 9 2" xfId="5403" xr:uid="{B5E06C33-614D-4951-BE45-670CE8CC8413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8" xr:uid="{FF3B9F49-933E-455A-B577-2514F7B1DA13}"/>
    <cellStyle name="Normal 9 7 2 2 2 3" xfId="5407" xr:uid="{3C8900D8-1D96-4CA9-AA31-45CAA46E956A}"/>
    <cellStyle name="Normal 9 7 2 2 3" xfId="3604" xr:uid="{2E626BC5-1911-4CBB-A85B-3BF05DED003B}"/>
    <cellStyle name="Normal 9 7 2 2 3 2" xfId="5409" xr:uid="{F6C8CD76-3530-4D1A-8FF7-CE889A194E65}"/>
    <cellStyle name="Normal 9 7 2 2 4" xfId="3605" xr:uid="{09E9B784-B6A2-4EEF-B74B-EA06208DCDD2}"/>
    <cellStyle name="Normal 9 7 2 2 4 2" xfId="5410" xr:uid="{5EB0FBA5-22B7-40E5-945F-73731FEF9C75}"/>
    <cellStyle name="Normal 9 7 2 2 5" xfId="5406" xr:uid="{F62059D8-7140-4AEE-A334-7FDA0ECD2F69}"/>
    <cellStyle name="Normal 9 7 2 3" xfId="3606" xr:uid="{2961A527-A5A0-4FD6-91A2-96A85005EF31}"/>
    <cellStyle name="Normal 9 7 2 3 2" xfId="3607" xr:uid="{C678F8B2-AE8A-4663-BB19-19B928427025}"/>
    <cellStyle name="Normal 9 7 2 3 2 2" xfId="5412" xr:uid="{7DA18EBF-0DB0-4CE6-89A9-7321663B2F4B}"/>
    <cellStyle name="Normal 9 7 2 3 3" xfId="3608" xr:uid="{1BD4EB06-3217-45DB-9510-4F91E919C856}"/>
    <cellStyle name="Normal 9 7 2 3 3 2" xfId="5413" xr:uid="{186F4C8C-E5BF-4460-9FA9-CB9BB86A4EF1}"/>
    <cellStyle name="Normal 9 7 2 3 4" xfId="3609" xr:uid="{D25A23E5-F06B-4DB6-B767-ECEDD31CA078}"/>
    <cellStyle name="Normal 9 7 2 3 4 2" xfId="5414" xr:uid="{24A43F30-7C89-459F-B583-8A00D7003586}"/>
    <cellStyle name="Normal 9 7 2 3 5" xfId="5411" xr:uid="{B4FF446D-6942-48CC-B206-F4AE02287DED}"/>
    <cellStyle name="Normal 9 7 2 4" xfId="3610" xr:uid="{DC9C7B3B-D56A-4400-9BA6-0A8D4B5DAF0A}"/>
    <cellStyle name="Normal 9 7 2 4 2" xfId="5415" xr:uid="{10F1B30F-FDFE-448D-98B5-761B478A2A67}"/>
    <cellStyle name="Normal 9 7 2 5" xfId="3611" xr:uid="{74A854AA-BE3C-4C1B-9BF3-D1A85778D077}"/>
    <cellStyle name="Normal 9 7 2 5 2" xfId="5416" xr:uid="{9E80024C-0B53-4B69-A022-C3A53A9CCD91}"/>
    <cellStyle name="Normal 9 7 2 6" xfId="3612" xr:uid="{3667CF48-1370-49B0-BD9F-7E88100CB84A}"/>
    <cellStyle name="Normal 9 7 2 6 2" xfId="5417" xr:uid="{47038D39-47EA-4EB0-A0E4-AE8510E014E2}"/>
    <cellStyle name="Normal 9 7 2 7" xfId="5405" xr:uid="{F5D79FC7-2914-4582-B6D6-3C42E8FB0FAB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0" xr:uid="{DDBF47D2-D39C-4D4A-8501-14E2ED758316}"/>
    <cellStyle name="Normal 9 7 3 2 3" xfId="3616" xr:uid="{07D563BF-E801-40FD-BCB1-8E3E3262EB12}"/>
    <cellStyle name="Normal 9 7 3 2 3 2" xfId="5421" xr:uid="{2DA82212-EF45-49D5-BB31-211E17202632}"/>
    <cellStyle name="Normal 9 7 3 2 4" xfId="3617" xr:uid="{06CEE252-CBBE-4CD0-B330-2852D613814B}"/>
    <cellStyle name="Normal 9 7 3 2 4 2" xfId="5422" xr:uid="{2A6E8652-9B63-419A-93C7-8F7D4D2BC850}"/>
    <cellStyle name="Normal 9 7 3 2 5" xfId="5419" xr:uid="{D7C8EA48-60FA-4DB0-9A4B-3486162EAAA0}"/>
    <cellStyle name="Normal 9 7 3 3" xfId="3618" xr:uid="{DA496EC0-5ADD-4BE0-8356-91A5D643329E}"/>
    <cellStyle name="Normal 9 7 3 3 2" xfId="5423" xr:uid="{1B8A88AF-7788-470E-B43D-F27770133EB7}"/>
    <cellStyle name="Normal 9 7 3 4" xfId="3619" xr:uid="{594CA94A-87A5-477C-91B4-BBA60C6CE123}"/>
    <cellStyle name="Normal 9 7 3 4 2" xfId="5424" xr:uid="{0264EB2A-6D2A-439A-9104-CD539A1B2459}"/>
    <cellStyle name="Normal 9 7 3 5" xfId="3620" xr:uid="{C427076E-FB01-4841-9F79-6F2E93744E88}"/>
    <cellStyle name="Normal 9 7 3 5 2" xfId="5425" xr:uid="{AD0CABF4-E72A-4688-9B6B-1F91FF161AA1}"/>
    <cellStyle name="Normal 9 7 3 6" xfId="5418" xr:uid="{591AB721-C569-4153-A8AE-684C4BC37BBB}"/>
    <cellStyle name="Normal 9 7 4" xfId="3621" xr:uid="{6C9E7BAF-4D63-4E99-9949-9CEC7B4D8A4B}"/>
    <cellStyle name="Normal 9 7 4 2" xfId="3622" xr:uid="{7DD27DF7-9311-4DC5-8455-F4C930942613}"/>
    <cellStyle name="Normal 9 7 4 2 2" xfId="5427" xr:uid="{F0A331A7-DDF0-4E15-B30E-ACFEEDFD82B7}"/>
    <cellStyle name="Normal 9 7 4 3" xfId="3623" xr:uid="{B1CD8D0A-5EF7-4EC4-BE0B-DAC542A55B63}"/>
    <cellStyle name="Normal 9 7 4 3 2" xfId="5428" xr:uid="{BC763B63-638B-4503-BBC6-100FF646DB49}"/>
    <cellStyle name="Normal 9 7 4 4" xfId="3624" xr:uid="{0E6BF897-F229-445E-BE94-B9A3678ECC6D}"/>
    <cellStyle name="Normal 9 7 4 4 2" xfId="5429" xr:uid="{6E34E17C-D1BE-4195-9CB7-20D78C222687}"/>
    <cellStyle name="Normal 9 7 4 5" xfId="5426" xr:uid="{A3433AC1-1086-4E4E-BACC-F7313E31EDF5}"/>
    <cellStyle name="Normal 9 7 5" xfId="3625" xr:uid="{5BFF3073-2034-4E17-B505-FB1B98FEC907}"/>
    <cellStyle name="Normal 9 7 5 2" xfId="3626" xr:uid="{8BBDB8FF-BF98-44D1-9134-F685BB7E95F9}"/>
    <cellStyle name="Normal 9 7 5 2 2" xfId="5431" xr:uid="{0E210F34-8F4C-49E3-881B-0E100E85E172}"/>
    <cellStyle name="Normal 9 7 5 3" xfId="3627" xr:uid="{32A4342F-C2A6-41F5-9DAE-027E60F571BE}"/>
    <cellStyle name="Normal 9 7 5 3 2" xfId="5432" xr:uid="{8D5472E3-BC98-4776-BAF7-F8B0D09F8081}"/>
    <cellStyle name="Normal 9 7 5 4" xfId="3628" xr:uid="{6003E606-2178-4B8D-A56E-9468325110C8}"/>
    <cellStyle name="Normal 9 7 5 4 2" xfId="5433" xr:uid="{199934C3-39A1-4428-956C-B00652E10A71}"/>
    <cellStyle name="Normal 9 7 5 5" xfId="5430" xr:uid="{B8A70179-51A5-49D6-A89C-799AB13AA901}"/>
    <cellStyle name="Normal 9 7 6" xfId="3629" xr:uid="{7A13BAFB-B33D-4667-BB7B-C7427265176B}"/>
    <cellStyle name="Normal 9 7 6 2" xfId="5434" xr:uid="{F3128A25-85F7-4B25-9DF0-8C18DC91B525}"/>
    <cellStyle name="Normal 9 7 7" xfId="3630" xr:uid="{857833F3-4206-4BF2-9D86-9D386834CCA9}"/>
    <cellStyle name="Normal 9 7 7 2" xfId="5435" xr:uid="{2575F104-1828-4D3F-9985-6C93B638BC55}"/>
    <cellStyle name="Normal 9 7 8" xfId="3631" xr:uid="{9A139019-200B-440C-9D85-1AB73A6A4C56}"/>
    <cellStyle name="Normal 9 7 8 2" xfId="5436" xr:uid="{5760FA25-CEAB-41F1-BAFA-A0BF5DE3B5A6}"/>
    <cellStyle name="Normal 9 7 9" xfId="5404" xr:uid="{B0A4B958-890E-47C5-B484-BBF7690E10C1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0" xr:uid="{7B8DC63A-9E77-4DDF-AE8C-D30B883050DF}"/>
    <cellStyle name="Normal 9 8 2 2 3" xfId="3636" xr:uid="{6E272C3E-45E8-47C3-BCC0-AD2244A388E1}"/>
    <cellStyle name="Normal 9 8 2 2 3 2" xfId="5441" xr:uid="{3FF2A4FA-BA9A-4899-907C-C67561E2626D}"/>
    <cellStyle name="Normal 9 8 2 2 4" xfId="3637" xr:uid="{B7A78CC0-CA37-45B4-8144-865D08256F04}"/>
    <cellStyle name="Normal 9 8 2 2 4 2" xfId="5442" xr:uid="{1F881719-3F5E-4702-8745-8AC2E73B87EB}"/>
    <cellStyle name="Normal 9 8 2 2 5" xfId="5439" xr:uid="{87B8C58D-33AC-4F22-B763-51F616BA1CA6}"/>
    <cellStyle name="Normal 9 8 2 3" xfId="3638" xr:uid="{9E900116-C839-4B36-A322-5A7509900B5B}"/>
    <cellStyle name="Normal 9 8 2 3 2" xfId="5443" xr:uid="{4D72B99A-75FB-4EF4-A02C-6C57CDD2D2F3}"/>
    <cellStyle name="Normal 9 8 2 4" xfId="3639" xr:uid="{5D88517C-88EB-4F3C-A06A-0E1703FA1B1D}"/>
    <cellStyle name="Normal 9 8 2 4 2" xfId="5444" xr:uid="{EDFB383E-8E22-4592-8398-5435CB0BE891}"/>
    <cellStyle name="Normal 9 8 2 5" xfId="3640" xr:uid="{05896BB6-F57E-4BB4-8743-2CC4BBCB32F6}"/>
    <cellStyle name="Normal 9 8 2 5 2" xfId="5445" xr:uid="{AA691D03-5020-4CAD-8F7D-D5531309806F}"/>
    <cellStyle name="Normal 9 8 2 6" xfId="5438" xr:uid="{498B4C26-2FB8-4AE3-9626-3CDA2085CB7F}"/>
    <cellStyle name="Normal 9 8 3" xfId="3641" xr:uid="{4649D1C1-078F-4EF0-9BFE-6F402EF00446}"/>
    <cellStyle name="Normal 9 8 3 2" xfId="3642" xr:uid="{B7AB93C7-A568-4481-BF6B-21860DBE6121}"/>
    <cellStyle name="Normal 9 8 3 2 2" xfId="5447" xr:uid="{AF1B1F17-08FA-45B7-B831-BD37C3458730}"/>
    <cellStyle name="Normal 9 8 3 3" xfId="3643" xr:uid="{21304D52-FDBA-4FB2-86CB-5694683F5861}"/>
    <cellStyle name="Normal 9 8 3 3 2" xfId="5448" xr:uid="{91B04C4C-2DEF-414E-A02F-DE7851867C41}"/>
    <cellStyle name="Normal 9 8 3 4" xfId="3644" xr:uid="{CD15FEAC-5CA3-4DD2-BC2E-E23BAB659DD4}"/>
    <cellStyle name="Normal 9 8 3 4 2" xfId="5449" xr:uid="{B9CCA11F-A0F0-458E-A736-76555FA0FEB5}"/>
    <cellStyle name="Normal 9 8 3 5" xfId="5446" xr:uid="{2E336346-44D8-492F-9828-EF541FA2332F}"/>
    <cellStyle name="Normal 9 8 4" xfId="3645" xr:uid="{3F650EE3-B876-4D70-92E8-CB73D1CF7880}"/>
    <cellStyle name="Normal 9 8 4 2" xfId="3646" xr:uid="{68B66646-06E1-43D4-8153-99BC8B0FA796}"/>
    <cellStyle name="Normal 9 8 4 2 2" xfId="5451" xr:uid="{4ED446A9-2D10-40BA-86B2-C514861D95E4}"/>
    <cellStyle name="Normal 9 8 4 3" xfId="3647" xr:uid="{641C0901-22F5-473D-ABA3-BD85B4BCD562}"/>
    <cellStyle name="Normal 9 8 4 3 2" xfId="5452" xr:uid="{46825F56-56B8-427B-95FE-0DEA0AC22755}"/>
    <cellStyle name="Normal 9 8 4 4" xfId="3648" xr:uid="{6802E739-3394-4E66-A9F2-00C11CC3469B}"/>
    <cellStyle name="Normal 9 8 4 4 2" xfId="5453" xr:uid="{EDDC1D00-37A6-44F6-ABB7-37FF04EADD32}"/>
    <cellStyle name="Normal 9 8 4 5" xfId="5450" xr:uid="{CA7C5FD3-FD54-4CFC-8BCB-442155B31E8E}"/>
    <cellStyle name="Normal 9 8 5" xfId="3649" xr:uid="{3C041058-318B-41A5-ADBB-64D04DE98204}"/>
    <cellStyle name="Normal 9 8 5 2" xfId="5454" xr:uid="{9D1AFE44-B7DA-4A11-8784-AE52143A4A54}"/>
    <cellStyle name="Normal 9 8 6" xfId="3650" xr:uid="{3C1DC8F7-43B5-4D9B-9135-4F5AF94799F7}"/>
    <cellStyle name="Normal 9 8 6 2" xfId="5455" xr:uid="{CEE24ADC-410F-44FF-A05C-270282DDF15F}"/>
    <cellStyle name="Normal 9 8 7" xfId="3651" xr:uid="{1CC99482-1D33-4992-AD22-6BDA4BC0AB3E}"/>
    <cellStyle name="Normal 9 8 7 2" xfId="5456" xr:uid="{6D80A6CE-AF65-4F80-846D-A41230F3459B}"/>
    <cellStyle name="Normal 9 8 8" xfId="5437" xr:uid="{8CB57AF0-E461-4691-B19D-BFA5A4D5366C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9" xr:uid="{80561E8F-49AA-44CA-AD6B-49E9481E76B1}"/>
    <cellStyle name="Normal 9 9 2 3" xfId="3655" xr:uid="{62CBCAAE-7869-4256-80FB-05F1A173D00B}"/>
    <cellStyle name="Normal 9 9 2 3 2" xfId="5460" xr:uid="{3992538D-6809-4E78-B6EB-14997BDE0C16}"/>
    <cellStyle name="Normal 9 9 2 4" xfId="3656" xr:uid="{66BC08DA-6A39-47E5-A59E-0956FD36FF0D}"/>
    <cellStyle name="Normal 9 9 2 4 2" xfId="5461" xr:uid="{32210836-2825-455D-AC5C-4A560CBF1DED}"/>
    <cellStyle name="Normal 9 9 2 5" xfId="5458" xr:uid="{C23C33EC-E2B0-4E25-9D13-FB40527B13EE}"/>
    <cellStyle name="Normal 9 9 3" xfId="3657" xr:uid="{DBF7B777-3095-48FD-825C-02FC4A36C6D7}"/>
    <cellStyle name="Normal 9 9 3 2" xfId="3658" xr:uid="{82F64612-5806-4225-9C43-0EB75720D7EE}"/>
    <cellStyle name="Normal 9 9 3 2 2" xfId="5463" xr:uid="{6A9E1B93-6C0D-474F-AF9E-307775E73C34}"/>
    <cellStyle name="Normal 9 9 3 3" xfId="3659" xr:uid="{10D810C2-F585-4B39-84DC-0F01552EC093}"/>
    <cellStyle name="Normal 9 9 3 3 2" xfId="5464" xr:uid="{650ED080-F670-4FD2-9E77-E5BB03B2CFB4}"/>
    <cellStyle name="Normal 9 9 3 4" xfId="3660" xr:uid="{A5385F0A-72D7-4655-B04D-B81B1552A410}"/>
    <cellStyle name="Normal 9 9 3 4 2" xfId="5465" xr:uid="{E048545B-8C93-46DC-80BD-28C0AFD1399A}"/>
    <cellStyle name="Normal 9 9 3 5" xfId="5462" xr:uid="{DDB86E59-8748-4187-AD04-B876557480E2}"/>
    <cellStyle name="Normal 9 9 4" xfId="3661" xr:uid="{99D6C685-704D-47F2-9F39-005F0D0475EA}"/>
    <cellStyle name="Normal 9 9 4 2" xfId="5466" xr:uid="{549CA244-1515-4E7C-B7A8-308D2965D8FB}"/>
    <cellStyle name="Normal 9 9 5" xfId="3662" xr:uid="{7C324A39-4404-45C2-843C-B46208813AB4}"/>
    <cellStyle name="Normal 9 9 5 2" xfId="5467" xr:uid="{E3EF0F1F-801F-455F-AD10-B4EBA8C3D1F5}"/>
    <cellStyle name="Normal 9 9 6" xfId="3663" xr:uid="{B741073B-D48B-446D-BDDB-AF93464E6262}"/>
    <cellStyle name="Normal 9 9 6 2" xfId="5468" xr:uid="{A4B48210-3834-4A75-A66F-6D476470BC43}"/>
    <cellStyle name="Normal 9 9 7" xfId="5457" xr:uid="{6D2F8C52-A418-4B07-AB91-0FBFB7A87B12}"/>
    <cellStyle name="Percent 2" xfId="79" xr:uid="{750081A1-93E2-4099-B6D5-52DA3EB8C718}"/>
    <cellStyle name="Percent 2 2" xfId="5469" xr:uid="{28A768FB-0579-4298-96C0-139E5A90E1D0}"/>
    <cellStyle name="Гиперссылка 2" xfId="4" xr:uid="{49BAA0F8-B3D3-41B5-87DD-435502328B29}"/>
    <cellStyle name="Гиперссылка 2 2" xfId="5470" xr:uid="{5DAAB239-77A8-4DA6-AC49-94E1CFFE270E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2" xr:uid="{A3BA9D0F-77BD-4503-8890-DC1ECA21D1BB}"/>
    <cellStyle name="Обычный 2 3" xfId="5471" xr:uid="{D250D778-E8BF-44F4-A56C-63EA7ADBB0F1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  <cell r="B4695">
            <v>33.659999999999997</v>
          </cell>
          <cell r="C4695">
            <v>36.35</v>
          </cell>
          <cell r="D4695">
            <v>43.37</v>
          </cell>
          <cell r="E4695">
            <v>21.74</v>
          </cell>
          <cell r="F4695">
            <v>24</v>
          </cell>
          <cell r="G4695">
            <v>19.850000000000001</v>
          </cell>
          <cell r="H4695">
            <v>3.14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M35"/>
  <sheetViews>
    <sheetView tabSelected="1" zoomScale="90" zoomScaleNormal="90" workbookViewId="0"/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32" t="s">
        <v>12</v>
      </c>
      <c r="L2" s="94"/>
    </row>
    <row r="3" spans="1:12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94"/>
    </row>
    <row r="4" spans="1:12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94"/>
    </row>
    <row r="5" spans="1:12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85" t="s">
        <v>56</v>
      </c>
      <c r="L5" s="94"/>
    </row>
    <row r="6" spans="1:12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48" t="s">
        <v>94</v>
      </c>
      <c r="L6" s="94"/>
    </row>
    <row r="7" spans="1:12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49"/>
      <c r="L7" s="94"/>
    </row>
    <row r="8" spans="1:12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85" t="s">
        <v>70</v>
      </c>
      <c r="L9" s="94"/>
    </row>
    <row r="10" spans="1:12" ht="15" customHeight="1">
      <c r="A10" s="93"/>
      <c r="B10" s="93" t="s">
        <v>81</v>
      </c>
      <c r="C10" s="125"/>
      <c r="D10" s="125"/>
      <c r="E10" s="94"/>
      <c r="F10" s="125"/>
      <c r="G10" s="94"/>
      <c r="H10" s="95"/>
      <c r="I10" s="95" t="s">
        <v>81</v>
      </c>
      <c r="J10" s="125"/>
      <c r="K10" s="145">
        <v>45593</v>
      </c>
      <c r="L10" s="94"/>
    </row>
    <row r="11" spans="1:12">
      <c r="A11" s="93"/>
      <c r="B11" s="93" t="s">
        <v>82</v>
      </c>
      <c r="C11" s="125"/>
      <c r="D11" s="125"/>
      <c r="E11" s="94"/>
      <c r="F11" s="125"/>
      <c r="G11" s="94"/>
      <c r="H11" s="95"/>
      <c r="I11" s="95" t="s">
        <v>82</v>
      </c>
      <c r="J11" s="125"/>
      <c r="K11" s="146"/>
      <c r="L11" s="94"/>
    </row>
    <row r="12" spans="1:12">
      <c r="A12" s="93"/>
      <c r="B12" s="93" t="s">
        <v>83</v>
      </c>
      <c r="C12" s="125"/>
      <c r="D12" s="125"/>
      <c r="E12" s="94"/>
      <c r="F12" s="125"/>
      <c r="G12" s="94"/>
      <c r="H12" s="95"/>
      <c r="I12" s="95" t="s">
        <v>83</v>
      </c>
      <c r="J12" s="125"/>
      <c r="K12" s="125"/>
      <c r="L12" s="94"/>
    </row>
    <row r="13" spans="1:12">
      <c r="A13" s="93"/>
      <c r="B13" s="93" t="s">
        <v>93</v>
      </c>
      <c r="C13" s="125"/>
      <c r="D13" s="125"/>
      <c r="E13" s="94"/>
      <c r="F13" s="125"/>
      <c r="G13" s="94"/>
      <c r="H13" s="95"/>
      <c r="I13" s="95" t="s">
        <v>93</v>
      </c>
      <c r="J13" s="125"/>
      <c r="K13" s="85" t="s">
        <v>3</v>
      </c>
      <c r="L13" s="94"/>
    </row>
    <row r="14" spans="1:12" ht="15" customHeight="1">
      <c r="A14" s="93"/>
      <c r="B14" s="93" t="s">
        <v>85</v>
      </c>
      <c r="C14" s="125"/>
      <c r="D14" s="125"/>
      <c r="E14" s="94"/>
      <c r="F14" s="125"/>
      <c r="G14" s="94"/>
      <c r="H14" s="95"/>
      <c r="I14" s="95" t="s">
        <v>85</v>
      </c>
      <c r="J14" s="125"/>
      <c r="K14" s="145">
        <v>45592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5"/>
      <c r="K15" s="147"/>
      <c r="L15" s="94"/>
    </row>
    <row r="16" spans="1:12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34">
        <v>44694</v>
      </c>
      <c r="L16" s="94"/>
    </row>
    <row r="17" spans="1:13">
      <c r="A17" s="93"/>
      <c r="B17" s="125" t="s">
        <v>86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34" t="s">
        <v>78</v>
      </c>
      <c r="L17" s="94"/>
    </row>
    <row r="18" spans="1:13" ht="18">
      <c r="A18" s="93"/>
      <c r="B18" s="125" t="s">
        <v>87</v>
      </c>
      <c r="C18" s="125"/>
      <c r="D18" s="125"/>
      <c r="E18" s="125"/>
      <c r="F18" s="125"/>
      <c r="G18" s="125"/>
      <c r="H18" s="125"/>
      <c r="I18" s="125"/>
      <c r="J18" s="127" t="s">
        <v>64</v>
      </c>
      <c r="K18" s="90" t="s">
        <v>30</v>
      </c>
      <c r="L18" s="94"/>
    </row>
    <row r="19" spans="1:13">
      <c r="A19" s="93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94"/>
    </row>
    <row r="20" spans="1:13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0" t="s">
        <v>60</v>
      </c>
      <c r="H20" s="151"/>
      <c r="I20" s="86" t="s">
        <v>40</v>
      </c>
      <c r="J20" s="121" t="s">
        <v>61</v>
      </c>
      <c r="K20" s="86" t="s">
        <v>4</v>
      </c>
      <c r="L20" s="94"/>
    </row>
    <row r="21" spans="1:13">
      <c r="A21" s="93"/>
      <c r="B21" s="98"/>
      <c r="C21" s="98"/>
      <c r="D21" s="99"/>
      <c r="E21" s="99"/>
      <c r="F21" s="99"/>
      <c r="G21" s="152"/>
      <c r="H21" s="153"/>
      <c r="I21" s="98" t="s">
        <v>13</v>
      </c>
      <c r="J21" s="122"/>
      <c r="K21" s="98"/>
      <c r="L21" s="94"/>
      <c r="M21" s="140"/>
    </row>
    <row r="22" spans="1:13" ht="24">
      <c r="A22" s="93"/>
      <c r="B22" s="100">
        <v>150</v>
      </c>
      <c r="C22" s="110" t="s">
        <v>88</v>
      </c>
      <c r="D22" s="106" t="s">
        <v>88</v>
      </c>
      <c r="E22" s="112" t="s">
        <v>89</v>
      </c>
      <c r="F22" s="106" t="s">
        <v>80</v>
      </c>
      <c r="G22" s="154"/>
      <c r="H22" s="155"/>
      <c r="I22" s="107" t="s">
        <v>90</v>
      </c>
      <c r="J22" s="123">
        <v>1.84</v>
      </c>
      <c r="K22" s="104">
        <f>J22*B22</f>
        <v>276</v>
      </c>
      <c r="L22" s="97"/>
    </row>
    <row r="23" spans="1:13" ht="24">
      <c r="A23" s="93"/>
      <c r="B23" s="101">
        <v>200</v>
      </c>
      <c r="C23" s="111" t="s">
        <v>88</v>
      </c>
      <c r="D23" s="108" t="s">
        <v>88</v>
      </c>
      <c r="E23" s="113" t="s">
        <v>91</v>
      </c>
      <c r="F23" s="108" t="s">
        <v>79</v>
      </c>
      <c r="G23" s="156"/>
      <c r="H23" s="157"/>
      <c r="I23" s="109" t="s">
        <v>90</v>
      </c>
      <c r="J23" s="124">
        <v>1.84</v>
      </c>
      <c r="K23" s="105">
        <f>J23*B23</f>
        <v>368</v>
      </c>
      <c r="L23" s="97"/>
    </row>
    <row r="24" spans="1:13">
      <c r="A24" s="93"/>
      <c r="B24" s="135"/>
      <c r="C24" s="125"/>
      <c r="D24" s="125"/>
      <c r="E24" s="125"/>
      <c r="F24" s="125"/>
      <c r="G24" s="125"/>
      <c r="H24" s="125"/>
      <c r="I24" s="125"/>
      <c r="J24" s="137" t="s">
        <v>62</v>
      </c>
      <c r="K24" s="133">
        <f>SUM(K22:K23)</f>
        <v>644</v>
      </c>
      <c r="L24" s="97"/>
    </row>
    <row r="25" spans="1:13">
      <c r="A25" s="93"/>
      <c r="B25" s="125"/>
      <c r="C25" s="125"/>
      <c r="D25" s="125"/>
      <c r="E25" s="125"/>
      <c r="F25" s="125"/>
      <c r="G25" s="125"/>
      <c r="H25" s="125"/>
      <c r="I25" s="141"/>
      <c r="J25" s="143" t="s">
        <v>98</v>
      </c>
      <c r="K25" s="142">
        <v>0</v>
      </c>
      <c r="L25" s="97"/>
      <c r="M25" s="2" t="s">
        <v>97</v>
      </c>
    </row>
    <row r="26" spans="1:13" hidden="1" outlineLevel="1">
      <c r="A26" s="93"/>
      <c r="B26" s="125"/>
      <c r="C26" s="125"/>
      <c r="D26" s="125"/>
      <c r="E26" s="125"/>
      <c r="F26" s="125"/>
      <c r="G26" s="125"/>
      <c r="H26" s="125"/>
      <c r="I26" s="125"/>
      <c r="J26" s="130" t="s">
        <v>55</v>
      </c>
      <c r="K26" s="133"/>
      <c r="L26" s="97"/>
    </row>
    <row r="27" spans="1:13" collapsed="1">
      <c r="A27" s="93"/>
      <c r="B27" s="125"/>
      <c r="C27" s="125"/>
      <c r="D27" s="125"/>
      <c r="E27" s="125"/>
      <c r="F27" s="125"/>
      <c r="G27" s="125"/>
      <c r="H27" s="125"/>
      <c r="I27" s="125"/>
      <c r="J27" s="130" t="s">
        <v>63</v>
      </c>
      <c r="K27" s="133">
        <f>SUM(K24:K26)</f>
        <v>644</v>
      </c>
      <c r="L27" s="97"/>
    </row>
    <row r="28" spans="1:13">
      <c r="A28" s="6"/>
      <c r="B28" s="144" t="s">
        <v>92</v>
      </c>
      <c r="C28" s="144"/>
      <c r="D28" s="144"/>
      <c r="E28" s="144"/>
      <c r="F28" s="144"/>
      <c r="G28" s="144"/>
      <c r="H28" s="144"/>
      <c r="I28" s="144"/>
      <c r="J28" s="144"/>
      <c r="K28" s="144"/>
      <c r="L28" s="8"/>
    </row>
    <row r="30" spans="1:13">
      <c r="I30" s="1" t="s">
        <v>74</v>
      </c>
      <c r="J30" s="79">
        <f>'Tax Invoice'!M11</f>
        <v>33.659999999999997</v>
      </c>
    </row>
    <row r="31" spans="1:13">
      <c r="I31" s="1" t="s">
        <v>75</v>
      </c>
      <c r="J31" s="79">
        <f>J30*K24</f>
        <v>21677.039999999997</v>
      </c>
    </row>
    <row r="32" spans="1:13">
      <c r="I32" s="1" t="s">
        <v>76</v>
      </c>
      <c r="J32" s="79">
        <f>J30*K27</f>
        <v>21677.039999999997</v>
      </c>
    </row>
    <row r="33" spans="9:10">
      <c r="I33" s="1"/>
      <c r="J33" s="79"/>
    </row>
    <row r="34" spans="9:10">
      <c r="I34" s="1"/>
      <c r="J34" s="79"/>
    </row>
    <row r="35" spans="9:10">
      <c r="I35" s="1"/>
      <c r="J35" s="79"/>
    </row>
  </sheetData>
  <mergeCells count="8">
    <mergeCell ref="B28:K28"/>
    <mergeCell ref="K10:K11"/>
    <mergeCell ref="K14:K15"/>
    <mergeCell ref="K6:K7"/>
    <mergeCell ref="G20:H20"/>
    <mergeCell ref="G21:H21"/>
    <mergeCell ref="G22:H22"/>
    <mergeCell ref="G23:H23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23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350</v>
      </c>
      <c r="O1" t="s">
        <v>15</v>
      </c>
      <c r="T1" t="s">
        <v>62</v>
      </c>
      <c r="U1">
        <v>644</v>
      </c>
    </row>
    <row r="2" spans="1:21" ht="15.75">
      <c r="A2" s="93"/>
      <c r="B2" s="131" t="s">
        <v>6</v>
      </c>
      <c r="C2" s="125"/>
      <c r="D2" s="125"/>
      <c r="E2" s="125"/>
      <c r="F2" s="125"/>
      <c r="G2" s="125"/>
      <c r="H2" s="125"/>
      <c r="I2" s="132" t="s">
        <v>12</v>
      </c>
      <c r="J2" s="94"/>
    </row>
    <row r="3" spans="1:2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94"/>
    </row>
    <row r="4" spans="1:2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94"/>
    </row>
    <row r="5" spans="1:21">
      <c r="A5" s="93"/>
      <c r="B5" s="126" t="s">
        <v>9</v>
      </c>
      <c r="C5" s="125"/>
      <c r="D5" s="125"/>
      <c r="E5" s="125"/>
      <c r="F5" s="125"/>
      <c r="G5" s="125"/>
      <c r="H5" s="125"/>
      <c r="I5" s="85" t="s">
        <v>56</v>
      </c>
      <c r="J5" s="94"/>
    </row>
    <row r="6" spans="1:21">
      <c r="A6" s="93"/>
      <c r="B6" s="126" t="s">
        <v>10</v>
      </c>
      <c r="C6" s="125"/>
      <c r="D6" s="125"/>
      <c r="E6" s="125"/>
      <c r="F6" s="125"/>
      <c r="G6" s="125"/>
      <c r="H6" s="125"/>
      <c r="I6" s="148"/>
      <c r="J6" s="94"/>
    </row>
    <row r="7" spans="1:21">
      <c r="A7" s="93"/>
      <c r="B7" s="126" t="s">
        <v>11</v>
      </c>
      <c r="C7" s="125"/>
      <c r="D7" s="125"/>
      <c r="E7" s="125"/>
      <c r="F7" s="125"/>
      <c r="G7" s="125"/>
      <c r="H7" s="125"/>
      <c r="I7" s="158"/>
      <c r="J7" s="94"/>
    </row>
    <row r="8" spans="1:21">
      <c r="A8" s="93"/>
      <c r="B8" s="125"/>
      <c r="C8" s="125"/>
      <c r="D8" s="125"/>
      <c r="E8" s="125"/>
      <c r="F8" s="125"/>
      <c r="G8" s="125"/>
      <c r="H8" s="125"/>
      <c r="I8" s="125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5"/>
      <c r="I9" s="85" t="s">
        <v>70</v>
      </c>
      <c r="J9" s="94"/>
    </row>
    <row r="10" spans="1:21">
      <c r="A10" s="93"/>
      <c r="B10" s="93" t="s">
        <v>81</v>
      </c>
      <c r="C10" s="125"/>
      <c r="D10" s="125"/>
      <c r="E10" s="94"/>
      <c r="F10" s="95"/>
      <c r="G10" s="95" t="s">
        <v>81</v>
      </c>
      <c r="H10" s="125"/>
      <c r="I10" s="145"/>
      <c r="J10" s="94"/>
    </row>
    <row r="11" spans="1:21">
      <c r="A11" s="93"/>
      <c r="B11" s="93" t="s">
        <v>82</v>
      </c>
      <c r="C11" s="125"/>
      <c r="D11" s="125"/>
      <c r="E11" s="94"/>
      <c r="F11" s="95"/>
      <c r="G11" s="95" t="s">
        <v>82</v>
      </c>
      <c r="H11" s="125"/>
      <c r="I11" s="146"/>
      <c r="J11" s="94"/>
    </row>
    <row r="12" spans="1:21">
      <c r="A12" s="93"/>
      <c r="B12" s="93" t="s">
        <v>83</v>
      </c>
      <c r="C12" s="125"/>
      <c r="D12" s="125"/>
      <c r="E12" s="94"/>
      <c r="F12" s="95"/>
      <c r="G12" s="95" t="s">
        <v>83</v>
      </c>
      <c r="H12" s="125"/>
      <c r="I12" s="125"/>
      <c r="J12" s="94"/>
    </row>
    <row r="13" spans="1:21">
      <c r="A13" s="93"/>
      <c r="B13" s="93" t="s">
        <v>84</v>
      </c>
      <c r="C13" s="125"/>
      <c r="D13" s="125"/>
      <c r="E13" s="94"/>
      <c r="F13" s="95"/>
      <c r="G13" s="95" t="s">
        <v>84</v>
      </c>
      <c r="H13" s="125"/>
      <c r="I13" s="85" t="s">
        <v>3</v>
      </c>
      <c r="J13" s="94"/>
    </row>
    <row r="14" spans="1:21">
      <c r="A14" s="93"/>
      <c r="B14" s="93" t="s">
        <v>85</v>
      </c>
      <c r="C14" s="125"/>
      <c r="D14" s="125"/>
      <c r="E14" s="94"/>
      <c r="F14" s="95"/>
      <c r="G14" s="95" t="s">
        <v>85</v>
      </c>
      <c r="H14" s="125"/>
      <c r="I14" s="145">
        <v>45592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5"/>
      <c r="I15" s="147"/>
      <c r="J15" s="94"/>
    </row>
    <row r="16" spans="1:21">
      <c r="A16" s="93"/>
      <c r="B16" s="125"/>
      <c r="C16" s="125"/>
      <c r="D16" s="125"/>
      <c r="E16" s="125"/>
      <c r="F16" s="125"/>
      <c r="G16" s="125"/>
      <c r="H16" s="128" t="s">
        <v>71</v>
      </c>
      <c r="I16" s="134">
        <v>44694</v>
      </c>
      <c r="J16" s="94"/>
    </row>
    <row r="17" spans="1:10">
      <c r="A17" s="93"/>
      <c r="B17" s="125" t="s">
        <v>86</v>
      </c>
      <c r="C17" s="125"/>
      <c r="D17" s="125"/>
      <c r="E17" s="125"/>
      <c r="F17" s="125"/>
      <c r="G17" s="125"/>
      <c r="H17" s="128" t="s">
        <v>14</v>
      </c>
      <c r="I17" s="134" t="s">
        <v>78</v>
      </c>
      <c r="J17" s="94"/>
    </row>
    <row r="18" spans="1:10" ht="18">
      <c r="A18" s="93"/>
      <c r="B18" s="125" t="s">
        <v>87</v>
      </c>
      <c r="C18" s="125"/>
      <c r="D18" s="125"/>
      <c r="E18" s="125"/>
      <c r="F18" s="125"/>
      <c r="G18" s="125"/>
      <c r="H18" s="127" t="s">
        <v>64</v>
      </c>
      <c r="I18" s="90" t="s">
        <v>30</v>
      </c>
      <c r="J18" s="94"/>
    </row>
    <row r="19" spans="1:10">
      <c r="A19" s="93"/>
      <c r="B19" s="125"/>
      <c r="C19" s="125"/>
      <c r="D19" s="125"/>
      <c r="E19" s="125"/>
      <c r="F19" s="125"/>
      <c r="G19" s="125"/>
      <c r="H19" s="125"/>
      <c r="I19" s="125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0" t="s">
        <v>60</v>
      </c>
      <c r="F20" s="151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2"/>
      <c r="F21" s="153"/>
      <c r="G21" s="98" t="s">
        <v>13</v>
      </c>
      <c r="H21" s="98"/>
      <c r="I21" s="98"/>
      <c r="J21" s="94"/>
    </row>
    <row r="22" spans="1:10" ht="132">
      <c r="A22" s="93"/>
      <c r="B22" s="100">
        <v>150</v>
      </c>
      <c r="C22" s="110" t="s">
        <v>88</v>
      </c>
      <c r="D22" s="106" t="s">
        <v>80</v>
      </c>
      <c r="E22" s="154"/>
      <c r="F22" s="155"/>
      <c r="G22" s="107" t="s">
        <v>90</v>
      </c>
      <c r="H22" s="102">
        <v>1.84</v>
      </c>
      <c r="I22" s="104">
        <f>H22*B22</f>
        <v>276</v>
      </c>
      <c r="J22" s="97"/>
    </row>
    <row r="23" spans="1:10" ht="132">
      <c r="A23" s="93"/>
      <c r="B23" s="101">
        <v>200</v>
      </c>
      <c r="C23" s="111" t="s">
        <v>88</v>
      </c>
      <c r="D23" s="108" t="s">
        <v>79</v>
      </c>
      <c r="E23" s="156"/>
      <c r="F23" s="157"/>
      <c r="G23" s="109" t="s">
        <v>90</v>
      </c>
      <c r="H23" s="103">
        <v>1.84</v>
      </c>
      <c r="I23" s="105">
        <f>H23*B23</f>
        <v>368</v>
      </c>
      <c r="J23" s="97"/>
    </row>
  </sheetData>
  <mergeCells count="7">
    <mergeCell ref="E22:F22"/>
    <mergeCell ref="E23:F23"/>
    <mergeCell ref="I6:I7"/>
    <mergeCell ref="I10:I11"/>
    <mergeCell ref="I14:I15"/>
    <mergeCell ref="E20:F20"/>
    <mergeCell ref="E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35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1" t="s">
        <v>6</v>
      </c>
      <c r="C2" s="125"/>
      <c r="D2" s="125"/>
      <c r="E2" s="125"/>
      <c r="F2" s="125"/>
      <c r="G2" s="125"/>
      <c r="H2" s="125"/>
      <c r="I2" s="125"/>
      <c r="J2" s="125"/>
      <c r="K2" s="125"/>
      <c r="L2" s="132" t="s">
        <v>12</v>
      </c>
      <c r="M2" s="94"/>
      <c r="O2">
        <v>644</v>
      </c>
      <c r="P2" t="s">
        <v>52</v>
      </c>
    </row>
    <row r="3" spans="1:16" ht="12.75" customHeight="1">
      <c r="A3" s="93"/>
      <c r="B3" s="126" t="s">
        <v>7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94"/>
      <c r="O3">
        <v>644</v>
      </c>
      <c r="P3" t="s">
        <v>53</v>
      </c>
    </row>
    <row r="4" spans="1:16" ht="12.75" customHeight="1">
      <c r="A4" s="93"/>
      <c r="B4" s="126" t="s">
        <v>8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94"/>
    </row>
    <row r="5" spans="1:16" ht="12.75" customHeight="1">
      <c r="A5" s="93"/>
      <c r="B5" s="126" t="s">
        <v>9</v>
      </c>
      <c r="C5" s="125"/>
      <c r="D5" s="125"/>
      <c r="E5" s="125"/>
      <c r="F5" s="125"/>
      <c r="G5" s="125"/>
      <c r="H5" s="125"/>
      <c r="I5" s="125"/>
      <c r="J5" s="125"/>
      <c r="K5" s="125"/>
      <c r="L5" s="85" t="s">
        <v>56</v>
      </c>
      <c r="M5" s="94"/>
    </row>
    <row r="6" spans="1:16" ht="12.75" customHeight="1">
      <c r="A6" s="93"/>
      <c r="B6" s="126" t="s">
        <v>10</v>
      </c>
      <c r="C6" s="125"/>
      <c r="D6" s="125"/>
      <c r="E6" s="125"/>
      <c r="F6" s="125"/>
      <c r="G6" s="125"/>
      <c r="H6" s="125"/>
      <c r="I6" s="125"/>
      <c r="J6" s="125"/>
      <c r="K6" s="125"/>
      <c r="L6" s="159" t="str">
        <f>IF(Invoice!K6&lt;&gt;"", Invoice!K6, "")</f>
        <v>56379</v>
      </c>
      <c r="M6" s="94"/>
    </row>
    <row r="7" spans="1:16" ht="12.75" customHeight="1">
      <c r="A7" s="93"/>
      <c r="B7" s="126" t="s">
        <v>11</v>
      </c>
      <c r="C7" s="125"/>
      <c r="D7" s="125"/>
      <c r="E7" s="125"/>
      <c r="F7" s="125"/>
      <c r="G7" s="125"/>
      <c r="H7" s="125"/>
      <c r="I7" s="125"/>
      <c r="J7" s="125"/>
      <c r="K7" s="125"/>
      <c r="L7" s="158"/>
      <c r="M7" s="94"/>
    </row>
    <row r="8" spans="1:16" ht="12.75" customHeight="1">
      <c r="A8" s="93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5"/>
      <c r="K9" s="125"/>
      <c r="L9" s="85" t="s">
        <v>70</v>
      </c>
      <c r="M9" s="94"/>
    </row>
    <row r="10" spans="1:16" ht="15" customHeight="1">
      <c r="A10" s="93"/>
      <c r="B10" s="93" t="s">
        <v>81</v>
      </c>
      <c r="C10" s="125"/>
      <c r="D10" s="125"/>
      <c r="E10" s="94"/>
      <c r="F10" s="125"/>
      <c r="G10" s="94"/>
      <c r="H10" s="95"/>
      <c r="I10" s="95" t="s">
        <v>81</v>
      </c>
      <c r="J10" s="125"/>
      <c r="K10" s="125"/>
      <c r="L10" s="145">
        <f>IF(Invoice!K10&lt;&gt;"",Invoice!K10,"")</f>
        <v>45593</v>
      </c>
      <c r="M10" s="94"/>
    </row>
    <row r="11" spans="1:16" ht="12.75" customHeight="1">
      <c r="A11" s="93"/>
      <c r="B11" s="93" t="s">
        <v>82</v>
      </c>
      <c r="C11" s="125"/>
      <c r="D11" s="125"/>
      <c r="E11" s="94"/>
      <c r="F11" s="125"/>
      <c r="G11" s="94"/>
      <c r="H11" s="95"/>
      <c r="I11" s="95" t="s">
        <v>82</v>
      </c>
      <c r="J11" s="125"/>
      <c r="K11" s="125"/>
      <c r="L11" s="146"/>
      <c r="M11" s="94"/>
    </row>
    <row r="12" spans="1:16" ht="12.75" customHeight="1">
      <c r="A12" s="93"/>
      <c r="B12" s="93" t="s">
        <v>83</v>
      </c>
      <c r="C12" s="125"/>
      <c r="D12" s="125"/>
      <c r="E12" s="94"/>
      <c r="F12" s="125"/>
      <c r="G12" s="94"/>
      <c r="H12" s="95"/>
      <c r="I12" s="95" t="s">
        <v>83</v>
      </c>
      <c r="J12" s="125"/>
      <c r="K12" s="125"/>
      <c r="L12" s="125"/>
      <c r="M12" s="94"/>
    </row>
    <row r="13" spans="1:16" ht="12.75" customHeight="1">
      <c r="A13" s="93"/>
      <c r="B13" s="93" t="s">
        <v>93</v>
      </c>
      <c r="C13" s="125"/>
      <c r="D13" s="125"/>
      <c r="E13" s="94"/>
      <c r="F13" s="125"/>
      <c r="G13" s="94"/>
      <c r="H13" s="95"/>
      <c r="I13" s="95" t="s">
        <v>93</v>
      </c>
      <c r="J13" s="125"/>
      <c r="K13" s="125"/>
      <c r="L13" s="85" t="s">
        <v>3</v>
      </c>
      <c r="M13" s="94"/>
    </row>
    <row r="14" spans="1:16" ht="15" customHeight="1">
      <c r="A14" s="93"/>
      <c r="B14" s="93" t="s">
        <v>85</v>
      </c>
      <c r="C14" s="125"/>
      <c r="D14" s="125"/>
      <c r="E14" s="94"/>
      <c r="F14" s="125"/>
      <c r="G14" s="94"/>
      <c r="H14" s="95"/>
      <c r="I14" s="95" t="s">
        <v>85</v>
      </c>
      <c r="J14" s="125"/>
      <c r="K14" s="125"/>
      <c r="L14" s="145">
        <v>45592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5"/>
      <c r="K15" s="125"/>
      <c r="L15" s="147"/>
      <c r="M15" s="94"/>
    </row>
    <row r="16" spans="1:16" ht="15" customHeight="1">
      <c r="A16" s="93"/>
      <c r="B16" s="125"/>
      <c r="C16" s="125"/>
      <c r="D16" s="125"/>
      <c r="E16" s="125"/>
      <c r="F16" s="125"/>
      <c r="G16" s="125"/>
      <c r="H16" s="125"/>
      <c r="I16" s="125"/>
      <c r="J16" s="128" t="s">
        <v>71</v>
      </c>
      <c r="K16" s="128" t="s">
        <v>71</v>
      </c>
      <c r="L16" s="134">
        <v>44694</v>
      </c>
      <c r="M16" s="94"/>
    </row>
    <row r="17" spans="1:13" ht="12.75" customHeight="1">
      <c r="A17" s="93"/>
      <c r="B17" s="125" t="s">
        <v>86</v>
      </c>
      <c r="C17" s="125"/>
      <c r="D17" s="125"/>
      <c r="E17" s="125"/>
      <c r="F17" s="125"/>
      <c r="G17" s="125"/>
      <c r="H17" s="125"/>
      <c r="I17" s="125"/>
      <c r="J17" s="128" t="s">
        <v>14</v>
      </c>
      <c r="K17" s="128" t="s">
        <v>14</v>
      </c>
      <c r="L17" s="134" t="str">
        <f>IF(Invoice!K17&lt;&gt;"",Invoice!K17,"")</f>
        <v>Moss</v>
      </c>
      <c r="M17" s="94"/>
    </row>
    <row r="18" spans="1:13" ht="18" customHeight="1">
      <c r="A18" s="93"/>
      <c r="B18" s="125" t="s">
        <v>87</v>
      </c>
      <c r="C18" s="125"/>
      <c r="D18" s="125"/>
      <c r="E18" s="125"/>
      <c r="F18" s="125"/>
      <c r="G18" s="125"/>
      <c r="H18" s="125"/>
      <c r="I18" s="138" t="s">
        <v>95</v>
      </c>
      <c r="J18" s="127" t="s">
        <v>64</v>
      </c>
      <c r="K18" s="127" t="s">
        <v>64</v>
      </c>
      <c r="L18" s="90" t="s">
        <v>30</v>
      </c>
      <c r="M18" s="94"/>
    </row>
    <row r="19" spans="1:13" ht="12.75" customHeight="1">
      <c r="A19" s="93"/>
      <c r="B19" s="125"/>
      <c r="C19" s="125"/>
      <c r="D19" s="125"/>
      <c r="E19" s="125"/>
      <c r="F19" s="125"/>
      <c r="G19" s="125"/>
      <c r="H19" s="125"/>
      <c r="I19" s="139" t="s">
        <v>96</v>
      </c>
      <c r="J19" s="125"/>
      <c r="K19" s="125"/>
      <c r="L19" s="125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0" t="s">
        <v>60</v>
      </c>
      <c r="H20" s="151"/>
      <c r="I20" s="86" t="s">
        <v>40</v>
      </c>
      <c r="J20" s="121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2"/>
      <c r="H21" s="153"/>
      <c r="I21" s="98" t="s">
        <v>13</v>
      </c>
      <c r="J21" s="122"/>
      <c r="K21" s="98"/>
      <c r="L21" s="98"/>
      <c r="M21" s="94"/>
    </row>
    <row r="22" spans="1:13" ht="24" customHeight="1">
      <c r="A22" s="93"/>
      <c r="B22" s="100">
        <f>'Tax Invoice'!D18</f>
        <v>150</v>
      </c>
      <c r="C22" s="110" t="s">
        <v>88</v>
      </c>
      <c r="D22" s="106" t="s">
        <v>88</v>
      </c>
      <c r="E22" s="112" t="s">
        <v>89</v>
      </c>
      <c r="F22" s="106" t="s">
        <v>80</v>
      </c>
      <c r="G22" s="154"/>
      <c r="H22" s="155"/>
      <c r="I22" s="107" t="s">
        <v>90</v>
      </c>
      <c r="J22" s="123">
        <f>ROUNDUP(K22*$O$1,2)</f>
        <v>1.84</v>
      </c>
      <c r="K22" s="102">
        <v>1.84</v>
      </c>
      <c r="L22" s="104">
        <f>J22*B22</f>
        <v>276</v>
      </c>
      <c r="M22" s="97"/>
    </row>
    <row r="23" spans="1:13" ht="24" customHeight="1">
      <c r="A23" s="93"/>
      <c r="B23" s="101">
        <f>'Tax Invoice'!D19</f>
        <v>200</v>
      </c>
      <c r="C23" s="111" t="s">
        <v>88</v>
      </c>
      <c r="D23" s="108" t="s">
        <v>88</v>
      </c>
      <c r="E23" s="113" t="s">
        <v>91</v>
      </c>
      <c r="F23" s="108" t="s">
        <v>79</v>
      </c>
      <c r="G23" s="156"/>
      <c r="H23" s="157"/>
      <c r="I23" s="109" t="s">
        <v>90</v>
      </c>
      <c r="J23" s="124">
        <f>ROUNDUP(K23*$O$1,2)</f>
        <v>1.84</v>
      </c>
      <c r="K23" s="103">
        <v>1.84</v>
      </c>
      <c r="L23" s="105">
        <f>J23*B23</f>
        <v>368</v>
      </c>
      <c r="M23" s="97"/>
    </row>
    <row r="24" spans="1:13" ht="12.75" customHeight="1">
      <c r="A24" s="93"/>
      <c r="B24" s="135"/>
      <c r="C24" s="125"/>
      <c r="D24" s="125"/>
      <c r="E24" s="125"/>
      <c r="F24" s="125"/>
      <c r="G24" s="125"/>
      <c r="H24" s="125"/>
      <c r="I24" s="125"/>
      <c r="J24" s="137" t="s">
        <v>62</v>
      </c>
      <c r="K24" s="130" t="s">
        <v>62</v>
      </c>
      <c r="L24" s="133">
        <f>SUM(L22:L23)</f>
        <v>644</v>
      </c>
      <c r="M24" s="97"/>
    </row>
    <row r="25" spans="1:13" ht="12.75" customHeight="1">
      <c r="A25" s="93"/>
      <c r="B25" s="125"/>
      <c r="C25" s="125"/>
      <c r="D25" s="125"/>
      <c r="E25" s="125"/>
      <c r="F25" s="125"/>
      <c r="G25" s="125"/>
      <c r="H25" s="125"/>
      <c r="I25" s="125"/>
      <c r="J25" s="143" t="s">
        <v>98</v>
      </c>
      <c r="K25" s="129" t="s">
        <v>54</v>
      </c>
      <c r="L25" s="133">
        <v>0</v>
      </c>
      <c r="M25" s="97"/>
    </row>
    <row r="26" spans="1:13" ht="12.75" hidden="1" customHeight="1" outlineLevel="1">
      <c r="A26" s="93"/>
      <c r="B26" s="125"/>
      <c r="C26" s="125"/>
      <c r="D26" s="125"/>
      <c r="E26" s="125"/>
      <c r="F26" s="125"/>
      <c r="G26" s="125"/>
      <c r="H26" s="125"/>
      <c r="I26" s="125"/>
      <c r="J26" s="130" t="s">
        <v>55</v>
      </c>
      <c r="K26" s="130" t="s">
        <v>55</v>
      </c>
      <c r="L26" s="133">
        <f>Invoice!K26</f>
        <v>0</v>
      </c>
      <c r="M26" s="97"/>
    </row>
    <row r="27" spans="1:13" ht="12.75" customHeight="1" collapsed="1">
      <c r="A27" s="93"/>
      <c r="B27" s="125"/>
      <c r="C27" s="125"/>
      <c r="D27" s="125"/>
      <c r="E27" s="125"/>
      <c r="F27" s="125"/>
      <c r="G27" s="125"/>
      <c r="H27" s="125"/>
      <c r="I27" s="125"/>
      <c r="J27" s="130" t="s">
        <v>63</v>
      </c>
      <c r="K27" s="130" t="s">
        <v>63</v>
      </c>
      <c r="L27" s="133">
        <f>SUM(L24:L26)</f>
        <v>644</v>
      </c>
      <c r="M27" s="97"/>
    </row>
    <row r="28" spans="1:13" ht="12.75" customHeight="1">
      <c r="A28" s="6"/>
      <c r="B28" s="144" t="s">
        <v>92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8"/>
    </row>
    <row r="29" spans="1:13" ht="12.75" customHeight="1"/>
    <row r="30" spans="1:13" ht="12.75" customHeight="1"/>
    <row r="31" spans="1:13" ht="12.75" customHeight="1"/>
    <row r="32" spans="1:13" ht="12.75" customHeight="1"/>
    <row r="33" ht="12.75" customHeight="1"/>
    <row r="34" ht="12.75" customHeight="1"/>
    <row r="35" ht="12.75" customHeight="1"/>
  </sheetData>
  <mergeCells count="8">
    <mergeCell ref="G22:H22"/>
    <mergeCell ref="G23:H23"/>
    <mergeCell ref="B28:L28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644</v>
      </c>
      <c r="O2" s="15" t="s">
        <v>65</v>
      </c>
    </row>
    <row r="3" spans="1:15" s="15" customFormat="1" ht="13.5" thickBot="1">
      <c r="A3" s="16" t="s">
        <v>22</v>
      </c>
      <c r="F3" s="115"/>
      <c r="G3" s="114">
        <v>45596</v>
      </c>
      <c r="H3" s="136"/>
      <c r="N3" s="15">
        <v>644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USD</v>
      </c>
    </row>
    <row r="10" spans="1:15" s="15" customFormat="1" ht="13.5" thickBot="1">
      <c r="A10" s="28" t="str">
        <f>'Copy paste to Here'!G10</f>
        <v>Endless Ink Tattoo and Piercing</v>
      </c>
      <c r="B10" s="29"/>
      <c r="C10" s="29"/>
      <c r="D10" s="29"/>
      <c r="F10" s="30" t="str">
        <f>'Copy paste to Here'!B10</f>
        <v>Endless Ink Tattoo and Piercing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Endless Ink</v>
      </c>
      <c r="B11" s="34"/>
      <c r="C11" s="34"/>
      <c r="D11" s="34"/>
      <c r="F11" s="35" t="str">
        <f>'Copy paste to Here'!B11</f>
        <v>Endless Ink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33.659999999999997</v>
      </c>
    </row>
    <row r="12" spans="1:15" s="15" customFormat="1" ht="15.75" thickBot="1">
      <c r="A12" s="33" t="str">
        <f>'Copy paste to Here'!G12</f>
        <v>7507 E 36th Ave Unit 120</v>
      </c>
      <c r="B12" s="34"/>
      <c r="C12" s="34"/>
      <c r="D12" s="34"/>
      <c r="E12" s="77"/>
      <c r="F12" s="35" t="str">
        <f>'Copy paste to Here'!B12</f>
        <v>7507 E 36th Ave Unit 120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36.35</v>
      </c>
    </row>
    <row r="13" spans="1:15" s="15" customFormat="1" ht="15.75" thickBot="1">
      <c r="A13" s="33" t="str">
        <f>'Copy paste to Here'!G13</f>
        <v>80238 Denver</v>
      </c>
      <c r="B13" s="34"/>
      <c r="C13" s="34"/>
      <c r="D13" s="34"/>
      <c r="E13" s="91" t="s">
        <v>30</v>
      </c>
      <c r="F13" s="35" t="str">
        <f>'Copy paste to Here'!B13</f>
        <v>80238 Denver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43.37</v>
      </c>
    </row>
    <row r="14" spans="1:15" s="15" customFormat="1" ht="15.75" thickBot="1">
      <c r="A14" s="33" t="str">
        <f>'Copy paste to Here'!G14</f>
        <v>United States</v>
      </c>
      <c r="B14" s="34"/>
      <c r="C14" s="34"/>
      <c r="D14" s="34"/>
      <c r="E14" s="91">
        <f>VLOOKUP(J9,$L$10:$M$17,2,FALSE)</f>
        <v>33.659999999999997</v>
      </c>
      <c r="F14" s="35" t="str">
        <f>'Copy paste to Here'!B14</f>
        <v>United States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21.74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24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19.850000000000001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USD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38.25">
      <c r="A18" s="48" t="str">
        <f>IF(LEN('Copy paste to Here'!G22) &gt; 5, CONCATENATE('Copy paste to Here'!G22, 'Copy paste to Here'!D22, 'Copy paste to Here'!E22), "Empty Cell")</f>
        <v>EO gas sterilized titanium G23 internally threaded labret, 1.2mm (16g) with a 3mm ballLength: 8mm</v>
      </c>
      <c r="B18" s="49" t="str">
        <f>'Copy paste to Here'!C22</f>
        <v>ZULBB3IN</v>
      </c>
      <c r="C18" s="50" t="s">
        <v>88</v>
      </c>
      <c r="D18" s="50">
        <f>Invoice!B22</f>
        <v>150</v>
      </c>
      <c r="E18" s="51">
        <f>'Shipping Invoice'!K22*$N$1</f>
        <v>1.84</v>
      </c>
      <c r="F18" s="51">
        <f>D18*E18</f>
        <v>276</v>
      </c>
      <c r="G18" s="52">
        <f>E18*$E$14</f>
        <v>61.934399999999997</v>
      </c>
      <c r="H18" s="53">
        <f>D18*G18</f>
        <v>9290.16</v>
      </c>
    </row>
    <row r="19" spans="1:13" s="54" customFormat="1" ht="38.25">
      <c r="A19" s="48" t="str">
        <f>IF(LEN('Copy paste to Here'!G23) &gt; 5, CONCATENATE('Copy paste to Here'!G23, 'Copy paste to Here'!D23, 'Copy paste to Here'!E23), "Empty Cell")</f>
        <v>EO gas sterilized titanium G23 internally threaded labret, 1.2mm (16g) with a 3mm ballLength: 10mm</v>
      </c>
      <c r="B19" s="49" t="str">
        <f>'Copy paste to Here'!C23</f>
        <v>ZULBB3IN</v>
      </c>
      <c r="C19" s="50" t="s">
        <v>88</v>
      </c>
      <c r="D19" s="50">
        <f>Invoice!B23</f>
        <v>200</v>
      </c>
      <c r="E19" s="51">
        <f>'Shipping Invoice'!K23*$N$1</f>
        <v>1.84</v>
      </c>
      <c r="F19" s="51">
        <f t="shared" ref="F19:F82" si="0">D19*E19</f>
        <v>368</v>
      </c>
      <c r="G19" s="52">
        <f t="shared" ref="G19:G82" si="1">E19*$E$14</f>
        <v>61.934399999999997</v>
      </c>
      <c r="H19" s="55">
        <f t="shared" ref="H19:H82" si="2">D19*G19</f>
        <v>12386.88</v>
      </c>
    </row>
    <row r="20" spans="1:13" s="54" customFormat="1">
      <c r="A20" s="48" t="str">
        <f>IF(LEN('Copy paste to Here'!G24) &gt; 5, CONCATENATE('Copy paste to Here'!G24, 'Copy paste to Here'!D24, 'Copy paste to Here'!E24), "Empty Cell")</f>
        <v>Empty Cell</v>
      </c>
      <c r="B20" s="49">
        <f>'Copy paste to Here'!C24</f>
        <v>0</v>
      </c>
      <c r="C20" s="50"/>
      <c r="D20" s="50"/>
      <c r="E20" s="51"/>
      <c r="F20" s="51">
        <f t="shared" si="0"/>
        <v>0</v>
      </c>
      <c r="G20" s="52">
        <f t="shared" si="1"/>
        <v>0</v>
      </c>
      <c r="H20" s="55">
        <f t="shared" si="2"/>
        <v>0</v>
      </c>
    </row>
    <row r="21" spans="1:13" s="54" customFormat="1">
      <c r="A21" s="48" t="str">
        <f>IF(LEN('Copy paste to Here'!G25) &gt; 5, CONCATENATE('Copy paste to Here'!G25, 'Copy paste to Here'!D25, 'Copy paste to Here'!E25), "Empty Cell")</f>
        <v>Empty Cell</v>
      </c>
      <c r="B21" s="49">
        <f>'Copy paste to Here'!C25</f>
        <v>0</v>
      </c>
      <c r="C21" s="50"/>
      <c r="D21" s="50"/>
      <c r="E21" s="51"/>
      <c r="F21" s="51">
        <f t="shared" si="0"/>
        <v>0</v>
      </c>
      <c r="G21" s="52">
        <f t="shared" si="1"/>
        <v>0</v>
      </c>
      <c r="H21" s="55">
        <f t="shared" si="2"/>
        <v>0</v>
      </c>
      <c r="L21" s="15"/>
    </row>
    <row r="22" spans="1:13" s="54" customFormat="1" hidden="1">
      <c r="A22" s="48" t="str">
        <f>IF(LEN('Copy paste to Here'!G26) &gt; 5, CONCATENATE('Copy paste to Here'!G26, 'Copy paste to Here'!D26, 'Copy paste to Here'!E26), "Empty Cell")</f>
        <v>Empty Cell</v>
      </c>
      <c r="B22" s="49">
        <f>'Copy paste to Here'!C26</f>
        <v>0</v>
      </c>
      <c r="C22" s="50"/>
      <c r="D22" s="50"/>
      <c r="E22" s="51"/>
      <c r="F22" s="51">
        <f t="shared" si="0"/>
        <v>0</v>
      </c>
      <c r="G22" s="52">
        <f t="shared" si="1"/>
        <v>0</v>
      </c>
      <c r="H22" s="55">
        <f t="shared" si="2"/>
        <v>0</v>
      </c>
    </row>
    <row r="23" spans="1:13" s="54" customFormat="1" hidden="1">
      <c r="A23" s="48" t="str">
        <f>IF(LEN('Copy paste to Here'!G27) &gt; 5, CONCATENATE('Copy paste to Here'!G27, 'Copy paste to Here'!D27, 'Copy paste to Here'!E27), "Empty Cell")</f>
        <v>Empty Cell</v>
      </c>
      <c r="B23" s="49">
        <f>'Copy paste to Here'!C27</f>
        <v>0</v>
      </c>
      <c r="C23" s="50"/>
      <c r="D23" s="50"/>
      <c r="E23" s="51"/>
      <c r="F23" s="51">
        <f t="shared" si="0"/>
        <v>0</v>
      </c>
      <c r="G23" s="52">
        <f t="shared" si="1"/>
        <v>0</v>
      </c>
      <c r="H23" s="55">
        <f t="shared" si="2"/>
        <v>0</v>
      </c>
    </row>
    <row r="24" spans="1:13" s="54" customFormat="1" hidden="1">
      <c r="A24" s="48" t="str">
        <f>IF(LEN('Copy paste to Here'!G28) &gt; 5, CONCATENATE('Copy paste to Here'!G28, 'Copy paste to Here'!D28, 'Copy paste to Here'!E28), "Empty Cell")</f>
        <v>Empty Cell</v>
      </c>
      <c r="B24" s="49">
        <f>'Copy paste to Here'!C28</f>
        <v>0</v>
      </c>
      <c r="C24" s="50"/>
      <c r="D24" s="50"/>
      <c r="E24" s="51"/>
      <c r="F24" s="51">
        <f t="shared" si="0"/>
        <v>0</v>
      </c>
      <c r="G24" s="52">
        <f t="shared" si="1"/>
        <v>0</v>
      </c>
      <c r="H24" s="55">
        <f t="shared" si="2"/>
        <v>0</v>
      </c>
    </row>
    <row r="25" spans="1:13" s="54" customFormat="1" hidden="1">
      <c r="A25" s="48" t="str">
        <f>IF(LEN('Copy paste to Here'!G29) &gt; 5, CONCATENATE('Copy paste to Here'!G29, 'Copy paste to Here'!D29, 'Copy paste to Here'!E29), "Empty Cell")</f>
        <v>Empty Cell</v>
      </c>
      <c r="B25" s="49">
        <f>'Copy paste to Here'!C29</f>
        <v>0</v>
      </c>
      <c r="C25" s="50"/>
      <c r="D25" s="50"/>
      <c r="E25" s="51"/>
      <c r="F25" s="51">
        <f t="shared" si="0"/>
        <v>0</v>
      </c>
      <c r="G25" s="52">
        <f t="shared" si="1"/>
        <v>0</v>
      </c>
      <c r="H25" s="55">
        <f t="shared" si="2"/>
        <v>0</v>
      </c>
    </row>
    <row r="26" spans="1:13" s="54" customFormat="1" hidden="1">
      <c r="A26" s="48" t="str">
        <f>IF(LEN('Copy paste to Here'!G30) &gt; 5, CONCATENATE('Copy paste to Here'!G30, 'Copy paste to Here'!D30, 'Copy paste to Here'!E30), "Empty Cell")</f>
        <v>Empty Cell</v>
      </c>
      <c r="B26" s="49">
        <f>'Copy paste to Here'!C30</f>
        <v>0</v>
      </c>
      <c r="C26" s="50"/>
      <c r="D26" s="50"/>
      <c r="E26" s="51"/>
      <c r="F26" s="51">
        <f t="shared" si="0"/>
        <v>0</v>
      </c>
      <c r="G26" s="52">
        <f t="shared" si="1"/>
        <v>0</v>
      </c>
      <c r="H26" s="55">
        <f t="shared" si="2"/>
        <v>0</v>
      </c>
    </row>
    <row r="27" spans="1:13" s="54" customFormat="1" hidden="1">
      <c r="A27" s="48" t="str">
        <f>IF(LEN('Copy paste to Here'!G31) &gt; 5, CONCATENATE('Copy paste to Here'!G31, 'Copy paste to Here'!D31, 'Copy paste to Here'!E31), "Empty Cell")</f>
        <v>Empty Cell</v>
      </c>
      <c r="B27" s="49">
        <f>'Copy paste to Here'!C31</f>
        <v>0</v>
      </c>
      <c r="C27" s="50"/>
      <c r="D27" s="50"/>
      <c r="E27" s="51"/>
      <c r="F27" s="51">
        <f t="shared" si="0"/>
        <v>0</v>
      </c>
      <c r="G27" s="52">
        <f t="shared" si="1"/>
        <v>0</v>
      </c>
      <c r="H27" s="55">
        <f t="shared" si="2"/>
        <v>0</v>
      </c>
    </row>
    <row r="28" spans="1:13" s="54" customFormat="1" hidden="1">
      <c r="A28" s="48" t="str">
        <f>IF(LEN('Copy paste to Here'!G32) &gt; 5, CONCATENATE('Copy paste to Here'!G32, 'Copy paste to Here'!D32, 'Copy paste to Here'!E32), "Empty Cell")</f>
        <v>Empty Cell</v>
      </c>
      <c r="B28" s="49">
        <f>'Copy paste to Here'!C32</f>
        <v>0</v>
      </c>
      <c r="C28" s="50"/>
      <c r="D28" s="50"/>
      <c r="E28" s="51"/>
      <c r="F28" s="51">
        <f t="shared" si="0"/>
        <v>0</v>
      </c>
      <c r="G28" s="52">
        <f t="shared" si="1"/>
        <v>0</v>
      </c>
      <c r="H28" s="55">
        <f t="shared" si="2"/>
        <v>0</v>
      </c>
    </row>
    <row r="29" spans="1:13" s="54" customFormat="1" hidden="1">
      <c r="A29" s="48" t="str">
        <f>IF(LEN('Copy paste to Here'!G33) &gt; 5, CONCATENATE('Copy paste to Here'!G33, 'Copy paste to Here'!D33, 'Copy paste to Here'!E33), "Empty Cell")</f>
        <v>Empty Cell</v>
      </c>
      <c r="B29" s="49">
        <f>'Copy paste to Here'!C33</f>
        <v>0</v>
      </c>
      <c r="C29" s="50"/>
      <c r="D29" s="50"/>
      <c r="E29" s="51"/>
      <c r="F29" s="51">
        <f t="shared" si="0"/>
        <v>0</v>
      </c>
      <c r="G29" s="52">
        <f t="shared" si="1"/>
        <v>0</v>
      </c>
      <c r="H29" s="55">
        <f t="shared" si="2"/>
        <v>0</v>
      </c>
    </row>
    <row r="30" spans="1:13" s="54" customFormat="1" hidden="1">
      <c r="A30" s="48" t="str">
        <f>IF(LEN('Copy paste to Here'!G34) &gt; 5, CONCATENATE('Copy paste to Here'!G34, 'Copy paste to Here'!D34, 'Copy paste to Here'!E34), "Empty Cell")</f>
        <v>Empty Cell</v>
      </c>
      <c r="B30" s="49">
        <f>'Copy paste to Here'!C34</f>
        <v>0</v>
      </c>
      <c r="C30" s="50"/>
      <c r="D30" s="50"/>
      <c r="E30" s="51"/>
      <c r="F30" s="51">
        <f t="shared" si="0"/>
        <v>0</v>
      </c>
      <c r="G30" s="52">
        <f t="shared" si="1"/>
        <v>0</v>
      </c>
      <c r="H30" s="55">
        <f t="shared" si="2"/>
        <v>0</v>
      </c>
    </row>
    <row r="31" spans="1:13" s="54" customFormat="1" hidden="1">
      <c r="A31" s="48" t="str">
        <f>IF(LEN('Copy paste to Here'!G35) &gt; 5, CONCATENATE('Copy paste to Here'!G35, 'Copy paste to Here'!D35, 'Copy paste to Here'!E35), "Empty Cell")</f>
        <v>Empty Cell</v>
      </c>
      <c r="B31" s="49">
        <f>'Copy paste to Here'!C35</f>
        <v>0</v>
      </c>
      <c r="C31" s="50"/>
      <c r="D31" s="50"/>
      <c r="E31" s="51"/>
      <c r="F31" s="51">
        <f t="shared" si="0"/>
        <v>0</v>
      </c>
      <c r="G31" s="52">
        <f t="shared" si="1"/>
        <v>0</v>
      </c>
      <c r="H31" s="55">
        <f t="shared" si="2"/>
        <v>0</v>
      </c>
    </row>
    <row r="32" spans="1:13" s="54" customFormat="1" hidden="1">
      <c r="A32" s="48" t="str">
        <f>IF(LEN('Copy paste to Here'!G36) &gt; 5, CONCATENATE('Copy paste to Here'!G36, 'Copy paste to Here'!D36, 'Copy paste to Here'!E36), "Empty Cell")</f>
        <v>Empty Cell</v>
      </c>
      <c r="B32" s="49">
        <f>'Copy paste to Here'!C36</f>
        <v>0</v>
      </c>
      <c r="C32" s="50"/>
      <c r="D32" s="50"/>
      <c r="E32" s="51"/>
      <c r="F32" s="51">
        <f t="shared" si="0"/>
        <v>0</v>
      </c>
      <c r="G32" s="52">
        <f t="shared" si="1"/>
        <v>0</v>
      </c>
      <c r="H32" s="55">
        <f t="shared" si="2"/>
        <v>0</v>
      </c>
    </row>
    <row r="33" spans="1:8" s="54" customFormat="1" hidden="1">
      <c r="A33" s="48" t="str">
        <f>IF(LEN('Copy paste to Here'!G37) &gt; 5, CONCATENATE('Copy paste to Here'!G37, 'Copy paste to Here'!D37, 'Copy paste to Here'!E37), "Empty Cell")</f>
        <v>Empty Cell</v>
      </c>
      <c r="B33" s="49">
        <f>'Copy paste to Here'!C37</f>
        <v>0</v>
      </c>
      <c r="C33" s="50"/>
      <c r="D33" s="50"/>
      <c r="E33" s="51"/>
      <c r="F33" s="51">
        <f t="shared" si="0"/>
        <v>0</v>
      </c>
      <c r="G33" s="52">
        <f t="shared" si="1"/>
        <v>0</v>
      </c>
      <c r="H33" s="55">
        <f t="shared" si="2"/>
        <v>0</v>
      </c>
    </row>
    <row r="34" spans="1:8" s="54" customFormat="1" hidden="1">
      <c r="A34" s="48" t="str">
        <f>IF(LEN('Copy paste to Here'!G38) &gt; 5, CONCATENATE('Copy paste to Here'!G38, 'Copy paste to Here'!D38, 'Copy paste to Here'!E38), "Empty Cell")</f>
        <v>Empty Cell</v>
      </c>
      <c r="B34" s="49">
        <f>'Copy paste to Here'!C38</f>
        <v>0</v>
      </c>
      <c r="C34" s="50"/>
      <c r="D34" s="50"/>
      <c r="E34" s="51"/>
      <c r="F34" s="51">
        <f t="shared" si="0"/>
        <v>0</v>
      </c>
      <c r="G34" s="52">
        <f t="shared" si="1"/>
        <v>0</v>
      </c>
      <c r="H34" s="55">
        <f t="shared" si="2"/>
        <v>0</v>
      </c>
    </row>
    <row r="35" spans="1:8" s="54" customFormat="1" hidden="1">
      <c r="A35" s="48" t="str">
        <f>IF(LEN('Copy paste to Here'!G39) &gt; 5, CONCATENATE('Copy paste to Here'!G39, 'Copy paste to Here'!D39, 'Copy paste to Here'!E39), "Empty Cell")</f>
        <v>Empty Cell</v>
      </c>
      <c r="B35" s="49">
        <f>'Copy paste to Here'!C39</f>
        <v>0</v>
      </c>
      <c r="C35" s="50"/>
      <c r="D35" s="50"/>
      <c r="E35" s="51"/>
      <c r="F35" s="51">
        <f t="shared" si="0"/>
        <v>0</v>
      </c>
      <c r="G35" s="52">
        <f t="shared" si="1"/>
        <v>0</v>
      </c>
      <c r="H35" s="55">
        <f t="shared" si="2"/>
        <v>0</v>
      </c>
    </row>
    <row r="36" spans="1:8" s="54" customFormat="1" hidden="1">
      <c r="A36" s="48" t="str">
        <f>IF(LEN('Copy paste to Here'!G40) &gt; 5, CONCATENATE('Copy paste to Here'!G40, 'Copy paste to Here'!D40, 'Copy paste to Here'!E40), "Empty Cell")</f>
        <v>Empty Cell</v>
      </c>
      <c r="B36" s="49">
        <f>'Copy paste to Here'!C40</f>
        <v>0</v>
      </c>
      <c r="C36" s="50"/>
      <c r="D36" s="50"/>
      <c r="E36" s="51"/>
      <c r="F36" s="51">
        <f t="shared" si="0"/>
        <v>0</v>
      </c>
      <c r="G36" s="52">
        <f t="shared" si="1"/>
        <v>0</v>
      </c>
      <c r="H36" s="55">
        <f t="shared" si="2"/>
        <v>0</v>
      </c>
    </row>
    <row r="37" spans="1:8" s="54" customFormat="1" hidden="1">
      <c r="A37" s="48" t="str">
        <f>IF(LEN('Copy paste to Here'!G41) &gt; 5, CONCATENATE('Copy paste to Here'!G41, 'Copy paste to Here'!D41, 'Copy paste to Here'!E41), "Empty Cell")</f>
        <v>Empty Cell</v>
      </c>
      <c r="B37" s="49">
        <f>'Copy paste to Here'!C41</f>
        <v>0</v>
      </c>
      <c r="C37" s="50"/>
      <c r="D37" s="50"/>
      <c r="E37" s="51"/>
      <c r="F37" s="51">
        <f t="shared" si="0"/>
        <v>0</v>
      </c>
      <c r="G37" s="52">
        <f t="shared" si="1"/>
        <v>0</v>
      </c>
      <c r="H37" s="55">
        <f t="shared" si="2"/>
        <v>0</v>
      </c>
    </row>
    <row r="38" spans="1:8" s="54" customFormat="1" hidden="1">
      <c r="A38" s="48" t="str">
        <f>IF(LEN('Copy paste to Here'!G42) &gt; 5, CONCATENATE('Copy paste to Here'!G42, 'Copy paste to Here'!D42, 'Copy paste to Here'!E42), "Empty Cell")</f>
        <v>Empty Cell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 hidden="1">
      <c r="A39" s="48" t="str">
        <f>IF(LEN('Copy paste to Here'!G43) &gt; 5, CONCATENATE('Copy paste to Here'!G43, 'Copy paste to Here'!D43, 'Copy paste to Here'!E43), "Empty Cell")</f>
        <v>Empty Cell</v>
      </c>
      <c r="B39" s="49">
        <f>'Copy paste to Here'!C43</f>
        <v>0</v>
      </c>
      <c r="C39" s="50"/>
      <c r="D39" s="50"/>
      <c r="E39" s="51"/>
      <c r="F39" s="51">
        <f t="shared" si="0"/>
        <v>0</v>
      </c>
      <c r="G39" s="52">
        <f t="shared" si="1"/>
        <v>0</v>
      </c>
      <c r="H39" s="55">
        <f t="shared" si="2"/>
        <v>0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644</v>
      </c>
      <c r="G1000" s="52"/>
      <c r="H1000" s="53">
        <f t="shared" ref="H1000:H1007" si="49">F1000*$E$14</f>
        <v>21677.039999999997</v>
      </c>
    </row>
    <row r="1001" spans="1:14" s="54" customFormat="1">
      <c r="A1001" s="48" t="s">
        <v>54</v>
      </c>
      <c r="B1001" s="67"/>
      <c r="C1001" s="68"/>
      <c r="D1001" s="68"/>
      <c r="E1001" s="116"/>
      <c r="F1001" s="51">
        <f>Invoice!K25</f>
        <v>0</v>
      </c>
      <c r="G1001" s="52"/>
      <c r="H1001" s="53">
        <f t="shared" si="49"/>
        <v>0</v>
      </c>
    </row>
    <row r="1002" spans="1:14" s="54" customFormat="1" outlineLevel="1">
      <c r="A1002" s="48" t="s">
        <v>55</v>
      </c>
      <c r="B1002" s="67"/>
      <c r="C1002" s="68"/>
      <c r="D1002" s="68"/>
      <c r="E1002" s="116"/>
      <c r="F1002" s="51">
        <f>Invoice!K26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644</v>
      </c>
      <c r="G1003" s="52"/>
      <c r="H1003" s="53">
        <f t="shared" si="49"/>
        <v>21677.039999999997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7">
        <f>(SUM(H18:H999))</f>
        <v>21677.040000000001</v>
      </c>
    </row>
    <row r="1010" spans="1:8" s="15" customFormat="1">
      <c r="A1010" s="16"/>
      <c r="E1010" s="15" t="s">
        <v>47</v>
      </c>
      <c r="H1010" s="118">
        <f>(SUMIF($A$1000:$A$1008,"Total:",$H$1000:$H$1008))</f>
        <v>21677.039999999997</v>
      </c>
    </row>
    <row r="1011" spans="1:8" s="15" customFormat="1">
      <c r="E1011" s="15" t="s">
        <v>48</v>
      </c>
      <c r="H1011" s="119">
        <f>H1013-H1012</f>
        <v>20258.920000000002</v>
      </c>
    </row>
    <row r="1012" spans="1:8" s="15" customFormat="1">
      <c r="E1012" s="15" t="s">
        <v>49</v>
      </c>
      <c r="H1012" s="119">
        <f>ROUND((H1013*7)/107,2)</f>
        <v>1418.12</v>
      </c>
    </row>
    <row r="1013" spans="1:8" s="15" customFormat="1">
      <c r="E1013" s="16" t="s">
        <v>50</v>
      </c>
      <c r="H1013" s="120">
        <f>ROUND((SUMIF($A$1000:$A$1008,"Total:",$H$1000:$H$1008)),2)</f>
        <v>21677.040000000001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2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88</v>
      </c>
      <c r="B1" s="2" t="s">
        <v>89</v>
      </c>
    </row>
    <row r="2" spans="1:2">
      <c r="A2" s="2" t="s">
        <v>88</v>
      </c>
      <c r="B2" s="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2024-10-31T03:50:38Z</cp:lastPrinted>
  <dcterms:created xsi:type="dcterms:W3CDTF">2009-06-02T18:56:54Z</dcterms:created>
  <dcterms:modified xsi:type="dcterms:W3CDTF">2024-10-31T03:50:43Z</dcterms:modified>
</cp:coreProperties>
</file>