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A724ACD-DE24-4C16-8DE4-12569552055E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Shipping Invoice" sheetId="3" r:id="rId2"/>
    <sheet name="Tax Invoice" sheetId="2" r:id="rId3"/>
  </sheets>
  <externalReferences>
    <externalReference r:id="rId4"/>
    <externalReference r:id="rId5"/>
  </externalReferences>
  <definedNames>
    <definedName name="_xlnm.Print_Area" localSheetId="0">Invoice!$A$1:$I$1009</definedName>
    <definedName name="_xlnm.Print_Area" localSheetId="1">'Shipping Invoice'!$A$1:$J$1009</definedName>
    <definedName name="_xlnm.Print_Area" localSheetId="2">'Tax Invoice'!$A$1:$G$1015</definedName>
    <definedName name="_xlnm.Print_Titles" localSheetId="0">Invoice!$1:$19</definedName>
    <definedName name="_xlnm.Print_Titles" localSheetId="1">'Shipping Invoice'!$1:$19</definedName>
    <definedName name="_xlnm.Print_Titles" localSheetId="2">'Tax Invoice'!$1:$17</definedName>
    <definedName name="RMBrate" localSheetId="1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" i="2" l="1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0" i="3"/>
  <c r="I1003" i="3"/>
  <c r="G1003" i="3"/>
  <c r="I1001" i="3"/>
  <c r="G1001" i="3"/>
  <c r="I1000" i="3"/>
  <c r="G1000" i="3"/>
  <c r="F1000" i="3"/>
  <c r="I999" i="3"/>
  <c r="G999" i="3"/>
  <c r="F999" i="3"/>
  <c r="I998" i="3"/>
  <c r="G998" i="3"/>
  <c r="F998" i="3"/>
  <c r="I997" i="3"/>
  <c r="G997" i="3"/>
  <c r="F997" i="3"/>
  <c r="I996" i="3"/>
  <c r="G996" i="3"/>
  <c r="F996" i="3"/>
  <c r="I995" i="3"/>
  <c r="G995" i="3"/>
  <c r="F995" i="3"/>
  <c r="I994" i="3"/>
  <c r="G994" i="3"/>
  <c r="F994" i="3"/>
  <c r="I993" i="3"/>
  <c r="G993" i="3"/>
  <c r="F993" i="3"/>
  <c r="I992" i="3"/>
  <c r="G992" i="3"/>
  <c r="F992" i="3"/>
  <c r="I991" i="3"/>
  <c r="G991" i="3"/>
  <c r="F991" i="3"/>
  <c r="I990" i="3"/>
  <c r="G990" i="3"/>
  <c r="F990" i="3"/>
  <c r="I989" i="3"/>
  <c r="G989" i="3"/>
  <c r="F989" i="3"/>
  <c r="I988" i="3"/>
  <c r="G988" i="3"/>
  <c r="F988" i="3"/>
  <c r="I987" i="3"/>
  <c r="G987" i="3"/>
  <c r="F987" i="3"/>
  <c r="I986" i="3"/>
  <c r="G986" i="3"/>
  <c r="F986" i="3"/>
  <c r="I985" i="3"/>
  <c r="G985" i="3"/>
  <c r="F985" i="3"/>
  <c r="I984" i="3"/>
  <c r="G984" i="3"/>
  <c r="F984" i="3"/>
  <c r="I983" i="3"/>
  <c r="G983" i="3"/>
  <c r="F983" i="3"/>
  <c r="I982" i="3"/>
  <c r="G982" i="3"/>
  <c r="F982" i="3"/>
  <c r="I981" i="3"/>
  <c r="G981" i="3"/>
  <c r="F981" i="3"/>
  <c r="I980" i="3"/>
  <c r="G980" i="3"/>
  <c r="F980" i="3"/>
  <c r="I979" i="3"/>
  <c r="G979" i="3"/>
  <c r="F979" i="3"/>
  <c r="I978" i="3"/>
  <c r="G978" i="3"/>
  <c r="F978" i="3"/>
  <c r="I977" i="3"/>
  <c r="G977" i="3"/>
  <c r="F977" i="3"/>
  <c r="I976" i="3"/>
  <c r="G976" i="3"/>
  <c r="F976" i="3"/>
  <c r="I975" i="3"/>
  <c r="G975" i="3"/>
  <c r="F975" i="3"/>
  <c r="I974" i="3"/>
  <c r="G974" i="3"/>
  <c r="F974" i="3"/>
  <c r="I973" i="3"/>
  <c r="G973" i="3"/>
  <c r="F973" i="3"/>
  <c r="I972" i="3"/>
  <c r="G972" i="3"/>
  <c r="F972" i="3"/>
  <c r="I971" i="3"/>
  <c r="G971" i="3"/>
  <c r="F971" i="3"/>
  <c r="I970" i="3"/>
  <c r="G970" i="3"/>
  <c r="F970" i="3"/>
  <c r="I969" i="3"/>
  <c r="G969" i="3"/>
  <c r="F969" i="3"/>
  <c r="I968" i="3"/>
  <c r="G968" i="3"/>
  <c r="F968" i="3"/>
  <c r="I967" i="3"/>
  <c r="G967" i="3"/>
  <c r="F967" i="3"/>
  <c r="I966" i="3"/>
  <c r="G966" i="3"/>
  <c r="F966" i="3"/>
  <c r="I965" i="3"/>
  <c r="G965" i="3"/>
  <c r="F965" i="3"/>
  <c r="I964" i="3"/>
  <c r="G964" i="3"/>
  <c r="F964" i="3"/>
  <c r="I963" i="3"/>
  <c r="G963" i="3"/>
  <c r="F963" i="3"/>
  <c r="I962" i="3"/>
  <c r="G962" i="3"/>
  <c r="F962" i="3"/>
  <c r="I961" i="3"/>
  <c r="G961" i="3"/>
  <c r="F961" i="3"/>
  <c r="I960" i="3"/>
  <c r="G960" i="3"/>
  <c r="F960" i="3"/>
  <c r="I959" i="3"/>
  <c r="G959" i="3"/>
  <c r="F959" i="3"/>
  <c r="I958" i="3"/>
  <c r="G958" i="3"/>
  <c r="F958" i="3"/>
  <c r="I957" i="3"/>
  <c r="G957" i="3"/>
  <c r="F957" i="3"/>
  <c r="I956" i="3"/>
  <c r="G956" i="3"/>
  <c r="F956" i="3"/>
  <c r="I955" i="3"/>
  <c r="G955" i="3"/>
  <c r="F955" i="3"/>
  <c r="I954" i="3"/>
  <c r="G954" i="3"/>
  <c r="F954" i="3"/>
  <c r="I953" i="3"/>
  <c r="G953" i="3"/>
  <c r="F953" i="3"/>
  <c r="I952" i="3"/>
  <c r="G952" i="3"/>
  <c r="F952" i="3"/>
  <c r="I951" i="3"/>
  <c r="G951" i="3"/>
  <c r="F951" i="3"/>
  <c r="I950" i="3"/>
  <c r="G950" i="3"/>
  <c r="F950" i="3"/>
  <c r="I949" i="3"/>
  <c r="G949" i="3"/>
  <c r="F949" i="3"/>
  <c r="I948" i="3"/>
  <c r="G948" i="3"/>
  <c r="F948" i="3"/>
  <c r="I947" i="3"/>
  <c r="G947" i="3"/>
  <c r="F947" i="3"/>
  <c r="I946" i="3"/>
  <c r="G946" i="3"/>
  <c r="F946" i="3"/>
  <c r="I945" i="3"/>
  <c r="G945" i="3"/>
  <c r="F945" i="3"/>
  <c r="I944" i="3"/>
  <c r="G944" i="3"/>
  <c r="F944" i="3"/>
  <c r="I943" i="3"/>
  <c r="G943" i="3"/>
  <c r="F943" i="3"/>
  <c r="I942" i="3"/>
  <c r="G942" i="3"/>
  <c r="F942" i="3"/>
  <c r="I941" i="3"/>
  <c r="G941" i="3"/>
  <c r="F941" i="3"/>
  <c r="I940" i="3"/>
  <c r="G940" i="3"/>
  <c r="F940" i="3"/>
  <c r="I939" i="3"/>
  <c r="G939" i="3"/>
  <c r="F939" i="3"/>
  <c r="I938" i="3"/>
  <c r="G938" i="3"/>
  <c r="F938" i="3"/>
  <c r="I937" i="3"/>
  <c r="G937" i="3"/>
  <c r="F937" i="3"/>
  <c r="I936" i="3"/>
  <c r="G936" i="3"/>
  <c r="F936" i="3"/>
  <c r="I935" i="3"/>
  <c r="G935" i="3"/>
  <c r="F935" i="3"/>
  <c r="I934" i="3"/>
  <c r="G934" i="3"/>
  <c r="F934" i="3"/>
  <c r="I933" i="3"/>
  <c r="G933" i="3"/>
  <c r="F933" i="3"/>
  <c r="I932" i="3"/>
  <c r="G932" i="3"/>
  <c r="F932" i="3"/>
  <c r="I931" i="3"/>
  <c r="G931" i="3"/>
  <c r="F931" i="3"/>
  <c r="I930" i="3"/>
  <c r="G930" i="3"/>
  <c r="F930" i="3"/>
  <c r="I929" i="3"/>
  <c r="G929" i="3"/>
  <c r="F929" i="3"/>
  <c r="I928" i="3"/>
  <c r="G928" i="3"/>
  <c r="F928" i="3"/>
  <c r="I927" i="3"/>
  <c r="G927" i="3"/>
  <c r="F927" i="3"/>
  <c r="I926" i="3"/>
  <c r="G926" i="3"/>
  <c r="F926" i="3"/>
  <c r="I925" i="3"/>
  <c r="G925" i="3"/>
  <c r="F925" i="3"/>
  <c r="I924" i="3"/>
  <c r="G924" i="3"/>
  <c r="F924" i="3"/>
  <c r="I923" i="3"/>
  <c r="G923" i="3"/>
  <c r="F923" i="3"/>
  <c r="I922" i="3"/>
  <c r="G922" i="3"/>
  <c r="F922" i="3"/>
  <c r="I921" i="3"/>
  <c r="G921" i="3"/>
  <c r="F921" i="3"/>
  <c r="I920" i="3"/>
  <c r="G920" i="3"/>
  <c r="F920" i="3"/>
  <c r="I919" i="3"/>
  <c r="G919" i="3"/>
  <c r="F919" i="3"/>
  <c r="I918" i="3"/>
  <c r="G918" i="3"/>
  <c r="F918" i="3"/>
  <c r="I917" i="3"/>
  <c r="G917" i="3"/>
  <c r="F917" i="3"/>
  <c r="I916" i="3"/>
  <c r="G916" i="3"/>
  <c r="F916" i="3"/>
  <c r="I915" i="3"/>
  <c r="G915" i="3"/>
  <c r="F915" i="3"/>
  <c r="I914" i="3"/>
  <c r="G914" i="3"/>
  <c r="F914" i="3"/>
  <c r="I913" i="3"/>
  <c r="G913" i="3"/>
  <c r="F913" i="3"/>
  <c r="I912" i="3"/>
  <c r="G912" i="3"/>
  <c r="F912" i="3"/>
  <c r="I911" i="3"/>
  <c r="G911" i="3"/>
  <c r="F911" i="3"/>
  <c r="I910" i="3"/>
  <c r="G910" i="3"/>
  <c r="F910" i="3"/>
  <c r="I909" i="3"/>
  <c r="G909" i="3"/>
  <c r="F909" i="3"/>
  <c r="I908" i="3"/>
  <c r="G908" i="3"/>
  <c r="F908" i="3"/>
  <c r="I907" i="3"/>
  <c r="G907" i="3"/>
  <c r="F907" i="3"/>
  <c r="I906" i="3"/>
  <c r="G906" i="3"/>
  <c r="F906" i="3"/>
  <c r="I905" i="3"/>
  <c r="G905" i="3"/>
  <c r="F905" i="3"/>
  <c r="I904" i="3"/>
  <c r="G904" i="3"/>
  <c r="F904" i="3"/>
  <c r="I903" i="3"/>
  <c r="G903" i="3"/>
  <c r="F903" i="3"/>
  <c r="I902" i="3"/>
  <c r="G902" i="3"/>
  <c r="F902" i="3"/>
  <c r="I901" i="3"/>
  <c r="G901" i="3"/>
  <c r="F901" i="3"/>
  <c r="I900" i="3"/>
  <c r="G900" i="3"/>
  <c r="F900" i="3"/>
  <c r="I899" i="3"/>
  <c r="G899" i="3"/>
  <c r="F899" i="3"/>
  <c r="I898" i="3"/>
  <c r="G898" i="3"/>
  <c r="F898" i="3"/>
  <c r="I897" i="3"/>
  <c r="G897" i="3"/>
  <c r="F897" i="3"/>
  <c r="I896" i="3"/>
  <c r="G896" i="3"/>
  <c r="F896" i="3"/>
  <c r="I895" i="3"/>
  <c r="G895" i="3"/>
  <c r="F895" i="3"/>
  <c r="I894" i="3"/>
  <c r="G894" i="3"/>
  <c r="F894" i="3"/>
  <c r="I893" i="3"/>
  <c r="G893" i="3"/>
  <c r="F893" i="3"/>
  <c r="I892" i="3"/>
  <c r="G892" i="3"/>
  <c r="F892" i="3"/>
  <c r="I891" i="3"/>
  <c r="G891" i="3"/>
  <c r="F891" i="3"/>
  <c r="I890" i="3"/>
  <c r="G890" i="3"/>
  <c r="F890" i="3"/>
  <c r="I889" i="3"/>
  <c r="G889" i="3"/>
  <c r="F889" i="3"/>
  <c r="I888" i="3"/>
  <c r="G888" i="3"/>
  <c r="F888" i="3"/>
  <c r="I887" i="3"/>
  <c r="G887" i="3"/>
  <c r="F887" i="3"/>
  <c r="I886" i="3"/>
  <c r="G886" i="3"/>
  <c r="F886" i="3"/>
  <c r="I885" i="3"/>
  <c r="G885" i="3"/>
  <c r="F885" i="3"/>
  <c r="I884" i="3"/>
  <c r="G884" i="3"/>
  <c r="F884" i="3"/>
  <c r="I883" i="3"/>
  <c r="G883" i="3"/>
  <c r="F883" i="3"/>
  <c r="I882" i="3"/>
  <c r="G882" i="3"/>
  <c r="F882" i="3"/>
  <c r="I881" i="3"/>
  <c r="G881" i="3"/>
  <c r="F881" i="3"/>
  <c r="I880" i="3"/>
  <c r="G880" i="3"/>
  <c r="F880" i="3"/>
  <c r="I879" i="3"/>
  <c r="G879" i="3"/>
  <c r="F879" i="3"/>
  <c r="I878" i="3"/>
  <c r="G878" i="3"/>
  <c r="F878" i="3"/>
  <c r="I877" i="3"/>
  <c r="G877" i="3"/>
  <c r="F877" i="3"/>
  <c r="I876" i="3"/>
  <c r="G876" i="3"/>
  <c r="F876" i="3"/>
  <c r="I875" i="3"/>
  <c r="G875" i="3"/>
  <c r="F875" i="3"/>
  <c r="I874" i="3"/>
  <c r="G874" i="3"/>
  <c r="F874" i="3"/>
  <c r="I873" i="3"/>
  <c r="G873" i="3"/>
  <c r="F873" i="3"/>
  <c r="I872" i="3"/>
  <c r="G872" i="3"/>
  <c r="F872" i="3"/>
  <c r="I871" i="3"/>
  <c r="G871" i="3"/>
  <c r="F871" i="3"/>
  <c r="I870" i="3"/>
  <c r="G870" i="3"/>
  <c r="F870" i="3"/>
  <c r="I869" i="3"/>
  <c r="G869" i="3"/>
  <c r="F869" i="3"/>
  <c r="I868" i="3"/>
  <c r="G868" i="3"/>
  <c r="F868" i="3"/>
  <c r="I867" i="3"/>
  <c r="G867" i="3"/>
  <c r="F867" i="3"/>
  <c r="I866" i="3"/>
  <c r="G866" i="3"/>
  <c r="F866" i="3"/>
  <c r="I865" i="3"/>
  <c r="G865" i="3"/>
  <c r="F865" i="3"/>
  <c r="I864" i="3"/>
  <c r="G864" i="3"/>
  <c r="F864" i="3"/>
  <c r="I863" i="3"/>
  <c r="G863" i="3"/>
  <c r="F863" i="3"/>
  <c r="I862" i="3"/>
  <c r="G862" i="3"/>
  <c r="F862" i="3"/>
  <c r="I861" i="3"/>
  <c r="G861" i="3"/>
  <c r="F861" i="3"/>
  <c r="I860" i="3"/>
  <c r="G860" i="3"/>
  <c r="F860" i="3"/>
  <c r="I859" i="3"/>
  <c r="G859" i="3"/>
  <c r="F859" i="3"/>
  <c r="I858" i="3"/>
  <c r="G858" i="3"/>
  <c r="F858" i="3"/>
  <c r="I857" i="3"/>
  <c r="G857" i="3"/>
  <c r="F857" i="3"/>
  <c r="I856" i="3"/>
  <c r="G856" i="3"/>
  <c r="F856" i="3"/>
  <c r="I855" i="3"/>
  <c r="G855" i="3"/>
  <c r="F855" i="3"/>
  <c r="I854" i="3"/>
  <c r="G854" i="3"/>
  <c r="F854" i="3"/>
  <c r="I853" i="3"/>
  <c r="G853" i="3"/>
  <c r="F853" i="3"/>
  <c r="I852" i="3"/>
  <c r="G852" i="3"/>
  <c r="F852" i="3"/>
  <c r="I851" i="3"/>
  <c r="G851" i="3"/>
  <c r="F851" i="3"/>
  <c r="I850" i="3"/>
  <c r="G850" i="3"/>
  <c r="F850" i="3"/>
  <c r="I849" i="3"/>
  <c r="G849" i="3"/>
  <c r="F849" i="3"/>
  <c r="I848" i="3"/>
  <c r="G848" i="3"/>
  <c r="F848" i="3"/>
  <c r="I847" i="3"/>
  <c r="G847" i="3"/>
  <c r="F847" i="3"/>
  <c r="I846" i="3"/>
  <c r="G846" i="3"/>
  <c r="F846" i="3"/>
  <c r="I845" i="3"/>
  <c r="G845" i="3"/>
  <c r="F845" i="3"/>
  <c r="I844" i="3"/>
  <c r="G844" i="3"/>
  <c r="F844" i="3"/>
  <c r="I843" i="3"/>
  <c r="G843" i="3"/>
  <c r="F843" i="3"/>
  <c r="I842" i="3"/>
  <c r="G842" i="3"/>
  <c r="F842" i="3"/>
  <c r="I841" i="3"/>
  <c r="G841" i="3"/>
  <c r="F841" i="3"/>
  <c r="I840" i="3"/>
  <c r="G840" i="3"/>
  <c r="F840" i="3"/>
  <c r="I839" i="3"/>
  <c r="G839" i="3"/>
  <c r="F839" i="3"/>
  <c r="I838" i="3"/>
  <c r="G838" i="3"/>
  <c r="F838" i="3"/>
  <c r="I837" i="3"/>
  <c r="G837" i="3"/>
  <c r="F837" i="3"/>
  <c r="I836" i="3"/>
  <c r="G836" i="3"/>
  <c r="F836" i="3"/>
  <c r="I835" i="3"/>
  <c r="G835" i="3"/>
  <c r="F835" i="3"/>
  <c r="I834" i="3"/>
  <c r="G834" i="3"/>
  <c r="F834" i="3"/>
  <c r="I833" i="3"/>
  <c r="G833" i="3"/>
  <c r="F833" i="3"/>
  <c r="I832" i="3"/>
  <c r="G832" i="3"/>
  <c r="F832" i="3"/>
  <c r="I831" i="3"/>
  <c r="G831" i="3"/>
  <c r="F831" i="3"/>
  <c r="I830" i="3"/>
  <c r="G830" i="3"/>
  <c r="F830" i="3"/>
  <c r="I829" i="3"/>
  <c r="G829" i="3"/>
  <c r="F829" i="3"/>
  <c r="I828" i="3"/>
  <c r="G828" i="3"/>
  <c r="F828" i="3"/>
  <c r="I827" i="3"/>
  <c r="G827" i="3"/>
  <c r="F827" i="3"/>
  <c r="I826" i="3"/>
  <c r="G826" i="3"/>
  <c r="F826" i="3"/>
  <c r="I825" i="3"/>
  <c r="G825" i="3"/>
  <c r="F825" i="3"/>
  <c r="I824" i="3"/>
  <c r="G824" i="3"/>
  <c r="F824" i="3"/>
  <c r="I823" i="3"/>
  <c r="G823" i="3"/>
  <c r="F823" i="3"/>
  <c r="I822" i="3"/>
  <c r="G822" i="3"/>
  <c r="F822" i="3"/>
  <c r="I821" i="3"/>
  <c r="G821" i="3"/>
  <c r="F821" i="3"/>
  <c r="I820" i="3"/>
  <c r="G820" i="3"/>
  <c r="F820" i="3"/>
  <c r="I819" i="3"/>
  <c r="G819" i="3"/>
  <c r="F819" i="3"/>
  <c r="I818" i="3"/>
  <c r="G818" i="3"/>
  <c r="F818" i="3"/>
  <c r="I817" i="3"/>
  <c r="G817" i="3"/>
  <c r="F817" i="3"/>
  <c r="I816" i="3"/>
  <c r="G816" i="3"/>
  <c r="F816" i="3"/>
  <c r="I815" i="3"/>
  <c r="G815" i="3"/>
  <c r="F815" i="3"/>
  <c r="I814" i="3"/>
  <c r="G814" i="3"/>
  <c r="F814" i="3"/>
  <c r="I813" i="3"/>
  <c r="G813" i="3"/>
  <c r="F813" i="3"/>
  <c r="I812" i="3"/>
  <c r="G812" i="3"/>
  <c r="F812" i="3"/>
  <c r="I811" i="3"/>
  <c r="G811" i="3"/>
  <c r="F811" i="3"/>
  <c r="I810" i="3"/>
  <c r="G810" i="3"/>
  <c r="F810" i="3"/>
  <c r="I809" i="3"/>
  <c r="G809" i="3"/>
  <c r="F809" i="3"/>
  <c r="I808" i="3"/>
  <c r="G808" i="3"/>
  <c r="F808" i="3"/>
  <c r="I807" i="3"/>
  <c r="G807" i="3"/>
  <c r="F807" i="3"/>
  <c r="I806" i="3"/>
  <c r="G806" i="3"/>
  <c r="F806" i="3"/>
  <c r="I805" i="3"/>
  <c r="G805" i="3"/>
  <c r="F805" i="3"/>
  <c r="I804" i="3"/>
  <c r="G804" i="3"/>
  <c r="F804" i="3"/>
  <c r="I803" i="3"/>
  <c r="G803" i="3"/>
  <c r="F803" i="3"/>
  <c r="I802" i="3"/>
  <c r="G802" i="3"/>
  <c r="F802" i="3"/>
  <c r="I801" i="3"/>
  <c r="G801" i="3"/>
  <c r="F801" i="3"/>
  <c r="I800" i="3"/>
  <c r="G800" i="3"/>
  <c r="F800" i="3"/>
  <c r="I799" i="3"/>
  <c r="G799" i="3"/>
  <c r="F799" i="3"/>
  <c r="I798" i="3"/>
  <c r="G798" i="3"/>
  <c r="F798" i="3"/>
  <c r="I797" i="3"/>
  <c r="G797" i="3"/>
  <c r="F797" i="3"/>
  <c r="I796" i="3"/>
  <c r="G796" i="3"/>
  <c r="F796" i="3"/>
  <c r="I795" i="3"/>
  <c r="G795" i="3"/>
  <c r="F795" i="3"/>
  <c r="I794" i="3"/>
  <c r="G794" i="3"/>
  <c r="F794" i="3"/>
  <c r="I793" i="3"/>
  <c r="G793" i="3"/>
  <c r="F793" i="3"/>
  <c r="I792" i="3"/>
  <c r="G792" i="3"/>
  <c r="F792" i="3"/>
  <c r="I791" i="3"/>
  <c r="G791" i="3"/>
  <c r="F791" i="3"/>
  <c r="I790" i="3"/>
  <c r="G790" i="3"/>
  <c r="F790" i="3"/>
  <c r="I789" i="3"/>
  <c r="G789" i="3"/>
  <c r="F789" i="3"/>
  <c r="I788" i="3"/>
  <c r="G788" i="3"/>
  <c r="F788" i="3"/>
  <c r="I787" i="3"/>
  <c r="G787" i="3"/>
  <c r="F787" i="3"/>
  <c r="I786" i="3"/>
  <c r="G786" i="3"/>
  <c r="F786" i="3"/>
  <c r="I785" i="3"/>
  <c r="G785" i="3"/>
  <c r="F785" i="3"/>
  <c r="I784" i="3"/>
  <c r="G784" i="3"/>
  <c r="F784" i="3"/>
  <c r="I783" i="3"/>
  <c r="G783" i="3"/>
  <c r="F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G56" i="3"/>
  <c r="F56" i="3"/>
  <c r="I55" i="3"/>
  <c r="G55" i="3"/>
  <c r="F55" i="3"/>
  <c r="I54" i="3"/>
  <c r="G54" i="3"/>
  <c r="F54" i="3"/>
  <c r="I53" i="3"/>
  <c r="G53" i="3"/>
  <c r="F53" i="3"/>
  <c r="I52" i="3"/>
  <c r="G52" i="3"/>
  <c r="F52" i="3"/>
  <c r="I51" i="3"/>
  <c r="G51" i="3"/>
  <c r="F51" i="3"/>
  <c r="I50" i="3"/>
  <c r="G50" i="3"/>
  <c r="F50" i="3"/>
  <c r="I49" i="3"/>
  <c r="G49" i="3"/>
  <c r="F49" i="3"/>
  <c r="I48" i="3"/>
  <c r="G48" i="3"/>
  <c r="F48" i="3"/>
  <c r="I47" i="3"/>
  <c r="G47" i="3"/>
  <c r="F47" i="3"/>
  <c r="I46" i="3"/>
  <c r="G46" i="3"/>
  <c r="F46" i="3"/>
  <c r="I45" i="3"/>
  <c r="G45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4" i="3"/>
  <c r="F13" i="3"/>
  <c r="F12" i="3"/>
  <c r="F11" i="3"/>
  <c r="F10" i="3"/>
  <c r="F9" i="3"/>
  <c r="G5" i="3"/>
  <c r="M14" i="3" s="1"/>
  <c r="G5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I35" i="3" l="1"/>
  <c r="I34" i="3"/>
  <c r="I33" i="3"/>
  <c r="I32" i="3"/>
  <c r="I31" i="3"/>
  <c r="I30" i="3"/>
  <c r="I29" i="3"/>
  <c r="I28" i="3"/>
  <c r="I39" i="3"/>
  <c r="I23" i="3"/>
  <c r="I38" i="3"/>
  <c r="I22" i="3"/>
  <c r="I42" i="3"/>
  <c r="I26" i="3"/>
  <c r="I36" i="3"/>
  <c r="I25" i="3"/>
  <c r="I24" i="3"/>
  <c r="I27" i="3"/>
  <c r="I37" i="3"/>
  <c r="I43" i="3"/>
  <c r="I21" i="3"/>
  <c r="I20" i="3"/>
  <c r="I44" i="3"/>
  <c r="I40" i="3"/>
  <c r="I41" i="3"/>
  <c r="G1003" i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G970" i="2" s="1"/>
  <c r="F972" i="1"/>
  <c r="A970" i="2" s="1"/>
  <c r="F969" i="2"/>
  <c r="F971" i="1"/>
  <c r="A969" i="2" s="1"/>
  <c r="F968" i="2"/>
  <c r="F970" i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F873" i="2"/>
  <c r="F875" i="1"/>
  <c r="A873" i="2" s="1"/>
  <c r="F872" i="2"/>
  <c r="F874" i="1"/>
  <c r="A872" i="2" s="1"/>
  <c r="F873" i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F863" i="2"/>
  <c r="F865" i="1"/>
  <c r="F862" i="2"/>
  <c r="F864" i="1"/>
  <c r="A862" i="2" s="1"/>
  <c r="F861" i="2"/>
  <c r="F863" i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F831" i="2"/>
  <c r="F833" i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F713" i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G703" i="2" s="1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F615" i="2"/>
  <c r="F617" i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F595" i="2"/>
  <c r="F597" i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F553" i="2"/>
  <c r="F555" i="1"/>
  <c r="A553" i="2" s="1"/>
  <c r="F554" i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F543" i="2"/>
  <c r="F545" i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F510" i="2"/>
  <c r="F512" i="1"/>
  <c r="A510" i="2" s="1"/>
  <c r="F509" i="2"/>
  <c r="F511" i="1"/>
  <c r="A509" i="2" s="1"/>
  <c r="F508" i="2"/>
  <c r="F510" i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F44" i="2"/>
  <c r="F46" i="1"/>
  <c r="A44" i="2" s="1"/>
  <c r="F43" i="2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G158" i="2" s="1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G166" i="2" s="1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G222" i="2" s="1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G238" i="2" s="1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G270" i="2" s="1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G310" i="2" s="1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G329" i="2" s="1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G356" i="2" s="1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G372" i="2" s="1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G379" i="2" s="1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G393" i="2" s="1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G415" i="2" s="1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G460" i="2" s="1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G468" i="2" s="1"/>
  <c r="B469" i="2"/>
  <c r="C469" i="2"/>
  <c r="B470" i="2"/>
  <c r="C470" i="2"/>
  <c r="B471" i="2"/>
  <c r="C471" i="2"/>
  <c r="B472" i="2"/>
  <c r="C472" i="2"/>
  <c r="B473" i="2"/>
  <c r="C473" i="2"/>
  <c r="G473" i="2" s="1"/>
  <c r="B474" i="2"/>
  <c r="C474" i="2"/>
  <c r="B475" i="2"/>
  <c r="C475" i="2"/>
  <c r="B476" i="2"/>
  <c r="C476" i="2"/>
  <c r="G476" i="2" s="1"/>
  <c r="B477" i="2"/>
  <c r="C477" i="2"/>
  <c r="B478" i="2"/>
  <c r="C478" i="2"/>
  <c r="G478" i="2" s="1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G486" i="2" s="1"/>
  <c r="B487" i="2"/>
  <c r="C487" i="2"/>
  <c r="B488" i="2"/>
  <c r="C488" i="2"/>
  <c r="B489" i="2"/>
  <c r="C489" i="2"/>
  <c r="B490" i="2"/>
  <c r="C490" i="2"/>
  <c r="B491" i="2"/>
  <c r="C491" i="2"/>
  <c r="B492" i="2"/>
  <c r="C492" i="2"/>
  <c r="G492" i="2" s="1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G514" i="2" s="1"/>
  <c r="B515" i="2"/>
  <c r="C515" i="2"/>
  <c r="B516" i="2"/>
  <c r="C516" i="2"/>
  <c r="B517" i="2"/>
  <c r="C517" i="2"/>
  <c r="B518" i="2"/>
  <c r="C518" i="2"/>
  <c r="B519" i="2"/>
  <c r="C519" i="2"/>
  <c r="G519" i="2" s="1"/>
  <c r="B520" i="2"/>
  <c r="C520" i="2"/>
  <c r="B521" i="2"/>
  <c r="C521" i="2"/>
  <c r="B522" i="2"/>
  <c r="C522" i="2"/>
  <c r="B523" i="2"/>
  <c r="C523" i="2"/>
  <c r="B524" i="2"/>
  <c r="C524" i="2"/>
  <c r="G524" i="2" s="1"/>
  <c r="B525" i="2"/>
  <c r="C525" i="2"/>
  <c r="B526" i="2"/>
  <c r="C526" i="2"/>
  <c r="G526" i="2" s="1"/>
  <c r="B527" i="2"/>
  <c r="C527" i="2"/>
  <c r="B528" i="2"/>
  <c r="C528" i="2"/>
  <c r="B529" i="2"/>
  <c r="C529" i="2"/>
  <c r="B530" i="2"/>
  <c r="C530" i="2"/>
  <c r="B531" i="2"/>
  <c r="C531" i="2"/>
  <c r="B532" i="2"/>
  <c r="C532" i="2"/>
  <c r="G532" i="2" s="1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G546" i="2" s="1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B594" i="2"/>
  <c r="C594" i="2"/>
  <c r="B595" i="2"/>
  <c r="C595" i="2"/>
  <c r="G595" i="2" s="1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G610" i="2" s="1"/>
  <c r="B611" i="2"/>
  <c r="C611" i="2"/>
  <c r="B612" i="2"/>
  <c r="C612" i="2"/>
  <c r="B613" i="2"/>
  <c r="C613" i="2"/>
  <c r="G613" i="2" s="1"/>
  <c r="B614" i="2"/>
  <c r="C614" i="2"/>
  <c r="G614" i="2" s="1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G630" i="2" s="1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G638" i="2" s="1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G655" i="2" s="1"/>
  <c r="B656" i="2"/>
  <c r="C656" i="2"/>
  <c r="G656" i="2" s="1"/>
  <c r="B657" i="2"/>
  <c r="C657" i="2"/>
  <c r="B658" i="2"/>
  <c r="C658" i="2"/>
  <c r="G658" i="2" s="1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G680" i="2" s="1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G697" i="2" s="1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B735" i="2"/>
  <c r="C735" i="2"/>
  <c r="B736" i="2"/>
  <c r="C736" i="2"/>
  <c r="G736" i="2" s="1"/>
  <c r="B737" i="2"/>
  <c r="C737" i="2"/>
  <c r="B738" i="2"/>
  <c r="C738" i="2"/>
  <c r="B739" i="2"/>
  <c r="C739" i="2"/>
  <c r="G739" i="2" s="1"/>
  <c r="B740" i="2"/>
  <c r="C740" i="2"/>
  <c r="B741" i="2"/>
  <c r="C741" i="2"/>
  <c r="G741" i="2" s="1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B780" i="2"/>
  <c r="C780" i="2"/>
  <c r="B781" i="2"/>
  <c r="C781" i="2"/>
  <c r="B782" i="2"/>
  <c r="C782" i="2"/>
  <c r="G782" i="2" s="1"/>
  <c r="B783" i="2"/>
  <c r="C783" i="2"/>
  <c r="B784" i="2"/>
  <c r="C784" i="2"/>
  <c r="B785" i="2"/>
  <c r="C785" i="2"/>
  <c r="B786" i="2"/>
  <c r="C786" i="2"/>
  <c r="G786" i="2" s="1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G794" i="2" s="1"/>
  <c r="B795" i="2"/>
  <c r="C795" i="2"/>
  <c r="B796" i="2"/>
  <c r="C796" i="2"/>
  <c r="B797" i="2"/>
  <c r="C797" i="2"/>
  <c r="G797" i="2" s="1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G814" i="2" s="1"/>
  <c r="B815" i="2"/>
  <c r="C815" i="2"/>
  <c r="G815" i="2" s="1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G847" i="2" s="1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G866" i="2" s="1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G890" i="2" s="1"/>
  <c r="B891" i="2"/>
  <c r="C891" i="2"/>
  <c r="B892" i="2"/>
  <c r="C892" i="2"/>
  <c r="G892" i="2" s="1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G904" i="2" s="1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G935" i="2" s="1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B967" i="2"/>
  <c r="C967" i="2"/>
  <c r="B968" i="2"/>
  <c r="C968" i="2"/>
  <c r="B969" i="2"/>
  <c r="C969" i="2"/>
  <c r="G969" i="2" s="1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G976" i="2" s="1"/>
  <c r="H977" i="1"/>
  <c r="H976" i="1"/>
  <c r="H975" i="1"/>
  <c r="H974" i="1"/>
  <c r="H973" i="1"/>
  <c r="H972" i="1"/>
  <c r="H971" i="1"/>
  <c r="H970" i="1"/>
  <c r="A968" i="2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36" i="2"/>
  <c r="A244" i="2"/>
  <c r="A253" i="2"/>
  <c r="A260" i="2"/>
  <c r="A288" i="2"/>
  <c r="A364" i="2"/>
  <c r="A372" i="2"/>
  <c r="A376" i="2"/>
  <c r="A389" i="2"/>
  <c r="A408" i="2"/>
  <c r="A440" i="2"/>
  <c r="A443" i="2"/>
  <c r="A445" i="2"/>
  <c r="A452" i="2"/>
  <c r="A468" i="2"/>
  <c r="A477" i="2"/>
  <c r="A484" i="2"/>
  <c r="A500" i="2"/>
  <c r="A508" i="2"/>
  <c r="A511" i="2"/>
  <c r="A522" i="2"/>
  <c r="A536" i="2"/>
  <c r="A543" i="2"/>
  <c r="A544" i="2"/>
  <c r="A552" i="2"/>
  <c r="A554" i="2"/>
  <c r="A573" i="2"/>
  <c r="A580" i="2"/>
  <c r="A595" i="2"/>
  <c r="A596" i="2"/>
  <c r="A604" i="2"/>
  <c r="A607" i="2"/>
  <c r="A613" i="2"/>
  <c r="A615" i="2"/>
  <c r="A616" i="2"/>
  <c r="A620" i="2"/>
  <c r="A627" i="2"/>
  <c r="A635" i="2"/>
  <c r="A639" i="2"/>
  <c r="A645" i="2"/>
  <c r="A647" i="2"/>
  <c r="A664" i="2"/>
  <c r="A672" i="2"/>
  <c r="A680" i="2"/>
  <c r="A688" i="2"/>
  <c r="A696" i="2"/>
  <c r="A711" i="2"/>
  <c r="A712" i="2"/>
  <c r="A723" i="2"/>
  <c r="A728" i="2"/>
  <c r="A733" i="2"/>
  <c r="A736" i="2"/>
  <c r="A744" i="2"/>
  <c r="A764" i="2"/>
  <c r="A768" i="2"/>
  <c r="A773" i="2"/>
  <c r="A778" i="2"/>
  <c r="A780" i="2"/>
  <c r="A795" i="2"/>
  <c r="A804" i="2"/>
  <c r="A805" i="2"/>
  <c r="A807" i="2"/>
  <c r="A816" i="2"/>
  <c r="A819" i="2"/>
  <c r="A824" i="2"/>
  <c r="A829" i="2"/>
  <c r="A831" i="2"/>
  <c r="A832" i="2"/>
  <c r="A836" i="2"/>
  <c r="A839" i="2"/>
  <c r="A840" i="2"/>
  <c r="A848" i="2"/>
  <c r="A861" i="2"/>
  <c r="A863" i="2"/>
  <c r="A864" i="2"/>
  <c r="A871" i="2"/>
  <c r="A874" i="2"/>
  <c r="A884" i="2"/>
  <c r="A891" i="2"/>
  <c r="A896" i="2"/>
  <c r="A912" i="2"/>
  <c r="A920" i="2"/>
  <c r="A923" i="2"/>
  <c r="A925" i="2"/>
  <c r="A927" i="2"/>
  <c r="A933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A85" i="2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A45" i="2"/>
  <c r="H46" i="1"/>
  <c r="H45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G448" i="2" s="1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A164" i="2"/>
  <c r="H165" i="1"/>
  <c r="H164" i="1"/>
  <c r="H163" i="1"/>
  <c r="H162" i="1"/>
  <c r="H161" i="1"/>
  <c r="F159" i="2"/>
  <c r="H160" i="1"/>
  <c r="H159" i="1"/>
  <c r="A157" i="2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A125" i="2"/>
  <c r="H126" i="1"/>
  <c r="H125" i="1"/>
  <c r="H124" i="1"/>
  <c r="H123" i="1"/>
  <c r="H122" i="1"/>
  <c r="G120" i="2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G769" i="2" s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343" i="2"/>
  <c r="G664" i="2"/>
  <c r="G304" i="2"/>
  <c r="G592" i="2"/>
  <c r="G631" i="2"/>
  <c r="G912" i="2"/>
  <c r="G256" i="2" l="1"/>
  <c r="G317" i="2"/>
  <c r="G293" i="2"/>
  <c r="G212" i="2"/>
  <c r="G180" i="2"/>
  <c r="G363" i="2"/>
  <c r="G530" i="2"/>
  <c r="G114" i="2"/>
  <c r="G56" i="2"/>
  <c r="G253" i="2"/>
  <c r="G229" i="2"/>
  <c r="G946" i="2"/>
  <c r="G914" i="2"/>
  <c r="G898" i="2"/>
  <c r="G770" i="2"/>
  <c r="G754" i="2"/>
  <c r="G738" i="2"/>
  <c r="G234" i="2"/>
  <c r="G929" i="2"/>
  <c r="G881" i="2"/>
  <c r="G721" i="2"/>
  <c r="G593" i="2"/>
  <c r="G569" i="2"/>
  <c r="G553" i="2"/>
  <c r="G872" i="2"/>
  <c r="G856" i="2"/>
  <c r="G787" i="2"/>
  <c r="G695" i="2"/>
  <c r="G687" i="2"/>
  <c r="G543" i="2"/>
  <c r="G779" i="2"/>
  <c r="G374" i="2"/>
  <c r="G715" i="2"/>
  <c r="G837" i="2"/>
  <c r="G829" i="2"/>
  <c r="G821" i="2"/>
  <c r="G813" i="2"/>
  <c r="G517" i="2"/>
  <c r="G501" i="2"/>
  <c r="G333" i="2"/>
  <c r="G306" i="2"/>
  <c r="G72" i="2"/>
  <c r="G541" i="2"/>
  <c r="G116" i="2"/>
  <c r="G66" i="2"/>
  <c r="G117" i="2"/>
  <c r="G322" i="2"/>
  <c r="I1005" i="3"/>
  <c r="I1006" i="3" s="1"/>
  <c r="I1008" i="3" s="1"/>
  <c r="G804" i="2"/>
  <c r="G639" i="2"/>
  <c r="G269" i="2"/>
  <c r="G855" i="2"/>
  <c r="G883" i="2"/>
  <c r="G901" i="2"/>
  <c r="G175" i="2"/>
  <c r="G784" i="2"/>
  <c r="G549" i="2"/>
  <c r="G871" i="2"/>
  <c r="G324" i="2"/>
  <c r="G51" i="2"/>
  <c r="G348" i="2"/>
  <c r="G357" i="2"/>
  <c r="G684" i="2"/>
  <c r="G918" i="2"/>
  <c r="G441" i="2"/>
  <c r="G777" i="2"/>
  <c r="G846" i="2"/>
  <c r="G556" i="2"/>
  <c r="G382" i="2"/>
  <c r="G60" i="2"/>
  <c r="G298" i="2"/>
  <c r="G693" i="2"/>
  <c r="G151" i="2"/>
  <c r="G98" i="2"/>
  <c r="G127" i="2"/>
  <c r="G225" i="2"/>
  <c r="G76" i="2"/>
  <c r="G144" i="2"/>
  <c r="G250" i="2"/>
  <c r="G844" i="2"/>
  <c r="G604" i="2"/>
  <c r="G534" i="2"/>
  <c r="G633" i="2"/>
  <c r="G136" i="2"/>
  <c r="G223" i="2"/>
  <c r="G675" i="2"/>
  <c r="G718" i="2"/>
  <c r="G801" i="2"/>
  <c r="G849" i="2"/>
  <c r="G676" i="2"/>
  <c r="G63" i="2"/>
  <c r="G88" i="2"/>
  <c r="G121" i="2"/>
  <c r="G780" i="2"/>
  <c r="G646" i="2"/>
  <c r="G445" i="2"/>
  <c r="G55" i="2"/>
  <c r="G219" i="2"/>
  <c r="G940" i="2"/>
  <c r="G537" i="2"/>
  <c r="G288" i="2"/>
  <c r="G354" i="2"/>
  <c r="G319" i="2"/>
  <c r="G868" i="2"/>
  <c r="G421" i="2"/>
  <c r="G355" i="2"/>
  <c r="G505" i="2"/>
  <c r="G513" i="2"/>
  <c r="G43" i="2"/>
  <c r="G43" i="1"/>
  <c r="G44" i="1"/>
  <c r="G40" i="1"/>
  <c r="G41" i="1"/>
  <c r="G42" i="1"/>
  <c r="G38" i="1"/>
  <c r="F36" i="2" s="1"/>
  <c r="G36" i="2" s="1"/>
  <c r="G39" i="1"/>
  <c r="G36" i="1"/>
  <c r="G37" i="1"/>
  <c r="G32" i="1"/>
  <c r="G35" i="1"/>
  <c r="G34" i="1"/>
  <c r="G33" i="1"/>
  <c r="G28" i="1"/>
  <c r="G31" i="1"/>
  <c r="G30" i="1"/>
  <c r="G29" i="1"/>
  <c r="G24" i="1"/>
  <c r="G25" i="1"/>
  <c r="G26" i="1"/>
  <c r="G27" i="1"/>
  <c r="G22" i="1"/>
  <c r="G23" i="1"/>
  <c r="G21" i="1"/>
  <c r="G20" i="1"/>
  <c r="G65" i="2"/>
  <c r="G368" i="2"/>
  <c r="G200" i="2"/>
  <c r="G245" i="2"/>
  <c r="G580" i="2"/>
  <c r="G428" i="2"/>
  <c r="G83" i="2"/>
  <c r="G974" i="2"/>
  <c r="G966" i="2"/>
  <c r="G958" i="2"/>
  <c r="G950" i="2"/>
  <c r="G942" i="2"/>
  <c r="G358" i="2"/>
  <c r="G860" i="2"/>
  <c r="G643" i="2"/>
  <c r="G850" i="2"/>
  <c r="G626" i="2"/>
  <c r="G522" i="2"/>
  <c r="G290" i="2"/>
  <c r="G242" i="2"/>
  <c r="G833" i="2"/>
  <c r="G808" i="2"/>
  <c r="G416" i="2"/>
  <c r="G917" i="2"/>
  <c r="G809" i="2"/>
  <c r="G991" i="2"/>
  <c r="G799" i="2"/>
  <c r="G791" i="2"/>
  <c r="G767" i="2"/>
  <c r="G575" i="2"/>
  <c r="G487" i="2"/>
  <c r="G479" i="2"/>
  <c r="G391" i="2"/>
  <c r="G335" i="2"/>
  <c r="G95" i="2"/>
  <c r="G449" i="2"/>
  <c r="G137" i="2"/>
  <c r="G287" i="2"/>
  <c r="G533" i="2"/>
  <c r="G453" i="2"/>
  <c r="G427" i="2"/>
  <c r="G419" i="2"/>
  <c r="G50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89" i="2"/>
  <c r="G176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14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D250" i="2" l="1"/>
  <c r="G1011" i="1"/>
  <c r="F42" i="2"/>
  <c r="G42" i="2" s="1"/>
  <c r="E42" i="2" s="1"/>
  <c r="H44" i="1"/>
  <c r="F41" i="2"/>
  <c r="G41" i="2" s="1"/>
  <c r="E41" i="2" s="1"/>
  <c r="H43" i="1"/>
  <c r="F40" i="2"/>
  <c r="G40" i="2" s="1"/>
  <c r="H42" i="1"/>
  <c r="F39" i="2"/>
  <c r="G39" i="2" s="1"/>
  <c r="E39" i="2" s="1"/>
  <c r="H41" i="1"/>
  <c r="F38" i="2"/>
  <c r="G38" i="2" s="1"/>
  <c r="E38" i="2" s="1"/>
  <c r="H40" i="1"/>
  <c r="F37" i="2"/>
  <c r="G37" i="2" s="1"/>
  <c r="E37" i="2" s="1"/>
  <c r="H39" i="1"/>
  <c r="H38" i="1"/>
  <c r="F33" i="2"/>
  <c r="G33" i="2" s="1"/>
  <c r="E33" i="2" s="1"/>
  <c r="H35" i="1"/>
  <c r="F32" i="2"/>
  <c r="G32" i="2" s="1"/>
  <c r="E32" i="2" s="1"/>
  <c r="H34" i="1"/>
  <c r="F31" i="2"/>
  <c r="G31" i="2" s="1"/>
  <c r="E31" i="2" s="1"/>
  <c r="H33" i="1"/>
  <c r="F30" i="2"/>
  <c r="G30" i="2" s="1"/>
  <c r="E30" i="2" s="1"/>
  <c r="H32" i="1"/>
  <c r="F29" i="2"/>
  <c r="G29" i="2" s="1"/>
  <c r="E29" i="2" s="1"/>
  <c r="H31" i="1"/>
  <c r="F28" i="2"/>
  <c r="G28" i="2" s="1"/>
  <c r="E28" i="2" s="1"/>
  <c r="H30" i="1"/>
  <c r="F27" i="2"/>
  <c r="G27" i="2" s="1"/>
  <c r="E27" i="2" s="1"/>
  <c r="H29" i="1"/>
  <c r="F26" i="2"/>
  <c r="G26" i="2" s="1"/>
  <c r="E26" i="2" s="1"/>
  <c r="H28" i="1"/>
  <c r="F35" i="2"/>
  <c r="G35" i="2" s="1"/>
  <c r="E35" i="2" s="1"/>
  <c r="H37" i="1"/>
  <c r="F34" i="2"/>
  <c r="G34" i="2" s="1"/>
  <c r="E34" i="2" s="1"/>
  <c r="H36" i="1"/>
  <c r="F25" i="2"/>
  <c r="G25" i="2" s="1"/>
  <c r="E25" i="2" s="1"/>
  <c r="H27" i="1"/>
  <c r="F24" i="2"/>
  <c r="G24" i="2" s="1"/>
  <c r="E24" i="2" s="1"/>
  <c r="H26" i="1"/>
  <c r="F23" i="2"/>
  <c r="G23" i="2" s="1"/>
  <c r="E23" i="2" s="1"/>
  <c r="H25" i="1"/>
  <c r="F22" i="2"/>
  <c r="G22" i="2" s="1"/>
  <c r="E22" i="2" s="1"/>
  <c r="H24" i="1"/>
  <c r="F21" i="2"/>
  <c r="G21" i="2" s="1"/>
  <c r="E21" i="2" s="1"/>
  <c r="H23" i="1"/>
  <c r="F20" i="2"/>
  <c r="G20" i="2" s="1"/>
  <c r="E20" i="2" s="1"/>
  <c r="H22" i="1"/>
  <c r="F18" i="2"/>
  <c r="G18" i="2" s="1"/>
  <c r="E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295" i="2"/>
  <c r="E218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565" i="2"/>
  <c r="E497" i="2"/>
  <c r="E266" i="2"/>
  <c r="D682" i="2"/>
  <c r="E483" i="2"/>
  <c r="D781" i="2"/>
  <c r="D94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106" i="2"/>
  <c r="D283" i="2"/>
  <c r="E491" i="2"/>
  <c r="D401" i="2"/>
  <c r="E80" i="2"/>
  <c r="E215" i="2"/>
  <c r="E971" i="2"/>
  <c r="E660" i="2"/>
  <c r="D23" i="2" l="1"/>
  <c r="D41" i="2"/>
  <c r="H1005" i="1"/>
  <c r="D37" i="2"/>
  <c r="D40" i="2"/>
  <c r="D42" i="2"/>
  <c r="D38" i="2"/>
  <c r="D33" i="2"/>
  <c r="D28" i="2"/>
  <c r="D22" i="2"/>
  <c r="D32" i="2"/>
  <c r="D39" i="2"/>
  <c r="D29" i="2"/>
  <c r="D26" i="2"/>
  <c r="D30" i="2"/>
  <c r="D31" i="2"/>
  <c r="D27" i="2"/>
  <c r="D34" i="2"/>
  <c r="D35" i="2"/>
  <c r="D21" i="2"/>
  <c r="D24" i="2"/>
  <c r="D25" i="2"/>
  <c r="D20" i="2"/>
  <c r="D18" i="2"/>
  <c r="G19" i="2"/>
  <c r="D19" i="2"/>
  <c r="H1006" i="1" l="1"/>
  <c r="H1008" i="1" s="1"/>
  <c r="G1013" i="1"/>
  <c r="G1012" i="1" s="1"/>
  <c r="E19" i="2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<sst xmlns="http://schemas.openxmlformats.org/spreadsheetml/2006/main" count="172" uniqueCount="89">
  <si>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</si>
  <si>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</si>
  <si>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</si>
  <si>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</si>
  <si>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</si>
  <si>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</si>
  <si>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</si>
  <si>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</si>
  <si>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</si>
  <si>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</si>
  <si>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</si>
  <si>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</si>
  <si>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</si>
  <si>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</si>
  <si>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</si>
  <si>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</si>
  <si>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</si>
  <si>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</si>
  <si>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</si>
  <si>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</si>
  <si>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</si>
  <si>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</si>
  <si>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</si>
  <si>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</si>
  <si>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</si>
  <si>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</si>
  <si>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</si>
  <si>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</si>
  <si>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</si>
  <si>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</si>
  <si>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</si>
  <si>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</si>
  <si>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</si>
  <si>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</si>
  <si>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</si>
  <si>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</si>
  <si>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</si>
  <si>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</si>
  <si>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</si>
  <si>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</si>
  <si>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</si>
  <si>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</si>
  <si>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</si>
  <si>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</si>
  <si>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</si>
  <si>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</si>
  <si>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</si>
  <si>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</si>
  <si>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</si>
  <si>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</si>
  <si>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</si>
  <si>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 xml:space="preserve">FAVIÈRE FREDERIC	</t>
  </si>
  <si>
    <t xml:space="preserve">LE MOULIN	</t>
  </si>
  <si>
    <t xml:space="preserve">73460, TOURNON	</t>
  </si>
  <si>
    <t xml:space="preserve">FRANCE	</t>
  </si>
  <si>
    <t>Email: equinoxepiercing@yahoo.fr</t>
  </si>
  <si>
    <t>PGSM2</t>
  </si>
  <si>
    <t>PGSM0</t>
  </si>
  <si>
    <t>PGSM00</t>
  </si>
  <si>
    <t>PGSM1/2</t>
  </si>
  <si>
    <t>PGSFF2</t>
  </si>
  <si>
    <t>PGSFF0</t>
  </si>
  <si>
    <t>PGSFF00</t>
  </si>
  <si>
    <t>PGSFF1/2</t>
  </si>
  <si>
    <t>BCR14ML3/4</t>
  </si>
  <si>
    <t>BCR14ML27/32</t>
  </si>
  <si>
    <t>Mina</t>
  </si>
  <si>
    <t>PGSBB2</t>
  </si>
  <si>
    <t>PGSBB0</t>
  </si>
  <si>
    <t>PGSBB00</t>
  </si>
  <si>
    <t>PGSBB1/2</t>
  </si>
  <si>
    <t>PGSAA2</t>
  </si>
  <si>
    <t>PGSAA0</t>
  </si>
  <si>
    <t>PGSAA00</t>
  </si>
  <si>
    <t>PGSAA1/2</t>
  </si>
  <si>
    <t>PWT2</t>
  </si>
  <si>
    <t>BCR10</t>
  </si>
  <si>
    <t>14mm</t>
  </si>
  <si>
    <t>16mm</t>
  </si>
  <si>
    <t>BCR12</t>
  </si>
  <si>
    <t>12mm</t>
  </si>
  <si>
    <t>PWN2</t>
  </si>
  <si>
    <t>PO</t>
  </si>
  <si>
    <t>19mm</t>
  </si>
  <si>
    <t>21mm</t>
  </si>
  <si>
    <t>Exchange Rate USD-THB</t>
  </si>
  <si>
    <t>Total Order USD</t>
  </si>
  <si>
    <t>Total Invoice USD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</si>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</sst>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4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508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1" fillId="0" borderId="0"/>
    <xf numFmtId="0" fontId="12" fillId="0" borderId="0"/>
    <xf numFmtId="0" fontId="25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2" fillId="0" borderId="0" applyNumberFormat="0" applyFill="0" applyBorder="0" applyAlignment="0" applyProtection="0"/>
    <xf numFmtId="0" fontId="12" fillId="0" borderId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8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31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30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168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3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" fillId="0" borderId="0"/>
    <xf numFmtId="0" fontId="28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</cellStyleXfs>
  <cellXfs count="163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right" vertical="center"/>
    </xf>
    <xf numFmtId="16" fontId="12" fillId="2" borderId="20" xfId="0" applyNumberFormat="1" applyFont="1" applyFill="1" applyBorder="1" applyAlignment="1">
      <alignment horizontal="left" vertical="center" wrapText="1"/>
    </xf>
    <xf numFmtId="0" fontId="12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4" fontId="6" fillId="2" borderId="11" xfId="0" applyNumberFormat="1" applyFont="1" applyFill="1" applyBorder="1" applyAlignment="1">
      <alignment horizontal="right" vertical="center"/>
    </xf>
    <xf numFmtId="4" fontId="3" fillId="2" borderId="11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166" fontId="12" fillId="2" borderId="53" xfId="0" applyNumberFormat="1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/>
    <xf numFmtId="0" fontId="22" fillId="0" borderId="0" xfId="3" applyFont="1" applyAlignment="1">
      <alignment horizontal="right"/>
    </xf>
    <xf numFmtId="4" fontId="22" fillId="0" borderId="0" xfId="3" applyNumberFormat="1" applyFont="1"/>
    <xf numFmtId="0" fontId="5" fillId="0" borderId="0" xfId="2" applyFont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167" fontId="4" fillId="2" borderId="0" xfId="0" applyNumberFormat="1" applyFont="1" applyFill="1" applyAlignment="1">
      <alignment horizontal="left" vertical="center"/>
    </xf>
    <xf numFmtId="167" fontId="4" fillId="2" borderId="7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</cellXfs>
  <cellStyles count="5508">
    <cellStyle name="Comma 2" xfId="9" xr:uid="{981A4984-DE96-4AE6-A3D6-9832351ABEFE}"/>
    <cellStyle name="Comma 2 2" xfId="4411" xr:uid="{0904FE3A-81FC-47F1-8119-D99D2855B11D}"/>
    <cellStyle name="Comma 2 2 2" xfId="4925" xr:uid="{B762D5D8-A5FC-4C74-8BBC-E0C9E18B7CD6}"/>
    <cellStyle name="Comma 2 2 2 2" xfId="5495" xr:uid="{D335094E-AA46-4E87-95C8-E2E3A8F75D62}"/>
    <cellStyle name="Comma 2 2 3" xfId="4807" xr:uid="{A9803033-448D-4F8E-BDE5-EC1C52FA94B1}"/>
    <cellStyle name="Comma 2 3" xfId="83" xr:uid="{89FF5347-D99E-4A58-B4D3-1BC8CCDD531D}"/>
    <cellStyle name="Comma 2 4" xfId="84" xr:uid="{19B4B974-D843-47D7-825C-952113BA8232}"/>
    <cellStyle name="Comma 3" xfId="4295" xr:uid="{693C1150-DC65-44C2-9638-499DD43D49C8}"/>
    <cellStyle name="Comma 3 2" xfId="4579" xr:uid="{45C35BE3-066D-4F7D-8C7C-3848CDA4F051}"/>
    <cellStyle name="Comma 3 2 2" xfId="4926" xr:uid="{66D0D05E-1C1E-4F30-BAB7-18E1F38ED706}"/>
    <cellStyle name="Comma 3 2 2 2" xfId="5496" xr:uid="{9FEDB744-F579-4CEF-9A57-21D0639314E2}"/>
    <cellStyle name="Comma 3 2 3" xfId="5494" xr:uid="{E1E8428E-92AA-492C-9AA1-DAF9DBBA6996}"/>
    <cellStyle name="Comma 3 3" xfId="4409" xr:uid="{00CE7387-6E87-4FE8-B409-A9EE8015F66F}"/>
    <cellStyle name="Currency 10" xfId="10" xr:uid="{C83D4B81-758B-424A-8EF6-392BD69447DE}"/>
    <cellStyle name="Currency 10 2" xfId="11" xr:uid="{EA629D0D-834A-44FD-A02F-126DCAC15E3A}"/>
    <cellStyle name="Currency 10 2 2" xfId="3671" xr:uid="{56AF6D21-A840-456D-B894-CE49050D3DA5}"/>
    <cellStyle name="Currency 10 2 2 2" xfId="4494" xr:uid="{4CC8D72E-37BE-444C-B3F8-EBB01AC14602}"/>
    <cellStyle name="Currency 10 2 3" xfId="4413" xr:uid="{2FF95A94-7DAD-40D5-934E-87CFBA673E94}"/>
    <cellStyle name="Currency 10 3" xfId="12" xr:uid="{A3DF99FB-9585-4E36-AA2C-CBC16CB1C094}"/>
    <cellStyle name="Currency 10 3 2" xfId="3672" xr:uid="{C53E42AE-0960-409C-B482-ECE312267BD4}"/>
    <cellStyle name="Currency 10 3 2 2" xfId="4495" xr:uid="{84BC41E3-5F97-4554-A892-B465F3011A08}"/>
    <cellStyle name="Currency 10 3 3" xfId="4414" xr:uid="{EC23E346-5F37-4E1B-A905-63159EF7F3B3}"/>
    <cellStyle name="Currency 10 4" xfId="3673" xr:uid="{042D4FDB-9A95-4028-9189-6DB2890F3D89}"/>
    <cellStyle name="Currency 10 4 2" xfId="4496" xr:uid="{60F26220-250F-49ED-9E9B-97F4A8AF66A4}"/>
    <cellStyle name="Currency 10 5" xfId="4412" xr:uid="{07F8D259-9ABC-44DB-AB24-DE662DFD8BC1}"/>
    <cellStyle name="Currency 10 6" xfId="4765" xr:uid="{D685D16B-76E6-4E0D-AC17-F5C548CF9E06}"/>
    <cellStyle name="Currency 11" xfId="13" xr:uid="{E9C07508-5557-4C0A-83A2-E68B2A483C69}"/>
    <cellStyle name="Currency 11 2" xfId="14" xr:uid="{BAEFF69E-1DBD-4CCD-A48F-0CC730E35D45}"/>
    <cellStyle name="Currency 11 2 2" xfId="3674" xr:uid="{98DF365C-88E8-44F8-8A67-D5D70A243EE5}"/>
    <cellStyle name="Currency 11 2 2 2" xfId="4497" xr:uid="{FF756413-70F4-4581-8E31-B019C84E8AD5}"/>
    <cellStyle name="Currency 11 2 3" xfId="4416" xr:uid="{D9E049BA-F378-42D2-8C83-7E356D90B4FD}"/>
    <cellStyle name="Currency 11 3" xfId="15" xr:uid="{E66AE4DC-587C-4AE2-8CE6-3CE95E304B9B}"/>
    <cellStyle name="Currency 11 3 2" xfId="3675" xr:uid="{8C339CB3-67AF-40BE-8A63-779FABC18B9E}"/>
    <cellStyle name="Currency 11 3 2 2" xfId="4498" xr:uid="{4715D7B1-6A01-4813-9F25-B568D06A5222}"/>
    <cellStyle name="Currency 11 3 3" xfId="4417" xr:uid="{C9B9039C-8576-4A1D-B682-18A30C43F544}"/>
    <cellStyle name="Currency 11 4" xfId="3676" xr:uid="{5051ED81-D94A-4EE1-A8F3-525F4C79DC1B}"/>
    <cellStyle name="Currency 11 4 2" xfId="4499" xr:uid="{B74590B2-2A0C-4FD7-9C22-80A9734FB4E1}"/>
    <cellStyle name="Currency 11 5" xfId="4296" xr:uid="{0E5251E7-606F-42A8-BAFA-73561FF88161}"/>
    <cellStyle name="Currency 11 5 2" xfId="4701" xr:uid="{D30F6DFB-9CD6-48EA-860B-8033E254C949}"/>
    <cellStyle name="Currency 11 5 3" xfId="4890" xr:uid="{8960BB4E-F55E-4CD3-B743-BA750026CFF5}"/>
    <cellStyle name="Currency 11 5 3 2" xfId="5485" xr:uid="{1FC1C96A-9B9D-4553-8F7D-D60E2BCE39DB}"/>
    <cellStyle name="Currency 11 5 3 3" xfId="4927" xr:uid="{A86C32DD-9EC1-4C22-B4F5-F9B6652F57EA}"/>
    <cellStyle name="Currency 11 5 4" xfId="4867" xr:uid="{6DF19AE1-7880-4B6D-8EB2-4F6A8EDEF425}"/>
    <cellStyle name="Currency 11 6" xfId="4415" xr:uid="{57D69C1C-C2E2-4629-85A5-217421BCBD55}"/>
    <cellStyle name="Currency 12" xfId="16" xr:uid="{5140927C-7648-43FD-9825-B089B46D0BCD}"/>
    <cellStyle name="Currency 12 2" xfId="17" xr:uid="{976ADCF3-E099-460A-B9C8-E3F44BBB9FCA}"/>
    <cellStyle name="Currency 12 2 2" xfId="3677" xr:uid="{BFA34D72-331D-4479-AD71-DFF75A63C2C9}"/>
    <cellStyle name="Currency 12 2 2 2" xfId="4500" xr:uid="{75EF8C24-E608-4088-AC10-D223338AA50B}"/>
    <cellStyle name="Currency 12 2 3" xfId="4419" xr:uid="{503D03F5-1ECC-4DB0-9E01-C492141B9BE8}"/>
    <cellStyle name="Currency 12 3" xfId="3678" xr:uid="{8112CD6F-CDD3-4704-9637-E89E8ED3E593}"/>
    <cellStyle name="Currency 12 3 2" xfId="4501" xr:uid="{6543D2FB-A487-43D6-A526-4D2B1D840CF3}"/>
    <cellStyle name="Currency 12 4" xfId="4418" xr:uid="{543015D2-0B31-4F9C-B982-C9E18B947B1D}"/>
    <cellStyle name="Currency 13" xfId="18" xr:uid="{094BE52C-77F9-4653-ADC0-2B6F7F5ED943}"/>
    <cellStyle name="Currency 13 2" xfId="4298" xr:uid="{C9D5DC31-6E58-4439-BE35-98E4BD73FD12}"/>
    <cellStyle name="Currency 13 2 2" xfId="4581" xr:uid="{F4E4F66C-7ECE-44EF-82C3-13B5C1F352BC}"/>
    <cellStyle name="Currency 13 3" xfId="4299" xr:uid="{DEFE1B22-55CD-4BBD-8B63-F4D40FF96C87}"/>
    <cellStyle name="Currency 13 3 2" xfId="4929" xr:uid="{415F90E9-C8C0-44D1-9DD2-6A22EE8387ED}"/>
    <cellStyle name="Currency 13 4" xfId="4297" xr:uid="{D810EFB8-09C3-401B-B371-DEB16F7C30BF}"/>
    <cellStyle name="Currency 13 4 2" xfId="4580" xr:uid="{7302BFB1-9694-4E5D-9E44-8E6EB45B0F85}"/>
    <cellStyle name="Currency 13 5" xfId="4928" xr:uid="{504D1587-D724-413A-8D1D-025E20E3E876}"/>
    <cellStyle name="Currency 14" xfId="19" xr:uid="{3D96A11C-A493-489A-8B81-AAEDD5F7964D}"/>
    <cellStyle name="Currency 14 2" xfId="3679" xr:uid="{86732231-5032-4205-83BF-10EA8197F663}"/>
    <cellStyle name="Currency 14 2 2" xfId="4502" xr:uid="{CCB51FF4-CFA7-407D-9C0F-6A38BE94042A}"/>
    <cellStyle name="Currency 14 3" xfId="4420" xr:uid="{761D4106-664B-4399-8819-0F12AEBADD97}"/>
    <cellStyle name="Currency 15" xfId="4391" xr:uid="{75A7C1B0-E55F-4144-8C1A-072702113807}"/>
    <cellStyle name="Currency 15 2" xfId="4653" xr:uid="{E79719BC-E680-4256-BBFD-0F98CAF42FDE}"/>
    <cellStyle name="Currency 16" xfId="82" xr:uid="{0418A969-6995-4CC7-BF28-CF5D7E327C16}"/>
    <cellStyle name="Currency 17" xfId="4300" xr:uid="{0F3479D1-D735-4A8C-9DEF-B517389B7042}"/>
    <cellStyle name="Currency 17 2" xfId="4582" xr:uid="{4D3ADF84-E9AD-48E8-9D4D-D4B351E685F7}"/>
    <cellStyle name="Currency 18" xfId="4669" xr:uid="{A5AD0099-8C97-41C5-9ECD-6094841E38E0}"/>
    <cellStyle name="Currency 2" xfId="20" xr:uid="{8B77CC92-E341-4BBA-B9F8-380C42AFB6F9}"/>
    <cellStyle name="Currency 2 2" xfId="21" xr:uid="{9F93D7C2-B6D8-4B1C-8934-F968A985500C}"/>
    <cellStyle name="Currency 2 2 2" xfId="22" xr:uid="{A14C2205-2F44-4CE3-A05A-009563BCF8AB}"/>
    <cellStyle name="Currency 2 2 2 2" xfId="23" xr:uid="{94450C76-4E93-43D7-993F-E9347C0386D9}"/>
    <cellStyle name="Currency 2 2 2 2 2" xfId="4930" xr:uid="{BD1003C8-2B9A-4A3D-B7CA-6755C2DA6D90}"/>
    <cellStyle name="Currency 2 2 2 3" xfId="24" xr:uid="{EE65266E-4F05-4262-AE44-F7596558080C}"/>
    <cellStyle name="Currency 2 2 2 3 2" xfId="3680" xr:uid="{810AA59E-BEE4-4E9A-869B-4B5B17915C84}"/>
    <cellStyle name="Currency 2 2 2 3 2 2" xfId="4503" xr:uid="{1F58EA5A-D21A-454B-BA38-F67B23E671FB}"/>
    <cellStyle name="Currency 2 2 2 3 3" xfId="4424" xr:uid="{F08CFD96-621A-411C-87B8-4F4B54A84B07}"/>
    <cellStyle name="Currency 2 2 2 4" xfId="3681" xr:uid="{D5BB9FA8-5264-442D-A783-CD176326433A}"/>
    <cellStyle name="Currency 2 2 2 4 2" xfId="4504" xr:uid="{00B3C3CD-2FDA-4312-8AB5-C47D01AE806C}"/>
    <cellStyle name="Currency 2 2 2 5" xfId="4423" xr:uid="{CB32A12A-22C4-45EC-99A1-7842D215ECEC}"/>
    <cellStyle name="Currency 2 2 3" xfId="3682" xr:uid="{408C9A09-DD27-4D6F-8073-A2CE27F5FD3F}"/>
    <cellStyle name="Currency 2 2 3 2" xfId="4505" xr:uid="{7FA59AF4-3784-4873-9957-AD5B42AFA74C}"/>
    <cellStyle name="Currency 2 2 4" xfId="4422" xr:uid="{3A3606AF-B105-44F4-98A7-292836C1E61A}"/>
    <cellStyle name="Currency 2 3" xfId="25" xr:uid="{CB305007-6AAA-4CE7-80D7-AD41C25AFA5F}"/>
    <cellStyle name="Currency 2 3 2" xfId="3683" xr:uid="{A77A1845-F176-40B8-82F9-D76B856D851F}"/>
    <cellStyle name="Currency 2 3 2 2" xfId="4506" xr:uid="{CCFC829D-905D-4D3E-88F8-658E94391F62}"/>
    <cellStyle name="Currency 2 3 3" xfId="4425" xr:uid="{E7A66DAA-4178-49B1-88BE-3294720412F5}"/>
    <cellStyle name="Currency 2 4" xfId="3684" xr:uid="{C8E6EE49-F3E2-4E5F-B93F-A39B923BE705}"/>
    <cellStyle name="Currency 2 4 2" xfId="4507" xr:uid="{2A13B458-0B49-469E-9F79-1D42482283BD}"/>
    <cellStyle name="Currency 2 5" xfId="4421" xr:uid="{8BCBB8D1-8CE9-409B-B97D-F14F2EDF35CE}"/>
    <cellStyle name="Currency 2 5 2" xfId="4686" xr:uid="{65B4615D-3753-43F7-A772-AA2FD4A57275}"/>
    <cellStyle name="Currency 2 6" xfId="4687" xr:uid="{AE3DB5F4-F0C4-48D2-A904-0BD9220293E1}"/>
    <cellStyle name="Currency 3" xfId="26" xr:uid="{DA036B3E-38E2-4313-908A-65B4107F6516}"/>
    <cellStyle name="Currency 3 2" xfId="27" xr:uid="{0380D0A2-C54A-4985-81B7-1B84750A7D02}"/>
    <cellStyle name="Currency 3 2 2" xfId="3685" xr:uid="{FD3558D1-9911-4D8A-8745-5EF8CFF03999}"/>
    <cellStyle name="Currency 3 2 2 2" xfId="4508" xr:uid="{6A1F906E-45E3-4A8D-A8F9-AF841C49F848}"/>
    <cellStyle name="Currency 3 2 3" xfId="4427" xr:uid="{10E85A66-A659-4429-8251-E56602C5EAF8}"/>
    <cellStyle name="Currency 3 3" xfId="28" xr:uid="{AB668AB4-C0C5-432F-9FED-C2446DAA1D52}"/>
    <cellStyle name="Currency 3 3 2" xfId="3686" xr:uid="{1D3F99CD-D8A4-42B7-96EC-90B8D507D66E}"/>
    <cellStyle name="Currency 3 3 2 2" xfId="4509" xr:uid="{62103ED7-52F2-42B4-8A8F-C3B48380E376}"/>
    <cellStyle name="Currency 3 3 3" xfId="4428" xr:uid="{39068336-3955-4F5C-980C-559818DB9A16}"/>
    <cellStyle name="Currency 3 4" xfId="29" xr:uid="{83ED126B-2ADC-4BAC-8F3C-EE2A6FEEC81E}"/>
    <cellStyle name="Currency 3 4 2" xfId="3687" xr:uid="{04A61BAE-D33D-430E-9DE4-30BB6806AE6A}"/>
    <cellStyle name="Currency 3 4 2 2" xfId="4510" xr:uid="{18ECF30B-1AC4-416E-8C94-B1262177A045}"/>
    <cellStyle name="Currency 3 4 3" xfId="4429" xr:uid="{FEC94E07-14C8-4651-86FD-5C9DB6FC0C41}"/>
    <cellStyle name="Currency 3 5" xfId="3688" xr:uid="{D1FD4A96-C74B-4521-A6A5-256B9727DE2A}"/>
    <cellStyle name="Currency 3 5 2" xfId="4511" xr:uid="{9B4903FC-882C-4398-B025-F73CFDCFFBB6}"/>
    <cellStyle name="Currency 3 6" xfId="4426" xr:uid="{E84C67ED-30BA-468B-9EFC-AACD3C634156}"/>
    <cellStyle name="Currency 4" xfId="30" xr:uid="{B97BA3BD-B77F-4F0F-80B1-2A4B221EF191}"/>
    <cellStyle name="Currency 4 2" xfId="31" xr:uid="{C00975C8-506D-42ED-B960-44B8E2E1F6AB}"/>
    <cellStyle name="Currency 4 2 2" xfId="3689" xr:uid="{83867064-2BF0-4171-BAFF-1493CEE5BC95}"/>
    <cellStyle name="Currency 4 2 2 2" xfId="4512" xr:uid="{37E127E6-32DF-489E-8F0E-BC4D18539FD8}"/>
    <cellStyle name="Currency 4 2 3" xfId="4431" xr:uid="{E353448C-58B6-44CA-883F-828381125244}"/>
    <cellStyle name="Currency 4 3" xfId="32" xr:uid="{A40DBC8B-0326-46B3-936E-808414424DD4}"/>
    <cellStyle name="Currency 4 3 2" xfId="3690" xr:uid="{C3A7D6F9-9A92-4C48-9256-DA4C9307BB29}"/>
    <cellStyle name="Currency 4 3 2 2" xfId="4513" xr:uid="{155B3A5F-3AE0-4A74-8D85-DBD932E7A3BF}"/>
    <cellStyle name="Currency 4 3 3" xfId="4432" xr:uid="{52FBAC8C-4E87-43A1-B0F8-C2774891E57D}"/>
    <cellStyle name="Currency 4 4" xfId="3691" xr:uid="{61E4441C-BAAB-47D0-A524-5EDD44427E27}"/>
    <cellStyle name="Currency 4 4 2" xfId="4514" xr:uid="{DA74CC22-E1DC-40FD-8C68-E9134F71D93D}"/>
    <cellStyle name="Currency 4 5" xfId="4301" xr:uid="{95BF74B9-E0EB-412A-AE29-8723B7D6F44B}"/>
    <cellStyle name="Currency 4 5 2" xfId="4702" xr:uid="{250DEA36-0595-46A6-84DA-5E78BCEAF2B1}"/>
    <cellStyle name="Currency 4 5 3" xfId="4891" xr:uid="{89F3CCB4-5EFA-41AC-AFF6-A3DE032EE6CB}"/>
    <cellStyle name="Currency 4 5 3 2" xfId="5486" xr:uid="{890B245D-8BC9-4199-974B-2C34D924331B}"/>
    <cellStyle name="Currency 4 5 3 3" xfId="4931" xr:uid="{55B6343E-463B-4047-96FE-15B987320624}"/>
    <cellStyle name="Currency 4 5 4" xfId="4868" xr:uid="{E00FE1B8-9698-466F-9E58-A0716B0DEC60}"/>
    <cellStyle name="Currency 4 6" xfId="4430" xr:uid="{2C082814-6560-4C1F-A228-ADB0ABA2AC92}"/>
    <cellStyle name="Currency 5" xfId="33" xr:uid="{F049CBF7-B7EB-4682-B0BF-000A42B29A3F}"/>
    <cellStyle name="Currency 5 2" xfId="34" xr:uid="{35FDC2BE-E6A3-44C1-BC82-BB646DE72C31}"/>
    <cellStyle name="Currency 5 2 2" xfId="3692" xr:uid="{FFD690CA-9C2E-4331-9714-7A27AD66C983}"/>
    <cellStyle name="Currency 5 2 2 2" xfId="4515" xr:uid="{0CC631AA-C485-47F1-9EEB-227F324EE7BD}"/>
    <cellStyle name="Currency 5 2 3" xfId="4433" xr:uid="{9A180AD5-2DAE-4A7C-8D7D-269ADBCCBCED}"/>
    <cellStyle name="Currency 5 3" xfId="4302" xr:uid="{A00406AC-BC92-4C29-9EFA-A986BAF644AF}"/>
    <cellStyle name="Currency 5 3 2" xfId="4703" xr:uid="{CCD6D34C-3744-4346-921C-6A99A21477CA}"/>
    <cellStyle name="Currency 5 3 2 2" xfId="5476" xr:uid="{25482BF9-FCFB-43CB-A755-25022C2CDD52}"/>
    <cellStyle name="Currency 5 3 2 3" xfId="4933" xr:uid="{CCC100F5-9EC8-4C4E-9F17-8E386453FF65}"/>
    <cellStyle name="Currency 5 4" xfId="4932" xr:uid="{F0DBB49C-F85F-46BE-82B3-AE70C4B404DC}"/>
    <cellStyle name="Currency 6" xfId="35" xr:uid="{B7F365BD-603E-4045-9E6E-AC1E4D1D9DA0}"/>
    <cellStyle name="Currency 6 2" xfId="3693" xr:uid="{28DF541E-85D0-411A-B2E8-8C273526918E}"/>
    <cellStyle name="Currency 6 2 2" xfId="4516" xr:uid="{97C10857-2F39-44CC-ABBF-75E20BF680CF}"/>
    <cellStyle name="Currency 6 3" xfId="4303" xr:uid="{3DFD0D30-220B-4874-940F-7AB0D43A7DCB}"/>
    <cellStyle name="Currency 6 3 2" xfId="4704" xr:uid="{E22B9667-BA14-447D-AA85-3900D76842AA}"/>
    <cellStyle name="Currency 6 3 3" xfId="4892" xr:uid="{E921DDE3-BAEA-4EC9-B01A-6469498FA928}"/>
    <cellStyle name="Currency 6 3 3 2" xfId="5487" xr:uid="{2E49A11A-2ECE-4E75-AF97-DB3C48FF2511}"/>
    <cellStyle name="Currency 6 3 3 3" xfId="4934" xr:uid="{A5D49C28-5B80-4BCD-A5A0-624D07C4BD5D}"/>
    <cellStyle name="Currency 6 3 4" xfId="4869" xr:uid="{56A8B919-2B0E-4AAB-AFE6-D7D1F7C6DE87}"/>
    <cellStyle name="Currency 6 4" xfId="4434" xr:uid="{E25AB502-F24A-4204-943A-F73AB0A156C3}"/>
    <cellStyle name="Currency 7" xfId="36" xr:uid="{96C31D74-170F-4957-B7AE-ADB1B9BC2EFB}"/>
    <cellStyle name="Currency 7 2" xfId="37" xr:uid="{19365750-D094-47A4-988D-A70585ACA768}"/>
    <cellStyle name="Currency 7 2 2" xfId="3694" xr:uid="{EA80704C-123A-465B-8F8E-504DE586EBB5}"/>
    <cellStyle name="Currency 7 2 2 2" xfId="4517" xr:uid="{6067BA7E-FCDC-46B9-9F01-9E204DB11AD4}"/>
    <cellStyle name="Currency 7 2 3" xfId="4436" xr:uid="{940CEFF0-1C08-432A-9290-19268D3FD09D}"/>
    <cellStyle name="Currency 7 3" xfId="3695" xr:uid="{9D02F6E3-7E86-4E03-812C-9149D5CDA3E2}"/>
    <cellStyle name="Currency 7 3 2" xfId="4518" xr:uid="{29E484F7-2B4E-458C-9E26-DA06E28E0581}"/>
    <cellStyle name="Currency 7 4" xfId="4435" xr:uid="{919F5FC9-B820-4299-8875-43A1E80157ED}"/>
    <cellStyle name="Currency 7 5" xfId="4766" xr:uid="{17F7E432-6823-49BC-88F0-414333EA8A4C}"/>
    <cellStyle name="Currency 8" xfId="38" xr:uid="{9B332486-994C-4942-8765-7C6AE8814F22}"/>
    <cellStyle name="Currency 8 2" xfId="39" xr:uid="{7E118650-2C30-4EC8-9D60-1ECCAFCC6599}"/>
    <cellStyle name="Currency 8 2 2" xfId="3696" xr:uid="{3E13CE32-1A18-4C59-8301-B279173FA09C}"/>
    <cellStyle name="Currency 8 2 2 2" xfId="4519" xr:uid="{B95D93A4-3351-4465-A79C-E47FAD1F9E53}"/>
    <cellStyle name="Currency 8 2 3" xfId="4438" xr:uid="{ABEF0345-F148-46E5-B8A4-5A1527755FAE}"/>
    <cellStyle name="Currency 8 3" xfId="40" xr:uid="{1AD06F7B-7D88-47F2-BC94-6DA74FA5FF6F}"/>
    <cellStyle name="Currency 8 3 2" xfId="3697" xr:uid="{FB04241F-D75E-4275-BBBC-8CABE61C08B6}"/>
    <cellStyle name="Currency 8 3 2 2" xfId="4520" xr:uid="{7B301D91-529C-45D3-985C-0DD5A68DE8C8}"/>
    <cellStyle name="Currency 8 3 3" xfId="4439" xr:uid="{406170B3-E14F-4073-839F-07262405845D}"/>
    <cellStyle name="Currency 8 4" xfId="41" xr:uid="{66E32629-E009-4E3C-9DE7-734EFF4B9022}"/>
    <cellStyle name="Currency 8 4 2" xfId="3698" xr:uid="{BEEB2CEB-E245-47B6-A45C-D50D93417A58}"/>
    <cellStyle name="Currency 8 4 2 2" xfId="4521" xr:uid="{96FD99EC-ABB9-4EED-B164-17522DF503B4}"/>
    <cellStyle name="Currency 8 4 3" xfId="4440" xr:uid="{2CB9E604-E8F3-44DB-A540-ED82B49914CB}"/>
    <cellStyle name="Currency 8 5" xfId="3699" xr:uid="{E7C4D351-714C-408A-8FCE-A1AB5154A9A1}"/>
    <cellStyle name="Currency 8 5 2" xfId="4522" xr:uid="{E180D61B-6044-4FC8-AF67-43DFCEAFD6D4}"/>
    <cellStyle name="Currency 8 6" xfId="4437" xr:uid="{042A70A7-71B6-478D-8F03-A6F93748821D}"/>
    <cellStyle name="Currency 8 7" xfId="4767" xr:uid="{FDA82B3E-9387-42F2-BDC5-395563624C01}"/>
    <cellStyle name="Currency 9" xfId="42" xr:uid="{F013B5A6-A57C-4350-8DCB-39CA866F8B46}"/>
    <cellStyle name="Currency 9 2" xfId="43" xr:uid="{21FA053C-0133-4D88-948F-32806C0BF190}"/>
    <cellStyle name="Currency 9 2 2" xfId="3700" xr:uid="{50589A01-1076-4859-A337-4C5ED0498FA7}"/>
    <cellStyle name="Currency 9 2 2 2" xfId="4523" xr:uid="{13D0A8AE-AA62-4409-A03B-212B851864A7}"/>
    <cellStyle name="Currency 9 2 3" xfId="4442" xr:uid="{BB8D90E7-00EA-4DD6-A5EE-F0A57B34CE33}"/>
    <cellStyle name="Currency 9 3" xfId="44" xr:uid="{95272400-7F2A-48B8-BA9A-D14DAE83B4AF}"/>
    <cellStyle name="Currency 9 3 2" xfId="3701" xr:uid="{9D2FF859-8FA1-44EC-84CC-597DFC190665}"/>
    <cellStyle name="Currency 9 3 2 2" xfId="4524" xr:uid="{244430FA-7524-4177-88BE-DDAF012B360E}"/>
    <cellStyle name="Currency 9 3 3" xfId="4443" xr:uid="{B7957CBB-F4C5-4089-9889-BE710C6B03AB}"/>
    <cellStyle name="Currency 9 4" xfId="3702" xr:uid="{FB226505-55C0-422B-993A-A53A1F42CD54}"/>
    <cellStyle name="Currency 9 4 2" xfId="4525" xr:uid="{A304AD79-192E-424F-AE3E-EBD086138AB6}"/>
    <cellStyle name="Currency 9 5" xfId="4304" xr:uid="{3DA56202-1FF2-490E-8831-4BC01C5585E5}"/>
    <cellStyle name="Currency 9 5 2" xfId="4705" xr:uid="{11D984EF-76FB-4942-A119-F9DB9B5E29B7}"/>
    <cellStyle name="Currency 9 5 3" xfId="4893" xr:uid="{EFE5C2AD-C523-4231-B29E-EC84DFA6994E}"/>
    <cellStyle name="Currency 9 5 4" xfId="4870" xr:uid="{35FA3F58-E64A-4499-822C-F2A282486F33}"/>
    <cellStyle name="Currency 9 6" xfId="4441" xr:uid="{1E1384AA-77D0-4832-81A6-A7278E329897}"/>
    <cellStyle name="Hyperlink" xfId="1" builtinId="8"/>
    <cellStyle name="Hyperlink 2" xfId="8" xr:uid="{0F34B0BC-60E2-447B-AA4A-19009FCF3790}"/>
    <cellStyle name="Hyperlink 3" xfId="86" xr:uid="{70AFA20F-DF40-4636-B5A1-DB0D6F061874}"/>
    <cellStyle name="Hyperlink 3 2" xfId="4392" xr:uid="{E21B14D6-4552-40B3-9F84-2BCDA41B7D80}"/>
    <cellStyle name="Hyperlink 3 3" xfId="4305" xr:uid="{4CF07465-0A88-47CB-88F0-6BAC301D782A}"/>
    <cellStyle name="Hyperlink 4" xfId="4306" xr:uid="{17922DBF-5E6C-4184-8810-06C6428630F0}"/>
    <cellStyle name="Normal" xfId="0" builtinId="0"/>
    <cellStyle name="Normal 10" xfId="45" xr:uid="{145C326E-ADCF-4056-B197-2583AD93CED2}"/>
    <cellStyle name="Normal 10 10" xfId="99" xr:uid="{CECB8750-D9A3-4ACA-9458-2F47CFCEEF86}"/>
    <cellStyle name="Normal 10 10 2" xfId="100" xr:uid="{A99AE250-FDBA-4CE5-8B07-044A1B3AD0E1}"/>
    <cellStyle name="Normal 10 10 2 2" xfId="4308" xr:uid="{7795E973-64F1-422C-8A93-3C3B619217F8}"/>
    <cellStyle name="Normal 10 10 2 2 2" xfId="4583" xr:uid="{9A8956C6-9925-4037-8803-F4E84F0A89D7}"/>
    <cellStyle name="Normal 10 10 2 3" xfId="4845" xr:uid="{CE09BC29-3FB7-47AE-B77E-531856535D9A}"/>
    <cellStyle name="Normal 10 10 3" xfId="101" xr:uid="{8658D83C-18A5-41E8-A475-03959C5BA5DC}"/>
    <cellStyle name="Normal 10 10 4" xfId="102" xr:uid="{7930FF84-19DB-4BA4-803A-D35D058D07BD}"/>
    <cellStyle name="Normal 10 11" xfId="103" xr:uid="{7C9AEE0B-D54E-4723-B6CF-3AED3B8565E6}"/>
    <cellStyle name="Normal 10 11 2" xfId="104" xr:uid="{13E3ADAE-8752-47C9-ADC7-5356FAFE9F8B}"/>
    <cellStyle name="Normal 10 11 3" xfId="105" xr:uid="{F6F171E2-E256-41FB-A9F1-31D179FB8737}"/>
    <cellStyle name="Normal 10 11 4" xfId="106" xr:uid="{C4B4A36D-6F26-4EFB-BB66-323F1FF399AF}"/>
    <cellStyle name="Normal 10 12" xfId="107" xr:uid="{AC89C0E0-7FCD-4AA7-A675-CFA0D5C68E08}"/>
    <cellStyle name="Normal 10 12 2" xfId="108" xr:uid="{6ABF99A7-8F82-422C-83D3-788D6DA7D2AE}"/>
    <cellStyle name="Normal 10 13" xfId="109" xr:uid="{D5DFA4B9-D451-487D-9202-4491364A2595}"/>
    <cellStyle name="Normal 10 14" xfId="110" xr:uid="{55567DD4-E32B-41BB-ACFE-DC5CC1102FF5}"/>
    <cellStyle name="Normal 10 15" xfId="111" xr:uid="{14931D7D-89F9-42C0-9EEE-5B17002E2A80}"/>
    <cellStyle name="Normal 10 2" xfId="87" xr:uid="{28C42A83-0B92-46DC-B1AB-1A1377969BDF}"/>
    <cellStyle name="Normal 10 2 10" xfId="112" xr:uid="{D94BFD8F-BDBA-401A-A78B-2C64EEEEED1C}"/>
    <cellStyle name="Normal 10 2 11" xfId="113" xr:uid="{1959C9CB-A50E-4C33-9CE8-C8300337CC99}"/>
    <cellStyle name="Normal 10 2 2" xfId="114" xr:uid="{94525437-1463-4466-989B-D32AF03BF7EC}"/>
    <cellStyle name="Normal 10 2 2 2" xfId="115" xr:uid="{C76BD209-799D-4280-AD09-4FE72158E20A}"/>
    <cellStyle name="Normal 10 2 2 2 2" xfId="116" xr:uid="{6233CDEB-40F2-4D13-9D4B-DA6AC4FBD49C}"/>
    <cellStyle name="Normal 10 2 2 2 2 2" xfId="117" xr:uid="{7626543A-220D-45BB-BFA3-54224D2B8FBE}"/>
    <cellStyle name="Normal 10 2 2 2 2 2 2" xfId="118" xr:uid="{D55654EF-7002-4732-82B4-494F4B28E8A8}"/>
    <cellStyle name="Normal 10 2 2 2 2 2 2 2" xfId="3744" xr:uid="{6427514E-C66E-47E2-8CD4-7279E50E9BDA}"/>
    <cellStyle name="Normal 10 2 2 2 2 2 2 2 2" xfId="3745" xr:uid="{DC82F789-DEA4-42E8-AD3C-AD46983BBC66}"/>
    <cellStyle name="Normal 10 2 2 2 2 2 2 3" xfId="3746" xr:uid="{1EE8A2F4-FD05-4333-BE6C-795F4668CCF5}"/>
    <cellStyle name="Normal 10 2 2 2 2 2 3" xfId="119" xr:uid="{6D83753A-FB45-4211-B884-C16E14D7EDF3}"/>
    <cellStyle name="Normal 10 2 2 2 2 2 3 2" xfId="3747" xr:uid="{F3EAA0C1-90BA-4257-BBFE-76ADD732535D}"/>
    <cellStyle name="Normal 10 2 2 2 2 2 4" xfId="120" xr:uid="{BB4E60A0-B4EC-4000-BCB7-A59CFE75EC4C}"/>
    <cellStyle name="Normal 10 2 2 2 2 3" xfId="121" xr:uid="{08D8F4DB-6753-408D-A144-ED6543594841}"/>
    <cellStyle name="Normal 10 2 2 2 2 3 2" xfId="122" xr:uid="{70865369-A9C3-4B69-A773-D5E935CE4D21}"/>
    <cellStyle name="Normal 10 2 2 2 2 3 2 2" xfId="3748" xr:uid="{9DC7C83C-F57E-483F-B4D2-19DAEC50CF60}"/>
    <cellStyle name="Normal 10 2 2 2 2 3 3" xfId="123" xr:uid="{4DE0555B-B708-496B-AAA0-765D9699B4BD}"/>
    <cellStyle name="Normal 10 2 2 2 2 3 4" xfId="124" xr:uid="{7556E7E6-B2F4-4084-A0E5-AA7720A4BA8E}"/>
    <cellStyle name="Normal 10 2 2 2 2 4" xfId="125" xr:uid="{570D8C97-4228-40C6-9A78-CFC52BAAC74A}"/>
    <cellStyle name="Normal 10 2 2 2 2 4 2" xfId="3749" xr:uid="{24CDB823-251D-46A1-88C1-51C8EBA8259B}"/>
    <cellStyle name="Normal 10 2 2 2 2 5" xfId="126" xr:uid="{5AB4A96C-8A6C-43DA-841A-86C19257AB49}"/>
    <cellStyle name="Normal 10 2 2 2 2 6" xfId="127" xr:uid="{E3F3184E-F999-4233-A2DD-861F73C49F4D}"/>
    <cellStyle name="Normal 10 2 2 2 3" xfId="128" xr:uid="{93634871-BAB2-44D3-98B6-CEE043A8A9C6}"/>
    <cellStyle name="Normal 10 2 2 2 3 2" xfId="129" xr:uid="{B4FF9FB9-E946-4EA8-B0CC-DBF2B51B62F0}"/>
    <cellStyle name="Normal 10 2 2 2 3 2 2" xfId="130" xr:uid="{C9E832D3-AA43-4800-8132-70254836D843}"/>
    <cellStyle name="Normal 10 2 2 2 3 2 2 2" xfId="3750" xr:uid="{91E5885B-124A-40B7-91CA-6D74EB2974D2}"/>
    <cellStyle name="Normal 10 2 2 2 3 2 2 2 2" xfId="3751" xr:uid="{8D81E3B6-C6E1-4275-9BCA-4AEF45201E37}"/>
    <cellStyle name="Normal 10 2 2 2 3 2 2 3" xfId="3752" xr:uid="{37EA75FF-7EFE-4886-B470-3820E1775841}"/>
    <cellStyle name="Normal 10 2 2 2 3 2 3" xfId="131" xr:uid="{E7F3BEBA-6B7C-4232-B88D-AA42C042D74D}"/>
    <cellStyle name="Normal 10 2 2 2 3 2 3 2" xfId="3753" xr:uid="{F7A4BA1E-2B9B-4C1F-A6A7-81F21210494B}"/>
    <cellStyle name="Normal 10 2 2 2 3 2 4" xfId="132" xr:uid="{2F925E3D-85B8-4CF4-8BDD-91AC3A4C8084}"/>
    <cellStyle name="Normal 10 2 2 2 3 3" xfId="133" xr:uid="{05F1D09B-935F-49C4-BA1E-381704C9196E}"/>
    <cellStyle name="Normal 10 2 2 2 3 3 2" xfId="3754" xr:uid="{8B2E4E66-4F75-4EBB-A45A-B2036C250B4E}"/>
    <cellStyle name="Normal 10 2 2 2 3 3 2 2" xfId="3755" xr:uid="{958F16A2-926D-41CA-A787-EBE1A26B1DA8}"/>
    <cellStyle name="Normal 10 2 2 2 3 3 3" xfId="3756" xr:uid="{46B391E9-E181-4CD6-8CC3-BCB3629DE5CE}"/>
    <cellStyle name="Normal 10 2 2 2 3 4" xfId="134" xr:uid="{BD2D5BC5-7873-465A-9014-629E8194266A}"/>
    <cellStyle name="Normal 10 2 2 2 3 4 2" xfId="3757" xr:uid="{E411928A-2613-4A2E-BD29-768EA1BD927F}"/>
    <cellStyle name="Normal 10 2 2 2 3 5" xfId="135" xr:uid="{1FFE3C31-A6B8-4806-B18F-10B4B3D9F853}"/>
    <cellStyle name="Normal 10 2 2 2 4" xfId="136" xr:uid="{40B28914-6D17-4BE9-8C86-DFF14F0CE140}"/>
    <cellStyle name="Normal 10 2 2 2 4 2" xfId="137" xr:uid="{E91B2337-38D9-41B1-B10D-6F9CAD53FA1D}"/>
    <cellStyle name="Normal 10 2 2 2 4 2 2" xfId="3758" xr:uid="{5A98B0D4-9236-416E-A8DF-4148E38168DB}"/>
    <cellStyle name="Normal 10 2 2 2 4 2 2 2" xfId="3759" xr:uid="{22CF41A7-08EB-4D2F-99FB-2A81B1005768}"/>
    <cellStyle name="Normal 10 2 2 2 4 2 3" xfId="3760" xr:uid="{511A157A-C4CE-4005-A501-7CF1D3E89305}"/>
    <cellStyle name="Normal 10 2 2 2 4 3" xfId="138" xr:uid="{CCC75A14-88CC-4AB3-913E-BF9BCCF979EC}"/>
    <cellStyle name="Normal 10 2 2 2 4 3 2" xfId="3761" xr:uid="{CD13AD91-063C-4C59-9F3F-17CB5EBF3EC7}"/>
    <cellStyle name="Normal 10 2 2 2 4 4" xfId="139" xr:uid="{70F8074B-5D64-4CFD-8880-21AB52CF825B}"/>
    <cellStyle name="Normal 10 2 2 2 5" xfId="140" xr:uid="{B44FE76A-2FC7-49F4-B04F-EBACEFFDDEAE}"/>
    <cellStyle name="Normal 10 2 2 2 5 2" xfId="141" xr:uid="{3CD4ACEE-9F94-4E12-BC07-BBC3ECFC7A9B}"/>
    <cellStyle name="Normal 10 2 2 2 5 2 2" xfId="3762" xr:uid="{59028AE7-A3D0-4C0A-9632-695ABB9E0EEE}"/>
    <cellStyle name="Normal 10 2 2 2 5 3" xfId="142" xr:uid="{6E985155-F2C2-4174-8F34-3E239FF28C76}"/>
    <cellStyle name="Normal 10 2 2 2 5 4" xfId="143" xr:uid="{5C92C99A-A033-4344-962A-C936A311145F}"/>
    <cellStyle name="Normal 10 2 2 2 6" xfId="144" xr:uid="{2801FF1B-4EB7-43D6-B5C4-9673F4165D1F}"/>
    <cellStyle name="Normal 10 2 2 2 6 2" xfId="3763" xr:uid="{462536A7-6C56-4D2C-A7AB-094001A99637}"/>
    <cellStyle name="Normal 10 2 2 2 7" xfId="145" xr:uid="{FF1920C3-FB3D-4A54-9A76-BFA94D5E8D0B}"/>
    <cellStyle name="Normal 10 2 2 2 8" xfId="146" xr:uid="{93B53581-B9C1-4D70-90A6-37813039F97E}"/>
    <cellStyle name="Normal 10 2 2 3" xfId="147" xr:uid="{8195D951-115E-46A6-8AB8-072205C6F559}"/>
    <cellStyle name="Normal 10 2 2 3 2" xfId="148" xr:uid="{40963BA8-BFC1-4AE4-B145-B89EA774E1B5}"/>
    <cellStyle name="Normal 10 2 2 3 2 2" xfId="149" xr:uid="{03F7CF79-9F24-436A-B743-7AACF4A2B1EA}"/>
    <cellStyle name="Normal 10 2 2 3 2 2 2" xfId="3764" xr:uid="{133EA86E-099D-4127-8C4D-1694DAF3F550}"/>
    <cellStyle name="Normal 10 2 2 3 2 2 2 2" xfId="3765" xr:uid="{E646CB62-BF2B-4D10-B560-F8CE6B35E762}"/>
    <cellStyle name="Normal 10 2 2 3 2 2 3" xfId="3766" xr:uid="{7203663C-3936-4EC1-97FD-7EE1478741A4}"/>
    <cellStyle name="Normal 10 2 2 3 2 3" xfId="150" xr:uid="{B4EA4918-38BB-41FF-9CDE-868F498431E9}"/>
    <cellStyle name="Normal 10 2 2 3 2 3 2" xfId="3767" xr:uid="{DCBC1007-A432-4E5C-843B-DF85686D0DFA}"/>
    <cellStyle name="Normal 10 2 2 3 2 4" xfId="151" xr:uid="{306EE0E5-17A2-4537-98F8-304F6C807359}"/>
    <cellStyle name="Normal 10 2 2 3 3" xfId="152" xr:uid="{7B59CE24-083F-4B02-8805-B645A8DB3917}"/>
    <cellStyle name="Normal 10 2 2 3 3 2" xfId="153" xr:uid="{B2C8C35A-B8B3-4E12-9B1D-7E266116A7E9}"/>
    <cellStyle name="Normal 10 2 2 3 3 2 2" xfId="3768" xr:uid="{829F32BD-08FF-486E-AEED-D866F623D0E0}"/>
    <cellStyle name="Normal 10 2 2 3 3 3" xfId="154" xr:uid="{2E4B5AD6-6145-4840-BD76-7F9B65FC6A93}"/>
    <cellStyle name="Normal 10 2 2 3 3 4" xfId="155" xr:uid="{62690F90-40B6-430A-83B4-5E22DB9087D6}"/>
    <cellStyle name="Normal 10 2 2 3 4" xfId="156" xr:uid="{A2A2F2CD-7889-42A3-A764-33270A5E4788}"/>
    <cellStyle name="Normal 10 2 2 3 4 2" xfId="3769" xr:uid="{8235D59D-6400-44F2-874B-4D5908C91500}"/>
    <cellStyle name="Normal 10 2 2 3 5" xfId="157" xr:uid="{11948465-BF9F-43B6-9181-EBAD7E498A45}"/>
    <cellStyle name="Normal 10 2 2 3 6" xfId="158" xr:uid="{A4CB8545-62A4-4BE1-98B8-FE5FA3A331C3}"/>
    <cellStyle name="Normal 10 2 2 4" xfId="159" xr:uid="{0436DC12-C1A3-4C26-ABB3-358ADA39EBA8}"/>
    <cellStyle name="Normal 10 2 2 4 2" xfId="160" xr:uid="{ECE3AC39-BB5D-412C-9F3B-24C0CC331C6D}"/>
    <cellStyle name="Normal 10 2 2 4 2 2" xfId="161" xr:uid="{0DA81889-7C9D-4222-927E-81B3D94A73F3}"/>
    <cellStyle name="Normal 10 2 2 4 2 2 2" xfId="3770" xr:uid="{4324F031-AE61-48B6-A3C2-0B1AF74DDAAB}"/>
    <cellStyle name="Normal 10 2 2 4 2 2 2 2" xfId="3771" xr:uid="{011A0FF4-84B1-4764-9949-FE5897065ECF}"/>
    <cellStyle name="Normal 10 2 2 4 2 2 3" xfId="3772" xr:uid="{0FA837CA-C48B-4476-826B-1F54510CC1EB}"/>
    <cellStyle name="Normal 10 2 2 4 2 3" xfId="162" xr:uid="{19A623AB-43B2-4EDA-8B91-FDC7B53B486F}"/>
    <cellStyle name="Normal 10 2 2 4 2 3 2" xfId="3773" xr:uid="{660959E5-A63B-4D77-9DA9-C5AE8A2ABBEB}"/>
    <cellStyle name="Normal 10 2 2 4 2 4" xfId="163" xr:uid="{6CE2048B-EAE3-408D-BB90-5FEF72927563}"/>
    <cellStyle name="Normal 10 2 2 4 3" xfId="164" xr:uid="{3FEDE3A2-D2B9-45CB-9332-3C207796BBF9}"/>
    <cellStyle name="Normal 10 2 2 4 3 2" xfId="3774" xr:uid="{31A171C8-6240-4F04-B813-916FE7AA9388}"/>
    <cellStyle name="Normal 10 2 2 4 3 2 2" xfId="3775" xr:uid="{AFFF852B-6D40-417E-AEC4-84F7EBFE7C66}"/>
    <cellStyle name="Normal 10 2 2 4 3 3" xfId="3776" xr:uid="{8BE83D51-4085-4AB5-9C18-554BFD3E4700}"/>
    <cellStyle name="Normal 10 2 2 4 4" xfId="165" xr:uid="{6385F41D-AD96-4D8A-BDE4-657A16087F30}"/>
    <cellStyle name="Normal 10 2 2 4 4 2" xfId="3777" xr:uid="{80D28FD3-3DB2-4FC8-B17D-3B40EC281D1E}"/>
    <cellStyle name="Normal 10 2 2 4 5" xfId="166" xr:uid="{8ABEE300-F840-4B5D-932E-64212418DA94}"/>
    <cellStyle name="Normal 10 2 2 5" xfId="167" xr:uid="{71549D79-07B6-4BC1-9EDA-5842206D23ED}"/>
    <cellStyle name="Normal 10 2 2 5 2" xfId="168" xr:uid="{6DE8254E-CDFB-48A4-B6C6-02AD232B5704}"/>
    <cellStyle name="Normal 10 2 2 5 2 2" xfId="3778" xr:uid="{AE1682EC-EBC9-4B27-A14F-A0729A745915}"/>
    <cellStyle name="Normal 10 2 2 5 2 2 2" xfId="3779" xr:uid="{5D4D9BC7-521F-457F-9D77-A3856E0BED1E}"/>
    <cellStyle name="Normal 10 2 2 5 2 3" xfId="3780" xr:uid="{0851B33A-AE42-419D-98CD-35841D4490B1}"/>
    <cellStyle name="Normal 10 2 2 5 3" xfId="169" xr:uid="{764967F5-37BC-4559-9CBD-D7EB43E90CC5}"/>
    <cellStyle name="Normal 10 2 2 5 3 2" xfId="3781" xr:uid="{D7EF0613-668B-42CF-9C9A-47F34C4330B2}"/>
    <cellStyle name="Normal 10 2 2 5 4" xfId="170" xr:uid="{53AA50A3-01C4-4C90-B2FF-A893DF05C0E0}"/>
    <cellStyle name="Normal 10 2 2 6" xfId="171" xr:uid="{788A9B7C-2B83-4821-8BD0-6E0773CF50B9}"/>
    <cellStyle name="Normal 10 2 2 6 2" xfId="172" xr:uid="{66A170AC-112A-4902-AEC2-5B8FA7A40E21}"/>
    <cellStyle name="Normal 10 2 2 6 2 2" xfId="3782" xr:uid="{109A2827-897F-4950-BC4B-01AF2E20A79D}"/>
    <cellStyle name="Normal 10 2 2 6 2 3" xfId="4310" xr:uid="{DF12E41F-0467-4098-8C4F-01AE4664E5C0}"/>
    <cellStyle name="Normal 10 2 2 6 3" xfId="173" xr:uid="{987B59F3-7F89-4C09-88EF-41C44FBF1A38}"/>
    <cellStyle name="Normal 10 2 2 6 4" xfId="174" xr:uid="{F4FA46DD-BF8C-41CB-AE14-AAD20F171072}"/>
    <cellStyle name="Normal 10 2 2 6 4 2" xfId="4780" xr:uid="{E90977A3-FA9E-47D0-B3F3-2C188118A8F3}"/>
    <cellStyle name="Normal 10 2 2 6 4 3" xfId="4846" xr:uid="{D02FE809-C7D4-4CFF-8B7E-48DD635C54E4}"/>
    <cellStyle name="Normal 10 2 2 6 4 4" xfId="4818" xr:uid="{7DD4727A-592C-4C34-8920-5713131FC5AE}"/>
    <cellStyle name="Normal 10 2 2 7" xfId="175" xr:uid="{D146BAC9-451A-48F3-8CA4-7A07884DC248}"/>
    <cellStyle name="Normal 10 2 2 7 2" xfId="3783" xr:uid="{21CA1A48-C178-4F81-B18C-27429A789DCA}"/>
    <cellStyle name="Normal 10 2 2 8" xfId="176" xr:uid="{2134C946-EC16-4A4A-9F59-E3CE4BCEF199}"/>
    <cellStyle name="Normal 10 2 2 9" xfId="177" xr:uid="{61834329-B043-490D-A0D7-50E88403A6EA}"/>
    <cellStyle name="Normal 10 2 3" xfId="178" xr:uid="{CD30437F-01F2-456F-9530-8DBBE4346155}"/>
    <cellStyle name="Normal 10 2 3 2" xfId="179" xr:uid="{4DF1BAFA-D444-46B7-ADF7-749E9158DAA6}"/>
    <cellStyle name="Normal 10 2 3 2 2" xfId="180" xr:uid="{9A03BD99-22B3-4C95-AC92-798D22617D1E}"/>
    <cellStyle name="Normal 10 2 3 2 2 2" xfId="181" xr:uid="{4BA5C473-8A51-49C6-BB0B-A5EF8E8013FC}"/>
    <cellStyle name="Normal 10 2 3 2 2 2 2" xfId="3784" xr:uid="{E3042AD4-E25E-4177-8484-0AE539D76123}"/>
    <cellStyle name="Normal 10 2 3 2 2 2 2 2" xfId="3785" xr:uid="{78061257-7638-40F8-B453-3ADCBAC4C9F2}"/>
    <cellStyle name="Normal 10 2 3 2 2 2 3" xfId="3786" xr:uid="{2EC9D8A4-C203-45E4-869C-2E0133B3CD40}"/>
    <cellStyle name="Normal 10 2 3 2 2 3" xfId="182" xr:uid="{3221F759-1A2E-427C-A421-A31F4FADEB7A}"/>
    <cellStyle name="Normal 10 2 3 2 2 3 2" xfId="3787" xr:uid="{00210F27-7E87-49E9-A005-725A3CA5F945}"/>
    <cellStyle name="Normal 10 2 3 2 2 4" xfId="183" xr:uid="{0DD0DADF-8564-4BDA-B8D3-10B94E56122D}"/>
    <cellStyle name="Normal 10 2 3 2 3" xfId="184" xr:uid="{48622F47-19FE-4140-AA3D-E2E28632F8B3}"/>
    <cellStyle name="Normal 10 2 3 2 3 2" xfId="185" xr:uid="{D4AF22DF-CD86-4E0D-AF90-CF6344BE774E}"/>
    <cellStyle name="Normal 10 2 3 2 3 2 2" xfId="3788" xr:uid="{5F47EC3A-F3AE-4FDD-A632-57ACA3D25C41}"/>
    <cellStyle name="Normal 10 2 3 2 3 3" xfId="186" xr:uid="{D01F2F5E-5CF1-42AD-86AD-AA8191A933AF}"/>
    <cellStyle name="Normal 10 2 3 2 3 4" xfId="187" xr:uid="{C012C49A-1E7D-4889-A434-74834663E10D}"/>
    <cellStyle name="Normal 10 2 3 2 4" xfId="188" xr:uid="{23633687-2D5D-4770-8353-65B2F5BCCA1D}"/>
    <cellStyle name="Normal 10 2 3 2 4 2" xfId="3789" xr:uid="{B937A7F9-1D7B-4F5E-BDAF-B33C8885A729}"/>
    <cellStyle name="Normal 10 2 3 2 5" xfId="189" xr:uid="{2C2342D5-D1AC-490D-BB9A-40037737A143}"/>
    <cellStyle name="Normal 10 2 3 2 6" xfId="190" xr:uid="{0C82B79B-8443-4C6A-AA4A-E86D8282147B}"/>
    <cellStyle name="Normal 10 2 3 3" xfId="191" xr:uid="{AE2A1F2E-1EA6-4A13-BA99-D19B1AC60259}"/>
    <cellStyle name="Normal 10 2 3 3 2" xfId="192" xr:uid="{F9EDE305-3679-41FD-9C90-C8E3607B2444}"/>
    <cellStyle name="Normal 10 2 3 3 2 2" xfId="193" xr:uid="{C91A0584-D68D-48FE-A4E5-D8C8412B5CA8}"/>
    <cellStyle name="Normal 10 2 3 3 2 2 2" xfId="3790" xr:uid="{9F89B7D7-FA02-4B6B-91E4-D80C22ABA591}"/>
    <cellStyle name="Normal 10 2 3 3 2 2 2 2" xfId="3791" xr:uid="{118C95E2-132F-4588-B7A4-F2394FAB053C}"/>
    <cellStyle name="Normal 10 2 3 3 2 2 3" xfId="3792" xr:uid="{CC6F69FC-32A0-4812-8CA9-EF99E669A35C}"/>
    <cellStyle name="Normal 10 2 3 3 2 3" xfId="194" xr:uid="{6612B0D0-7CE4-4683-AC0E-D461B8EDCD1F}"/>
    <cellStyle name="Normal 10 2 3 3 2 3 2" xfId="3793" xr:uid="{0E3AE431-B242-4F07-BED0-C63EDAB349A7}"/>
    <cellStyle name="Normal 10 2 3 3 2 4" xfId="195" xr:uid="{72E376C4-C62E-4B45-B86F-1895D8745790}"/>
    <cellStyle name="Normal 10 2 3 3 3" xfId="196" xr:uid="{716DF740-4374-462B-9064-9938441622F8}"/>
    <cellStyle name="Normal 10 2 3 3 3 2" xfId="3794" xr:uid="{9587BFDF-371C-46E2-B70E-AEF61D8808A5}"/>
    <cellStyle name="Normal 10 2 3 3 3 2 2" xfId="3795" xr:uid="{0343B23F-6B22-491B-BDA1-742F1AF343F2}"/>
    <cellStyle name="Normal 10 2 3 3 3 3" xfId="3796" xr:uid="{0CE999FF-6429-4068-A35F-9FE9C8393DDF}"/>
    <cellStyle name="Normal 10 2 3 3 4" xfId="197" xr:uid="{53A5DAC7-9E71-4586-ABCB-E9CB4ACD4E99}"/>
    <cellStyle name="Normal 10 2 3 3 4 2" xfId="3797" xr:uid="{B93E85CF-250F-4BCA-909D-E6D58B7B78D7}"/>
    <cellStyle name="Normal 10 2 3 3 5" xfId="198" xr:uid="{3640F9A9-843C-4BAB-B23E-B8EA78BF4468}"/>
    <cellStyle name="Normal 10 2 3 4" xfId="199" xr:uid="{FF97F1AA-93ED-454B-AC02-0E8339C8197D}"/>
    <cellStyle name="Normal 10 2 3 4 2" xfId="200" xr:uid="{90FC7FAA-935E-4A3D-BEA1-2C04B0C737E6}"/>
    <cellStyle name="Normal 10 2 3 4 2 2" xfId="3798" xr:uid="{0C4B63FA-0DD8-4D62-B06B-36ABDB553886}"/>
    <cellStyle name="Normal 10 2 3 4 2 2 2" xfId="3799" xr:uid="{17AF4D34-9B09-4CDA-A3BE-BCBF09F48A94}"/>
    <cellStyle name="Normal 10 2 3 4 2 3" xfId="3800" xr:uid="{A4066BF9-3469-4118-849A-619A45F5705C}"/>
    <cellStyle name="Normal 10 2 3 4 3" xfId="201" xr:uid="{C3CC1526-0E7C-4EF5-970F-276300555712}"/>
    <cellStyle name="Normal 10 2 3 4 3 2" xfId="3801" xr:uid="{62DF718B-7869-4304-840A-2F66EDD5F98E}"/>
    <cellStyle name="Normal 10 2 3 4 4" xfId="202" xr:uid="{B3A7BC8B-2BAB-44C0-958C-D65A4211DFFE}"/>
    <cellStyle name="Normal 10 2 3 5" xfId="203" xr:uid="{B702A881-4A93-47FF-AA03-5122F9D32835}"/>
    <cellStyle name="Normal 10 2 3 5 2" xfId="204" xr:uid="{BD3D2F0E-4349-4A2F-A546-C255C99F9107}"/>
    <cellStyle name="Normal 10 2 3 5 2 2" xfId="3802" xr:uid="{AD3B8609-342E-4D63-B619-26D8A19B3ECC}"/>
    <cellStyle name="Normal 10 2 3 5 2 3" xfId="4311" xr:uid="{EC752035-73AF-42E4-81FD-8A78847CDDC9}"/>
    <cellStyle name="Normal 10 2 3 5 2 3 2" xfId="4585" xr:uid="{A66AC12B-A1E1-4ADC-82EC-00B5162D5504}"/>
    <cellStyle name="Normal 10 2 3 5 3" xfId="205" xr:uid="{79036A99-7ADD-4A41-9A80-D2C9822762C4}"/>
    <cellStyle name="Normal 10 2 3 5 4" xfId="206" xr:uid="{13FC598A-E1F6-408D-9EDF-35B7AC40C0F3}"/>
    <cellStyle name="Normal 10 2 3 5 4 2" xfId="4781" xr:uid="{B5D18DFC-A392-4ED4-9A9B-464FB62877F6}"/>
    <cellStyle name="Normal 10 2 3 5 4 3" xfId="4847" xr:uid="{FD5B54A5-B90A-42CB-AA4F-28362E17786F}"/>
    <cellStyle name="Normal 10 2 3 5 4 4" xfId="4819" xr:uid="{EB2898AB-8CB9-4310-915E-5CD95807F290}"/>
    <cellStyle name="Normal 10 2 3 6" xfId="207" xr:uid="{3368800F-8F1D-42E5-B445-85758F5FB3B2}"/>
    <cellStyle name="Normal 10 2 3 6 2" xfId="3803" xr:uid="{8AB063C1-4E86-4347-B1C0-4873ED8CEF0F}"/>
    <cellStyle name="Normal 10 2 3 7" xfId="208" xr:uid="{475A79DF-0958-48F6-BB3C-440E2E9A1C00}"/>
    <cellStyle name="Normal 10 2 3 8" xfId="209" xr:uid="{5A4B4F9E-232B-48FD-8502-0F6A87FA7A26}"/>
    <cellStyle name="Normal 10 2 4" xfId="210" xr:uid="{D53C03E1-3341-4C72-80C9-2D1E8E3B9602}"/>
    <cellStyle name="Normal 10 2 4 2" xfId="211" xr:uid="{CF640F8E-AE2E-438F-BD25-E9D199939CCA}"/>
    <cellStyle name="Normal 10 2 4 2 2" xfId="212" xr:uid="{0AFA26B7-2D23-44F5-83B8-C69B2B0BC1B6}"/>
    <cellStyle name="Normal 10 2 4 2 2 2" xfId="213" xr:uid="{5992B3A7-2D51-4469-895D-07F012102BE2}"/>
    <cellStyle name="Normal 10 2 4 2 2 2 2" xfId="3804" xr:uid="{1BEAEC66-2CC2-42DF-A45C-073CF7607DFD}"/>
    <cellStyle name="Normal 10 2 4 2 2 3" xfId="214" xr:uid="{F64D33DE-F481-4E4C-B3C0-F64D6DEFCC9D}"/>
    <cellStyle name="Normal 10 2 4 2 2 4" xfId="215" xr:uid="{108B0DD8-EABB-48A7-829A-F1F972AE1894}"/>
    <cellStyle name="Normal 10 2 4 2 3" xfId="216" xr:uid="{1E1A2186-DB03-4095-84C6-FE151F761FE8}"/>
    <cellStyle name="Normal 10 2 4 2 3 2" xfId="3805" xr:uid="{AE7E9E69-7BF0-45F4-BB7A-3BEE27B946F6}"/>
    <cellStyle name="Normal 10 2 4 2 4" xfId="217" xr:uid="{1D15C160-33EB-4771-95E6-8FE73673A0E8}"/>
    <cellStyle name="Normal 10 2 4 2 5" xfId="218" xr:uid="{CFD64852-4429-47BC-9C98-A7DD2E41535C}"/>
    <cellStyle name="Normal 10 2 4 3" xfId="219" xr:uid="{87A75031-A0AA-4389-8B21-F838EA9F110D}"/>
    <cellStyle name="Normal 10 2 4 3 2" xfId="220" xr:uid="{EC71D317-8328-47E8-9DFC-EE28A2012A58}"/>
    <cellStyle name="Normal 10 2 4 3 2 2" xfId="3806" xr:uid="{24FC098E-A975-4E16-8046-1D334B3788ED}"/>
    <cellStyle name="Normal 10 2 4 3 3" xfId="221" xr:uid="{40FCAF32-3717-47AC-88D7-1D3ABBF18B3C}"/>
    <cellStyle name="Normal 10 2 4 3 4" xfId="222" xr:uid="{2F8288B8-78C8-4220-8E30-6B5A6A1F45ED}"/>
    <cellStyle name="Normal 10 2 4 4" xfId="223" xr:uid="{CE67946C-3BF1-4F2E-8392-8F09D699E130}"/>
    <cellStyle name="Normal 10 2 4 4 2" xfId="224" xr:uid="{DD78C6AD-38F3-4D56-892D-1E3269928B38}"/>
    <cellStyle name="Normal 10 2 4 4 3" xfId="225" xr:uid="{BE87A52F-E48E-43FE-8EA0-FEEA8A9A1ED4}"/>
    <cellStyle name="Normal 10 2 4 4 4" xfId="226" xr:uid="{6BD24D1D-30DB-4B5F-9055-AE7A88A975AE}"/>
    <cellStyle name="Normal 10 2 4 5" xfId="227" xr:uid="{BBAD754D-CE5A-4B4E-A94D-BD0CCD07B2BE}"/>
    <cellStyle name="Normal 10 2 4 6" xfId="228" xr:uid="{712AC4A5-38DF-496D-916F-EB8D2D5F7EDA}"/>
    <cellStyle name="Normal 10 2 4 7" xfId="229" xr:uid="{4B019A4C-1626-4293-8839-E180C644FDCD}"/>
    <cellStyle name="Normal 10 2 5" xfId="230" xr:uid="{386DF168-2723-4517-8E0B-1A670FACC8D7}"/>
    <cellStyle name="Normal 10 2 5 2" xfId="231" xr:uid="{39F93C6C-A7E1-4B81-8D15-30F885BEACC2}"/>
    <cellStyle name="Normal 10 2 5 2 2" xfId="232" xr:uid="{A6B52E30-AAE5-4118-AFF8-DD9FA0A2C219}"/>
    <cellStyle name="Normal 10 2 5 2 2 2" xfId="3807" xr:uid="{D33593E3-55CD-43AB-A413-A09A0E92C710}"/>
    <cellStyle name="Normal 10 2 5 2 2 2 2" xfId="3808" xr:uid="{2619FDBC-4941-4270-A34A-08F7623F92C7}"/>
    <cellStyle name="Normal 10 2 5 2 2 3" xfId="3809" xr:uid="{DD448EA4-FEF3-4E1A-88B8-2ACB3F2EE87A}"/>
    <cellStyle name="Normal 10 2 5 2 3" xfId="233" xr:uid="{AF963E00-27D0-43B7-87AA-F8A49D9624EB}"/>
    <cellStyle name="Normal 10 2 5 2 3 2" xfId="3810" xr:uid="{7BFCC280-F1F9-41BC-9045-4AD56E5C3E92}"/>
    <cellStyle name="Normal 10 2 5 2 4" xfId="234" xr:uid="{03C971C8-B992-4C55-8306-B1137E1FF0C8}"/>
    <cellStyle name="Normal 10 2 5 3" xfId="235" xr:uid="{9C969FF0-9E3F-4968-9AE6-B4286496BD56}"/>
    <cellStyle name="Normal 10 2 5 3 2" xfId="236" xr:uid="{8225EA85-27CD-46AA-B0D2-989B44838312}"/>
    <cellStyle name="Normal 10 2 5 3 2 2" xfId="3811" xr:uid="{AC1329DC-8668-45F7-BDB0-33D6D1FDDA38}"/>
    <cellStyle name="Normal 10 2 5 3 3" xfId="237" xr:uid="{79EC6071-43EB-476B-8CDC-15566CF8906C}"/>
    <cellStyle name="Normal 10 2 5 3 4" xfId="238" xr:uid="{E04050EE-96FA-46A7-9E21-2E4F9D495439}"/>
    <cellStyle name="Normal 10 2 5 4" xfId="239" xr:uid="{DDEFF3BF-D003-4F49-A83F-2BDE4159EAA2}"/>
    <cellStyle name="Normal 10 2 5 4 2" xfId="3812" xr:uid="{4450505F-CDD9-47C6-AE73-61C498409C9C}"/>
    <cellStyle name="Normal 10 2 5 5" xfId="240" xr:uid="{8FFE832F-9F32-4627-8883-A33EC7CBD52C}"/>
    <cellStyle name="Normal 10 2 5 6" xfId="241" xr:uid="{9161C90C-810D-42F1-A7EC-7E66BA768539}"/>
    <cellStyle name="Normal 10 2 6" xfId="242" xr:uid="{E83F638B-537A-4E0D-B746-C8D2AF951F07}"/>
    <cellStyle name="Normal 10 2 6 2" xfId="243" xr:uid="{96A632B9-4793-4577-A169-9B7A045EF02C}"/>
    <cellStyle name="Normal 10 2 6 2 2" xfId="244" xr:uid="{E3424CEC-E8E1-409F-95FB-29E760CD244A}"/>
    <cellStyle name="Normal 10 2 6 2 2 2" xfId="3813" xr:uid="{BBECCC69-E983-4265-9989-4B5C385FC9AA}"/>
    <cellStyle name="Normal 10 2 6 2 3" xfId="245" xr:uid="{91C7437A-3990-4EA0-B930-795F57F06568}"/>
    <cellStyle name="Normal 10 2 6 2 4" xfId="246" xr:uid="{305C611A-9C08-4377-9BAD-717614F5D219}"/>
    <cellStyle name="Normal 10 2 6 3" xfId="247" xr:uid="{9C398D3B-23E4-46CA-8D9D-ECBE3D1DC8C5}"/>
    <cellStyle name="Normal 10 2 6 3 2" xfId="3814" xr:uid="{67D22A92-6ED3-43DC-9FAD-2DF948F39109}"/>
    <cellStyle name="Normal 10 2 6 4" xfId="248" xr:uid="{A47F5049-9F2B-495B-8C8D-F3671B2B5312}"/>
    <cellStyle name="Normal 10 2 6 5" xfId="249" xr:uid="{70E47899-90EB-45AE-9270-15A4C3C071E1}"/>
    <cellStyle name="Normal 10 2 7" xfId="250" xr:uid="{5E33A9C6-1EEE-4ADA-B8EA-A6E13E11049A}"/>
    <cellStyle name="Normal 10 2 7 2" xfId="251" xr:uid="{9A90FAD9-53AF-4A62-A962-49F1D6787C7B}"/>
    <cellStyle name="Normal 10 2 7 2 2" xfId="3815" xr:uid="{5AB28944-D68D-4D6D-B754-C0347A168AA9}"/>
    <cellStyle name="Normal 10 2 7 2 3" xfId="4309" xr:uid="{FA7C58AB-4259-4B3B-8F70-BF9956712B06}"/>
    <cellStyle name="Normal 10 2 7 2 3 2" xfId="4584" xr:uid="{3F1F1085-CE57-4FE3-8039-191962895DF3}"/>
    <cellStyle name="Normal 10 2 7 3" xfId="252" xr:uid="{2519354A-4C37-4BFA-89D6-C20810DD8C97}"/>
    <cellStyle name="Normal 10 2 7 4" xfId="253" xr:uid="{358CF836-404B-4E97-9DD8-E61109A31D1C}"/>
    <cellStyle name="Normal 10 2 7 4 2" xfId="4779" xr:uid="{7F05E1FB-0104-4284-8402-95F06DA1D844}"/>
    <cellStyle name="Normal 10 2 7 4 3" xfId="4848" xr:uid="{B107ECF8-ED57-494C-AAD0-C48824CF9B17}"/>
    <cellStyle name="Normal 10 2 7 4 4" xfId="4817" xr:uid="{5A176DBC-9D50-415A-8386-D35085552EAF}"/>
    <cellStyle name="Normal 10 2 8" xfId="254" xr:uid="{6AB631AC-6E30-40D5-8774-50E0188784C6}"/>
    <cellStyle name="Normal 10 2 8 2" xfId="255" xr:uid="{A137A9BD-EE23-4D73-8802-CAB868BD8F50}"/>
    <cellStyle name="Normal 10 2 8 3" xfId="256" xr:uid="{19C186B3-754E-4BBB-AC60-2C55FA73C989}"/>
    <cellStyle name="Normal 10 2 8 4" xfId="257" xr:uid="{E208A919-2CBD-4C05-A596-C851A873ED00}"/>
    <cellStyle name="Normal 10 2 9" xfId="258" xr:uid="{CA359550-4F76-4648-9F87-DC83313D63A7}"/>
    <cellStyle name="Normal 10 3" xfId="259" xr:uid="{018AA3DE-A675-4A2F-B12A-EA1154CAA96D}"/>
    <cellStyle name="Normal 10 3 10" xfId="260" xr:uid="{AA6286C3-5B12-4742-A17F-F1AAD4956D78}"/>
    <cellStyle name="Normal 10 3 11" xfId="261" xr:uid="{3878D990-18CA-471A-9047-308472C6B0CD}"/>
    <cellStyle name="Normal 10 3 2" xfId="262" xr:uid="{356C9EBF-B93F-433F-AA4C-F7B01E58C83C}"/>
    <cellStyle name="Normal 10 3 2 2" xfId="263" xr:uid="{5987EA6E-7ABC-45C5-8BE3-5A305352EA7F}"/>
    <cellStyle name="Normal 10 3 2 2 2" xfId="264" xr:uid="{4ED1399E-6889-4EEB-B592-CCEA2E8B906C}"/>
    <cellStyle name="Normal 10 3 2 2 2 2" xfId="265" xr:uid="{22AEDB49-D244-4DEF-B213-E83025EE1DA6}"/>
    <cellStyle name="Normal 10 3 2 2 2 2 2" xfId="266" xr:uid="{C46A4769-E8C6-4598-B674-ED3E3C72BE2F}"/>
    <cellStyle name="Normal 10 3 2 2 2 2 2 2" xfId="3816" xr:uid="{D1E6C2E0-F728-4602-BCE4-A579D382C8EA}"/>
    <cellStyle name="Normal 10 3 2 2 2 2 3" xfId="267" xr:uid="{ACF06B91-0D1E-402C-BADA-B48D13334EBB}"/>
    <cellStyle name="Normal 10 3 2 2 2 2 4" xfId="268" xr:uid="{A02382D6-23D0-4E47-95B8-4751AF868442}"/>
    <cellStyle name="Normal 10 3 2 2 2 3" xfId="269" xr:uid="{8071EFD2-2468-4664-A08C-2654BD4C156A}"/>
    <cellStyle name="Normal 10 3 2 2 2 3 2" xfId="270" xr:uid="{4330FA95-ADC7-445B-98E7-8F3E89ECC3F4}"/>
    <cellStyle name="Normal 10 3 2 2 2 3 3" xfId="271" xr:uid="{8B5923A9-3FD1-4639-8480-7C559C9943DB}"/>
    <cellStyle name="Normal 10 3 2 2 2 3 4" xfId="272" xr:uid="{69E5A365-FA86-4BE8-9DD0-41C07AB27E50}"/>
    <cellStyle name="Normal 10 3 2 2 2 4" xfId="273" xr:uid="{56226838-0D81-4C9B-92D0-62CC24200FC8}"/>
    <cellStyle name="Normal 10 3 2 2 2 5" xfId="274" xr:uid="{2BE8D6E8-1CDA-439D-AF0D-011FEBC92D57}"/>
    <cellStyle name="Normal 10 3 2 2 2 6" xfId="275" xr:uid="{59113FE4-45E3-4B39-B106-C8160984619A}"/>
    <cellStyle name="Normal 10 3 2 2 3" xfId="276" xr:uid="{0E9679B2-0120-40BD-A710-D0D1E5B1C510}"/>
    <cellStyle name="Normal 10 3 2 2 3 2" xfId="277" xr:uid="{20F40DEB-6155-4976-B4FD-A5C77CAD6A2C}"/>
    <cellStyle name="Normal 10 3 2 2 3 2 2" xfId="278" xr:uid="{E094CB49-5E3D-4EB9-BEB9-9D577982F53D}"/>
    <cellStyle name="Normal 10 3 2 2 3 2 3" xfId="279" xr:uid="{EBDDE9BD-1ED1-4162-B747-2FDE2AAC2A6C}"/>
    <cellStyle name="Normal 10 3 2 2 3 2 4" xfId="280" xr:uid="{B0EEA824-9DBD-445D-830C-3DDEFAF5A0FC}"/>
    <cellStyle name="Normal 10 3 2 2 3 3" xfId="281" xr:uid="{E721CFE3-DB15-4986-A1FA-3404DD054DE1}"/>
    <cellStyle name="Normal 10 3 2 2 3 4" xfId="282" xr:uid="{39D4F218-D58B-45B4-9421-301C34CF8835}"/>
    <cellStyle name="Normal 10 3 2 2 3 5" xfId="283" xr:uid="{FD1966EA-5AAB-4614-9207-8EB434F3A8B7}"/>
    <cellStyle name="Normal 10 3 2 2 4" xfId="284" xr:uid="{97EC5E59-0DAF-4CF2-A3F3-CD5E884502B0}"/>
    <cellStyle name="Normal 10 3 2 2 4 2" xfId="285" xr:uid="{3EA5DF33-861D-4352-ADE6-0046BFF2BB11}"/>
    <cellStyle name="Normal 10 3 2 2 4 3" xfId="286" xr:uid="{A305DB38-034C-4B05-9A1B-38345B329434}"/>
    <cellStyle name="Normal 10 3 2 2 4 4" xfId="287" xr:uid="{F241ABEF-684D-4A7E-AB67-E91BE35FCEEA}"/>
    <cellStyle name="Normal 10 3 2 2 5" xfId="288" xr:uid="{0945DED5-FAB5-423A-A405-169CDBB0593E}"/>
    <cellStyle name="Normal 10 3 2 2 5 2" xfId="289" xr:uid="{C4D7B3D8-1FE4-4819-92D4-A55DD353E3AB}"/>
    <cellStyle name="Normal 10 3 2 2 5 3" xfId="290" xr:uid="{B66B28D7-229A-4070-9552-03BDDF610CA0}"/>
    <cellStyle name="Normal 10 3 2 2 5 4" xfId="291" xr:uid="{1B3B7409-BC23-4D8E-A16C-8F68B790664E}"/>
    <cellStyle name="Normal 10 3 2 2 6" xfId="292" xr:uid="{958CB531-7518-4DB3-960D-99EB283BCB4B}"/>
    <cellStyle name="Normal 10 3 2 2 7" xfId="293" xr:uid="{3A0E9F8F-29F9-4AF1-B9A1-36265CD572E9}"/>
    <cellStyle name="Normal 10 3 2 2 8" xfId="294" xr:uid="{B46877AA-44C4-4207-9776-05D3568F967A}"/>
    <cellStyle name="Normal 10 3 2 3" xfId="295" xr:uid="{0FE0D045-CF05-4546-9A02-965257F22446}"/>
    <cellStyle name="Normal 10 3 2 3 2" xfId="296" xr:uid="{C4BA9465-4A7D-4F85-A25A-3144168E47B1}"/>
    <cellStyle name="Normal 10 3 2 3 2 2" xfId="297" xr:uid="{B8B1AA35-920C-44C1-AE1E-FDDF5B7C723D}"/>
    <cellStyle name="Normal 10 3 2 3 2 2 2" xfId="3817" xr:uid="{1010ABDD-5665-4124-B3C2-14E2DBAA057C}"/>
    <cellStyle name="Normal 10 3 2 3 2 2 2 2" xfId="3818" xr:uid="{C615900D-E81D-473F-A664-758AD7E19F88}"/>
    <cellStyle name="Normal 10 3 2 3 2 2 3" xfId="3819" xr:uid="{EC101EFD-5069-4C41-A81C-634BC68C69B8}"/>
    <cellStyle name="Normal 10 3 2 3 2 3" xfId="298" xr:uid="{A16AECB7-7922-4304-AE11-74136F11B664}"/>
    <cellStyle name="Normal 10 3 2 3 2 3 2" xfId="3820" xr:uid="{63F06B8B-BF50-41A5-8D5B-B6DF1C5E7799}"/>
    <cellStyle name="Normal 10 3 2 3 2 4" xfId="299" xr:uid="{9C50F9C7-9AFA-4B60-A05A-95505FD61D30}"/>
    <cellStyle name="Normal 10 3 2 3 3" xfId="300" xr:uid="{F9375B2E-A2C8-4DB1-9B95-48DDFE34DA8F}"/>
    <cellStyle name="Normal 10 3 2 3 3 2" xfId="301" xr:uid="{7F6DF082-6671-4B75-99D4-0FDDAB9A5F8F}"/>
    <cellStyle name="Normal 10 3 2 3 3 2 2" xfId="3821" xr:uid="{0C371335-6249-4B33-9A14-A352A58022E8}"/>
    <cellStyle name="Normal 10 3 2 3 3 3" xfId="302" xr:uid="{29CF3FC6-B474-4A32-8001-965255646205}"/>
    <cellStyle name="Normal 10 3 2 3 3 4" xfId="303" xr:uid="{A1E39419-E3F0-456D-8FD0-1A9FFB034431}"/>
    <cellStyle name="Normal 10 3 2 3 4" xfId="304" xr:uid="{6BD7F184-35AB-4A92-86E1-CCC96CDDC0C6}"/>
    <cellStyle name="Normal 10 3 2 3 4 2" xfId="3822" xr:uid="{D3C89CDD-8097-4DB2-9C29-C7C6830B8662}"/>
    <cellStyle name="Normal 10 3 2 3 5" xfId="305" xr:uid="{64D8F254-5CFF-4B39-93F3-438AF4F1FF45}"/>
    <cellStyle name="Normal 10 3 2 3 6" xfId="306" xr:uid="{ECB5242F-4FD1-4396-9ED1-8720F5B8C2D4}"/>
    <cellStyle name="Normal 10 3 2 4" xfId="307" xr:uid="{2F7478A9-152B-4272-B6DA-A8B03E4623CF}"/>
    <cellStyle name="Normal 10 3 2 4 2" xfId="308" xr:uid="{39EA6F53-A961-47A4-B369-AE7C4A959AC2}"/>
    <cellStyle name="Normal 10 3 2 4 2 2" xfId="309" xr:uid="{25456432-F68D-45A7-8DFE-6BA2C63B3367}"/>
    <cellStyle name="Normal 10 3 2 4 2 2 2" xfId="3823" xr:uid="{EA349782-D2B6-479E-AEB0-6D0F87247978}"/>
    <cellStyle name="Normal 10 3 2 4 2 3" xfId="310" xr:uid="{3B4F6AC6-DB40-4B08-A668-6F16995B7A94}"/>
    <cellStyle name="Normal 10 3 2 4 2 4" xfId="311" xr:uid="{D10C6F9C-0A46-47E8-9E0E-3A829AA07A56}"/>
    <cellStyle name="Normal 10 3 2 4 3" xfId="312" xr:uid="{D9E2CC8D-661A-48D6-86AF-CD7CD4B7BCD1}"/>
    <cellStyle name="Normal 10 3 2 4 3 2" xfId="3824" xr:uid="{CF3D999F-8473-4E88-BCF9-4BC92EE1FA5C}"/>
    <cellStyle name="Normal 10 3 2 4 4" xfId="313" xr:uid="{A3732346-43E9-4C66-908F-5547F7F43AF5}"/>
    <cellStyle name="Normal 10 3 2 4 5" xfId="314" xr:uid="{68855144-25D5-402B-8519-855B3ED08D97}"/>
    <cellStyle name="Normal 10 3 2 5" xfId="315" xr:uid="{2B312F79-B7C9-48A8-800A-472A99D6E39F}"/>
    <cellStyle name="Normal 10 3 2 5 2" xfId="316" xr:uid="{CA3F3A70-7D65-46F0-A07E-2F077343B4A1}"/>
    <cellStyle name="Normal 10 3 2 5 2 2" xfId="3825" xr:uid="{D5C27F7A-F80C-4477-B660-F287832D2AF8}"/>
    <cellStyle name="Normal 10 3 2 5 3" xfId="317" xr:uid="{AF222805-3E4D-4337-A777-58D2232A7C07}"/>
    <cellStyle name="Normal 10 3 2 5 4" xfId="318" xr:uid="{7E0B0162-A925-4F56-BA60-A77EB400352C}"/>
    <cellStyle name="Normal 10 3 2 6" xfId="319" xr:uid="{CF5FFE2D-E872-4C71-854D-D7A28488AD2D}"/>
    <cellStyle name="Normal 10 3 2 6 2" xfId="320" xr:uid="{F67FAA33-002E-44A8-9F38-A43EE5607894}"/>
    <cellStyle name="Normal 10 3 2 6 3" xfId="321" xr:uid="{5684D047-FB9B-4B6B-933F-343CC327311E}"/>
    <cellStyle name="Normal 10 3 2 6 4" xfId="322" xr:uid="{403DC043-3691-4063-8721-A80D92760D18}"/>
    <cellStyle name="Normal 10 3 2 7" xfId="323" xr:uid="{B0BA1882-C8C6-4564-88CB-B0C435BA342C}"/>
    <cellStyle name="Normal 10 3 2 8" xfId="324" xr:uid="{EF933917-8000-44F3-ADA4-409B21F969F2}"/>
    <cellStyle name="Normal 10 3 2 9" xfId="325" xr:uid="{BB9BB61D-BFBD-46C5-95CA-274300140908}"/>
    <cellStyle name="Normal 10 3 3" xfId="326" xr:uid="{86C29061-8D6B-4F71-A5E8-53F5E3F514B2}"/>
    <cellStyle name="Normal 10 3 3 2" xfId="327" xr:uid="{ED3FA77E-582A-4520-A5B9-F4C555A3EBCE}"/>
    <cellStyle name="Normal 10 3 3 2 2" xfId="328" xr:uid="{6ED73F89-06C8-40AA-B6CE-A6CDCC8CD181}"/>
    <cellStyle name="Normal 10 3 3 2 2 2" xfId="329" xr:uid="{08B150B2-DE97-458F-AD56-073639BF93C4}"/>
    <cellStyle name="Normal 10 3 3 2 2 2 2" xfId="3826" xr:uid="{9220BABA-7895-4CF2-A38A-304A84E09281}"/>
    <cellStyle name="Normal 10 3 3 2 2 2 2 2" xfId="4706" xr:uid="{08472556-5643-4FFA-9E02-146A24DC0E10}"/>
    <cellStyle name="Normal 10 3 3 2 2 2 3" xfId="4707" xr:uid="{010EE53C-AF6D-4E4C-8F57-14CB0E339E34}"/>
    <cellStyle name="Normal 10 3 3 2 2 3" xfId="330" xr:uid="{A30B7A5E-41E8-4F73-B240-013754C226C6}"/>
    <cellStyle name="Normal 10 3 3 2 2 3 2" xfId="4708" xr:uid="{CE9AC231-72C1-42F3-B839-2AB2CBA48827}"/>
    <cellStyle name="Normal 10 3 3 2 2 4" xfId="331" xr:uid="{32DD812F-A2E8-499E-8A2E-1A5A0CBA595D}"/>
    <cellStyle name="Normal 10 3 3 2 3" xfId="332" xr:uid="{30ED342D-5197-4AE1-BA02-118EB5A430A9}"/>
    <cellStyle name="Normal 10 3 3 2 3 2" xfId="333" xr:uid="{1351C620-3E83-450D-9375-74164A9FE8CF}"/>
    <cellStyle name="Normal 10 3 3 2 3 2 2" xfId="4709" xr:uid="{9D13769F-9A82-4EFD-B9E3-3D9DF7798916}"/>
    <cellStyle name="Normal 10 3 3 2 3 3" xfId="334" xr:uid="{08F54C1D-E807-46A2-9173-80EDDF95E016}"/>
    <cellStyle name="Normal 10 3 3 2 3 4" xfId="335" xr:uid="{0479A0F7-D6C7-4572-ABAF-67B70D92B204}"/>
    <cellStyle name="Normal 10 3 3 2 4" xfId="336" xr:uid="{C6304059-A55E-4957-A857-D52517A51187}"/>
    <cellStyle name="Normal 10 3 3 2 4 2" xfId="4710" xr:uid="{4F824D57-0EB3-46D7-A1D0-721BE15DF523}"/>
    <cellStyle name="Normal 10 3 3 2 5" xfId="337" xr:uid="{58CCC34E-8A49-498B-A4A3-FDE412B5A513}"/>
    <cellStyle name="Normal 10 3 3 2 6" xfId="338" xr:uid="{782AB639-5C8F-4859-AF06-00C4202562A7}"/>
    <cellStyle name="Normal 10 3 3 3" xfId="339" xr:uid="{9DA6BE43-BDAA-4DDD-80D7-E7707B4C4F48}"/>
    <cellStyle name="Normal 10 3 3 3 2" xfId="340" xr:uid="{ED546210-DC62-4686-BAA0-7F35E8092B00}"/>
    <cellStyle name="Normal 10 3 3 3 2 2" xfId="341" xr:uid="{323D5290-FAE0-48C0-8010-1487DD42B353}"/>
    <cellStyle name="Normal 10 3 3 3 2 2 2" xfId="4711" xr:uid="{BA35DBC3-8CA2-43D5-9DD7-2428801850C6}"/>
    <cellStyle name="Normal 10 3 3 3 2 3" xfId="342" xr:uid="{391B812B-07DF-43AA-9B97-55B756920418}"/>
    <cellStyle name="Normal 10 3 3 3 2 4" xfId="343" xr:uid="{6C8239C8-EB3B-4093-B58F-AA25494B451F}"/>
    <cellStyle name="Normal 10 3 3 3 3" xfId="344" xr:uid="{8DE44F75-C39B-4C9D-8AF6-2E9641555CFF}"/>
    <cellStyle name="Normal 10 3 3 3 3 2" xfId="4712" xr:uid="{A9C57D4A-6A75-432B-897C-88BADC2BA6A6}"/>
    <cellStyle name="Normal 10 3 3 3 4" xfId="345" xr:uid="{AB9FB74C-4A47-41C7-964C-458BD9CE99A0}"/>
    <cellStyle name="Normal 10 3 3 3 5" xfId="346" xr:uid="{6F025EEF-0288-497E-A2D3-AD3DE4FEBAFF}"/>
    <cellStyle name="Normal 10 3 3 4" xfId="347" xr:uid="{524AB6D1-2C4F-4512-9DF0-C2CEEEB2C3C2}"/>
    <cellStyle name="Normal 10 3 3 4 2" xfId="348" xr:uid="{8A201131-08AA-4630-ADC7-E8B535DA2E22}"/>
    <cellStyle name="Normal 10 3 3 4 2 2" xfId="4713" xr:uid="{D8B0577F-DBFC-4994-ADD7-068D4945B63C}"/>
    <cellStyle name="Normal 10 3 3 4 3" xfId="349" xr:uid="{4251013D-764A-46EA-B456-F0A066680432}"/>
    <cellStyle name="Normal 10 3 3 4 4" xfId="350" xr:uid="{F43BE466-B189-4E87-AB21-8686704889B1}"/>
    <cellStyle name="Normal 10 3 3 5" xfId="351" xr:uid="{D6ABEB2B-845E-46E5-92FB-BA49670346FC}"/>
    <cellStyle name="Normal 10 3 3 5 2" xfId="352" xr:uid="{DBD552FD-1F61-4679-B188-B436BE93CD94}"/>
    <cellStyle name="Normal 10 3 3 5 3" xfId="353" xr:uid="{406A1B12-89E2-40DC-91F3-58728D5CBF09}"/>
    <cellStyle name="Normal 10 3 3 5 4" xfId="354" xr:uid="{1A22DDB7-6CCE-47A0-8479-DBEA37DC3547}"/>
    <cellStyle name="Normal 10 3 3 6" xfId="355" xr:uid="{BECA0FB7-5ADC-45EB-A0AC-DCBBB4D230F6}"/>
    <cellStyle name="Normal 10 3 3 7" xfId="356" xr:uid="{C35BA12B-C085-4862-97DC-F89E1139E0E9}"/>
    <cellStyle name="Normal 10 3 3 8" xfId="357" xr:uid="{72A02AE2-0711-4124-8249-6B9A040963A8}"/>
    <cellStyle name="Normal 10 3 4" xfId="358" xr:uid="{1C9320C0-5DCA-47B1-A017-1AA25A27B437}"/>
    <cellStyle name="Normal 10 3 4 2" xfId="359" xr:uid="{5A98EDDD-93D1-4045-A1AF-C6EF0ED0EA01}"/>
    <cellStyle name="Normal 10 3 4 2 2" xfId="360" xr:uid="{E9E0C276-77AA-4B74-A5AC-7C120F76F472}"/>
    <cellStyle name="Normal 10 3 4 2 2 2" xfId="361" xr:uid="{3F3DD654-03BA-432A-98BA-B2CE36186E28}"/>
    <cellStyle name="Normal 10 3 4 2 2 2 2" xfId="3827" xr:uid="{0E866DA5-55ED-4941-9813-BE0BC90111CD}"/>
    <cellStyle name="Normal 10 3 4 2 2 3" xfId="362" xr:uid="{BB763280-8472-4B8C-A42C-EB8C48D7244F}"/>
    <cellStyle name="Normal 10 3 4 2 2 4" xfId="363" xr:uid="{AC399E18-3CAF-463B-AF06-0EDD4DDF4BC7}"/>
    <cellStyle name="Normal 10 3 4 2 3" xfId="364" xr:uid="{4ABD5727-7117-47C3-A1DE-41C4D2907A55}"/>
    <cellStyle name="Normal 10 3 4 2 3 2" xfId="3828" xr:uid="{321DE863-F758-47D2-A598-E2C998E253E9}"/>
    <cellStyle name="Normal 10 3 4 2 4" xfId="365" xr:uid="{EE518606-7452-4E2E-BA5B-D6C4ED673FD9}"/>
    <cellStyle name="Normal 10 3 4 2 5" xfId="366" xr:uid="{1430E52D-7F9F-41FC-95C0-2DCDD52D8EC9}"/>
    <cellStyle name="Normal 10 3 4 3" xfId="367" xr:uid="{E853DE25-D48B-44C5-9795-EA8AE52D5C4F}"/>
    <cellStyle name="Normal 10 3 4 3 2" xfId="368" xr:uid="{C0C5B92D-1B38-4542-A0B7-04AC07D5FD2A}"/>
    <cellStyle name="Normal 10 3 4 3 2 2" xfId="3829" xr:uid="{4E8C3F29-76A4-4189-B4DE-CC8D6BF5068F}"/>
    <cellStyle name="Normal 10 3 4 3 3" xfId="369" xr:uid="{A8F77A87-C07F-4354-8C19-9B8132D86CF8}"/>
    <cellStyle name="Normal 10 3 4 3 4" xfId="370" xr:uid="{267E86C6-814E-479D-8C16-E76A4E4F31D0}"/>
    <cellStyle name="Normal 10 3 4 4" xfId="371" xr:uid="{52985830-6607-422E-9341-754FBBD31C73}"/>
    <cellStyle name="Normal 10 3 4 4 2" xfId="372" xr:uid="{DCFE118E-C737-48B3-8F8D-9B696D59A15A}"/>
    <cellStyle name="Normal 10 3 4 4 3" xfId="373" xr:uid="{198F36A4-46DE-44D0-B741-8BFC5CC2EA3B}"/>
    <cellStyle name="Normal 10 3 4 4 4" xfId="374" xr:uid="{3B3AFEB1-D328-402E-943B-CF2E1CF0AD50}"/>
    <cellStyle name="Normal 10 3 4 5" xfId="375" xr:uid="{96805368-FA51-44B5-8B16-73C6C9D9EF56}"/>
    <cellStyle name="Normal 10 3 4 6" xfId="376" xr:uid="{CE80D9A8-547E-4978-9F2C-726837BEA882}"/>
    <cellStyle name="Normal 10 3 4 7" xfId="377" xr:uid="{8AB06993-C24E-4637-B44A-D881161E8336}"/>
    <cellStyle name="Normal 10 3 5" xfId="378" xr:uid="{7396D814-9431-459A-BCDF-F8F5322454E4}"/>
    <cellStyle name="Normal 10 3 5 2" xfId="379" xr:uid="{C0240204-1FD0-4C76-8BA1-66E390B29BB9}"/>
    <cellStyle name="Normal 10 3 5 2 2" xfId="380" xr:uid="{AFA7EBD6-75A2-4186-9C81-EE12CF425C62}"/>
    <cellStyle name="Normal 10 3 5 2 2 2" xfId="3830" xr:uid="{E930CBC3-140F-4F06-826F-F59069A04E32}"/>
    <cellStyle name="Normal 10 3 5 2 3" xfId="381" xr:uid="{82FFA64F-96A4-4677-AA39-883FCFD19485}"/>
    <cellStyle name="Normal 10 3 5 2 4" xfId="382" xr:uid="{DB7FDC3B-6003-4DAD-91B3-BB7E0720F1C2}"/>
    <cellStyle name="Normal 10 3 5 3" xfId="383" xr:uid="{5693D59F-001A-4D27-8957-B05F22FF5EDD}"/>
    <cellStyle name="Normal 10 3 5 3 2" xfId="384" xr:uid="{296DBA14-C095-43FB-885C-25C53FF9B9BC}"/>
    <cellStyle name="Normal 10 3 5 3 3" xfId="385" xr:uid="{F682537F-1B3A-4A68-9DBA-725882C0B0BD}"/>
    <cellStyle name="Normal 10 3 5 3 4" xfId="386" xr:uid="{6CF8433A-A052-416E-BAD3-5FE9DAD45BBE}"/>
    <cellStyle name="Normal 10 3 5 4" xfId="387" xr:uid="{A7E7AF35-B60C-4E10-B245-AD734BB87A41}"/>
    <cellStyle name="Normal 10 3 5 5" xfId="388" xr:uid="{F3D29858-A302-40C6-BC2A-6225C936A110}"/>
    <cellStyle name="Normal 10 3 5 6" xfId="389" xr:uid="{C2FFED9F-134B-4D41-956B-9CEB51943F3A}"/>
    <cellStyle name="Normal 10 3 6" xfId="390" xr:uid="{31BA4EE6-1292-4053-9D5C-58D4D7B9BDBF}"/>
    <cellStyle name="Normal 10 3 6 2" xfId="391" xr:uid="{6A725F78-29F9-4FA8-B5F6-7A065F6F08B9}"/>
    <cellStyle name="Normal 10 3 6 2 2" xfId="392" xr:uid="{6C0F0A3E-AF22-496B-A621-68D8F19D3C7B}"/>
    <cellStyle name="Normal 10 3 6 2 3" xfId="393" xr:uid="{3D50AA47-A418-43B7-ABDA-D5A1E3F88787}"/>
    <cellStyle name="Normal 10 3 6 2 4" xfId="394" xr:uid="{160B76F3-5AEA-4F24-A778-F63888E3246F}"/>
    <cellStyle name="Normal 10 3 6 3" xfId="395" xr:uid="{935EE0C2-7D80-448C-9197-2C0CB51BDC64}"/>
    <cellStyle name="Normal 10 3 6 4" xfId="396" xr:uid="{98F1A1C9-4AE9-4EE2-BBFF-BF2390F1BC1F}"/>
    <cellStyle name="Normal 10 3 6 5" xfId="397" xr:uid="{82A309F4-7581-4D33-8010-C3A1F0246B0D}"/>
    <cellStyle name="Normal 10 3 7" xfId="398" xr:uid="{21FED662-23FF-46EC-84C9-581357002353}"/>
    <cellStyle name="Normal 10 3 7 2" xfId="399" xr:uid="{C5C34BEA-59B4-4B69-AE21-0A4B03A9B5ED}"/>
    <cellStyle name="Normal 10 3 7 3" xfId="400" xr:uid="{22946A21-30D6-4505-8739-D7C7CED9A08F}"/>
    <cellStyle name="Normal 10 3 7 4" xfId="401" xr:uid="{399D28FD-1E71-4278-9E68-79E689D16C15}"/>
    <cellStyle name="Normal 10 3 8" xfId="402" xr:uid="{6C711D44-63DB-45EF-9F9A-5C86353DF41E}"/>
    <cellStyle name="Normal 10 3 8 2" xfId="403" xr:uid="{99A57916-711B-4B89-BB77-2A604D4160E9}"/>
    <cellStyle name="Normal 10 3 8 3" xfId="404" xr:uid="{13F58C90-A2B2-4C66-972A-92CF971BD1E6}"/>
    <cellStyle name="Normal 10 3 8 4" xfId="405" xr:uid="{C6862AC8-7FBD-45CD-8FE4-55BBDAC70708}"/>
    <cellStyle name="Normal 10 3 9" xfId="406" xr:uid="{6B137836-2B49-48FC-B46A-57BBB5D45BAF}"/>
    <cellStyle name="Normal 10 4" xfId="407" xr:uid="{B581133D-F4C8-48E6-A59A-4784F9AF888A}"/>
    <cellStyle name="Normal 10 4 10" xfId="408" xr:uid="{AC9C9308-EC94-47C8-A461-4051876C2468}"/>
    <cellStyle name="Normal 10 4 11" xfId="409" xr:uid="{3DF8B1DB-CCAA-4162-B9E8-BFBE32F12605}"/>
    <cellStyle name="Normal 10 4 2" xfId="410" xr:uid="{CBB7E7A2-0D91-45DC-9AD9-C8A40E40AE9F}"/>
    <cellStyle name="Normal 10 4 2 2" xfId="411" xr:uid="{9A085D9D-9041-42C7-9E04-ACAA13B6BD18}"/>
    <cellStyle name="Normal 10 4 2 2 2" xfId="412" xr:uid="{418A6CB7-402C-46A1-83FE-55801CCE929F}"/>
    <cellStyle name="Normal 10 4 2 2 2 2" xfId="413" xr:uid="{C98BC1AB-9BEB-4C88-841A-3FA3E94A90DF}"/>
    <cellStyle name="Normal 10 4 2 2 2 2 2" xfId="414" xr:uid="{CD026924-73AF-4E71-8198-9645CE3CEFD7}"/>
    <cellStyle name="Normal 10 4 2 2 2 2 3" xfId="415" xr:uid="{AF261D62-85A2-4855-B6F9-7F144E8536EB}"/>
    <cellStyle name="Normal 10 4 2 2 2 2 4" xfId="416" xr:uid="{D6F7AD31-1DBB-47A7-A4B7-AB21343572A3}"/>
    <cellStyle name="Normal 10 4 2 2 2 3" xfId="417" xr:uid="{11DEFFAB-24AF-45B2-88CC-6B6F1AEBA292}"/>
    <cellStyle name="Normal 10 4 2 2 2 3 2" xfId="418" xr:uid="{6AA90B9C-2FB2-42A2-ABD7-C6E2D06B5CFB}"/>
    <cellStyle name="Normal 10 4 2 2 2 3 3" xfId="419" xr:uid="{E962A3AD-89C5-4095-BBEB-0C5F3F5D044D}"/>
    <cellStyle name="Normal 10 4 2 2 2 3 4" xfId="420" xr:uid="{82617466-08C5-4BEB-83D4-450015D84AD9}"/>
    <cellStyle name="Normal 10 4 2 2 2 4" xfId="421" xr:uid="{BBC210CD-8BEC-4D0D-B041-F3DD17C2B95F}"/>
    <cellStyle name="Normal 10 4 2 2 2 5" xfId="422" xr:uid="{5291F8F4-4DD8-473A-9A1D-1ABFDBBD79C0}"/>
    <cellStyle name="Normal 10 4 2 2 2 6" xfId="423" xr:uid="{B6B2B716-B7B7-4771-B988-0CC8DACA1BB5}"/>
    <cellStyle name="Normal 10 4 2 2 3" xfId="424" xr:uid="{AC91A295-4A47-408B-A1E9-85C3572048F6}"/>
    <cellStyle name="Normal 10 4 2 2 3 2" xfId="425" xr:uid="{BAE48016-65CC-451A-87D8-8BA87D5FF14E}"/>
    <cellStyle name="Normal 10 4 2 2 3 2 2" xfId="426" xr:uid="{9BA41656-8F3A-4F34-87C6-A34E37E2F09E}"/>
    <cellStyle name="Normal 10 4 2 2 3 2 3" xfId="427" xr:uid="{CFF5266B-9EF7-48B0-B26C-D9FBB9130B05}"/>
    <cellStyle name="Normal 10 4 2 2 3 2 4" xfId="428" xr:uid="{CC67629F-E47E-4118-84A9-7603688D79F3}"/>
    <cellStyle name="Normal 10 4 2 2 3 3" xfId="429" xr:uid="{5262E15B-EA1C-4A33-B7A9-6CD2E8112579}"/>
    <cellStyle name="Normal 10 4 2 2 3 4" xfId="430" xr:uid="{2973A4BC-6519-4EF7-98FC-60260A8F4AD9}"/>
    <cellStyle name="Normal 10 4 2 2 3 5" xfId="431" xr:uid="{27E49EB3-A568-4FA6-8771-2440917287A9}"/>
    <cellStyle name="Normal 10 4 2 2 4" xfId="432" xr:uid="{53679BE4-1FE3-41B4-BAEF-23FFE447EF6B}"/>
    <cellStyle name="Normal 10 4 2 2 4 2" xfId="433" xr:uid="{FD1ED097-B414-42B1-B980-76395F81DFF8}"/>
    <cellStyle name="Normal 10 4 2 2 4 3" xfId="434" xr:uid="{A2918EEA-6FA2-43BB-AE9C-76636E62F985}"/>
    <cellStyle name="Normal 10 4 2 2 4 4" xfId="435" xr:uid="{8E9CAB85-806A-43A2-B34B-25CDB8B1C948}"/>
    <cellStyle name="Normal 10 4 2 2 5" xfId="436" xr:uid="{B8D02D87-4785-4465-9C49-F40A8BA214A2}"/>
    <cellStyle name="Normal 10 4 2 2 5 2" xfId="437" xr:uid="{C6F2C10D-F3C1-4D67-93F0-FBC6EED0D3FB}"/>
    <cellStyle name="Normal 10 4 2 2 5 3" xfId="438" xr:uid="{9B72B57A-3046-4398-A5AF-56807DD0146D}"/>
    <cellStyle name="Normal 10 4 2 2 5 4" xfId="439" xr:uid="{71366D82-CA86-417B-A90E-FE36AA740AA3}"/>
    <cellStyle name="Normal 10 4 2 2 6" xfId="440" xr:uid="{4131F154-7881-4DE4-86B5-CFB1CBB6093D}"/>
    <cellStyle name="Normal 10 4 2 2 7" xfId="441" xr:uid="{0942C3EC-5F66-4BEA-9592-0A3824835501}"/>
    <cellStyle name="Normal 10 4 2 2 8" xfId="442" xr:uid="{E353C332-B987-4021-9FDA-AC9BCA2111E4}"/>
    <cellStyle name="Normal 10 4 2 3" xfId="443" xr:uid="{7DA0BFC5-7E34-4207-B1F5-7698C8476CBB}"/>
    <cellStyle name="Normal 10 4 2 3 2" xfId="444" xr:uid="{453F0D97-9ED7-4D70-8F1A-3BFEAD888711}"/>
    <cellStyle name="Normal 10 4 2 3 2 2" xfId="445" xr:uid="{94C997A4-3CD3-4C8A-BBA5-88B44EA83D59}"/>
    <cellStyle name="Normal 10 4 2 3 2 3" xfId="446" xr:uid="{B08886B2-6B4A-499A-A5BD-2516125F5F94}"/>
    <cellStyle name="Normal 10 4 2 3 2 4" xfId="447" xr:uid="{426B129F-7864-4D99-806D-2B03340C6486}"/>
    <cellStyle name="Normal 10 4 2 3 3" xfId="448" xr:uid="{05A0FA94-967D-4E91-BD6A-23D4381F6704}"/>
    <cellStyle name="Normal 10 4 2 3 3 2" xfId="449" xr:uid="{DC06794D-8888-4071-A739-C5C922468227}"/>
    <cellStyle name="Normal 10 4 2 3 3 3" xfId="450" xr:uid="{CC22F017-8D44-4827-9305-2191A9DAFEE5}"/>
    <cellStyle name="Normal 10 4 2 3 3 4" xfId="451" xr:uid="{8EB19813-0374-494E-8882-7F161CEA26F5}"/>
    <cellStyle name="Normal 10 4 2 3 4" xfId="452" xr:uid="{9974DA4A-9E35-4B60-AFF5-0BC066F6EB8E}"/>
    <cellStyle name="Normal 10 4 2 3 5" xfId="453" xr:uid="{89BDD821-8851-40B3-B1CE-54CE2182EC16}"/>
    <cellStyle name="Normal 10 4 2 3 6" xfId="454" xr:uid="{C4866F57-1D67-449F-906E-962D3FB3C076}"/>
    <cellStyle name="Normal 10 4 2 4" xfId="455" xr:uid="{7E55ACEF-5575-4FEF-A7A3-AA46E8A72C51}"/>
    <cellStyle name="Normal 10 4 2 4 2" xfId="456" xr:uid="{BA471293-50E1-4EAC-90BE-3633EC0A271C}"/>
    <cellStyle name="Normal 10 4 2 4 2 2" xfId="457" xr:uid="{4895B464-B140-481B-AAC7-C8385782A594}"/>
    <cellStyle name="Normal 10 4 2 4 2 3" xfId="458" xr:uid="{AC4F86FD-285C-4682-B92F-4A3AA4536A7B}"/>
    <cellStyle name="Normal 10 4 2 4 2 4" xfId="459" xr:uid="{5D1C7356-6F1C-44C4-B57C-1CD7B7EDECF7}"/>
    <cellStyle name="Normal 10 4 2 4 3" xfId="460" xr:uid="{AE600CC7-DE95-4157-8B6F-94F56713270F}"/>
    <cellStyle name="Normal 10 4 2 4 4" xfId="461" xr:uid="{72A1A017-8105-4B67-989C-673D5DEA743E}"/>
    <cellStyle name="Normal 10 4 2 4 5" xfId="462" xr:uid="{DF318ACE-A987-44D2-8171-78FC0AB39C0B}"/>
    <cellStyle name="Normal 10 4 2 5" xfId="463" xr:uid="{9A536A31-2CD3-406F-984A-D7A821B732AE}"/>
    <cellStyle name="Normal 10 4 2 5 2" xfId="464" xr:uid="{13CAD0B2-D4BA-4B21-AE80-C514FD806C66}"/>
    <cellStyle name="Normal 10 4 2 5 3" xfId="465" xr:uid="{D399156B-5EF4-49C3-A5AF-08379D5ABA34}"/>
    <cellStyle name="Normal 10 4 2 5 4" xfId="466" xr:uid="{1DF641C2-F695-4DE7-8206-D1713B0577DF}"/>
    <cellStyle name="Normal 10 4 2 6" xfId="467" xr:uid="{1B8AA6FE-C39E-4914-97AA-FDF7D304CAC3}"/>
    <cellStyle name="Normal 10 4 2 6 2" xfId="468" xr:uid="{213EFB12-DF93-4882-93A7-48FE05B3B6A1}"/>
    <cellStyle name="Normal 10 4 2 6 3" xfId="469" xr:uid="{EA7D2674-482A-418E-89EC-767CD85FF44B}"/>
    <cellStyle name="Normal 10 4 2 6 4" xfId="470" xr:uid="{AD361D9A-CD47-40D9-9833-CC2AC6E7EFD6}"/>
    <cellStyle name="Normal 10 4 2 7" xfId="471" xr:uid="{3E86E3A1-1A9B-4972-8BF8-E1BCCA0FD68C}"/>
    <cellStyle name="Normal 10 4 2 8" xfId="472" xr:uid="{67865B19-0B48-4491-B48D-80255718D42B}"/>
    <cellStyle name="Normal 10 4 2 9" xfId="473" xr:uid="{E0DCD8F8-7459-4A55-8475-D745F6B11FB8}"/>
    <cellStyle name="Normal 10 4 3" xfId="474" xr:uid="{C9DBFD33-F821-4862-9248-D6DF9156690A}"/>
    <cellStyle name="Normal 10 4 3 2" xfId="475" xr:uid="{C541830F-533D-4E4C-B79C-F324604770D7}"/>
    <cellStyle name="Normal 10 4 3 2 2" xfId="476" xr:uid="{9BCBEEF7-BC66-4C5A-AFAF-6CF95E9DF9EC}"/>
    <cellStyle name="Normal 10 4 3 2 2 2" xfId="477" xr:uid="{31A02F8A-B27F-42CA-A741-154F0F918844}"/>
    <cellStyle name="Normal 10 4 3 2 2 2 2" xfId="3831" xr:uid="{948B813F-E1E8-46C4-9CE1-BC9F2149C209}"/>
    <cellStyle name="Normal 10 4 3 2 2 3" xfId="478" xr:uid="{43DFF74A-07F7-4CC3-A32A-2A6C108B859A}"/>
    <cellStyle name="Normal 10 4 3 2 2 4" xfId="479" xr:uid="{C62D6B1C-DFE6-4656-9DAA-E19B8474BCA0}"/>
    <cellStyle name="Normal 10 4 3 2 3" xfId="480" xr:uid="{A9EF817E-8015-490B-BD82-3018BD354A8A}"/>
    <cellStyle name="Normal 10 4 3 2 3 2" xfId="481" xr:uid="{15F1B398-59E2-4589-AD0D-B48EA3B74CB3}"/>
    <cellStyle name="Normal 10 4 3 2 3 3" xfId="482" xr:uid="{832719B3-6227-4439-A504-25726845D398}"/>
    <cellStyle name="Normal 10 4 3 2 3 4" xfId="483" xr:uid="{19BFD7CA-49D6-44E2-B37B-3552C77F6CB2}"/>
    <cellStyle name="Normal 10 4 3 2 4" xfId="484" xr:uid="{EC1B8448-9F31-4D2F-AAA0-7C20AB85CBA9}"/>
    <cellStyle name="Normal 10 4 3 2 5" xfId="485" xr:uid="{33139665-BFCC-4661-A5EC-D66DBF69994A}"/>
    <cellStyle name="Normal 10 4 3 2 6" xfId="486" xr:uid="{AC5958E9-E6B1-43E3-941A-987DB6BB3F53}"/>
    <cellStyle name="Normal 10 4 3 3" xfId="487" xr:uid="{449A8FBC-C5B8-476C-91B8-94323D53E5C5}"/>
    <cellStyle name="Normal 10 4 3 3 2" xfId="488" xr:uid="{CAEAE2C3-9CC0-4015-B48F-17F69B1D38D9}"/>
    <cellStyle name="Normal 10 4 3 3 2 2" xfId="489" xr:uid="{193010AF-451E-43E4-9046-E2A05BE8BCC5}"/>
    <cellStyle name="Normal 10 4 3 3 2 3" xfId="490" xr:uid="{B761CCFC-6F0D-4CAF-B837-E8B89E2DD4C8}"/>
    <cellStyle name="Normal 10 4 3 3 2 4" xfId="491" xr:uid="{62E6C718-3774-432E-AB1F-C865A925881B}"/>
    <cellStyle name="Normal 10 4 3 3 3" xfId="492" xr:uid="{A87668A7-F57C-4C62-95E1-37AA8DEE1329}"/>
    <cellStyle name="Normal 10 4 3 3 4" xfId="493" xr:uid="{C50F891F-D738-46A5-8532-0CB8CABDCA73}"/>
    <cellStyle name="Normal 10 4 3 3 5" xfId="494" xr:uid="{926FB96D-C0A0-410D-AC0E-81F2F23EEAC8}"/>
    <cellStyle name="Normal 10 4 3 4" xfId="495" xr:uid="{BE0CC184-A579-4CD0-A003-8EF102B2960B}"/>
    <cellStyle name="Normal 10 4 3 4 2" xfId="496" xr:uid="{36603546-0D80-461B-980C-FD16DA2AAED9}"/>
    <cellStyle name="Normal 10 4 3 4 3" xfId="497" xr:uid="{C4AEFAEC-F77C-4489-899D-68C408F21ED3}"/>
    <cellStyle name="Normal 10 4 3 4 4" xfId="498" xr:uid="{8861D1EE-CE8F-4997-8C62-AFC8159BE22D}"/>
    <cellStyle name="Normal 10 4 3 5" xfId="499" xr:uid="{D711B8D6-5A0F-4797-BCB3-4E56AE68A69A}"/>
    <cellStyle name="Normal 10 4 3 5 2" xfId="500" xr:uid="{181D884C-1E37-4AE2-9D0C-28EB6B010071}"/>
    <cellStyle name="Normal 10 4 3 5 3" xfId="501" xr:uid="{482E1C63-C765-407D-A24F-8D45E545FC64}"/>
    <cellStyle name="Normal 10 4 3 5 4" xfId="502" xr:uid="{7EA34380-EB4D-4EC5-85C4-BD7BDF4FB758}"/>
    <cellStyle name="Normal 10 4 3 6" xfId="503" xr:uid="{BFF24B12-C4BB-406E-9178-51954CE6230A}"/>
    <cellStyle name="Normal 10 4 3 7" xfId="504" xr:uid="{E0038FE0-5DDA-41CD-BE1F-DA9C0831D40E}"/>
    <cellStyle name="Normal 10 4 3 8" xfId="505" xr:uid="{DB6793E6-90A2-4D52-BC33-88F6D1B53670}"/>
    <cellStyle name="Normal 10 4 4" xfId="506" xr:uid="{50FAC3AD-829A-47A3-9023-C3165B9365E4}"/>
    <cellStyle name="Normal 10 4 4 2" xfId="507" xr:uid="{5B89E515-53D8-4075-A69E-218739D1D47B}"/>
    <cellStyle name="Normal 10 4 4 2 2" xfId="508" xr:uid="{A8D5D43B-C953-479F-BC89-30C0E9D9C87E}"/>
    <cellStyle name="Normal 10 4 4 2 2 2" xfId="509" xr:uid="{661481C8-BD3C-4517-9C26-AA1B6FE2DC6D}"/>
    <cellStyle name="Normal 10 4 4 2 2 3" xfId="510" xr:uid="{9553BFD1-BA7C-4CB1-853C-88C7A9D9603E}"/>
    <cellStyle name="Normal 10 4 4 2 2 4" xfId="511" xr:uid="{E9514E6A-077D-434D-8BB8-F4BB8216F712}"/>
    <cellStyle name="Normal 10 4 4 2 3" xfId="512" xr:uid="{01C78FEE-7717-4E00-BB88-8A2E957C9A30}"/>
    <cellStyle name="Normal 10 4 4 2 4" xfId="513" xr:uid="{69D60808-0DBF-4187-A194-5ED230006B1D}"/>
    <cellStyle name="Normal 10 4 4 2 5" xfId="514" xr:uid="{C7061251-2D4B-4913-B8C5-A70D3F143AC5}"/>
    <cellStyle name="Normal 10 4 4 3" xfId="515" xr:uid="{1E9F469F-7A99-4969-AFDC-3CAB61B57C8C}"/>
    <cellStyle name="Normal 10 4 4 3 2" xfId="516" xr:uid="{0240C8B4-FFEC-4EB5-94A7-9BD8CD7C8E15}"/>
    <cellStyle name="Normal 10 4 4 3 3" xfId="517" xr:uid="{8A6B5D38-98F7-42AE-A5C6-F0088189EC15}"/>
    <cellStyle name="Normal 10 4 4 3 4" xfId="518" xr:uid="{FCA7E4D5-A07B-49B2-9E7A-3CD77EC645A7}"/>
    <cellStyle name="Normal 10 4 4 4" xfId="519" xr:uid="{6F0CC647-7292-4D69-AD26-DE7F9F729979}"/>
    <cellStyle name="Normal 10 4 4 4 2" xfId="520" xr:uid="{8AE08085-0E5B-4C42-8303-2B43BA7B91ED}"/>
    <cellStyle name="Normal 10 4 4 4 3" xfId="521" xr:uid="{A078748E-CB26-41AA-B5FA-FB023B479892}"/>
    <cellStyle name="Normal 10 4 4 4 4" xfId="522" xr:uid="{5F422901-C7A7-41A5-ABC2-7FB1CEF31A52}"/>
    <cellStyle name="Normal 10 4 4 5" xfId="523" xr:uid="{5F7CB839-9D88-40A7-B433-201F059D5EDB}"/>
    <cellStyle name="Normal 10 4 4 6" xfId="524" xr:uid="{418182AE-64B4-4EE9-9F9A-D12B5DAA38D3}"/>
    <cellStyle name="Normal 10 4 4 7" xfId="525" xr:uid="{D66E7D1D-06E4-4606-A847-46DCFE373B0E}"/>
    <cellStyle name="Normal 10 4 5" xfId="526" xr:uid="{6C561042-172B-4596-B733-AD1AF0A15E70}"/>
    <cellStyle name="Normal 10 4 5 2" xfId="527" xr:uid="{325C316B-9626-413A-B7C3-6E52AD598BD8}"/>
    <cellStyle name="Normal 10 4 5 2 2" xfId="528" xr:uid="{629A7F6A-F81A-49BA-AE6C-3652C6847C7C}"/>
    <cellStyle name="Normal 10 4 5 2 3" xfId="529" xr:uid="{E43E94DA-B4B5-4198-9417-6E8A5AB08CC8}"/>
    <cellStyle name="Normal 10 4 5 2 4" xfId="530" xr:uid="{7D4B51A2-ECBD-42DE-B816-E249B843B9FF}"/>
    <cellStyle name="Normal 10 4 5 3" xfId="531" xr:uid="{F93AB1A1-A298-4892-9BB0-8E6692E421E3}"/>
    <cellStyle name="Normal 10 4 5 3 2" xfId="532" xr:uid="{505F73D1-D050-469C-8AAE-1E54AEECACB9}"/>
    <cellStyle name="Normal 10 4 5 3 3" xfId="533" xr:uid="{7F94DADD-EFB6-4F3E-94A3-2A53EB3F6A83}"/>
    <cellStyle name="Normal 10 4 5 3 4" xfId="534" xr:uid="{B5967729-1C16-49DE-835B-0E02A6DB1FC9}"/>
    <cellStyle name="Normal 10 4 5 4" xfId="535" xr:uid="{3D1ABB39-C1D7-4309-B039-A6ACBFA095CC}"/>
    <cellStyle name="Normal 10 4 5 5" xfId="536" xr:uid="{BBA5ABF9-8790-442F-AB48-95DFA37506CE}"/>
    <cellStyle name="Normal 10 4 5 6" xfId="537" xr:uid="{C0C2A991-BA31-4007-9D73-51F16F3508A1}"/>
    <cellStyle name="Normal 10 4 6" xfId="538" xr:uid="{D6F8CBDE-D3FC-469D-A022-32300BAAC61A}"/>
    <cellStyle name="Normal 10 4 6 2" xfId="539" xr:uid="{868D55B7-0FE5-4EE4-8B22-4B33C73C39BC}"/>
    <cellStyle name="Normal 10 4 6 2 2" xfId="540" xr:uid="{37060657-B311-4E07-B6EA-C031300B0BE8}"/>
    <cellStyle name="Normal 10 4 6 2 3" xfId="541" xr:uid="{81D0A304-5A38-445D-9507-BEB02D447DE7}"/>
    <cellStyle name="Normal 10 4 6 2 4" xfId="542" xr:uid="{120C84D9-A88F-404E-827B-38BCDC26F881}"/>
    <cellStyle name="Normal 10 4 6 3" xfId="543" xr:uid="{A91BD7E7-3A4D-42CB-A495-CAB86DAC79C1}"/>
    <cellStyle name="Normal 10 4 6 4" xfId="544" xr:uid="{86DBCDB8-97C5-416A-A176-EE13D9106D33}"/>
    <cellStyle name="Normal 10 4 6 5" xfId="545" xr:uid="{FDC32B96-8673-4A83-8B02-CCAD41388D1A}"/>
    <cellStyle name="Normal 10 4 7" xfId="546" xr:uid="{0413D08D-33A4-4F99-9DBD-BFB01825EB89}"/>
    <cellStyle name="Normal 10 4 7 2" xfId="547" xr:uid="{BEDDE698-8B8A-4798-8847-020CBF5DD368}"/>
    <cellStyle name="Normal 10 4 7 3" xfId="548" xr:uid="{7AD890A9-9C15-495E-99F8-2EA0F68FE594}"/>
    <cellStyle name="Normal 10 4 7 4" xfId="549" xr:uid="{4982B471-157E-4EF3-BA07-3955FA007F51}"/>
    <cellStyle name="Normal 10 4 8" xfId="550" xr:uid="{64C6443B-FF5F-4968-99F0-615E6EBF312B}"/>
    <cellStyle name="Normal 10 4 8 2" xfId="551" xr:uid="{EEB311CE-B720-46C6-947E-581E3A96D1CC}"/>
    <cellStyle name="Normal 10 4 8 3" xfId="552" xr:uid="{11C84718-99D9-49E3-8170-FB206035515E}"/>
    <cellStyle name="Normal 10 4 8 4" xfId="553" xr:uid="{3E56BBCE-D327-4E3A-AC6D-32D5093EC952}"/>
    <cellStyle name="Normal 10 4 9" xfId="554" xr:uid="{2F50B6D1-696A-4C4E-B373-BE830E71E7D1}"/>
    <cellStyle name="Normal 10 5" xfId="555" xr:uid="{2C6C27A1-E957-4B77-A8FF-E21BD995680F}"/>
    <cellStyle name="Normal 10 5 2" xfId="556" xr:uid="{D24E5085-5FA3-43C7-BD0F-A956F7C2769B}"/>
    <cellStyle name="Normal 10 5 2 2" xfId="557" xr:uid="{959F3335-64CF-494C-B768-C70F7D3EB177}"/>
    <cellStyle name="Normal 10 5 2 2 2" xfId="558" xr:uid="{6AB36FE0-848C-4B43-8F90-D5AA9FA2E51D}"/>
    <cellStyle name="Normal 10 5 2 2 2 2" xfId="559" xr:uid="{3FABDF0B-B0B0-4648-999A-CA3504DB11FB}"/>
    <cellStyle name="Normal 10 5 2 2 2 3" xfId="560" xr:uid="{01FF88B9-2C1C-4279-AD63-D4C2435BF6C0}"/>
    <cellStyle name="Normal 10 5 2 2 2 4" xfId="561" xr:uid="{971001E0-4645-475A-BC2C-71A37AD9E155}"/>
    <cellStyle name="Normal 10 5 2 2 3" xfId="562" xr:uid="{BE5CD177-73D2-4649-A21E-84C2485B5D82}"/>
    <cellStyle name="Normal 10 5 2 2 3 2" xfId="563" xr:uid="{EA88F37D-2BBF-4FD9-8201-4E177C11BF18}"/>
    <cellStyle name="Normal 10 5 2 2 3 3" xfId="564" xr:uid="{0E1FB987-F24B-4780-822E-9DF51741BFAB}"/>
    <cellStyle name="Normal 10 5 2 2 3 4" xfId="565" xr:uid="{88DC1545-4E8C-4BA7-9235-B6BC73800033}"/>
    <cellStyle name="Normal 10 5 2 2 4" xfId="566" xr:uid="{4D477D68-16CA-4F6E-AC81-B3E90161C5BB}"/>
    <cellStyle name="Normal 10 5 2 2 5" xfId="567" xr:uid="{FF569AFB-380E-4BF4-8C75-D86FABFC2524}"/>
    <cellStyle name="Normal 10 5 2 2 6" xfId="568" xr:uid="{C78AC8FE-0303-4854-9B17-6AF5FBEE63E1}"/>
    <cellStyle name="Normal 10 5 2 3" xfId="569" xr:uid="{9A98E946-B6EB-4CC1-B52A-F76F553FA011}"/>
    <cellStyle name="Normal 10 5 2 3 2" xfId="570" xr:uid="{4AD3D5A6-6A47-45B9-9392-A08418828566}"/>
    <cellStyle name="Normal 10 5 2 3 2 2" xfId="571" xr:uid="{7544049C-86EB-4D93-807C-D0BD19E8D4E3}"/>
    <cellStyle name="Normal 10 5 2 3 2 3" xfId="572" xr:uid="{A0AEF0E7-7667-488B-8627-49D6E6A5C16B}"/>
    <cellStyle name="Normal 10 5 2 3 2 4" xfId="573" xr:uid="{C464D0E7-CEEF-4AFC-A98F-E069AA72CBD8}"/>
    <cellStyle name="Normal 10 5 2 3 3" xfId="574" xr:uid="{0BB4ECF5-B68C-4026-BA4E-6213BDDEEA96}"/>
    <cellStyle name="Normal 10 5 2 3 4" xfId="575" xr:uid="{7AE1766A-A2DB-4817-865A-828C6B46ECB9}"/>
    <cellStyle name="Normal 10 5 2 3 5" xfId="576" xr:uid="{26346DFD-18A2-48FB-A593-1DEAD696B4CA}"/>
    <cellStyle name="Normal 10 5 2 4" xfId="577" xr:uid="{0AE7AEC8-08A1-4BB9-8A4C-CA7278392F0D}"/>
    <cellStyle name="Normal 10 5 2 4 2" xfId="578" xr:uid="{272BA5BB-B40E-4E0E-A635-B2DD81D8A26B}"/>
    <cellStyle name="Normal 10 5 2 4 3" xfId="579" xr:uid="{257A687B-9490-4FDA-8D6D-BDAFF25F03D0}"/>
    <cellStyle name="Normal 10 5 2 4 4" xfId="580" xr:uid="{8B95772C-0467-4840-8BAA-5E0DA535A253}"/>
    <cellStyle name="Normal 10 5 2 5" xfId="581" xr:uid="{F6A372C3-D1C6-4E43-96FD-0D04CBF8483D}"/>
    <cellStyle name="Normal 10 5 2 5 2" xfId="582" xr:uid="{8593E806-32E5-430C-BC1E-5F69E1FED2DE}"/>
    <cellStyle name="Normal 10 5 2 5 3" xfId="583" xr:uid="{B8AC46C8-C845-486C-92A9-D15A333B5B81}"/>
    <cellStyle name="Normal 10 5 2 5 4" xfId="584" xr:uid="{3754F247-757D-465B-A9E9-C7DD3BF77E06}"/>
    <cellStyle name="Normal 10 5 2 6" xfId="585" xr:uid="{5C4C2C38-95BA-4D3A-8F73-B853B8E0C589}"/>
    <cellStyle name="Normal 10 5 2 7" xfId="586" xr:uid="{7088E350-4667-4432-8F7F-EE269A8D8329}"/>
    <cellStyle name="Normal 10 5 2 8" xfId="587" xr:uid="{F0102076-4D81-49C7-A896-193D6DF2BD25}"/>
    <cellStyle name="Normal 10 5 3" xfId="588" xr:uid="{84FFDAAE-FC9D-45EE-BC99-15FA4EE936C4}"/>
    <cellStyle name="Normal 10 5 3 2" xfId="589" xr:uid="{01C528A3-C3A3-453B-B9A3-4F87F7478D6A}"/>
    <cellStyle name="Normal 10 5 3 2 2" xfId="590" xr:uid="{ECFBAD55-9502-4643-8A06-4BDA9E28F3CB}"/>
    <cellStyle name="Normal 10 5 3 2 3" xfId="591" xr:uid="{4603FAA6-0F54-4DC0-AB41-07D792E16C3D}"/>
    <cellStyle name="Normal 10 5 3 2 4" xfId="592" xr:uid="{C3C99878-DD13-4FA3-802A-6E61FF8AB493}"/>
    <cellStyle name="Normal 10 5 3 3" xfId="593" xr:uid="{08C57CA1-8905-4888-A960-94F767183F2D}"/>
    <cellStyle name="Normal 10 5 3 3 2" xfId="594" xr:uid="{96697A7A-393B-4F44-9F14-8C3EC7906FEC}"/>
    <cellStyle name="Normal 10 5 3 3 3" xfId="595" xr:uid="{DB87C5D2-EF67-4946-AFA1-2DB2186B2DA8}"/>
    <cellStyle name="Normal 10 5 3 3 4" xfId="596" xr:uid="{8F885E70-835B-4AE7-A651-82A92584C8EC}"/>
    <cellStyle name="Normal 10 5 3 4" xfId="597" xr:uid="{62A15392-E098-40F5-A009-BCFC79500DC8}"/>
    <cellStyle name="Normal 10 5 3 5" xfId="598" xr:uid="{5DEFC3C1-F814-4466-A5A8-F8B388E3DCD5}"/>
    <cellStyle name="Normal 10 5 3 6" xfId="599" xr:uid="{779A68C3-E5E8-41F0-8389-4A64E551B278}"/>
    <cellStyle name="Normal 10 5 4" xfId="600" xr:uid="{B08FE2FE-4D98-4785-BF04-88857EA52BA4}"/>
    <cellStyle name="Normal 10 5 4 2" xfId="601" xr:uid="{3A514729-34C3-41EA-89CE-2DDA6C2BA967}"/>
    <cellStyle name="Normal 10 5 4 2 2" xfId="602" xr:uid="{DB49046E-FD12-40C2-8E4B-53057927CF86}"/>
    <cellStyle name="Normal 10 5 4 2 3" xfId="603" xr:uid="{12F4B904-2701-4E1D-9C59-FE2B6B3749AD}"/>
    <cellStyle name="Normal 10 5 4 2 4" xfId="604" xr:uid="{DFF9648A-8CFE-4BC6-A5D7-4A8358C59A8E}"/>
    <cellStyle name="Normal 10 5 4 3" xfId="605" xr:uid="{5A03F91F-4CA8-427F-9227-1CBA6805A2A7}"/>
    <cellStyle name="Normal 10 5 4 4" xfId="606" xr:uid="{3781DFB6-FC97-4033-AF05-1A6D2B64DBCF}"/>
    <cellStyle name="Normal 10 5 4 5" xfId="607" xr:uid="{0C9EBF2D-4294-4DFE-9697-36E0A4E9DB46}"/>
    <cellStyle name="Normal 10 5 5" xfId="608" xr:uid="{AA2E09F9-BF23-446F-BB39-C41FE39562B0}"/>
    <cellStyle name="Normal 10 5 5 2" xfId="609" xr:uid="{492B0F27-08AB-4C3B-B452-BFB1D604CF80}"/>
    <cellStyle name="Normal 10 5 5 3" xfId="610" xr:uid="{14694DBE-3EE0-4760-9C73-BB75FFAAA4E5}"/>
    <cellStyle name="Normal 10 5 5 4" xfId="611" xr:uid="{15333893-E4F7-4EF3-9B5B-9E708CDBAD69}"/>
    <cellStyle name="Normal 10 5 6" xfId="612" xr:uid="{3D6B4CAE-0226-4AD0-B75E-3AA21293D258}"/>
    <cellStyle name="Normal 10 5 6 2" xfId="613" xr:uid="{262E95F6-E9AC-497E-A6E3-67CA40B5706E}"/>
    <cellStyle name="Normal 10 5 6 3" xfId="614" xr:uid="{D5769B33-0330-49FA-8713-3B6D722D7527}"/>
    <cellStyle name="Normal 10 5 6 4" xfId="615" xr:uid="{68CDC809-DD0B-462E-AB1F-301BFE7A5E8E}"/>
    <cellStyle name="Normal 10 5 7" xfId="616" xr:uid="{1012A028-7455-47ED-A350-F25846FCA634}"/>
    <cellStyle name="Normal 10 5 8" xfId="617" xr:uid="{B1AE007A-C732-42D0-A366-830B1075B197}"/>
    <cellStyle name="Normal 10 5 9" xfId="618" xr:uid="{20F79F2C-B6B4-4DE0-AE78-33793435931B}"/>
    <cellStyle name="Normal 10 6" xfId="619" xr:uid="{8A685764-3142-4709-9F0A-3328025F98F9}"/>
    <cellStyle name="Normal 10 6 2" xfId="620" xr:uid="{17511BBB-9B30-432B-8D79-DD10C9D2DC62}"/>
    <cellStyle name="Normal 10 6 2 2" xfId="621" xr:uid="{511912A1-5C28-48CE-B085-BFDCA1833C6F}"/>
    <cellStyle name="Normal 10 6 2 2 2" xfId="622" xr:uid="{3C437D0A-5921-4B83-B1AF-7F535E41D591}"/>
    <cellStyle name="Normal 10 6 2 2 2 2" xfId="3832" xr:uid="{2C2826BC-4A7B-45F9-9EFC-AAC73B0A90C3}"/>
    <cellStyle name="Normal 10 6 2 2 3" xfId="623" xr:uid="{0CFEFF0C-F4D4-4142-9954-203B75825F2D}"/>
    <cellStyle name="Normal 10 6 2 2 4" xfId="624" xr:uid="{DFD8684F-2270-4C57-95E6-0202BB5F7CF1}"/>
    <cellStyle name="Normal 10 6 2 3" xfId="625" xr:uid="{4BEB5205-7D9F-4C15-95E3-F6802A2A3316}"/>
    <cellStyle name="Normal 10 6 2 3 2" xfId="626" xr:uid="{F121E05C-F7BC-4F90-B110-0D2FA24AA10C}"/>
    <cellStyle name="Normal 10 6 2 3 3" xfId="627" xr:uid="{293882B2-9A42-4067-B19D-91C58C0678AC}"/>
    <cellStyle name="Normal 10 6 2 3 4" xfId="628" xr:uid="{5FD109B4-21F0-49E8-B1F4-52E8853B47CE}"/>
    <cellStyle name="Normal 10 6 2 4" xfId="629" xr:uid="{F5FB2389-8169-4761-8E89-446030BE9ED8}"/>
    <cellStyle name="Normal 10 6 2 5" xfId="630" xr:uid="{BED64B24-1F57-4D59-9B97-C15B7C6B0D1A}"/>
    <cellStyle name="Normal 10 6 2 6" xfId="631" xr:uid="{B28B41F7-3154-4AD5-B7CA-89FA868E0111}"/>
    <cellStyle name="Normal 10 6 3" xfId="632" xr:uid="{836F249C-2784-4D15-B26B-EE9F0D09BBE6}"/>
    <cellStyle name="Normal 10 6 3 2" xfId="633" xr:uid="{0BDBE46E-13E3-454B-875D-08E287395F7E}"/>
    <cellStyle name="Normal 10 6 3 2 2" xfId="634" xr:uid="{8D0EB6C7-35D4-4FE9-AC0B-0933BD5B6578}"/>
    <cellStyle name="Normal 10 6 3 2 3" xfId="635" xr:uid="{C36C16F5-9305-4990-B659-8AAF3D66E80C}"/>
    <cellStyle name="Normal 10 6 3 2 4" xfId="636" xr:uid="{768FF7E8-62B7-49F7-B194-160BEDB8EF21}"/>
    <cellStyle name="Normal 10 6 3 3" xfId="637" xr:uid="{3C2C1469-D592-46E9-AF4E-1D317825322B}"/>
    <cellStyle name="Normal 10 6 3 4" xfId="638" xr:uid="{325013FE-FF4C-4316-9BF9-CE5D579D4151}"/>
    <cellStyle name="Normal 10 6 3 5" xfId="639" xr:uid="{71E25C1A-57C4-4E0D-AE28-419B7D52ACE1}"/>
    <cellStyle name="Normal 10 6 4" xfId="640" xr:uid="{5435CB10-83C2-4B2A-B630-4E6CBFC29D43}"/>
    <cellStyle name="Normal 10 6 4 2" xfId="641" xr:uid="{7B459B2D-2152-4D67-B91D-F83E992EE9FB}"/>
    <cellStyle name="Normal 10 6 4 3" xfId="642" xr:uid="{83491693-5AC8-42C2-82F6-33FA5268BB40}"/>
    <cellStyle name="Normal 10 6 4 4" xfId="643" xr:uid="{154CAF6A-566A-4B9D-B069-01385859EB95}"/>
    <cellStyle name="Normal 10 6 5" xfId="644" xr:uid="{7246AF8F-8436-4490-896C-5C41E2FE532C}"/>
    <cellStyle name="Normal 10 6 5 2" xfId="645" xr:uid="{44EC7E62-BC75-4E65-A7F3-BFE8CCA488B2}"/>
    <cellStyle name="Normal 10 6 5 3" xfId="646" xr:uid="{422C5308-67AA-4282-96E2-1E927132F0BA}"/>
    <cellStyle name="Normal 10 6 5 4" xfId="647" xr:uid="{8F92FF03-C1AB-4E39-BF56-E39BCC853D2D}"/>
    <cellStyle name="Normal 10 6 6" xfId="648" xr:uid="{2F2F8DAD-EF0E-4C34-A7D7-1448610F33FB}"/>
    <cellStyle name="Normal 10 6 7" xfId="649" xr:uid="{81BD92E3-C70A-451A-BEB8-A0FE7C76A60A}"/>
    <cellStyle name="Normal 10 6 8" xfId="650" xr:uid="{6853AB69-D30D-40B1-B5AB-451891841EF0}"/>
    <cellStyle name="Normal 10 7" xfId="651" xr:uid="{F2E9F951-C030-4D50-B743-09F2B59BA337}"/>
    <cellStyle name="Normal 10 7 2" xfId="652" xr:uid="{2C97E827-4538-43CE-8888-E0F411740A3E}"/>
    <cellStyle name="Normal 10 7 2 2" xfId="653" xr:uid="{509255FE-BD74-40BF-9010-0EA75044446D}"/>
    <cellStyle name="Normal 10 7 2 2 2" xfId="654" xr:uid="{2BB95F50-FA6E-43CB-A1B9-C51648665EAC}"/>
    <cellStyle name="Normal 10 7 2 2 3" xfId="655" xr:uid="{1C02E506-E9DD-4073-B41C-3E917813B32D}"/>
    <cellStyle name="Normal 10 7 2 2 4" xfId="656" xr:uid="{71BEA348-E3A2-439B-8612-D636E7772C1E}"/>
    <cellStyle name="Normal 10 7 2 3" xfId="657" xr:uid="{4C97171A-B669-4B56-8693-DE78BD57B78C}"/>
    <cellStyle name="Normal 10 7 2 4" xfId="658" xr:uid="{E0D940E1-D5B6-4ACF-83CE-7101FED71F7A}"/>
    <cellStyle name="Normal 10 7 2 5" xfId="659" xr:uid="{D4A3D311-9D96-42FC-BDC8-4689DFB277FD}"/>
    <cellStyle name="Normal 10 7 3" xfId="660" xr:uid="{8EF5C28E-7449-4945-9EC8-40B30E6D0B91}"/>
    <cellStyle name="Normal 10 7 3 2" xfId="661" xr:uid="{B9E424EA-6200-4635-94F7-DBD09C7C70C5}"/>
    <cellStyle name="Normal 10 7 3 3" xfId="662" xr:uid="{B34972A2-89C0-45ED-8DB9-CC338AC68661}"/>
    <cellStyle name="Normal 10 7 3 4" xfId="663" xr:uid="{89402DBB-1C83-4B69-8897-2790F17C2C2A}"/>
    <cellStyle name="Normal 10 7 4" xfId="664" xr:uid="{61A60710-B402-4F7A-8761-7639DCF2F321}"/>
    <cellStyle name="Normal 10 7 4 2" xfId="665" xr:uid="{37C4EDBD-BADB-41AC-9E33-3399CE063A5B}"/>
    <cellStyle name="Normal 10 7 4 3" xfId="666" xr:uid="{09A178A4-6557-4A03-B184-F1B938513090}"/>
    <cellStyle name="Normal 10 7 4 4" xfId="667" xr:uid="{47DF8178-EE48-41E0-BA7D-F9FC87A79A9C}"/>
    <cellStyle name="Normal 10 7 5" xfId="668" xr:uid="{89985474-9A21-4820-B73F-19BA00AFA19F}"/>
    <cellStyle name="Normal 10 7 6" xfId="669" xr:uid="{B8D4FC7E-2580-4605-9DBA-CD70DA2E63BC}"/>
    <cellStyle name="Normal 10 7 7" xfId="670" xr:uid="{3FEF5721-998E-4770-B514-EEB6FD82A2BA}"/>
    <cellStyle name="Normal 10 8" xfId="671" xr:uid="{1BE05ECC-9564-4E1F-9224-6601C8262F7A}"/>
    <cellStyle name="Normal 10 8 2" xfId="672" xr:uid="{0DB0D64D-BED6-4F65-9EC4-5B798C7E23A9}"/>
    <cellStyle name="Normal 10 8 2 2" xfId="673" xr:uid="{82452D28-3E27-4A9C-9FA1-574C92280A09}"/>
    <cellStyle name="Normal 10 8 2 3" xfId="674" xr:uid="{DD1DFE0C-80F1-4088-B66A-78E87E74DE4D}"/>
    <cellStyle name="Normal 10 8 2 4" xfId="675" xr:uid="{4167A7F2-42A6-410F-A8FE-1657A9D85E0D}"/>
    <cellStyle name="Normal 10 8 3" xfId="676" xr:uid="{57DBE176-B785-46C2-987A-725874123E69}"/>
    <cellStyle name="Normal 10 8 3 2" xfId="677" xr:uid="{75457A7F-9E9E-4C39-8388-B7157D7BBFF8}"/>
    <cellStyle name="Normal 10 8 3 3" xfId="678" xr:uid="{C7FD9920-2C86-4711-8D63-9724F4819E83}"/>
    <cellStyle name="Normal 10 8 3 4" xfId="679" xr:uid="{64B93293-16EB-4D62-82F6-FC211200B450}"/>
    <cellStyle name="Normal 10 8 4" xfId="680" xr:uid="{131C3B97-40BF-4B82-A99A-BA9F594973F0}"/>
    <cellStyle name="Normal 10 8 5" xfId="681" xr:uid="{7941C939-11AB-4B25-ABAC-883795210B43}"/>
    <cellStyle name="Normal 10 8 6" xfId="682" xr:uid="{8BDB0279-5B00-4091-9E69-ED9194A9BD1B}"/>
    <cellStyle name="Normal 10 9" xfId="683" xr:uid="{1B4D9CD4-EFA5-4773-87E8-D2440B7E31C2}"/>
    <cellStyle name="Normal 10 9 2" xfId="684" xr:uid="{EC0894A3-A086-4CC6-86D6-C42A043E3B6E}"/>
    <cellStyle name="Normal 10 9 2 2" xfId="685" xr:uid="{F9A19A2A-1AAB-4100-ABF6-D9D80B8A4AD8}"/>
    <cellStyle name="Normal 10 9 2 2 2" xfId="4307" xr:uid="{5E42E4FA-C20F-4447-A12F-B2412C5AB42B}"/>
    <cellStyle name="Normal 10 9 2 2 3" xfId="4849" xr:uid="{D185DC56-85CF-45BF-93BE-E68691EDE43A}"/>
    <cellStyle name="Normal 10 9 2 3" xfId="686" xr:uid="{3BA22632-4E33-4615-92FA-B30C00CDCE0C}"/>
    <cellStyle name="Normal 10 9 2 4" xfId="687" xr:uid="{828C35DE-EF3C-41BF-B2A8-7CA7F4CB63A0}"/>
    <cellStyle name="Normal 10 9 3" xfId="688" xr:uid="{C5D29AD7-A22E-4F10-A206-BD5C8D3266B2}"/>
    <cellStyle name="Normal 10 9 4" xfId="689" xr:uid="{5033F348-4B88-451A-89A1-D68B9E784B85}"/>
    <cellStyle name="Normal 10 9 4 2" xfId="4778" xr:uid="{91E6980D-B6C1-4EA8-8E98-DB2F769A4655}"/>
    <cellStyle name="Normal 10 9 4 3" xfId="4850" xr:uid="{8AC4021C-94EA-4E7C-BC3F-599BE7D4EC41}"/>
    <cellStyle name="Normal 10 9 4 4" xfId="4816" xr:uid="{C5843BD3-6E6D-4B83-9AF2-EE75FEC5A6FB}"/>
    <cellStyle name="Normal 10 9 5" xfId="690" xr:uid="{F090DBB0-2FB8-495C-890A-FFC5F8CC62D5}"/>
    <cellStyle name="Normal 11" xfId="46" xr:uid="{3693B392-BEF5-4408-9E66-4CFFC9C50E84}"/>
    <cellStyle name="Normal 11 2" xfId="3703" xr:uid="{C5D9ABAE-2D96-4E7E-BCE0-DE77F83D95B8}"/>
    <cellStyle name="Normal 11 2 2" xfId="4526" xr:uid="{358CDE62-12DF-46DD-B610-64C7CEF32F31}"/>
    <cellStyle name="Normal 11 3" xfId="4312" xr:uid="{5435229D-9C27-4FEA-8743-A13F30B33CBB}"/>
    <cellStyle name="Normal 11 3 2" xfId="4768" xr:uid="{2A820A28-3B34-4228-A10B-E3E2FECC31CE}"/>
    <cellStyle name="Normal 11 3 3" xfId="4894" xr:uid="{99BDDDAE-5CB0-45F0-ADA1-3B799E04F4AD}"/>
    <cellStyle name="Normal 11 3 4" xfId="4871" xr:uid="{E507A73C-211D-4EC8-A23D-FA52CDD9B002}"/>
    <cellStyle name="Normal 11 4" xfId="4444" xr:uid="{5F9DC32D-CF33-49B3-BAED-9DE9FC8374F9}"/>
    <cellStyle name="Normal 12" xfId="47" xr:uid="{E14B36D0-3FB8-4714-9CF9-BC13EA7814C5}"/>
    <cellStyle name="Normal 12 2" xfId="3704" xr:uid="{2E59489C-C7FE-45B4-8C10-965B08677D21}"/>
    <cellStyle name="Normal 12 2 2" xfId="4527" xr:uid="{18D912D4-B4BD-4094-A537-241AF6D6934A}"/>
    <cellStyle name="Normal 12 3" xfId="4445" xr:uid="{36CAF9E0-9B8D-4E0E-BE7E-AF9ABA1D0540}"/>
    <cellStyle name="Normal 13" xfId="48" xr:uid="{0A52703A-C7DF-402F-B112-BCE6B8138A46}"/>
    <cellStyle name="Normal 13 2" xfId="49" xr:uid="{F510F43E-C7C8-48ED-9EFA-F4AB23FC3827}"/>
    <cellStyle name="Normal 13 2 2" xfId="3705" xr:uid="{366D4481-95A2-4DBE-BFEB-954329E0C8FC}"/>
    <cellStyle name="Normal 13 2 2 2" xfId="4528" xr:uid="{C64B2959-DCBA-4170-A7A1-7D4BE75E7ABF}"/>
    <cellStyle name="Normal 13 2 3" xfId="4314" xr:uid="{640715A7-81EF-4F97-8A13-30A63277B247}"/>
    <cellStyle name="Normal 13 2 3 2" xfId="4769" xr:uid="{53473DE7-5B28-4E49-8012-AAEB99BE9C67}"/>
    <cellStyle name="Normal 13 2 3 3" xfId="4895" xr:uid="{0EE35792-D2A8-4AF9-99CA-DC035DB19C3B}"/>
    <cellStyle name="Normal 13 2 3 4" xfId="4872" xr:uid="{863C3716-D848-4501-9D06-E79441E4E966}"/>
    <cellStyle name="Normal 13 2 4" xfId="4447" xr:uid="{3B1F70C7-B342-403B-868D-168298956C70}"/>
    <cellStyle name="Normal 13 3" xfId="3706" xr:uid="{B13D9A8D-1B59-4DCE-87E3-5D5BE7247A77}"/>
    <cellStyle name="Normal 13 3 2" xfId="4398" xr:uid="{EA349367-D9A9-4063-9570-B876FA96587B}"/>
    <cellStyle name="Normal 13 3 2 2" xfId="4659" xr:uid="{2595D727-9229-4598-825F-BDD9BCC001FF}"/>
    <cellStyle name="Normal 13 3 3" xfId="4315" xr:uid="{089913AE-AD36-4D7A-82CE-6836CF5485AC}"/>
    <cellStyle name="Normal 13 3 3 2" xfId="4587" xr:uid="{9AD30667-6439-40BA-B85D-8C679A5A3595}"/>
    <cellStyle name="Normal 13 3 4" xfId="4529" xr:uid="{03DB5C14-A414-41A3-B0B1-55851F269F0D}"/>
    <cellStyle name="Normal 13 3 4 2" xfId="4782" xr:uid="{0B7BDD31-EC55-4A7A-B9A5-89DD9EB29E0C}"/>
    <cellStyle name="Normal 13 3 5" xfId="4896" xr:uid="{419B32A8-7448-4ED6-B9B7-2F6ED187858F}"/>
    <cellStyle name="Normal 13 4" xfId="4316" xr:uid="{7387C68E-227A-42B6-8F78-F5C5655D1B24}"/>
    <cellStyle name="Normal 13 4 2" xfId="4588" xr:uid="{60E6B0B7-2AC3-44A0-9D1B-B18349CF0CE9}"/>
    <cellStyle name="Normal 13 5" xfId="4313" xr:uid="{2E452E27-8546-4558-86EB-33A34BB3D414}"/>
    <cellStyle name="Normal 13 5 2" xfId="4586" xr:uid="{D687837A-E20F-47DA-B2A0-A2739921AB3C}"/>
    <cellStyle name="Normal 13 6" xfId="4446" xr:uid="{8C0B189E-F091-4962-9AF4-5E92D28F8AE1}"/>
    <cellStyle name="Normal 14" xfId="50" xr:uid="{E300D9B6-7BF0-41FE-A406-D12D8A4F78FF}"/>
    <cellStyle name="Normal 14 18" xfId="4318" xr:uid="{D2941972-7A3E-4322-BAA5-E4A2A14A643E}"/>
    <cellStyle name="Normal 14 18 2" xfId="4590" xr:uid="{EC89C12C-C6AA-4F8C-A0B4-BD1621F45DC5}"/>
    <cellStyle name="Normal 14 2" xfId="88" xr:uid="{6AA43882-2036-43F4-A20F-65768B8DF186}"/>
    <cellStyle name="Normal 14 2 2" xfId="89" xr:uid="{7A2CAE7D-6A0A-4564-A975-5069EB79219B}"/>
    <cellStyle name="Normal 14 2 2 2" xfId="3707" xr:uid="{5258C719-8C42-4BE3-811C-822CF1D8B76A}"/>
    <cellStyle name="Normal 14 2 2 2 2" xfId="4530" xr:uid="{3EF459A3-1C35-4975-8AC8-23B89894D4D2}"/>
    <cellStyle name="Normal 14 2 2 3" xfId="4469" xr:uid="{04E8ACB0-EC20-491A-8492-C151D9E7FE93}"/>
    <cellStyle name="Normal 14 2 3" xfId="3708" xr:uid="{CEFDC5FD-7E85-46AB-966F-6C9BB42D3BED}"/>
    <cellStyle name="Normal 14 2 3 2" xfId="4531" xr:uid="{CB6B1C6E-CAB4-4781-95E5-3C7D2A5812B1}"/>
    <cellStyle name="Normal 14 2 4" xfId="4468" xr:uid="{BB636705-A946-4261-B915-AC85EE3E4EEF}"/>
    <cellStyle name="Normal 14 3" xfId="3709" xr:uid="{23EC8D0D-E1A1-464B-B0E3-49836A49E079}"/>
    <cellStyle name="Normal 14 3 2" xfId="4532" xr:uid="{7AF0A308-BFC4-4698-8BF0-A7D900DF5729}"/>
    <cellStyle name="Normal 14 4" xfId="4317" xr:uid="{DE5D6F0C-7159-4CC9-9FD8-062E27B445E3}"/>
    <cellStyle name="Normal 14 4 2" xfId="4589" xr:uid="{2C5AA6D2-B320-4D02-AF98-D12F824180EC}"/>
    <cellStyle name="Normal 14 4 2 2" xfId="4770" xr:uid="{F2EFB252-7174-4D0E-A965-E8761D017BC1}"/>
    <cellStyle name="Normal 14 4 3" xfId="4897" xr:uid="{58A3A109-BEED-4DC0-881D-93137F046E74}"/>
    <cellStyle name="Normal 14 4 4" xfId="4873" xr:uid="{588C6C3A-632A-4E7D-87A7-0705F0EE6EDD}"/>
    <cellStyle name="Normal 14 5" xfId="4448" xr:uid="{B65EA1A8-9A30-4642-8956-D64184B44A6C}"/>
    <cellStyle name="Normal 15" xfId="51" xr:uid="{A1E736EB-5159-49FD-A53D-D28A15BAB5E8}"/>
    <cellStyle name="Normal 15 2" xfId="52" xr:uid="{D951A295-BD08-4E7B-929A-B07B98D61929}"/>
    <cellStyle name="Normal 15 2 2" xfId="3710" xr:uid="{64613FCE-5AFB-41EB-81F4-CB7CB026076C}"/>
    <cellStyle name="Normal 15 2 2 2" xfId="4533" xr:uid="{A9F7AF17-6153-4299-8FAF-B382B6027819}"/>
    <cellStyle name="Normal 15 2 3" xfId="4450" xr:uid="{0BF445C2-9FBC-4A60-91DD-8E4D0ADD9738}"/>
    <cellStyle name="Normal 15 3" xfId="3711" xr:uid="{2F199961-477C-4A27-8C83-E186706D71BF}"/>
    <cellStyle name="Normal 15 3 2" xfId="4399" xr:uid="{786371BC-DAF0-475E-A3DE-5FD2DB3C3EC9}"/>
    <cellStyle name="Normal 15 3 2 2" xfId="4660" xr:uid="{B034EE48-1815-4849-AC85-67786051BAFB}"/>
    <cellStyle name="Normal 15 3 3" xfId="4320" xr:uid="{35995CDE-DC9F-48B6-99CD-5CC95DA5AC0D}"/>
    <cellStyle name="Normal 15 3 3 2" xfId="4592" xr:uid="{0FE8A0AB-8D83-4D1E-8B46-1235DF79EF21}"/>
    <cellStyle name="Normal 15 3 4" xfId="4534" xr:uid="{5E48E3A0-E790-44CD-A47B-493D650C26DF}"/>
    <cellStyle name="Normal 15 3 4 2" xfId="4783" xr:uid="{DF8678A0-5424-478C-9345-1B54AC04201E}"/>
    <cellStyle name="Normal 15 3 5" xfId="4899" xr:uid="{2B2E0066-99BD-43C8-95EC-0E7F6547C8E0}"/>
    <cellStyle name="Normal 15 4" xfId="4319" xr:uid="{A825B303-9D1F-4D3E-9E50-660A50B6BE09}"/>
    <cellStyle name="Normal 15 4 2" xfId="4591" xr:uid="{1CABFB72-905B-4B38-A91D-9466219C4953}"/>
    <cellStyle name="Normal 15 4 2 2" xfId="4771" xr:uid="{2EB501C7-ABBD-4CF9-94A8-DAFBB32FEE90}"/>
    <cellStyle name="Normal 15 4 3" xfId="4898" xr:uid="{485D677B-C43F-4366-B45A-3A85FF9D8169}"/>
    <cellStyle name="Normal 15 4 4" xfId="4874" xr:uid="{DE0F54A3-38CD-430A-8EFA-68EC4CC9FA1B}"/>
    <cellStyle name="Normal 15 5" xfId="4449" xr:uid="{36272D9E-A11C-4DAC-8DEB-0844FBCFA026}"/>
    <cellStyle name="Normal 16" xfId="53" xr:uid="{334C8EF2-EB4F-4394-802B-F62E4CB47DCD}"/>
    <cellStyle name="Normal 16 2" xfId="3712" xr:uid="{D5D89739-0D9C-4330-BE7B-CE194754685A}"/>
    <cellStyle name="Normal 16 2 2" xfId="4400" xr:uid="{F79A95BE-A2D8-427D-BB20-34B2D685CE0F}"/>
    <cellStyle name="Normal 16 2 2 2" xfId="4661" xr:uid="{F1C34648-49BD-459A-A760-F120E4482303}"/>
    <cellStyle name="Normal 16 2 3" xfId="4321" xr:uid="{B1C0315A-C24C-4B47-A15D-CDCB3D8F3817}"/>
    <cellStyle name="Normal 16 2 3 2" xfId="4593" xr:uid="{2DF4E5B6-8DC5-4652-95FC-D7FF3CA425E9}"/>
    <cellStyle name="Normal 16 2 4" xfId="4535" xr:uid="{06115809-5922-4DDF-8FBA-C79E93E0C541}"/>
    <cellStyle name="Normal 16 2 4 2" xfId="4784" xr:uid="{FF925EF7-47C5-46F7-AE2F-BD57A906B005}"/>
    <cellStyle name="Normal 16 2 5" xfId="4900" xr:uid="{E3F525A5-C879-495F-807A-936C1744AE46}"/>
    <cellStyle name="Normal 16 3" xfId="4451" xr:uid="{399D4F07-01A5-4990-B112-5ACAA696A901}"/>
    <cellStyle name="Normal 17" xfId="54" xr:uid="{5A38D832-DCE6-4E51-807D-EB5F45A292D9}"/>
    <cellStyle name="Normal 17 2" xfId="3713" xr:uid="{20367DC1-440C-464A-8146-819E58A07C56}"/>
    <cellStyle name="Normal 17 2 2" xfId="4401" xr:uid="{7A8DD40D-7C1D-4CEC-B164-B4352507C3FC}"/>
    <cellStyle name="Normal 17 2 2 2" xfId="4662" xr:uid="{B1745E2B-0E3E-4D16-AE10-9DD5F5B2CD0E}"/>
    <cellStyle name="Normal 17 2 3" xfId="4323" xr:uid="{EC5AAFAC-BC07-4FD8-B3A6-410DB4784D80}"/>
    <cellStyle name="Normal 17 2 3 2" xfId="4595" xr:uid="{128DFA64-F4A4-4C46-AE5D-0B2FDAE9524A}"/>
    <cellStyle name="Normal 17 2 4" xfId="4536" xr:uid="{71BEC68C-7DD8-4C86-9A14-923FD42778CF}"/>
    <cellStyle name="Normal 17 2 4 2" xfId="4785" xr:uid="{30C97F63-FAD3-4922-9A4F-F51675386F57}"/>
    <cellStyle name="Normal 17 2 5" xfId="4901" xr:uid="{9DF92E15-030D-42F0-8394-7E0D989EC45F}"/>
    <cellStyle name="Normal 17 3" xfId="4324" xr:uid="{FC4E313F-72BE-4A45-BD15-52BC6398C0C5}"/>
    <cellStyle name="Normal 17 3 2" xfId="4596" xr:uid="{3483740E-E777-48FD-8A4A-27D872D6C46B}"/>
    <cellStyle name="Normal 17 4" xfId="4322" xr:uid="{CC6B4302-96A5-471E-9807-D1BA8DC56B03}"/>
    <cellStyle name="Normal 17 4 2" xfId="4594" xr:uid="{3CD319A1-66E0-471B-A04F-57CA98CF40E6}"/>
    <cellStyle name="Normal 17 5" xfId="4452" xr:uid="{7B040151-C5F6-481C-B866-D4F5758DA5F6}"/>
    <cellStyle name="Normal 18" xfId="55" xr:uid="{11E62DE2-8680-4D8A-A655-769ACA0E087A}"/>
    <cellStyle name="Normal 18 2" xfId="3714" xr:uid="{6FE177FB-6AB4-4D28-AE0C-0C17DD86352F}"/>
    <cellStyle name="Normal 18 2 2" xfId="4537" xr:uid="{6E6DF54B-89C0-4E7F-9B09-394313CC9F5A}"/>
    <cellStyle name="Normal 18 3" xfId="4325" xr:uid="{56EB0029-AE0C-4786-8DDF-D8B493418B91}"/>
    <cellStyle name="Normal 18 3 2" xfId="4772" xr:uid="{5670E41C-044E-4934-918E-F9CBC2D6FFA6}"/>
    <cellStyle name="Normal 18 3 3" xfId="4902" xr:uid="{8D26E7B4-72B8-4343-BEB7-4B6B2560D73A}"/>
    <cellStyle name="Normal 18 3 4" xfId="4875" xr:uid="{48C5A30F-845F-4B64-A4B1-0967D1837E26}"/>
    <cellStyle name="Normal 18 4" xfId="4453" xr:uid="{CA91B326-1328-4916-A28A-8A2618A0EB97}"/>
    <cellStyle name="Normal 19" xfId="56" xr:uid="{A4FB7831-8AEA-4305-962C-11881C8EA732}"/>
    <cellStyle name="Normal 19 2" xfId="57" xr:uid="{2026D986-7E97-4EF9-A8F3-8708BBF5ED2B}"/>
    <cellStyle name="Normal 19 2 2" xfId="3715" xr:uid="{F73F0BEE-64A0-4E72-8FD3-BE8E55704F8F}"/>
    <cellStyle name="Normal 19 2 2 2" xfId="4538" xr:uid="{1E842458-6432-4D42-9884-798153725EC4}"/>
    <cellStyle name="Normal 19 2 3" xfId="4455" xr:uid="{09DA1628-912F-4E78-BE54-C0E67E2B1196}"/>
    <cellStyle name="Normal 19 3" xfId="3716" xr:uid="{9A7F5F01-DDA6-4D43-94FE-7BD564960D93}"/>
    <cellStyle name="Normal 19 3 2" xfId="4539" xr:uid="{0F1E823B-4273-49CF-82B9-DB69B37EEB51}"/>
    <cellStyle name="Normal 19 4" xfId="4454" xr:uid="{E9885B91-5825-4F57-B2E2-6715568345C0}"/>
    <cellStyle name="Normal 2" xfId="2" xr:uid="{00000000-0005-0000-0000-000002000000}"/>
    <cellStyle name="Normal 2 2" xfId="58" xr:uid="{A4DA2124-E59A-4991-B4B9-A9F2770FB8AB}"/>
    <cellStyle name="Normal 2 2 2" xfId="59" xr:uid="{6AA098FF-ACD8-4BA3-A838-2415E1614F41}"/>
    <cellStyle name="Normal 2 2 2 2" xfId="3717" xr:uid="{336C9EF0-985A-470D-92BD-0BD006840D2F}"/>
    <cellStyle name="Normal 2 2 2 2 2" xfId="4540" xr:uid="{6C08D5E8-5942-4E24-BDE1-717ED721BF92}"/>
    <cellStyle name="Normal 2 2 2 3" xfId="4457" xr:uid="{E588D330-81A6-409F-B22C-3EE8A27214C8}"/>
    <cellStyle name="Normal 2 2 3" xfId="3718" xr:uid="{C055D727-C27A-4AED-9868-10EC12C81662}"/>
    <cellStyle name="Normal 2 2 3 2" xfId="4541" xr:uid="{814048F3-838B-4C85-BECE-EEDB7389C9F6}"/>
    <cellStyle name="Normal 2 2 3 2 2" xfId="4801" xr:uid="{53E9609B-2372-4A91-8EF2-F81BF867C406}"/>
    <cellStyle name="Normal 2 2 3 2 2 2" xfId="4834" xr:uid="{A082FC81-27DF-4E7B-86D7-C0905F75884E}"/>
    <cellStyle name="Normal 2 2 3 2 3" xfId="4920" xr:uid="{81CEF992-6285-434F-8A24-20B4B706E7C1}"/>
    <cellStyle name="Normal 2 2 3 2 4" xfId="5475" xr:uid="{5FECDF19-05F6-494A-92A7-89B4126AF220}"/>
    <cellStyle name="Normal 2 2 3 3" xfId="4699" xr:uid="{DE270673-5FF7-49FD-A277-F6FC616A852D}"/>
    <cellStyle name="Normal 2 2 3 4" xfId="4876" xr:uid="{97E648A3-D4B0-468A-8332-C9A6C6A8AB67}"/>
    <cellStyle name="Normal 2 2 3 5" xfId="4865" xr:uid="{C95F26AF-E3AC-4B4C-99A3-3FA90E771CF4}"/>
    <cellStyle name="Normal 2 2 4" xfId="4326" xr:uid="{FC16E3AE-90CD-4A9F-8A68-D413C2124465}"/>
    <cellStyle name="Normal 2 2 4 2" xfId="4597" xr:uid="{38D2E3AD-E194-44CE-8AB4-BD139E057D7E}"/>
    <cellStyle name="Normal 2 2 4 2 2" xfId="4773" xr:uid="{74AEB7A8-977A-4C91-A8DD-C296921E82CE}"/>
    <cellStyle name="Normal 2 2 4 3" xfId="4903" xr:uid="{BF10BB2F-31B4-4EDC-BD2E-331DE69A87FB}"/>
    <cellStyle name="Normal 2 2 4 4" xfId="4877" xr:uid="{BE7DB873-A87F-48F5-B1C6-BE848BD330B2}"/>
    <cellStyle name="Normal 2 2 5" xfId="4456" xr:uid="{59CC3D2D-CDC8-41E0-AE5F-9876AEABA2E1}"/>
    <cellStyle name="Normal 2 2 5 2" xfId="4833" xr:uid="{827826DF-F776-4FBE-97CB-674AC011AAE2}"/>
    <cellStyle name="Normal 2 2 6" xfId="4923" xr:uid="{B6E6E925-8E36-4277-81D3-DA2F7CF35DE8}"/>
    <cellStyle name="Normal 2 3" xfId="60" xr:uid="{8BADA1EE-34D8-4BA7-9609-0EAE6D305178}"/>
    <cellStyle name="Normal 2 3 2" xfId="61" xr:uid="{02BD7C94-18FE-4B66-BD52-0DBF69E3B1EC}"/>
    <cellStyle name="Normal 2 3 2 2" xfId="3719" xr:uid="{233091C6-5C42-4EE7-AB6C-D143F8FC855C}"/>
    <cellStyle name="Normal 2 3 2 2 2" xfId="4542" xr:uid="{A349FF90-44CF-4FEE-853D-098193496703}"/>
    <cellStyle name="Normal 2 3 2 3" xfId="4328" xr:uid="{C7DB74F2-A0D1-4B06-98DF-4B4F09A095DD}"/>
    <cellStyle name="Normal 2 3 2 3 2" xfId="4598" xr:uid="{5270A078-AA6F-4267-A97F-B91F423D8DFB}"/>
    <cellStyle name="Normal 2 3 2 3 2 2" xfId="4775" xr:uid="{24F8E00C-BC8F-4560-88C6-2FCDC5E8B8D1}"/>
    <cellStyle name="Normal 2 3 2 3 3" xfId="4905" xr:uid="{37EDC589-8569-4CE3-8588-721E1CFBD3FE}"/>
    <cellStyle name="Normal 2 3 2 3 4" xfId="4878" xr:uid="{78AD94B9-B1A8-4FC3-A33E-40B808059F32}"/>
    <cellStyle name="Normal 2 3 2 4" xfId="4459" xr:uid="{E38070F3-5485-4490-A49C-71E74E5F9FEF}"/>
    <cellStyle name="Normal 2 3 3" xfId="62" xr:uid="{977430A9-2757-48F4-BB95-F708BF6E3FF5}"/>
    <cellStyle name="Normal 2 3 4" xfId="63" xr:uid="{DA921E62-2508-4BBC-B4F1-CC39EB4AA17D}"/>
    <cellStyle name="Normal 2 3 5" xfId="3720" xr:uid="{0182E09B-0BD0-45AD-A9B2-35C66C0DCA01}"/>
    <cellStyle name="Normal 2 3 5 2" xfId="4543" xr:uid="{F1A8F49D-93F7-46B7-9BB3-05BEA2B03B6F}"/>
    <cellStyle name="Normal 2 3 6" xfId="4327" xr:uid="{02AE4884-E44A-4E28-821A-2A034A5BB3A8}"/>
    <cellStyle name="Normal 2 3 6 2" xfId="4774" xr:uid="{C70D9240-7E93-40DB-AEF8-165FC896C3CA}"/>
    <cellStyle name="Normal 2 3 6 3" xfId="4904" xr:uid="{9EB70370-DBD8-4CDF-B6FD-849276999097}"/>
    <cellStyle name="Normal 2 3 6 4" xfId="4879" xr:uid="{0759F9AB-AC9A-4D99-939A-12E4B759A6FB}"/>
    <cellStyle name="Normal 2 3 7" xfId="4458" xr:uid="{C7CA5305-8BF7-458A-A893-6E3D1B431F50}"/>
    <cellStyle name="Normal 2 4" xfId="64" xr:uid="{E451BB8A-B313-45A2-BC5B-EF416ED2F84B}"/>
    <cellStyle name="Normal 2 4 2" xfId="65" xr:uid="{7914AEC6-B207-4168-B3DD-B2AFB5FA312E}"/>
    <cellStyle name="Normal 2 4 3" xfId="3721" xr:uid="{37AC7342-1C91-4C74-B12E-14236A0877F0}"/>
    <cellStyle name="Normal 2 4 3 2" xfId="4544" xr:uid="{BBC19ACA-E13B-42DF-81B5-67C5459534C0}"/>
    <cellStyle name="Normal 2 4 3 3" xfId="4843" xr:uid="{3E389BBC-32D2-4FB1-856D-56FCDFE80BCC}"/>
    <cellStyle name="Normal 2 4 4" xfId="4460" xr:uid="{A0E114EE-0202-49F1-9990-4626E188B2B4}"/>
    <cellStyle name="Normal 2 4 5" xfId="4924" xr:uid="{EB8B78F5-5474-45BC-9647-0E75DFC68732}"/>
    <cellStyle name="Normal 2 4 6" xfId="4922" xr:uid="{ADB9D1A4-A546-483F-A831-74123533E403}"/>
    <cellStyle name="Normal 2 5" xfId="3722" xr:uid="{C92DCB27-7AE0-43B3-836F-FB60474085DA}"/>
    <cellStyle name="Normal 2 5 2" xfId="3737" xr:uid="{7467142A-513C-4231-AE64-D1FE7AAE8B4B}"/>
    <cellStyle name="Normal 2 5 2 2" xfId="4560" xr:uid="{120D4CE1-563C-4576-AADB-D552C4D1EDC1}"/>
    <cellStyle name="Normal 2 5 2 2 2" xfId="4693" xr:uid="{B16DFEF1-0C7A-4FE1-9727-4A8A200AF6D2}"/>
    <cellStyle name="Normal 2 5 3" xfId="4545" xr:uid="{E169A978-7455-4F1D-AC46-2BD33242E69E}"/>
    <cellStyle name="Normal 2 5 3 2" xfId="4802" xr:uid="{7FCDA1D6-9D40-4FCB-82FD-7183A5DA4672}"/>
    <cellStyle name="Normal 2 5 3 3" xfId="4916" xr:uid="{57FFA66E-C9F9-4175-9E76-5C3DD150BA65}"/>
    <cellStyle name="Normal 2 5 3 4" xfId="5472" xr:uid="{7C954F43-8FB1-476E-AB7D-61AAAFF78B15}"/>
    <cellStyle name="Normal 2 5 4" xfId="4835" xr:uid="{420E73C9-4D51-4D83-9F49-AC2E51955E61}"/>
    <cellStyle name="Normal 2 5 5" xfId="4831" xr:uid="{4FCD6B90-19BC-4B3D-BEAB-ADB62AF0D090}"/>
    <cellStyle name="Normal 2 5 6" xfId="4830" xr:uid="{1114C9B1-3A5E-47E8-8B0D-A5C1FCD3ED16}"/>
    <cellStyle name="Normal 2 5 7" xfId="4919" xr:uid="{343B8AC4-65FA-49C3-8F62-7E86F81A1429}"/>
    <cellStyle name="Normal 2 5 8" xfId="4889" xr:uid="{A7568082-B1EF-4912-846C-EEC459152F76}"/>
    <cellStyle name="Normal 2 6" xfId="3738" xr:uid="{46CF2EB8-B22F-4F03-980F-B546F59BDEAC}"/>
    <cellStyle name="Normal 2 6 2" xfId="4561" xr:uid="{55EA2B66-3F57-4FFE-8351-1E2F48F70C65}"/>
    <cellStyle name="Normal 2 6 2 2" xfId="4689" xr:uid="{7820CE8A-F5A1-46CC-A16C-EB171E3A5F12}"/>
    <cellStyle name="Normal 2 6 3" xfId="4692" xr:uid="{301AE8E9-F277-4E07-8E63-E85E85004657}"/>
    <cellStyle name="Normal 2 6 3 2" xfId="5504" xr:uid="{87C6B2C3-3D5D-4996-B77B-A2E1B3561B40}"/>
    <cellStyle name="Normal 2 6 4" xfId="4836" xr:uid="{29C717E0-C755-4390-948E-43CDB98D88BC}"/>
    <cellStyle name="Normal 2 6 5" xfId="4828" xr:uid="{D2F83AFC-2207-4532-AA9F-48CF8485AD49}"/>
    <cellStyle name="Normal 2 6 5 2" xfId="4880" xr:uid="{D7BCA76D-B041-4594-9F08-ED5C20027C07}"/>
    <cellStyle name="Normal 2 6 6" xfId="4814" xr:uid="{59574360-D9AC-41BF-9FFB-56714C97E767}"/>
    <cellStyle name="Normal 2 6 7" xfId="5491" xr:uid="{05731097-DA73-4DFB-85EA-B4E813EE5E43}"/>
    <cellStyle name="Normal 2 6 8" xfId="5500" xr:uid="{B215D95A-A22C-413A-9268-CF5D6C217E4B}"/>
    <cellStyle name="Normal 2 6 9" xfId="4688" xr:uid="{802FE7DC-A59F-4D2A-8253-2D92DBE47CAA}"/>
    <cellStyle name="Normal 2 7" xfId="4408" xr:uid="{4AAAA735-9C00-4DCA-B044-27B0936BB330}"/>
    <cellStyle name="Normal 2 7 2" xfId="4714" xr:uid="{A9F3D758-0CF2-4F83-8F9C-47643F0C3B81}"/>
    <cellStyle name="Normal 2 7 3" xfId="4837" xr:uid="{10843BBA-8945-4EE8-973F-F53E28DF1416}"/>
    <cellStyle name="Normal 2 7 4" xfId="5473" xr:uid="{9A02F3E7-D763-49CB-94C8-342374D8239C}"/>
    <cellStyle name="Normal 2 7 5" xfId="4690" xr:uid="{6E3A2554-CD21-455B-ADD5-103E107B4AEF}"/>
    <cellStyle name="Normal 2 8" xfId="4763" xr:uid="{0A32D3F7-AF13-4686-AB15-A2493CADEABE}"/>
    <cellStyle name="Normal 2 9" xfId="4832" xr:uid="{2419851E-F225-4E69-B2C9-375E495E6357}"/>
    <cellStyle name="Normal 20" xfId="90" xr:uid="{C9DE9CD0-373F-405C-A1D0-0AB817A4A366}"/>
    <cellStyle name="Normal 20 2" xfId="3723" xr:uid="{46A0F723-0FCF-4C05-889C-DE8158CD7975}"/>
    <cellStyle name="Normal 20 2 2" xfId="3724" xr:uid="{94BDCD76-4C6F-4D00-A759-FF7E81ACCEAE}"/>
    <cellStyle name="Normal 20 2 2 2" xfId="4402" xr:uid="{A8FBDF23-6462-45E0-88A8-589E2E27B287}"/>
    <cellStyle name="Normal 20 2 2 2 2" xfId="4663" xr:uid="{2212B442-250F-43BA-8C8A-B56B7AD4BAB9}"/>
    <cellStyle name="Normal 20 2 2 3" xfId="4394" xr:uid="{2C9F4924-2F82-487D-8DDA-C3A0665F6C1E}"/>
    <cellStyle name="Normal 20 2 2 3 2" xfId="4655" xr:uid="{F5E144BD-3FB0-4A55-A1B5-3ECC009BAA74}"/>
    <cellStyle name="Normal 20 2 2 4" xfId="4547" xr:uid="{830332CA-1933-4FDF-AD72-CB883C81063B}"/>
    <cellStyle name="Normal 20 2 2 4 2" xfId="4798" xr:uid="{3493514F-D603-47D0-BA86-8E21AE2EA7FF}"/>
    <cellStyle name="Normal 20 2 2 5" xfId="4914" xr:uid="{FB0C84EA-4CE5-4A13-AA71-8089397EA585}"/>
    <cellStyle name="Normal 20 2 3" xfId="4397" xr:uid="{1803B8B0-44EF-497E-A413-6A7531DBC0A2}"/>
    <cellStyle name="Normal 20 2 3 2" xfId="4658" xr:uid="{8C02428A-C8BA-43A5-B248-4132E995DC00}"/>
    <cellStyle name="Normal 20 2 4" xfId="4393" xr:uid="{421D3016-D413-4C78-90BB-59B5B893010D}"/>
    <cellStyle name="Normal 20 2 4 2" xfId="4654" xr:uid="{B62ACDF8-9BD5-4533-B94C-00876BE26CCB}"/>
    <cellStyle name="Normal 20 2 5" xfId="4546" xr:uid="{EB963091-EFF4-4243-8062-E99B957893E5}"/>
    <cellStyle name="Normal 20 2 5 2" xfId="4797" xr:uid="{4FD89BB3-BAB4-4012-A1A7-24D67A6DCC10}"/>
    <cellStyle name="Normal 20 2 6" xfId="4913" xr:uid="{8A0830E6-51EF-4237-85EA-A7F34E50ED9E}"/>
    <cellStyle name="Normal 20 3" xfId="3833" xr:uid="{8EC78A7B-36FB-4066-8874-C24E65B5EE28}"/>
    <cellStyle name="Normal 20 3 2" xfId="4565" xr:uid="{A80C762B-71F7-460C-ADB2-D2D8EECC0603}"/>
    <cellStyle name="Normal 20 4" xfId="4329" xr:uid="{975A0AA7-C9F5-4E92-9FC3-8B26BD17B8FF}"/>
    <cellStyle name="Normal 20 4 2" xfId="4599" xr:uid="{19CFE8C6-6868-4E45-BFF9-A5A91B64C715}"/>
    <cellStyle name="Normal 20 4 2 2" xfId="4776" xr:uid="{964284A9-18C2-4E09-A70A-8D9FED7FCCDA}"/>
    <cellStyle name="Normal 20 4 3" xfId="4906" xr:uid="{31C359C6-F3AC-4907-A33C-6916C98E5016}"/>
    <cellStyle name="Normal 20 4 4" xfId="4881" xr:uid="{1944586C-5C5E-40F8-8CDC-328033FDFBDF}"/>
    <cellStyle name="Normal 20 5" xfId="4470" xr:uid="{3F3FA18B-5EC9-45D8-83A2-24FC3BA89F36}"/>
    <cellStyle name="Normal 20 5 2" xfId="5497" xr:uid="{6F7243FE-5C63-4DA3-B6A6-98E8B1F6E510}"/>
    <cellStyle name="Normal 20 6" xfId="4803" xr:uid="{16F4A524-0D2F-42A4-9182-B4C1F973E65A}"/>
    <cellStyle name="Normal 20 7" xfId="4866" xr:uid="{488B314D-D82C-46ED-B062-0A1727753154}"/>
    <cellStyle name="Normal 20 8" xfId="4887" xr:uid="{1C7E50E7-D152-4833-964E-8453DEDA1D51}"/>
    <cellStyle name="Normal 20 9" xfId="4886" xr:uid="{7013A80B-97DB-431C-9997-2F5C314BE489}"/>
    <cellStyle name="Normal 21" xfId="91" xr:uid="{DAB4E860-8DE7-4DEB-A538-C75D218F0148}"/>
    <cellStyle name="Normal 21 2" xfId="3725" xr:uid="{8E576F3E-9E64-402E-B404-6028F7E65800}"/>
    <cellStyle name="Normal 21 2 2" xfId="3726" xr:uid="{B13695EA-EE3D-4718-8A51-682638BE7FF9}"/>
    <cellStyle name="Normal 21 2 2 2" xfId="4549" xr:uid="{050E6092-0E1D-4751-8E44-D0698F2FE99E}"/>
    <cellStyle name="Normal 21 2 3" xfId="4548" xr:uid="{D4FFD034-1BE8-41CB-937F-6765A3A35A3D}"/>
    <cellStyle name="Normal 21 3" xfId="4330" xr:uid="{5FEA1D36-18BA-48BB-8954-4EA150447900}"/>
    <cellStyle name="Normal 21 3 2" xfId="4716" xr:uid="{A886F23D-9642-4223-9158-AAB51E6D24B0}"/>
    <cellStyle name="Normal 21 3 3" xfId="4715" xr:uid="{B62513C8-05BC-44B0-8B5E-17BF05CAA06B}"/>
    <cellStyle name="Normal 21 4" xfId="4471" xr:uid="{C2585DD4-AC64-4648-831E-CE21839670AF}"/>
    <cellStyle name="Normal 21 4 2" xfId="4786" xr:uid="{23C846F7-ECE7-44B4-A5A6-96F9D2990042}"/>
    <cellStyle name="Normal 21 5" xfId="4907" xr:uid="{C3BA49E7-CE97-445D-AC55-352D68707DA4}"/>
    <cellStyle name="Normal 22" xfId="691" xr:uid="{AD6197D3-772D-4A3C-BC06-986723B3AA5E}"/>
    <cellStyle name="Normal 22 2" xfId="3667" xr:uid="{5E62B85F-93A8-4B48-AF8F-983DE29A2451}"/>
    <cellStyle name="Normal 22 2 2" xfId="4490" xr:uid="{572DE62E-0E44-4775-8BAD-EFB851AA1285}"/>
    <cellStyle name="Normal 22 3" xfId="3666" xr:uid="{4D41701D-FF4F-485C-8BA0-D8574AFD8A3F}"/>
    <cellStyle name="Normal 22 3 2" xfId="4331" xr:uid="{BBEDA9B5-6688-4CB6-8D60-2299234F76A7}"/>
    <cellStyle name="Normal 22 3 2 2" xfId="4717" xr:uid="{7E153AE6-5C31-426B-BFCF-B026B649F39B}"/>
    <cellStyle name="Normal 22 3 3" xfId="4489" xr:uid="{86859842-C1C3-4163-8440-FCDB8F652AFC}"/>
    <cellStyle name="Normal 22 3 4" xfId="4861" xr:uid="{2CBA3747-F97B-43B6-B21E-F609F09F3FB2}"/>
    <cellStyle name="Normal 22 4" xfId="3670" xr:uid="{70EB923A-8993-46E2-9337-A1EB91EE03C8}"/>
    <cellStyle name="Normal 22 4 2" xfId="4407" xr:uid="{6A11C304-75D1-4397-AADD-964DB9125404}"/>
    <cellStyle name="Normal 22 4 2 2" xfId="4668" xr:uid="{3A0CEEE4-3881-4245-B4E7-BE2814CD5F94}"/>
    <cellStyle name="Normal 22 4 3" xfId="4493" xr:uid="{76C8A10B-DC36-4B28-BDC3-D2504B417315}"/>
    <cellStyle name="Normal 22 4 3 2" xfId="4806" xr:uid="{6B5994FA-88D2-4273-914D-D624CE987B2C}"/>
    <cellStyle name="Normal 22 4 3 3" xfId="4918" xr:uid="{6291D827-8B04-45FC-9A56-FF13BD2912F2}"/>
    <cellStyle name="Normal 22 4 3 4" xfId="5507" xr:uid="{CE3C4C35-F04C-42C2-AAB6-D9C6C8958596}"/>
    <cellStyle name="Normal 22 4 3 5" xfId="5503" xr:uid="{EB100B8F-E7DB-4C53-95AD-54243A0E641B}"/>
    <cellStyle name="Normal 22 4 3 6" xfId="4787" xr:uid="{0B87EF93-76ED-432F-B817-23334EC72225}"/>
    <cellStyle name="Normal 22 4 4" xfId="4862" xr:uid="{24344600-81C6-4205-8A75-FA9E12E115AA}"/>
    <cellStyle name="Normal 22 4 5" xfId="4820" xr:uid="{244FD8A7-593C-4E9B-9E40-F08E3C2757CD}"/>
    <cellStyle name="Normal 22 4 6" xfId="4811" xr:uid="{CA0D04EF-BE5C-47D9-90F2-5E4946331058}"/>
    <cellStyle name="Normal 22 4 7" xfId="4810" xr:uid="{98276975-4804-461C-9BE4-F135382E5AA8}"/>
    <cellStyle name="Normal 22 4 8" xfId="4809" xr:uid="{742099B1-9BE2-4885-8C33-B6996E92FA0F}"/>
    <cellStyle name="Normal 22 4 9" xfId="4808" xr:uid="{8ADC34DF-77FB-4B16-8024-1D10A69F9E10}"/>
    <cellStyle name="Normal 22 5" xfId="4474" xr:uid="{86C336BC-F211-40D3-A73E-3D7E1EE7E105}"/>
    <cellStyle name="Normal 22 5 2" xfId="4908" xr:uid="{B78D5E14-30EE-4F42-BD81-618856C1CBDB}"/>
    <cellStyle name="Normal 23" xfId="3727" xr:uid="{1861D949-A149-46F0-9BB9-5CB1A85E4047}"/>
    <cellStyle name="Normal 23 2" xfId="4288" xr:uid="{769203ED-86C8-4441-8937-1FB1F190F292}"/>
    <cellStyle name="Normal 23 2 2" xfId="4333" xr:uid="{772F1F8A-F933-43B1-B74A-9A382CBA582A}"/>
    <cellStyle name="Normal 23 2 2 2" xfId="4601" xr:uid="{FCAF45A9-1C03-41C4-9529-4761E121CF82}"/>
    <cellStyle name="Normal 23 2 2 2 2" xfId="4921" xr:uid="{8A0D6946-BD41-4C93-A368-C6F647650ED8}"/>
    <cellStyle name="Normal 23 2 2 3" xfId="4863" xr:uid="{5AA7B7A1-CF5A-4D6F-AE57-59122A2B4DDC}"/>
    <cellStyle name="Normal 23 2 2 4" xfId="4838" xr:uid="{09B6A7B9-6A06-4631-B8DD-1963F5ACDE43}"/>
    <cellStyle name="Normal 23 2 3" xfId="4574" xr:uid="{6DD621FB-878E-4B7E-B2A1-BECB3C67836F}"/>
    <cellStyle name="Normal 23 2 3 2" xfId="4821" xr:uid="{5F9C5DD7-988B-4DBC-8D61-F53016B7166E}"/>
    <cellStyle name="Normal 23 2 4" xfId="4882" xr:uid="{EA45DF57-B939-4536-AD7A-318C55B5D3E2}"/>
    <cellStyle name="Normal 23 3" xfId="4403" xr:uid="{8CBFCCDB-FDA9-4252-A7BF-F9295835012F}"/>
    <cellStyle name="Normal 23 3 2" xfId="4664" xr:uid="{4B1CE5D1-0902-4A9A-9F2C-DB2C6B2AA4E4}"/>
    <cellStyle name="Normal 23 4" xfId="4332" xr:uid="{21336C8E-306D-44D9-872E-0C020BB8BED2}"/>
    <cellStyle name="Normal 23 4 2" xfId="4600" xr:uid="{6643465D-7B18-4AB6-8C1D-45D06B5CDCFC}"/>
    <cellStyle name="Normal 23 5" xfId="4550" xr:uid="{10482ABF-7BEC-4D0F-9162-4AF9EB6AF327}"/>
    <cellStyle name="Normal 23 5 2" xfId="4788" xr:uid="{8A611BC8-B946-4BE4-90C1-165323FD7ACB}"/>
    <cellStyle name="Normal 23 6" xfId="4909" xr:uid="{91BF42C5-11C8-4361-8293-0358E7ADF625}"/>
    <cellStyle name="Normal 24" xfId="3728" xr:uid="{4B09776F-F39D-47EF-B0B2-BC7C731F008B}"/>
    <cellStyle name="Normal 24 2" xfId="3729" xr:uid="{A5E052BA-BA3C-4FF4-A6D3-F2EEA3F0C6D6}"/>
    <cellStyle name="Normal 24 2 2" xfId="4405" xr:uid="{F15CC32A-FE69-4F65-A446-210365961E10}"/>
    <cellStyle name="Normal 24 2 2 2" xfId="4666" xr:uid="{477459D3-FD41-41D1-9CC0-968581ABC151}"/>
    <cellStyle name="Normal 24 2 3" xfId="4335" xr:uid="{C95BCCE6-E6B3-4137-870F-494DC2EF0C35}"/>
    <cellStyle name="Normal 24 2 3 2" xfId="4603" xr:uid="{CBA0DB2C-3983-4AC4-953F-CAEA08316E7F}"/>
    <cellStyle name="Normal 24 2 4" xfId="4552" xr:uid="{00F27954-2F44-43A3-82BB-B2B312D0FFC4}"/>
    <cellStyle name="Normal 24 2 4 2" xfId="4790" xr:uid="{31B6AA9A-6FB7-4FBA-B4D4-7F68B90FA8F1}"/>
    <cellStyle name="Normal 24 2 5" xfId="4911" xr:uid="{1441EC16-A2C5-4830-9F47-0CA8990C3468}"/>
    <cellStyle name="Normal 24 3" xfId="4404" xr:uid="{EB5270FB-6503-4A8D-B175-1ADFCFF3D883}"/>
    <cellStyle name="Normal 24 3 2" xfId="4665" xr:uid="{4ECD4A2C-D8AD-4EF1-83C4-6D40B1BD7CB5}"/>
    <cellStyle name="Normal 24 4" xfId="4334" xr:uid="{8944DE4E-A85A-499F-8021-6AB84996F1FD}"/>
    <cellStyle name="Normal 24 4 2" xfId="4602" xr:uid="{989A097C-63B7-4AEE-94F6-4C6118D61EA5}"/>
    <cellStyle name="Normal 24 5" xfId="4551" xr:uid="{FB4C8A2C-B20C-4394-93BA-693DB2AB4879}"/>
    <cellStyle name="Normal 24 5 2" xfId="4789" xr:uid="{6576FB54-F07E-4F7A-889F-FD08BFE57275}"/>
    <cellStyle name="Normal 24 6" xfId="4910" xr:uid="{A80B4804-5AC2-4D54-9198-3E4413A84F9D}"/>
    <cellStyle name="Normal 25" xfId="3736" xr:uid="{A6543C0F-298B-4415-9AB5-DB55C5BB11AC}"/>
    <cellStyle name="Normal 25 2" xfId="4337" xr:uid="{4C0FE73A-E3FC-4F3A-BD2F-138319F38054}"/>
    <cellStyle name="Normal 25 2 2" xfId="4605" xr:uid="{B47E7902-AA4D-40A0-81F2-454A66F9B401}"/>
    <cellStyle name="Normal 25 2 2 2" xfId="5506" xr:uid="{D48852DD-4CCC-452F-82EC-8D1CAD480629}"/>
    <cellStyle name="Normal 25 3" xfId="4406" xr:uid="{7B62E320-2F21-48ED-B882-427510DA2206}"/>
    <cellStyle name="Normal 25 3 2" xfId="4667" xr:uid="{FCA52A18-E71C-4C9E-BD22-2762E1D3AFB4}"/>
    <cellStyle name="Normal 25 4" xfId="4336" xr:uid="{D60150A9-0B3B-46B5-A6D1-EDB29BF87890}"/>
    <cellStyle name="Normal 25 4 2" xfId="4604" xr:uid="{09AC589A-F892-40FC-BE4A-A23B01D747E0}"/>
    <cellStyle name="Normal 25 5" xfId="4559" xr:uid="{CB06A116-D0BB-431E-AD5D-556AB418385D}"/>
    <cellStyle name="Normal 25 5 2" xfId="4791" xr:uid="{809F87FE-4E1A-4714-8F9E-8FF438E01EC7}"/>
    <cellStyle name="Normal 26" xfId="4286" xr:uid="{4F07410C-1F03-4609-990F-39B69DF06817}"/>
    <cellStyle name="Normal 26 2" xfId="4287" xr:uid="{DA41E1E6-6FEE-4B2D-BD13-2E4D4BCA2176}"/>
    <cellStyle name="Normal 26 2 2" xfId="4339" xr:uid="{A4D9FB4C-AF36-46F3-8B2B-318213A0A494}"/>
    <cellStyle name="Normal 26 2 2 2" xfId="4607" xr:uid="{8A436A87-C7C9-4B7E-B35A-FF2B18827F43}"/>
    <cellStyle name="Normal 26 2 3" xfId="4573" xr:uid="{B6AE8E29-11E5-4F2E-919D-86660F0034A0}"/>
    <cellStyle name="Normal 26 3" xfId="4338" xr:uid="{A925B01D-84BB-4D25-A2FE-DD48020569E2}"/>
    <cellStyle name="Normal 26 3 2" xfId="4606" xr:uid="{E89C627C-FE34-444D-9B8F-EB888321C536}"/>
    <cellStyle name="Normal 26 3 2 2" xfId="4700" xr:uid="{C983C3E8-02E6-41A3-9182-51CE0A65FA8D}"/>
    <cellStyle name="Normal 26 4" xfId="4572" xr:uid="{4ABF45A8-D3D8-4845-851F-F36C85BB77DA}"/>
    <cellStyle name="Normal 27" xfId="4340" xr:uid="{2C3064CE-3BED-4344-8C67-7038AB504B0C}"/>
    <cellStyle name="Normal 27 2" xfId="4341" xr:uid="{80E8835C-7610-48A7-B34A-38AC17EB4558}"/>
    <cellStyle name="Normal 27 2 2" xfId="4609" xr:uid="{801C8805-48E6-406B-BEA3-C8797733F8F3}"/>
    <cellStyle name="Normal 27 3" xfId="4608" xr:uid="{4542DD30-46D4-4D2E-BED8-313A54FAD1AE}"/>
    <cellStyle name="Normal 27 4" xfId="4815" xr:uid="{FE7E5526-5821-4B16-83B5-E6F091EDC04A}"/>
    <cellStyle name="Normal 27 5" xfId="5489" xr:uid="{AD50A82F-C233-447B-B44B-359E48CCC1D8}"/>
    <cellStyle name="Normal 27 6" xfId="4805" xr:uid="{CBA4416C-991C-4F46-89D3-03335E6D44EE}"/>
    <cellStyle name="Normal 27 7" xfId="5501" xr:uid="{5EA80FB8-27F5-4C6F-9329-5C9DD17E8DE5}"/>
    <cellStyle name="Normal 27 8" xfId="4695" xr:uid="{01505622-6211-4D40-9C4C-89A05510121E}"/>
    <cellStyle name="Normal 28" xfId="4342" xr:uid="{BE019520-83DA-454C-A363-385EFC3281A9}"/>
    <cellStyle name="Normal 28 2" xfId="4343" xr:uid="{8B7991F9-BEB8-4829-9E1F-574FFB0B84B0}"/>
    <cellStyle name="Normal 28 2 2" xfId="4611" xr:uid="{1923D5C4-8DB0-4E67-ABD5-D38415267D52}"/>
    <cellStyle name="Normal 28 3" xfId="4344" xr:uid="{B6C91831-06C1-49EE-83AC-14280FFDA845}"/>
    <cellStyle name="Normal 28 4" xfId="4610" xr:uid="{855E98C9-77D6-4087-9851-0562B8A3B233}"/>
    <cellStyle name="Normal 29" xfId="4345" xr:uid="{36A65802-B83F-461C-ACC7-4B5FEA825E1D}"/>
    <cellStyle name="Normal 29 2" xfId="4346" xr:uid="{722B6A8E-18E0-4A64-B6C4-02024813676D}"/>
    <cellStyle name="Normal 29 2 2" xfId="4613" xr:uid="{205A430D-0FFB-40D7-8372-33139CB52DE4}"/>
    <cellStyle name="Normal 29 3" xfId="4612" xr:uid="{E6A292D9-A43B-452B-A4B9-47BB2396C069}"/>
    <cellStyle name="Normal 3" xfId="5" xr:uid="{2B34CEE9-3C07-4C7D-BA4A-BCE121F35E9C}"/>
    <cellStyle name="Normal 3 2" xfId="66" xr:uid="{A48E1871-7AAF-4F50-9587-F6B8B28BAE50}"/>
    <cellStyle name="Normal 3 2 2" xfId="67" xr:uid="{C612A3A3-FB59-499C-95AC-67178181543B}"/>
    <cellStyle name="Normal 3 2 2 2" xfId="3730" xr:uid="{0B045A4F-D78E-4C1E-92FA-C21B483DA56C}"/>
    <cellStyle name="Normal 3 2 2 2 2" xfId="4553" xr:uid="{5DEAF5C6-4F4B-46E7-8E9C-56B3830DF453}"/>
    <cellStyle name="Normal 3 2 2 3" xfId="4462" xr:uid="{DEE0F273-23F4-49BA-8181-01A8261E81B5}"/>
    <cellStyle name="Normal 3 2 3" xfId="68" xr:uid="{D8BCE4A3-C7A9-4D10-BF05-27B7990A5663}"/>
    <cellStyle name="Normal 3 2 4" xfId="3731" xr:uid="{147C1C9D-09F1-489D-BC2B-79DFE990E363}"/>
    <cellStyle name="Normal 3 2 4 2" xfId="4554" xr:uid="{3969E576-6B78-41D0-BF5C-827B8D5C048C}"/>
    <cellStyle name="Normal 3 2 5" xfId="4461" xr:uid="{5D596962-38A8-49D7-8A81-90E4FE31E8FE}"/>
    <cellStyle name="Normal 3 2 5 2" xfId="4764" xr:uid="{65D5094E-A166-4AD0-93C0-B97169FF2207}"/>
    <cellStyle name="Normal 3 2 5 3" xfId="5474" xr:uid="{B99E711E-74D6-43EA-A216-6FA0F1B79214}"/>
    <cellStyle name="Normal 3 2 5 4" xfId="4694" xr:uid="{72753553-BA8D-4882-BD46-7C189202C5FD}"/>
    <cellStyle name="Normal 3 3" xfId="69" xr:uid="{29A9D87E-58A0-4B2A-9D17-7E86D453C167}"/>
    <cellStyle name="Normal 3 3 2" xfId="3732" xr:uid="{BDCC510E-906B-4B32-BDC6-D89EA61F0685}"/>
    <cellStyle name="Normal 3 3 2 2" xfId="4555" xr:uid="{85286147-42E8-40B9-AE60-DE191089FD7B}"/>
    <cellStyle name="Normal 3 3 3" xfId="4463" xr:uid="{41983647-A517-421C-88B1-94B6DE55F266}"/>
    <cellStyle name="Normal 3 4" xfId="3739" xr:uid="{9206D6EF-6E15-40C6-9DEC-6AE64FC5795F}"/>
    <cellStyle name="Normal 3 4 2" xfId="4290" xr:uid="{1DE56084-CB91-444E-8AA9-7B1886AF69C2}"/>
    <cellStyle name="Normal 3 4 2 2" xfId="4840" xr:uid="{FFDC5171-F9B5-4C80-B3CA-1242B7F02228}"/>
    <cellStyle name="Normal 3 4 3" xfId="4562" xr:uid="{1DB88089-5D88-44AD-9AC3-67B6E39FE9DF}"/>
    <cellStyle name="Normal 3 5" xfId="4289" xr:uid="{95EB1D45-ADFF-419C-B168-75C9B216F395}"/>
    <cellStyle name="Normal 3 5 2" xfId="4575" xr:uid="{B169DE52-0C06-4AF2-B7C1-B7B67C941FCD}"/>
    <cellStyle name="Normal 3 5 2 2" xfId="4841" xr:uid="{95C4F362-5FA8-491C-856E-0B2A6D3D64F6}"/>
    <cellStyle name="Normal 3 5 3" xfId="4915" xr:uid="{06FFA4C9-5D90-41B7-BEE7-ACDDF5B2CAA3}"/>
    <cellStyle name="Normal 3 5 4" xfId="4883" xr:uid="{1BB667A5-DE2C-4BF3-8B43-07CDA4C9DD1F}"/>
    <cellStyle name="Normal 3 6" xfId="85" xr:uid="{E2D516C4-3C78-4BEE-BC19-625BAC3165B1}"/>
    <cellStyle name="Normal 3 6 2" xfId="5505" xr:uid="{3FF4C6C3-632C-432B-9C14-AD81E559C990}"/>
    <cellStyle name="Normal 3 6 2 2" xfId="5502" xr:uid="{A69E2549-D0A6-4812-9B9D-6318E83FEA64}"/>
    <cellStyle name="Normal 3 6 3" xfId="4839" xr:uid="{624AFE6D-953A-4557-B865-08D2AF9052F3}"/>
    <cellStyle name="Normal 30" xfId="4347" xr:uid="{8B2E2945-8443-4CD9-A4CE-842D4BCBEBAC}"/>
    <cellStyle name="Normal 30 2" xfId="4348" xr:uid="{0AB43857-3BC9-4AE3-9214-DA9CFDFB0D34}"/>
    <cellStyle name="Normal 30 2 2" xfId="4615" xr:uid="{4E7FAC12-B1BA-49DB-89F2-D6D15538BECB}"/>
    <cellStyle name="Normal 30 3" xfId="4614" xr:uid="{FA597F58-269A-4D98-AEF2-D8327E75F120}"/>
    <cellStyle name="Normal 31" xfId="4349" xr:uid="{B924FAC7-81E6-4B92-934B-018EAC932432}"/>
    <cellStyle name="Normal 31 2" xfId="4350" xr:uid="{9DBC8E93-98B5-40AD-B4E8-96559850A678}"/>
    <cellStyle name="Normal 31 2 2" xfId="4617" xr:uid="{91643B06-1136-43C2-9C3A-102E2997A385}"/>
    <cellStyle name="Normal 31 3" xfId="4616" xr:uid="{F520FBED-D78E-410C-83B5-E82B688989DA}"/>
    <cellStyle name="Normal 32" xfId="4351" xr:uid="{655A5D67-8AAF-42EA-8751-E50BA0FA7692}"/>
    <cellStyle name="Normal 33" xfId="4352" xr:uid="{2BBE4B3E-15A5-4737-8914-15AD33E17EBC}"/>
    <cellStyle name="Normal 33 2" xfId="4353" xr:uid="{F7BC92B0-F21F-4E88-AF35-E7A211C8CD0E}"/>
    <cellStyle name="Normal 33 2 2" xfId="4619" xr:uid="{14545304-6136-4072-86AD-B5CA271E93ED}"/>
    <cellStyle name="Normal 33 3" xfId="4618" xr:uid="{2BBB062A-C0B7-4A0A-B20A-ED4C92931148}"/>
    <cellStyle name="Normal 34" xfId="4354" xr:uid="{DDBC60E9-23E2-49B4-A2BF-B7509C99ACDC}"/>
    <cellStyle name="Normal 34 2" xfId="4355" xr:uid="{98977E81-9E98-45C8-BF6A-08DF73445642}"/>
    <cellStyle name="Normal 34 2 2" xfId="4621" xr:uid="{F6DEEC94-708F-44A2-945E-89E2C08FFE99}"/>
    <cellStyle name="Normal 34 3" xfId="4620" xr:uid="{7DC31A37-EA12-498F-91EA-D9D2728ECBE1}"/>
    <cellStyle name="Normal 35" xfId="4356" xr:uid="{F17AF9E8-A3D6-4F6E-AA58-95D28492A77E}"/>
    <cellStyle name="Normal 35 2" xfId="4357" xr:uid="{0129171A-9886-4F36-994C-9170275ACBFB}"/>
    <cellStyle name="Normal 35 2 2" xfId="4623" xr:uid="{8CF4D23D-EDFD-4618-B931-472D18F130A2}"/>
    <cellStyle name="Normal 35 3" xfId="4622" xr:uid="{A2135457-41DC-4B78-A282-A8B96A8277AA}"/>
    <cellStyle name="Normal 36" xfId="4358" xr:uid="{75718B9E-1C3D-4045-A287-CC8EFF4951B8}"/>
    <cellStyle name="Normal 36 2" xfId="4359" xr:uid="{F52513AB-F5B0-4559-93E6-AF1B2FDB3491}"/>
    <cellStyle name="Normal 36 2 2" xfId="4625" xr:uid="{5A76F12E-ECB9-4C1C-8812-4657AF324BA4}"/>
    <cellStyle name="Normal 36 3" xfId="4624" xr:uid="{878FCE8C-CD23-4E98-B0CC-8B293913F657}"/>
    <cellStyle name="Normal 37" xfId="4360" xr:uid="{FE6BB5C6-D90F-4EB4-B696-C9A90478EA44}"/>
    <cellStyle name="Normal 37 2" xfId="4361" xr:uid="{9E94945E-9EDE-47F7-BC4E-3B47DEEED1FF}"/>
    <cellStyle name="Normal 37 2 2" xfId="4627" xr:uid="{12DDBE49-8176-4DFB-8B3A-C45A30203597}"/>
    <cellStyle name="Normal 37 3" xfId="4626" xr:uid="{B014C459-EC74-4651-901E-7E6A9F97A810}"/>
    <cellStyle name="Normal 38" xfId="4362" xr:uid="{5EF0C244-CBA3-424C-8AC5-0BB8FBB6BFF2}"/>
    <cellStyle name="Normal 38 2" xfId="4363" xr:uid="{64F746D3-1599-46FA-B3F3-721E4203DFEA}"/>
    <cellStyle name="Normal 38 2 2" xfId="4629" xr:uid="{063148A8-1F43-4ABF-96C4-2F5D94B7A03B}"/>
    <cellStyle name="Normal 38 3" xfId="4628" xr:uid="{B06C3F97-B15A-423C-AB3D-5CB7E3809A77}"/>
    <cellStyle name="Normal 39" xfId="4364" xr:uid="{3E979821-A350-4F38-8DEE-031827BD71FF}"/>
    <cellStyle name="Normal 39 2" xfId="4365" xr:uid="{AF386BDD-680A-41F4-88F8-D4CF6932B58E}"/>
    <cellStyle name="Normal 39 2 2" xfId="4366" xr:uid="{FEB765D8-DB17-4BCF-B032-8DDD108B64C3}"/>
    <cellStyle name="Normal 39 2 2 2" xfId="4632" xr:uid="{C1CE609A-EFBC-4551-BBF1-783E9C000FF8}"/>
    <cellStyle name="Normal 39 2 3" xfId="4631" xr:uid="{315D3710-BEA1-4594-8EB8-C5A34BAD2F0A}"/>
    <cellStyle name="Normal 39 3" xfId="4367" xr:uid="{F0BD2487-E3F5-4214-9744-6332D130B8F4}"/>
    <cellStyle name="Normal 39 3 2" xfId="4633" xr:uid="{07177375-47F2-42F4-A87D-3223D9BF77C4}"/>
    <cellStyle name="Normal 39 4" xfId="4630" xr:uid="{CD2028CA-7FE6-46BF-A327-B1D30D367D2D}"/>
    <cellStyle name="Normal 4" xfId="70" xr:uid="{C69390F5-3D74-4F63-9DCF-31A8933AA687}"/>
    <cellStyle name="Normal 4 2" xfId="71" xr:uid="{D61202AC-AECB-47C4-BE63-4E0D9E915986}"/>
    <cellStyle name="Normal 4 2 2" xfId="692" xr:uid="{F1301880-E462-43E1-80A0-BE0174DC62B0}"/>
    <cellStyle name="Normal 4 2 2 2" xfId="693" xr:uid="{54F24012-C220-4338-8BE8-AFDA3F1F657D}"/>
    <cellStyle name="Normal 4 2 2 2 2" xfId="4476" xr:uid="{71EF4427-D4A9-42D9-B782-03E8B3CD50C3}"/>
    <cellStyle name="Normal 4 2 2 3" xfId="694" xr:uid="{240DFD0A-82E4-44FE-B749-7FD3D15766CC}"/>
    <cellStyle name="Normal 4 2 2 3 2" xfId="4477" xr:uid="{F5DF5BF0-1427-4BC3-8AE7-457E8907DE38}"/>
    <cellStyle name="Normal 4 2 2 4" xfId="695" xr:uid="{4BAA51D5-2073-45DE-A8AB-5E04AF8D43C8}"/>
    <cellStyle name="Normal 4 2 2 4 2" xfId="696" xr:uid="{2E279C41-B543-4747-88E4-F7EC9906CC14}"/>
    <cellStyle name="Normal 4 2 2 4 2 2" xfId="4479" xr:uid="{093E6B65-F178-4E57-82AA-6051B9D3EB84}"/>
    <cellStyle name="Normal 4 2 2 4 3" xfId="697" xr:uid="{DA1BB733-0F27-4B57-B939-32679ECD0C1E}"/>
    <cellStyle name="Normal 4 2 2 4 3 2" xfId="698" xr:uid="{D9B2D275-BD0A-41FB-8421-03B3585D6C36}"/>
    <cellStyle name="Normal 4 2 2 4 3 2 2" xfId="4481" xr:uid="{25ABA52A-F7A2-400B-ADBE-D003C941DD53}"/>
    <cellStyle name="Normal 4 2 2 4 3 3" xfId="3669" xr:uid="{B7CB33E4-89F7-490C-B75D-289B406DE8F6}"/>
    <cellStyle name="Normal 4 2 2 4 3 3 2" xfId="4492" xr:uid="{216B000F-8979-4EBB-AD43-CD2370F4182C}"/>
    <cellStyle name="Normal 4 2 2 4 3 4" xfId="4480" xr:uid="{05571998-964E-45F7-82E0-47D6F82A3F2F}"/>
    <cellStyle name="Normal 4 2 2 4 4" xfId="4478" xr:uid="{BB958819-C05E-447E-BE18-52E1D147D9C4}"/>
    <cellStyle name="Normal 4 2 2 5" xfId="4475" xr:uid="{5A0EC7AC-6054-4E4C-95AE-C4D4F4D3B247}"/>
    <cellStyle name="Normal 4 2 3" xfId="4281" xr:uid="{7B22CD24-2579-4C04-BA45-F35EA048E4B2}"/>
    <cellStyle name="Normal 4 2 3 2" xfId="4292" xr:uid="{44B74C98-D437-4F80-9602-69D428054C03}"/>
    <cellStyle name="Normal 4 2 3 2 2" xfId="4718" xr:uid="{57013BEE-B6BD-42E2-8959-10AF246B18C0}"/>
    <cellStyle name="Normal 4 2 3 3" xfId="4568" xr:uid="{B48F3D32-41DE-4024-A819-FBDA13E410F2}"/>
    <cellStyle name="Normal 4 2 3 3 2" xfId="4719" xr:uid="{348D29E1-DB3D-47DD-9629-7287B5B36EB6}"/>
    <cellStyle name="Normal 4 2 3 4" xfId="4720" xr:uid="{7C22984B-9A4A-4286-98B2-E52490097285}"/>
    <cellStyle name="Normal 4 2 3 5" xfId="4721" xr:uid="{D7B2A47A-3F66-4F5A-B8F3-7F2376FCD006}"/>
    <cellStyle name="Normal 4 2 4" xfId="4282" xr:uid="{A0442B3E-6493-4131-B756-6A0EB89B6639}"/>
    <cellStyle name="Normal 4 2 4 2" xfId="4369" xr:uid="{684E4F33-0692-4EE7-A518-E3CCC0052A03}"/>
    <cellStyle name="Normal 4 2 4 2 2" xfId="4635" xr:uid="{671C0582-576A-41F9-8BA6-19C107E6DA84}"/>
    <cellStyle name="Normal 4 2 4 2 2 2" xfId="4722" xr:uid="{9ED0E3C4-A9E6-48BA-BF2A-8FB9466CA0A5}"/>
    <cellStyle name="Normal 4 2 4 2 3" xfId="4864" xr:uid="{6167B79D-5F57-4437-853E-7838B121AB15}"/>
    <cellStyle name="Normal 4 2 4 2 4" xfId="4829" xr:uid="{6E60D13E-6625-44DE-9C7E-F6769C6C8323}"/>
    <cellStyle name="Normal 4 2 4 3" xfId="4569" xr:uid="{F648CA5A-37E8-44A3-8DFA-031EB5FB76FF}"/>
    <cellStyle name="Normal 4 2 4 3 2" xfId="4792" xr:uid="{9BB05153-E4B2-4CD4-9387-574163F0634A}"/>
    <cellStyle name="Normal 4 2 4 4" xfId="4884" xr:uid="{2CA404A2-2F3C-42E3-B4C9-47C58BA1080D}"/>
    <cellStyle name="Normal 4 2 5" xfId="3834" xr:uid="{8D809EA3-51C6-4358-99A3-833FD3D37AFD}"/>
    <cellStyle name="Normal 4 2 5 2" xfId="4566" xr:uid="{A3D53F06-42B4-4093-B1D7-9A85380EF61E}"/>
    <cellStyle name="Normal 4 2 6" xfId="4464" xr:uid="{92CE930A-7C7F-40CB-BF17-A4FA8028C259}"/>
    <cellStyle name="Normal 4 3" xfId="92" xr:uid="{DE204505-100C-4135-9225-25DCFBE81DA2}"/>
    <cellStyle name="Normal 4 3 2" xfId="93" xr:uid="{EDA263A1-AABE-4C88-B098-6F5A9C38A4FF}"/>
    <cellStyle name="Normal 4 3 2 2" xfId="699" xr:uid="{4116214D-C86D-4E35-92A0-D09A2E4CD440}"/>
    <cellStyle name="Normal 4 3 2 2 2" xfId="4482" xr:uid="{05C965A4-6798-4FD3-B5A1-9BBDE1E8AA84}"/>
    <cellStyle name="Normal 4 3 2 3" xfId="3835" xr:uid="{9AF67C97-88BE-4280-99F0-97515E549257}"/>
    <cellStyle name="Normal 4 3 2 3 2" xfId="4567" xr:uid="{5070DA1A-F4DD-4A21-B69E-302C2DCF7306}"/>
    <cellStyle name="Normal 4 3 2 4" xfId="4473" xr:uid="{8F7B8219-CF27-4620-B74B-C8F21A7FB9A4}"/>
    <cellStyle name="Normal 4 3 3" xfId="700" xr:uid="{7E3834F9-4D93-4D2B-933B-C1D28D0DB7D4}"/>
    <cellStyle name="Normal 4 3 3 2" xfId="4483" xr:uid="{2F98F980-D4C4-4B8B-87BE-AEDA87D3C2F4}"/>
    <cellStyle name="Normal 4 3 3 2 2" xfId="4698" xr:uid="{92479A40-A828-4432-A5C5-B4E0797910AB}"/>
    <cellStyle name="Normal 4 3 4" xfId="701" xr:uid="{6EC61747-3317-43B1-9C2A-6A5E4E60CD29}"/>
    <cellStyle name="Normal 4 3 4 2" xfId="4484" xr:uid="{BF81BBC5-5C34-41A7-8F61-E094BC1F8CD4}"/>
    <cellStyle name="Normal 4 3 5" xfId="702" xr:uid="{9B0942EA-6AEC-42A4-BE74-F728D82A129D}"/>
    <cellStyle name="Normal 4 3 5 2" xfId="703" xr:uid="{087325EF-1C21-4BD9-970E-62E0E6F111FF}"/>
    <cellStyle name="Normal 4 3 5 2 2" xfId="4486" xr:uid="{7D319F3A-2EDB-41FE-9C77-8DE6F4967304}"/>
    <cellStyle name="Normal 4 3 5 3" xfId="704" xr:uid="{3EF61F0A-5034-421D-8AC5-512C64C5A7B2}"/>
    <cellStyle name="Normal 4 3 5 3 2" xfId="705" xr:uid="{FFF84043-B873-4F27-A567-FAB7141726B2}"/>
    <cellStyle name="Normal 4 3 5 3 2 2" xfId="4488" xr:uid="{C3198D20-675E-42DA-B51F-71471E96AC33}"/>
    <cellStyle name="Normal 4 3 5 3 3" xfId="3668" xr:uid="{EF00FFE9-698F-4B59-BE7C-23DC181E9D6F}"/>
    <cellStyle name="Normal 4 3 5 3 3 2" xfId="4491" xr:uid="{1E293437-2EFF-489F-92D4-A32B9675DC06}"/>
    <cellStyle name="Normal 4 3 5 3 4" xfId="4487" xr:uid="{65FFE051-4DD6-4DB7-B7D2-76FEE1C36B73}"/>
    <cellStyle name="Normal 4 3 5 4" xfId="4485" xr:uid="{01AA005F-6085-4C39-BB9E-8515CC652513}"/>
    <cellStyle name="Normal 4 3 6" xfId="3741" xr:uid="{FD91EB3F-9732-4A55-8A42-D8EBA408C8FB}"/>
    <cellStyle name="Normal 4 3 7" xfId="4472" xr:uid="{512CB8CD-AD8E-42BA-9E80-FDB5157AF5C1}"/>
    <cellStyle name="Normal 4 4" xfId="3740" xr:uid="{E19F2852-9A8C-4901-B377-C5F42EF0B16A}"/>
    <cellStyle name="Normal 4 4 2" xfId="4283" xr:uid="{1C92AA7B-453C-4F50-B2FC-6C4BC6B75D68}"/>
    <cellStyle name="Normal 4 4 3" xfId="4291" xr:uid="{9280BDBB-2E1D-48D0-A22F-06AF978CDF05}"/>
    <cellStyle name="Normal 4 4 3 2" xfId="4294" xr:uid="{5B628674-01AA-43D0-BC8D-ADDCE713C882}"/>
    <cellStyle name="Normal 4 4 3 2 2" xfId="4578" xr:uid="{9A916B31-B2A6-406B-B29B-037ADDB39FC4}"/>
    <cellStyle name="Normal 4 4 3 3" xfId="4293" xr:uid="{2DECC2BC-8709-496C-9AEE-B6380CFE65D2}"/>
    <cellStyle name="Normal 4 4 3 3 2" xfId="4577" xr:uid="{042ABE35-03EC-4A92-BA23-B6C11AA1EA3D}"/>
    <cellStyle name="Normal 4 4 3 4" xfId="4576" xr:uid="{0F3F7830-BEC2-4A57-922F-94CC338008E9}"/>
    <cellStyle name="Normal 4 4 4" xfId="4563" xr:uid="{D3040564-44C0-43CA-AA36-4D57913E99D2}"/>
    <cellStyle name="Normal 4 4 4 2" xfId="4917" xr:uid="{D633D1DB-3877-4D17-B219-15288504F24A}"/>
    <cellStyle name="Normal 4 5" xfId="4284" xr:uid="{A329A022-4921-400E-8AD6-AB2C6083268A}"/>
    <cellStyle name="Normal 4 5 2" xfId="4368" xr:uid="{63156F62-3E58-4E9D-A65A-E8FB56C6DF3E}"/>
    <cellStyle name="Normal 4 5 2 2" xfId="4634" xr:uid="{E0BB29CF-8D92-42B3-BE14-370ED0359C03}"/>
    <cellStyle name="Normal 4 5 3" xfId="4570" xr:uid="{716DE7EF-A938-4E47-AB26-EE00965A52CC}"/>
    <cellStyle name="Normal 4 6" xfId="4285" xr:uid="{5CA69C54-02A4-46D7-8EE1-70EAD064389F}"/>
    <cellStyle name="Normal 4 6 2" xfId="4571" xr:uid="{C1F61CBD-CB7D-420C-B400-3A4B00D8CB85}"/>
    <cellStyle name="Normal 4 7" xfId="3743" xr:uid="{294EE746-B49B-49C0-9A34-72A936808B2D}"/>
    <cellStyle name="Normal 40" xfId="4370" xr:uid="{B69CC219-D3D7-44B7-B423-25B1530FC0D9}"/>
    <cellStyle name="Normal 40 2" xfId="4371" xr:uid="{8E695FF0-9EB4-4F68-8F1F-9F1615D37801}"/>
    <cellStyle name="Normal 40 2 2" xfId="4372" xr:uid="{223E7FD1-0DB1-4654-AFD3-B23024401762}"/>
    <cellStyle name="Normal 40 2 2 2" xfId="4638" xr:uid="{9EFB45E6-8060-4E5D-BFE2-32EB88ED9465}"/>
    <cellStyle name="Normal 40 2 3" xfId="4637" xr:uid="{333CA10A-3B5D-4597-BA54-56597830D267}"/>
    <cellStyle name="Normal 40 3" xfId="4373" xr:uid="{FDB8C75F-F91F-42C7-9405-4D0DA83DCEA4}"/>
    <cellStyle name="Normal 40 3 2" xfId="4639" xr:uid="{2BA9E659-D9A3-4EAF-8C23-EA50999343F3}"/>
    <cellStyle name="Normal 40 4" xfId="4636" xr:uid="{A6D3C94B-4EF9-4FD3-B1F3-3D2628165672}"/>
    <cellStyle name="Normal 41" xfId="4374" xr:uid="{11915039-9C0C-4C26-B34C-5E8636EC7F56}"/>
    <cellStyle name="Normal 41 2" xfId="4375" xr:uid="{494A940A-DC70-4FC6-99FD-5803625F4EC3}"/>
    <cellStyle name="Normal 41 2 2" xfId="4641" xr:uid="{41EE4AD7-46F8-4C89-9C9B-5A9D2936CA2F}"/>
    <cellStyle name="Normal 41 3" xfId="4640" xr:uid="{9C552DE9-3B97-4975-A577-15D7E6A975FB}"/>
    <cellStyle name="Normal 42" xfId="4376" xr:uid="{9D3E43A1-39F4-444C-811E-94CE161A21F9}"/>
    <cellStyle name="Normal 42 2" xfId="4377" xr:uid="{D95D2550-A036-46D1-AB6C-16E9923EB04D}"/>
    <cellStyle name="Normal 42 2 2" xfId="4643" xr:uid="{5A3A1A9F-F65C-4156-A5AC-70FB07AE1800}"/>
    <cellStyle name="Normal 42 3" xfId="4642" xr:uid="{2D46CFC9-B2D5-4846-8666-7B76290B089F}"/>
    <cellStyle name="Normal 43" xfId="4378" xr:uid="{DBC94C8F-ED8B-4453-876B-2F1BB6D89469}"/>
    <cellStyle name="Normal 43 2" xfId="4379" xr:uid="{01787F46-07D2-49FE-9D45-4B8D466FB9A8}"/>
    <cellStyle name="Normal 43 2 2" xfId="4645" xr:uid="{40CB1F04-F267-4BB4-8C9E-7943F0BE996D}"/>
    <cellStyle name="Normal 43 3" xfId="4644" xr:uid="{7CABA820-C8FB-46AB-A433-D28EEB5E4B98}"/>
    <cellStyle name="Normal 44" xfId="4389" xr:uid="{1E16BF34-4C61-4627-BE01-37771DCD278B}"/>
    <cellStyle name="Normal 44 2" xfId="4390" xr:uid="{669745B3-7E21-485C-8C2E-1A8CADF8E211}"/>
    <cellStyle name="Normal 44 2 2" xfId="4652" xr:uid="{4C9BCDD9-4C7C-43C6-AC83-3E8CD1FF1019}"/>
    <cellStyle name="Normal 44 3" xfId="4651" xr:uid="{9AA59556-4BE5-4725-A8F1-FBED95C91DC5}"/>
    <cellStyle name="Normal 45" xfId="4844" xr:uid="{A81BF797-D6D0-4F07-B692-1D73B4EDFD47}"/>
    <cellStyle name="Normal 45 2" xfId="5493" xr:uid="{9ACCE144-7ADC-4953-8EE7-28D7370E5A20}"/>
    <cellStyle name="Normal 45 3" xfId="5492" xr:uid="{8F9CC875-E233-4DE5-B70D-26FE93EA50AB}"/>
    <cellStyle name="Normal 46" xfId="3" xr:uid="{EC8430E9-E1E2-421A-A10C-B8EF513D01D5}"/>
    <cellStyle name="Normal 5" xfId="72" xr:uid="{3D7DF556-9A68-4BD8-A61B-72C69BA31198}"/>
    <cellStyle name="Normal 5 10" xfId="706" xr:uid="{84CB3BCE-4A8B-46DE-B1FE-8EC053E0E621}"/>
    <cellStyle name="Normal 5 10 2" xfId="707" xr:uid="{05A33EA1-01D6-4C0B-BC56-9624164D166A}"/>
    <cellStyle name="Normal 5 10 2 2" xfId="708" xr:uid="{BDC66545-CA2A-4D62-84DF-F890668C22BD}"/>
    <cellStyle name="Normal 5 10 2 3" xfId="709" xr:uid="{801A8AB6-532E-4CF2-A88A-36FCCE8D63A4}"/>
    <cellStyle name="Normal 5 10 2 4" xfId="710" xr:uid="{DDDF05A3-B1E9-4858-865D-A223270D5290}"/>
    <cellStyle name="Normal 5 10 3" xfId="711" xr:uid="{E1EA2862-3F27-4AB8-B044-F44F15B51E9E}"/>
    <cellStyle name="Normal 5 10 3 2" xfId="712" xr:uid="{FF8522AE-EF73-4DC5-AAA3-B1704FD66782}"/>
    <cellStyle name="Normal 5 10 3 3" xfId="713" xr:uid="{572B0858-5954-4AAC-8FB9-1953CF527F26}"/>
    <cellStyle name="Normal 5 10 3 4" xfId="714" xr:uid="{B7048706-369F-45C6-9979-0D342869DF7E}"/>
    <cellStyle name="Normal 5 10 4" xfId="715" xr:uid="{73BF3B8C-F3DE-4B6F-BC2B-6B9C90DBB87F}"/>
    <cellStyle name="Normal 5 10 5" xfId="716" xr:uid="{839F147D-C2B9-423A-AC9D-830B3E1BB527}"/>
    <cellStyle name="Normal 5 10 6" xfId="717" xr:uid="{25EFBDDA-F889-4A14-AA3F-387419D7D77A}"/>
    <cellStyle name="Normal 5 11" xfId="718" xr:uid="{AC74E8C0-976C-4F94-B9A2-59C158B308D4}"/>
    <cellStyle name="Normal 5 11 2" xfId="719" xr:uid="{1A785AF9-49A0-4FA5-A802-C84FFC1154ED}"/>
    <cellStyle name="Normal 5 11 2 2" xfId="720" xr:uid="{158B1CEE-B6D3-4D20-803E-0EF774C42316}"/>
    <cellStyle name="Normal 5 11 2 2 2" xfId="4380" xr:uid="{5E03E2EF-46F5-4CEB-8B0B-D1BEEA0CC7EE}"/>
    <cellStyle name="Normal 5 11 2 2 2 2" xfId="4646" xr:uid="{0D55D3B0-B166-4C71-8FC8-0E56BF10E137}"/>
    <cellStyle name="Normal 5 11 2 2 3" xfId="4851" xr:uid="{C6203D35-E219-4C20-A6C1-381E6F4F9A0E}"/>
    <cellStyle name="Normal 5 11 2 3" xfId="721" xr:uid="{23F25D83-EDB4-4AD8-9D88-85EF380F6AEC}"/>
    <cellStyle name="Normal 5 11 2 4" xfId="722" xr:uid="{7096CF7E-4C3A-4C00-A6CE-A67A6AA2F9E4}"/>
    <cellStyle name="Normal 5 11 3" xfId="723" xr:uid="{FD6B73F5-5645-4261-A63E-AAED02B97C96}"/>
    <cellStyle name="Normal 5 11 4" xfId="724" xr:uid="{5B82B92F-7DD5-4BCC-AF18-7BB761DD1955}"/>
    <cellStyle name="Normal 5 11 4 2" xfId="4793" xr:uid="{F3D7FA69-F958-4E3A-815C-2318AB2EF73E}"/>
    <cellStyle name="Normal 5 11 4 3" xfId="4852" xr:uid="{193BB402-06BA-437D-93C3-F8FA3A4966BD}"/>
    <cellStyle name="Normal 5 11 4 4" xfId="4822" xr:uid="{1BDACB53-D53F-4502-98C2-798265CDC9D4}"/>
    <cellStyle name="Normal 5 11 5" xfId="725" xr:uid="{6F3754C1-68C2-4124-9D84-47D7671B8A27}"/>
    <cellStyle name="Normal 5 12" xfId="726" xr:uid="{DADC0272-5546-441E-A957-63FE86FCAD2B}"/>
    <cellStyle name="Normal 5 12 2" xfId="727" xr:uid="{B524B094-571E-4CDD-8D34-8C7EB3DF661C}"/>
    <cellStyle name="Normal 5 12 3" xfId="728" xr:uid="{7F3DDDF0-CE27-4993-8EA2-6A0C0E7B78DA}"/>
    <cellStyle name="Normal 5 12 4" xfId="729" xr:uid="{B8C7877D-30F5-43EE-A133-3AF480A8EF72}"/>
    <cellStyle name="Normal 5 13" xfId="730" xr:uid="{D3ED9105-B20F-4FD8-AB6D-3F8670D0C83A}"/>
    <cellStyle name="Normal 5 13 2" xfId="731" xr:uid="{E5F9EF2A-A3A5-406A-B9C8-023221171C4B}"/>
    <cellStyle name="Normal 5 13 3" xfId="732" xr:uid="{ADB58A1B-BDE0-49C4-A398-3C86673019FC}"/>
    <cellStyle name="Normal 5 13 4" xfId="733" xr:uid="{19C597C8-0B97-4914-8D36-0BFB085A997C}"/>
    <cellStyle name="Normal 5 14" xfId="734" xr:uid="{503F0C9A-3542-4922-9C31-D387112455AE}"/>
    <cellStyle name="Normal 5 14 2" xfId="735" xr:uid="{B0B58CA9-F57F-490F-93F2-4F14FCF14757}"/>
    <cellStyle name="Normal 5 15" xfId="736" xr:uid="{C70DF48C-4EC1-40FC-AF04-8B8F760365E5}"/>
    <cellStyle name="Normal 5 16" xfId="737" xr:uid="{126AE50D-A179-469B-8549-71B045A8D782}"/>
    <cellStyle name="Normal 5 17" xfId="738" xr:uid="{82C361C9-47EE-49A0-99F3-9D89AAF0295F}"/>
    <cellStyle name="Normal 5 2" xfId="73" xr:uid="{855DBB8B-BEE0-455F-9453-519DD43A6FC0}"/>
    <cellStyle name="Normal 5 2 2" xfId="3733" xr:uid="{42A1E0AE-C94F-4E76-9E02-919D7B3F1D28}"/>
    <cellStyle name="Normal 5 2 2 2" xfId="4556" xr:uid="{B2CC1912-60CC-4231-A4FD-7B11BEC6214B}"/>
    <cellStyle name="Normal 5 2 2 2 2" xfId="4673" xr:uid="{4F45A8C3-E81B-477A-90B9-C56BC9892723}"/>
    <cellStyle name="Normal 5 2 2 2 2 2" xfId="4674" xr:uid="{A62CFEAE-BF10-4D26-8D82-7972CC1B1270}"/>
    <cellStyle name="Normal 5 2 2 2 3" xfId="4675" xr:uid="{A9F37B79-1439-49A6-86FD-5FAA6483DBE1}"/>
    <cellStyle name="Normal 5 2 2 2 4" xfId="4842" xr:uid="{6D155454-F34D-4F80-BA57-78914B258C9D}"/>
    <cellStyle name="Normal 5 2 2 2 5" xfId="5470" xr:uid="{B8887318-5495-4AC8-BC25-F05D8AC8A11A}"/>
    <cellStyle name="Normal 5 2 2 2 6" xfId="4672" xr:uid="{1D6F2F7C-FAD6-4298-9755-DCD7F1A31249}"/>
    <cellStyle name="Normal 5 2 2 3" xfId="4676" xr:uid="{2A115EF0-9EC3-485A-92F7-69688F01B0B6}"/>
    <cellStyle name="Normal 5 2 2 3 2" xfId="4677" xr:uid="{A6C3DCB4-5C91-455E-A02C-637B4BC4A74F}"/>
    <cellStyle name="Normal 5 2 2 4" xfId="4678" xr:uid="{B8160CE6-0F12-463B-A896-DDB327B9C5F5}"/>
    <cellStyle name="Normal 5 2 2 5" xfId="4691" xr:uid="{DC497ECA-22D5-4BE6-A82C-D0316D7759E4}"/>
    <cellStyle name="Normal 5 2 2 6" xfId="4812" xr:uid="{D31AE8D7-34EE-423A-B1AB-C07269EB9655}"/>
    <cellStyle name="Normal 5 2 2 7" xfId="5498" xr:uid="{A4D8DAA6-346A-4FBF-928C-AE7DD36DFA61}"/>
    <cellStyle name="Normal 5 2 2 8" xfId="4671" xr:uid="{45369C58-F8FD-4371-9EB7-A0EBB28A763D}"/>
    <cellStyle name="Normal 5 2 3" xfId="4381" xr:uid="{B2D9321C-6808-439D-AE0C-3F9E7321435B}"/>
    <cellStyle name="Normal 5 2 3 2" xfId="4647" xr:uid="{159C62A5-FF05-4872-BC19-C2E66F7C66E6}"/>
    <cellStyle name="Normal 5 2 3 2 2" xfId="4681" xr:uid="{BAE8AA84-CAD3-436B-AE0E-5855F06C0336}"/>
    <cellStyle name="Normal 5 2 3 2 3" xfId="4777" xr:uid="{93FBED05-4B63-473B-8E74-841BBE171D84}"/>
    <cellStyle name="Normal 5 2 3 2 4" xfId="5471" xr:uid="{543F403E-5E8D-4937-8B68-BB5F28334487}"/>
    <cellStyle name="Normal 5 2 3 2 5" xfId="4680" xr:uid="{FAFDD440-15E1-4F95-A4F6-6060C2873415}"/>
    <cellStyle name="Normal 5 2 3 3" xfId="4682" xr:uid="{8E2B613A-E65A-4615-B637-A1EC11644D15}"/>
    <cellStyle name="Normal 5 2 3 3 2" xfId="4912" xr:uid="{BEE295B0-1447-45E8-83F0-AE7D230A099A}"/>
    <cellStyle name="Normal 5 2 3 4" xfId="4697" xr:uid="{67ABB29D-37DF-43F5-9FEF-ECEA355D39B7}"/>
    <cellStyle name="Normal 5 2 3 4 2" xfId="4885" xr:uid="{3BAC010B-0B8D-4FE7-BACB-2F73BA97A378}"/>
    <cellStyle name="Normal 5 2 3 5" xfId="4813" xr:uid="{4EC9AF74-9A3D-4ABE-A58F-BB91C1E37D6A}"/>
    <cellStyle name="Normal 5 2 3 6" xfId="5490" xr:uid="{B84198CC-2955-482B-BC76-385DCA45BE2E}"/>
    <cellStyle name="Normal 5 2 3 7" xfId="5499" xr:uid="{37A99BEB-16E6-40B8-87B3-FA20243248AD}"/>
    <cellStyle name="Normal 5 2 3 8" xfId="4679" xr:uid="{BFA58135-5F37-4078-946C-4B55D5C14F39}"/>
    <cellStyle name="Normal 5 2 4" xfId="4465" xr:uid="{B4E105A3-E8A2-43E8-9FB9-8A3D19A316AF}"/>
    <cellStyle name="Normal 5 2 4 2" xfId="4684" xr:uid="{F33CD8AD-C495-4185-BE84-AD3573CDF916}"/>
    <cellStyle name="Normal 5 2 4 3" xfId="4683" xr:uid="{B2970984-5D7E-408A-9138-19BC6543FA2A}"/>
    <cellStyle name="Normal 5 2 5" xfId="4685" xr:uid="{9F16C2DB-5ED9-4927-8261-1E2D7D53BA1F}"/>
    <cellStyle name="Normal 5 2 6" xfId="4670" xr:uid="{D2EC53B5-D6C5-4187-BB94-FC69BFBAD2B9}"/>
    <cellStyle name="Normal 5 3" xfId="74" xr:uid="{24887505-217F-41A8-A565-A2886CAB93FF}"/>
    <cellStyle name="Normal 5 3 2" xfId="4383" xr:uid="{0492BF7D-3E82-4B24-8CE7-47BF166C121C}"/>
    <cellStyle name="Normal 5 3 3" xfId="4382" xr:uid="{56B78981-F729-4FCC-8408-D51C70FD4CFE}"/>
    <cellStyle name="Normal 5 3 3 2" xfId="4648" xr:uid="{21A12C1C-A2A2-4127-9915-C178A6076F14}"/>
    <cellStyle name="Normal 5 4" xfId="94" xr:uid="{195B08FB-3D15-46DD-B19E-9D9AEAE36889}"/>
    <cellStyle name="Normal 5 4 10" xfId="739" xr:uid="{F4F79154-1A11-4D89-9A7C-7DA145BC601F}"/>
    <cellStyle name="Normal 5 4 11" xfId="740" xr:uid="{AA499410-8B10-4AEF-BE21-7416C666714C}"/>
    <cellStyle name="Normal 5 4 2" xfId="741" xr:uid="{329C2006-4004-427F-B7CF-358B46D1E374}"/>
    <cellStyle name="Normal 5 4 2 2" xfId="742" xr:uid="{D6323617-773B-4FFB-B155-AD42953D8731}"/>
    <cellStyle name="Normal 5 4 2 2 2" xfId="743" xr:uid="{9E7F8FE1-D8B1-499B-A447-66E532C6E6DB}"/>
    <cellStyle name="Normal 5 4 2 2 2 2" xfId="744" xr:uid="{2910A770-331C-4259-9FED-9C5A51DB855B}"/>
    <cellStyle name="Normal 5 4 2 2 2 2 2" xfId="745" xr:uid="{600B1328-44CF-4D4C-B1E8-337ACF830383}"/>
    <cellStyle name="Normal 5 4 2 2 2 2 2 2" xfId="3836" xr:uid="{1059209A-8701-4750-AD33-30426A969BD2}"/>
    <cellStyle name="Normal 5 4 2 2 2 2 2 2 2" xfId="3837" xr:uid="{0A72D4EE-A304-4F16-A09D-56E4FDF80259}"/>
    <cellStyle name="Normal 5 4 2 2 2 2 2 3" xfId="3838" xr:uid="{5198E5B1-2335-4817-890B-CB27816E64FA}"/>
    <cellStyle name="Normal 5 4 2 2 2 2 3" xfId="746" xr:uid="{A4216B0C-4EE5-4CCB-A002-5F737063FDD4}"/>
    <cellStyle name="Normal 5 4 2 2 2 2 3 2" xfId="3839" xr:uid="{65A72D2E-90BF-4F21-BF42-1B7B325A1D22}"/>
    <cellStyle name="Normal 5 4 2 2 2 2 4" xfId="747" xr:uid="{14590C62-2505-4458-AB81-73C9CCF4C5B7}"/>
    <cellStyle name="Normal 5 4 2 2 2 3" xfId="748" xr:uid="{52AA4702-9D1B-4ECB-8FA4-EEFCBDD5F29C}"/>
    <cellStyle name="Normal 5 4 2 2 2 3 2" xfId="749" xr:uid="{C11FA7AE-D3F2-4E40-B0F8-1F132E1064E5}"/>
    <cellStyle name="Normal 5 4 2 2 2 3 2 2" xfId="3840" xr:uid="{220E8A71-094D-4E83-9376-1D47ED7FE0EF}"/>
    <cellStyle name="Normal 5 4 2 2 2 3 3" xfId="750" xr:uid="{BC00AE26-0FB5-4AD0-968B-4D8D0F61BFC6}"/>
    <cellStyle name="Normal 5 4 2 2 2 3 4" xfId="751" xr:uid="{EF7BBCE4-3DB2-4A91-8990-7A72C7DC7C70}"/>
    <cellStyle name="Normal 5 4 2 2 2 4" xfId="752" xr:uid="{6F5BC41D-D2D9-48B3-B414-28C363D90E58}"/>
    <cellStyle name="Normal 5 4 2 2 2 4 2" xfId="3841" xr:uid="{911F7728-87A2-4FA1-A3AE-8F7C042B1427}"/>
    <cellStyle name="Normal 5 4 2 2 2 5" xfId="753" xr:uid="{7A463C0E-C4D0-4258-8873-90C49BC9B982}"/>
    <cellStyle name="Normal 5 4 2 2 2 6" xfId="754" xr:uid="{77AFEB44-C466-4669-A905-DC59573AF688}"/>
    <cellStyle name="Normal 5 4 2 2 3" xfId="755" xr:uid="{85F6EA29-FFA8-4ACA-8B54-85295092E0C4}"/>
    <cellStyle name="Normal 5 4 2 2 3 2" xfId="756" xr:uid="{478CE6B3-7A82-44F1-99A4-0BABF4B07E97}"/>
    <cellStyle name="Normal 5 4 2 2 3 2 2" xfId="757" xr:uid="{C848978E-F937-422F-AF07-9DF2BF3843F1}"/>
    <cellStyle name="Normal 5 4 2 2 3 2 2 2" xfId="3842" xr:uid="{CAA4870F-8FFA-4498-9471-192334ED8ADF}"/>
    <cellStyle name="Normal 5 4 2 2 3 2 2 2 2" xfId="3843" xr:uid="{69B736E9-59F4-4638-83B4-D4CE825E04D9}"/>
    <cellStyle name="Normal 5 4 2 2 3 2 2 3" xfId="3844" xr:uid="{18E0B83C-900F-496E-9FAE-891073606042}"/>
    <cellStyle name="Normal 5 4 2 2 3 2 3" xfId="758" xr:uid="{4ADA3D9F-856E-487E-AEA1-537473BB0668}"/>
    <cellStyle name="Normal 5 4 2 2 3 2 3 2" xfId="3845" xr:uid="{B46D0DDE-34CD-4A20-A2B3-DD9F021A7CDE}"/>
    <cellStyle name="Normal 5 4 2 2 3 2 4" xfId="759" xr:uid="{F2B7BE7F-0354-4D5B-85F4-42301518197E}"/>
    <cellStyle name="Normal 5 4 2 2 3 3" xfId="760" xr:uid="{07678A90-6505-420A-B808-3EB344235A3C}"/>
    <cellStyle name="Normal 5 4 2 2 3 3 2" xfId="3846" xr:uid="{59D0B38D-63A1-40A5-9EE8-6D808084D2B6}"/>
    <cellStyle name="Normal 5 4 2 2 3 3 2 2" xfId="3847" xr:uid="{BCCBEE8F-053E-40C8-BB64-F07A5EDF5C2C}"/>
    <cellStyle name="Normal 5 4 2 2 3 3 3" xfId="3848" xr:uid="{00F40FFB-EE24-4D7B-A066-A035065545B5}"/>
    <cellStyle name="Normal 5 4 2 2 3 4" xfId="761" xr:uid="{357AB06F-B473-4988-B684-29C8218EBF9A}"/>
    <cellStyle name="Normal 5 4 2 2 3 4 2" xfId="3849" xr:uid="{AFF32753-DACF-48E4-9128-E47BD313494E}"/>
    <cellStyle name="Normal 5 4 2 2 3 5" xfId="762" xr:uid="{E5D89584-776A-4669-BEE9-F64D693F1DFA}"/>
    <cellStyle name="Normal 5 4 2 2 4" xfId="763" xr:uid="{6BA736B0-B169-4DD4-93FE-E886BE9184B7}"/>
    <cellStyle name="Normal 5 4 2 2 4 2" xfId="764" xr:uid="{FAF4FB37-796B-41F3-AF55-30FFF05BAE0A}"/>
    <cellStyle name="Normal 5 4 2 2 4 2 2" xfId="3850" xr:uid="{AA3CD7CE-841C-4027-81B5-CA2BA7A03041}"/>
    <cellStyle name="Normal 5 4 2 2 4 2 2 2" xfId="3851" xr:uid="{529633F6-6ACF-46E4-96EA-002B426E0805}"/>
    <cellStyle name="Normal 5 4 2 2 4 2 3" xfId="3852" xr:uid="{B0F9AB34-702C-43CD-A53D-7DBB0A22DD9E}"/>
    <cellStyle name="Normal 5 4 2 2 4 3" xfId="765" xr:uid="{1698FB5A-16DE-485F-AB3B-74F28324E511}"/>
    <cellStyle name="Normal 5 4 2 2 4 3 2" xfId="3853" xr:uid="{FB4EE8AD-BBBF-435D-9748-FD015077457A}"/>
    <cellStyle name="Normal 5 4 2 2 4 4" xfId="766" xr:uid="{22E27354-2F67-4DDF-821C-93936E51393B}"/>
    <cellStyle name="Normal 5 4 2 2 5" xfId="767" xr:uid="{B98CC015-8A5F-498F-B610-9781CC2ABC0D}"/>
    <cellStyle name="Normal 5 4 2 2 5 2" xfId="768" xr:uid="{004186D1-B310-46CC-9D9B-AED5013097BA}"/>
    <cellStyle name="Normal 5 4 2 2 5 2 2" xfId="3854" xr:uid="{B8977F41-ED0E-4F85-825D-F5DC5E244D54}"/>
    <cellStyle name="Normal 5 4 2 2 5 3" xfId="769" xr:uid="{021F07E6-C058-4BA0-BA59-F74C48161782}"/>
    <cellStyle name="Normal 5 4 2 2 5 4" xfId="770" xr:uid="{4B82CC6D-018C-43A9-96BE-37CF237205F8}"/>
    <cellStyle name="Normal 5 4 2 2 6" xfId="771" xr:uid="{6539D20E-FA2F-44B6-959C-28491F76A569}"/>
    <cellStyle name="Normal 5 4 2 2 6 2" xfId="3855" xr:uid="{54D94FBF-83C9-495F-9C19-C9F4A7C9C4A7}"/>
    <cellStyle name="Normal 5 4 2 2 7" xfId="772" xr:uid="{14AECA6A-3F13-4670-B331-7AA03F68344E}"/>
    <cellStyle name="Normal 5 4 2 2 8" xfId="773" xr:uid="{AC86A4CF-3CD9-4914-8D41-86B558A14C45}"/>
    <cellStyle name="Normal 5 4 2 3" xfId="774" xr:uid="{E958E4D9-4868-4127-ACD6-380BD4A549DB}"/>
    <cellStyle name="Normal 5 4 2 3 2" xfId="775" xr:uid="{0DC4366D-66E0-4922-A122-C83C23E41646}"/>
    <cellStyle name="Normal 5 4 2 3 2 2" xfId="776" xr:uid="{E4957827-82C1-4782-BEFF-6FD532D8B907}"/>
    <cellStyle name="Normal 5 4 2 3 2 2 2" xfId="3856" xr:uid="{C82124E0-D6FA-4398-92DF-CE7FBD0D653F}"/>
    <cellStyle name="Normal 5 4 2 3 2 2 2 2" xfId="3857" xr:uid="{0E7B15BA-9170-4F13-8455-75C369D8603A}"/>
    <cellStyle name="Normal 5 4 2 3 2 2 3" xfId="3858" xr:uid="{9A6A3821-CE38-4499-920D-AEB199EA4255}"/>
    <cellStyle name="Normal 5 4 2 3 2 3" xfId="777" xr:uid="{10F5DD85-6CCC-4E6A-BBED-55D3DCA14A17}"/>
    <cellStyle name="Normal 5 4 2 3 2 3 2" xfId="3859" xr:uid="{A3FE1EDA-3F73-47AF-B2BB-71105315ED9E}"/>
    <cellStyle name="Normal 5 4 2 3 2 4" xfId="778" xr:uid="{1E7F3133-D223-48AF-8813-283D20717741}"/>
    <cellStyle name="Normal 5 4 2 3 3" xfId="779" xr:uid="{93B5E143-F47E-45CA-A2AF-D0C0742724BC}"/>
    <cellStyle name="Normal 5 4 2 3 3 2" xfId="780" xr:uid="{6E43A5CF-D82A-44A6-B83E-D0DD6D1143D5}"/>
    <cellStyle name="Normal 5 4 2 3 3 2 2" xfId="3860" xr:uid="{4D8A0F39-B416-41E7-8100-340C9DC80618}"/>
    <cellStyle name="Normal 5 4 2 3 3 3" xfId="781" xr:uid="{EE659A19-A817-451D-9750-34601CB3456A}"/>
    <cellStyle name="Normal 5 4 2 3 3 4" xfId="782" xr:uid="{38C82772-5B3B-438B-9DED-2CF6B7738D78}"/>
    <cellStyle name="Normal 5 4 2 3 4" xfId="783" xr:uid="{D5DE22C6-7DDD-4CBE-8515-090D574AE1FE}"/>
    <cellStyle name="Normal 5 4 2 3 4 2" xfId="3861" xr:uid="{654EE44A-D963-440B-973F-4A407133F940}"/>
    <cellStyle name="Normal 5 4 2 3 5" xfId="784" xr:uid="{4462A461-AC46-4F7C-A12C-2E7FCCA4B4AC}"/>
    <cellStyle name="Normal 5 4 2 3 6" xfId="785" xr:uid="{E8DAF740-C9F8-403F-A065-A2A3E0E4A6B6}"/>
    <cellStyle name="Normal 5 4 2 4" xfId="786" xr:uid="{A81A6BB1-BB5A-410E-9266-AB21BD066AEF}"/>
    <cellStyle name="Normal 5 4 2 4 2" xfId="787" xr:uid="{96B540CB-49BD-4184-B625-3EF9D00C830D}"/>
    <cellStyle name="Normal 5 4 2 4 2 2" xfId="788" xr:uid="{A97AF161-65CB-4E99-BEDE-F55392F24008}"/>
    <cellStyle name="Normal 5 4 2 4 2 2 2" xfId="3862" xr:uid="{169EC51D-6F7F-42E3-9B49-681C12633996}"/>
    <cellStyle name="Normal 5 4 2 4 2 2 2 2" xfId="3863" xr:uid="{D406EA25-687D-4708-829D-3B09E82941F4}"/>
    <cellStyle name="Normal 5 4 2 4 2 2 3" xfId="3864" xr:uid="{F158FFB2-272B-421E-85EF-FFFA65AC49C8}"/>
    <cellStyle name="Normal 5 4 2 4 2 3" xfId="789" xr:uid="{CF5C1E27-E1C9-4D6E-9C41-2FCF01CCE415}"/>
    <cellStyle name="Normal 5 4 2 4 2 3 2" xfId="3865" xr:uid="{486434D5-5403-46FF-8628-871C650ADDAB}"/>
    <cellStyle name="Normal 5 4 2 4 2 4" xfId="790" xr:uid="{B13B5C4B-6C37-4C70-8922-C5E769A0C2ED}"/>
    <cellStyle name="Normal 5 4 2 4 3" xfId="791" xr:uid="{40BE6830-2FC9-4B44-A978-41A05BAFFA13}"/>
    <cellStyle name="Normal 5 4 2 4 3 2" xfId="3866" xr:uid="{067917BD-AF22-40C6-9E8E-F719C6F10DDA}"/>
    <cellStyle name="Normal 5 4 2 4 3 2 2" xfId="3867" xr:uid="{E5ACA4AD-ECC9-4A88-8A08-3DCE0C232B89}"/>
    <cellStyle name="Normal 5 4 2 4 3 3" xfId="3868" xr:uid="{6DD9F36B-A7DD-4045-B5D1-DA3A5B0FBB2C}"/>
    <cellStyle name="Normal 5 4 2 4 4" xfId="792" xr:uid="{ACC76A06-045B-4B68-BDB6-73BBDA24061D}"/>
    <cellStyle name="Normal 5 4 2 4 4 2" xfId="3869" xr:uid="{C9625211-5BD1-4F4A-9EB5-A1EAD2F65659}"/>
    <cellStyle name="Normal 5 4 2 4 5" xfId="793" xr:uid="{1B626873-F927-486E-8062-3567078DA159}"/>
    <cellStyle name="Normal 5 4 2 5" xfId="794" xr:uid="{AEBC3048-576A-4244-A134-D131C0B80570}"/>
    <cellStyle name="Normal 5 4 2 5 2" xfId="795" xr:uid="{E0D261AC-AC1D-42C4-B8BE-A79F44C97C89}"/>
    <cellStyle name="Normal 5 4 2 5 2 2" xfId="3870" xr:uid="{11701165-C458-4261-94DD-FE699412ED9A}"/>
    <cellStyle name="Normal 5 4 2 5 2 2 2" xfId="3871" xr:uid="{084929FE-EB42-4F0D-98A5-8A2477275FEE}"/>
    <cellStyle name="Normal 5 4 2 5 2 3" xfId="3872" xr:uid="{E6725F61-3B03-43BE-83F9-EB3B5C948521}"/>
    <cellStyle name="Normal 5 4 2 5 3" xfId="796" xr:uid="{573E4F62-BA1E-4E7E-8C14-DB43A1A97FBD}"/>
    <cellStyle name="Normal 5 4 2 5 3 2" xfId="3873" xr:uid="{239EE553-6419-4CB8-95FC-0DDF94A5D860}"/>
    <cellStyle name="Normal 5 4 2 5 4" xfId="797" xr:uid="{239EBAFC-0C93-4FFD-AF1F-A5C8ED9B8C63}"/>
    <cellStyle name="Normal 5 4 2 6" xfId="798" xr:uid="{6C32A767-C7F2-4C90-A959-B95CD84E3C28}"/>
    <cellStyle name="Normal 5 4 2 6 2" xfId="799" xr:uid="{D5CFD182-2396-40F8-81FA-5BA9DE5EF145}"/>
    <cellStyle name="Normal 5 4 2 6 2 2" xfId="3874" xr:uid="{0FC589B3-508C-493C-AD0C-65BC7618111F}"/>
    <cellStyle name="Normal 5 4 2 6 2 3" xfId="4396" xr:uid="{55985451-EFB1-4604-B2FD-2A1ACAFADC19}"/>
    <cellStyle name="Normal 5 4 2 6 2 3 2" xfId="4657" xr:uid="{DABC2CE3-7484-4F80-8AAE-E698E03A2770}"/>
    <cellStyle name="Normal 5 4 2 6 3" xfId="800" xr:uid="{F0211752-7225-4277-91AF-9511766D723F}"/>
    <cellStyle name="Normal 5 4 2 6 4" xfId="801" xr:uid="{7B91B719-E341-49AF-8BD8-7669191D6899}"/>
    <cellStyle name="Normal 5 4 2 6 4 2" xfId="4800" xr:uid="{FD5C985C-046B-49F6-93E1-482190FE1686}"/>
    <cellStyle name="Normal 5 4 2 6 4 3" xfId="4853" xr:uid="{E8DB306F-3F73-4ABA-8FE6-51CB419A9FE6}"/>
    <cellStyle name="Normal 5 4 2 6 4 4" xfId="4827" xr:uid="{BA26ABAD-BE1B-4CB2-8203-5BACB5CD0BD3}"/>
    <cellStyle name="Normal 5 4 2 7" xfId="802" xr:uid="{8BF091E5-AB86-4A39-AA6A-05A4BEF3B7E6}"/>
    <cellStyle name="Normal 5 4 2 7 2" xfId="3875" xr:uid="{F680EAF0-1266-4C12-9C89-15856162DB60}"/>
    <cellStyle name="Normal 5 4 2 8" xfId="803" xr:uid="{584940A5-9A7C-4E2C-BADC-6A51B127E3E7}"/>
    <cellStyle name="Normal 5 4 2 9" xfId="804" xr:uid="{D307F8D9-48E9-40C2-AE28-5F8CD1A3E197}"/>
    <cellStyle name="Normal 5 4 3" xfId="805" xr:uid="{8817DF5B-0DBC-4E7E-AB26-8AB351A481D6}"/>
    <cellStyle name="Normal 5 4 3 2" xfId="806" xr:uid="{E3A9AEA1-9213-4C90-8953-1196D93EE5CE}"/>
    <cellStyle name="Normal 5 4 3 2 2" xfId="807" xr:uid="{CC8C35E9-828F-4225-AE0E-09DBC8FA9846}"/>
    <cellStyle name="Normal 5 4 3 2 2 2" xfId="808" xr:uid="{1C33E2E4-1BDC-4763-ADFE-81C64B7ACFB0}"/>
    <cellStyle name="Normal 5 4 3 2 2 2 2" xfId="3876" xr:uid="{795AFE28-4B27-4546-AB5D-4369FE0371F3}"/>
    <cellStyle name="Normal 5 4 3 2 2 2 2 2" xfId="3877" xr:uid="{BB3434BA-A888-4A20-B54D-6568082562A6}"/>
    <cellStyle name="Normal 5 4 3 2 2 2 3" xfId="3878" xr:uid="{95FA1C1C-35E6-4292-BCA3-3D5F93284FBB}"/>
    <cellStyle name="Normal 5 4 3 2 2 3" xfId="809" xr:uid="{42FA1F7E-0AD3-4A5D-B80E-10DE93B54C49}"/>
    <cellStyle name="Normal 5 4 3 2 2 3 2" xfId="3879" xr:uid="{08581293-6048-4957-B0DD-B87E1B684594}"/>
    <cellStyle name="Normal 5 4 3 2 2 4" xfId="810" xr:uid="{54E8B3BA-A436-4E00-9702-323695F382B1}"/>
    <cellStyle name="Normal 5 4 3 2 3" xfId="811" xr:uid="{B2417D27-3219-4002-BE96-0F5FBDFCF08B}"/>
    <cellStyle name="Normal 5 4 3 2 3 2" xfId="812" xr:uid="{AE6ADDE9-270F-4EF4-823C-07528AEE499C}"/>
    <cellStyle name="Normal 5 4 3 2 3 2 2" xfId="3880" xr:uid="{59FCA4AE-11D8-4C68-9FE2-2AE701E5D311}"/>
    <cellStyle name="Normal 5 4 3 2 3 3" xfId="813" xr:uid="{956A1919-0FBE-4A70-B677-E76B3F65E26F}"/>
    <cellStyle name="Normal 5 4 3 2 3 4" xfId="814" xr:uid="{4060410E-89A7-4A07-9C7F-D59A28B4C58D}"/>
    <cellStyle name="Normal 5 4 3 2 4" xfId="815" xr:uid="{4165A3EB-96A5-42A6-8E5E-64153A2C56BB}"/>
    <cellStyle name="Normal 5 4 3 2 4 2" xfId="3881" xr:uid="{36F33846-BE04-4EAC-B26B-68E527135EA8}"/>
    <cellStyle name="Normal 5 4 3 2 5" xfId="816" xr:uid="{1F316B31-EE8E-4EEE-B218-9EFCE0B73C52}"/>
    <cellStyle name="Normal 5 4 3 2 6" xfId="817" xr:uid="{254DD856-BDFA-49D2-85C9-060DE212CCFA}"/>
    <cellStyle name="Normal 5 4 3 3" xfId="818" xr:uid="{070B0D90-EBAD-4007-9870-29743E9A164C}"/>
    <cellStyle name="Normal 5 4 3 3 2" xfId="819" xr:uid="{76227BCE-B4D5-4734-BDB6-F4B77095334F}"/>
    <cellStyle name="Normal 5 4 3 3 2 2" xfId="820" xr:uid="{40316491-7F94-4EE0-9729-D8A6DE32B0C6}"/>
    <cellStyle name="Normal 5 4 3 3 2 2 2" xfId="3882" xr:uid="{69113B4A-EDA6-4699-A01E-9E6766FF0435}"/>
    <cellStyle name="Normal 5 4 3 3 2 2 2 2" xfId="3883" xr:uid="{BE38AF99-225A-4C8B-80ED-D4B365F7E7C7}"/>
    <cellStyle name="Normal 5 4 3 3 2 2 3" xfId="3884" xr:uid="{75793AAE-F344-47B7-8944-79EC7FCFFA8A}"/>
    <cellStyle name="Normal 5 4 3 3 2 3" xfId="821" xr:uid="{45B59E74-60B5-4419-8246-D2EAC32CCCDB}"/>
    <cellStyle name="Normal 5 4 3 3 2 3 2" xfId="3885" xr:uid="{44462A8C-C49B-4962-888F-8D4F53E229DA}"/>
    <cellStyle name="Normal 5 4 3 3 2 4" xfId="822" xr:uid="{63D289AC-F96C-402F-B675-01A1344AE4F3}"/>
    <cellStyle name="Normal 5 4 3 3 3" xfId="823" xr:uid="{8757706A-A07A-4DF5-AD34-7A888B13976B}"/>
    <cellStyle name="Normal 5 4 3 3 3 2" xfId="3886" xr:uid="{93BB0305-F56F-49F9-B493-AA66F34A5B77}"/>
    <cellStyle name="Normal 5 4 3 3 3 2 2" xfId="3887" xr:uid="{FE53DBF6-3B19-4BEC-AF2A-9F9541D43119}"/>
    <cellStyle name="Normal 5 4 3 3 3 3" xfId="3888" xr:uid="{9C3B4BB5-2C8C-422E-982E-EAFCFD9A1DC8}"/>
    <cellStyle name="Normal 5 4 3 3 4" xfId="824" xr:uid="{4726B28C-9CC1-4783-8AB8-6022F4F9A2F3}"/>
    <cellStyle name="Normal 5 4 3 3 4 2" xfId="3889" xr:uid="{34E58E21-628E-44B6-9D15-D6EE6E4C9FFE}"/>
    <cellStyle name="Normal 5 4 3 3 5" xfId="825" xr:uid="{B1204FC2-335C-420B-BD03-4277B837C68F}"/>
    <cellStyle name="Normal 5 4 3 4" xfId="826" xr:uid="{BE9144E9-8C29-4679-89FF-FA3630A6561C}"/>
    <cellStyle name="Normal 5 4 3 4 2" xfId="827" xr:uid="{D2A6CC8E-85EA-4707-BC9C-54EBE55C2BA5}"/>
    <cellStyle name="Normal 5 4 3 4 2 2" xfId="3890" xr:uid="{E84D4C1B-5CF5-4483-8D5B-65D7E276E6D5}"/>
    <cellStyle name="Normal 5 4 3 4 2 2 2" xfId="3891" xr:uid="{9199FA79-D67A-41F5-B36F-8ABF3D2F1040}"/>
    <cellStyle name="Normal 5 4 3 4 2 3" xfId="3892" xr:uid="{9B530EB0-CBE4-4EC7-A7CE-796F885EC9A3}"/>
    <cellStyle name="Normal 5 4 3 4 3" xfId="828" xr:uid="{FB304FCE-78B0-463F-A66B-97B88FFA4024}"/>
    <cellStyle name="Normal 5 4 3 4 3 2" xfId="3893" xr:uid="{D7974F90-ECF8-42D9-B113-5ECA19BCE794}"/>
    <cellStyle name="Normal 5 4 3 4 4" xfId="829" xr:uid="{3100A657-DBD6-4A89-8507-30DACBB680BB}"/>
    <cellStyle name="Normal 5 4 3 5" xfId="830" xr:uid="{71EB3B8D-06D0-4E78-ACB2-96AE58A7904F}"/>
    <cellStyle name="Normal 5 4 3 5 2" xfId="831" xr:uid="{2B922EF4-BA11-4B6E-BB24-7D9238646A10}"/>
    <cellStyle name="Normal 5 4 3 5 2 2" xfId="3894" xr:uid="{2FDD385E-F5FB-4DDC-98FC-EC6B90BC5175}"/>
    <cellStyle name="Normal 5 4 3 5 3" xfId="832" xr:uid="{3A95E14A-2C9A-498C-B0CC-7EE9820AC498}"/>
    <cellStyle name="Normal 5 4 3 5 4" xfId="833" xr:uid="{13CADD27-1CF8-4B85-B823-08A83AE8D3D7}"/>
    <cellStyle name="Normal 5 4 3 6" xfId="834" xr:uid="{326AC359-E805-44DC-9ECA-3533EC0C72D6}"/>
    <cellStyle name="Normal 5 4 3 6 2" xfId="3895" xr:uid="{07D54809-504B-474F-8249-DA4E9CC192E7}"/>
    <cellStyle name="Normal 5 4 3 7" xfId="835" xr:uid="{930BB885-48BA-4151-A11F-98D1FB0A9855}"/>
    <cellStyle name="Normal 5 4 3 8" xfId="836" xr:uid="{0387EE8A-DC5F-4A1B-9B3E-5BCA28C4A02D}"/>
    <cellStyle name="Normal 5 4 4" xfId="837" xr:uid="{FCBF3135-D168-48CA-94F8-DC19F720F71E}"/>
    <cellStyle name="Normal 5 4 4 2" xfId="838" xr:uid="{F5FED9AE-D570-4CAE-BCC3-384A3623A48B}"/>
    <cellStyle name="Normal 5 4 4 2 2" xfId="839" xr:uid="{1978B907-FE13-420D-93A9-B268C57ACBCF}"/>
    <cellStyle name="Normal 5 4 4 2 2 2" xfId="840" xr:uid="{AA485697-4B5C-44E6-95DC-9C6A65C846C1}"/>
    <cellStyle name="Normal 5 4 4 2 2 2 2" xfId="3896" xr:uid="{47FE0484-3C2D-4A01-A50A-3F614277CC0C}"/>
    <cellStyle name="Normal 5 4 4 2 2 3" xfId="841" xr:uid="{A94F4D9F-3828-4C70-9BEA-42C1371D6CE2}"/>
    <cellStyle name="Normal 5 4 4 2 2 4" xfId="842" xr:uid="{F63A5D8A-94EF-4DFA-B33F-110B3785296F}"/>
    <cellStyle name="Normal 5 4 4 2 3" xfId="843" xr:uid="{21F5F91C-4D6B-423C-B782-FD6518C19F05}"/>
    <cellStyle name="Normal 5 4 4 2 3 2" xfId="3897" xr:uid="{3954AE7C-9592-4F42-B30E-DABFE19DA844}"/>
    <cellStyle name="Normal 5 4 4 2 4" xfId="844" xr:uid="{F4A60B9B-DC37-428B-807A-6B31D81EF8ED}"/>
    <cellStyle name="Normal 5 4 4 2 5" xfId="845" xr:uid="{D0EC4313-7D86-494E-AAD1-E80E04EB2903}"/>
    <cellStyle name="Normal 5 4 4 3" xfId="846" xr:uid="{31317829-DE98-42DA-AF50-838998BFF95A}"/>
    <cellStyle name="Normal 5 4 4 3 2" xfId="847" xr:uid="{D4837BC1-57E0-44EC-A0AA-F3CC6AAF00D1}"/>
    <cellStyle name="Normal 5 4 4 3 2 2" xfId="3898" xr:uid="{CDFF9AF9-1625-4172-ACD4-3E601B1966DB}"/>
    <cellStyle name="Normal 5 4 4 3 3" xfId="848" xr:uid="{F8C3ACA3-092F-4B3E-A68F-E3266161C9D8}"/>
    <cellStyle name="Normal 5 4 4 3 4" xfId="849" xr:uid="{B386336A-1DAA-4F41-AEC8-77163A6D5986}"/>
    <cellStyle name="Normal 5 4 4 4" xfId="850" xr:uid="{6E29A2BA-AEF5-4F4D-B2AA-053DDDCB1F10}"/>
    <cellStyle name="Normal 5 4 4 4 2" xfId="851" xr:uid="{01BF2AE1-FD5F-422F-8BBE-3A6573832509}"/>
    <cellStyle name="Normal 5 4 4 4 3" xfId="852" xr:uid="{7BB46BBB-BE2E-4143-B28A-43B4ECD7F1AC}"/>
    <cellStyle name="Normal 5 4 4 4 4" xfId="853" xr:uid="{13B545FD-9539-4222-9710-21B02FA7D107}"/>
    <cellStyle name="Normal 5 4 4 5" xfId="854" xr:uid="{09EEDA73-3E1E-4E57-8BC2-1AEB54AB212E}"/>
    <cellStyle name="Normal 5 4 4 6" xfId="855" xr:uid="{E2831F62-8AC8-4454-B3CD-A33E3782EB28}"/>
    <cellStyle name="Normal 5 4 4 7" xfId="856" xr:uid="{803A560F-DA71-4C6A-BDDD-D9A76EABD992}"/>
    <cellStyle name="Normal 5 4 5" xfId="857" xr:uid="{1F36AC9C-9122-463E-9F8F-8600F3F7AA46}"/>
    <cellStyle name="Normal 5 4 5 2" xfId="858" xr:uid="{3B02B2A0-6932-4259-B714-DD1C57E2F3EF}"/>
    <cellStyle name="Normal 5 4 5 2 2" xfId="859" xr:uid="{857CEE2D-9963-4CD6-8366-7FBEFA5EDA10}"/>
    <cellStyle name="Normal 5 4 5 2 2 2" xfId="3899" xr:uid="{75CF511F-964F-4830-9995-7DFEA2E4583D}"/>
    <cellStyle name="Normal 5 4 5 2 2 2 2" xfId="3900" xr:uid="{E7627387-C432-4D73-AD50-8AC6A55182DB}"/>
    <cellStyle name="Normal 5 4 5 2 2 3" xfId="3901" xr:uid="{52FD44DF-F512-4FEF-A732-F443C27D305A}"/>
    <cellStyle name="Normal 5 4 5 2 3" xfId="860" xr:uid="{3A7CB6AF-BB36-4916-9CE2-2D1F5312FAAD}"/>
    <cellStyle name="Normal 5 4 5 2 3 2" xfId="3902" xr:uid="{E894A3C9-FB18-459F-BC34-D3BD31393D0F}"/>
    <cellStyle name="Normal 5 4 5 2 4" xfId="861" xr:uid="{B66A62F4-AC36-4E0D-B895-2FAFA9C91162}"/>
    <cellStyle name="Normal 5 4 5 3" xfId="862" xr:uid="{0726118A-D89B-4478-AA1A-93DE0CF854FE}"/>
    <cellStyle name="Normal 5 4 5 3 2" xfId="863" xr:uid="{4A5A0C3E-FD66-4210-BBA4-A196DB45F38C}"/>
    <cellStyle name="Normal 5 4 5 3 2 2" xfId="3903" xr:uid="{81C41CA6-05DE-4585-AF4D-90D4DF2A17B5}"/>
    <cellStyle name="Normal 5 4 5 3 3" xfId="864" xr:uid="{5C0EB416-2DF6-4A4E-A5C7-BFE1306B1DA5}"/>
    <cellStyle name="Normal 5 4 5 3 4" xfId="865" xr:uid="{28FDA201-0F81-49EC-BD0F-887FE77B87BD}"/>
    <cellStyle name="Normal 5 4 5 4" xfId="866" xr:uid="{63741168-D299-4E24-BD65-C58339FF7602}"/>
    <cellStyle name="Normal 5 4 5 4 2" xfId="3904" xr:uid="{9948B2CC-9324-4ADE-A495-64E8A174D9C2}"/>
    <cellStyle name="Normal 5 4 5 5" xfId="867" xr:uid="{5B936AC2-5700-411D-8267-123D6A794635}"/>
    <cellStyle name="Normal 5 4 5 6" xfId="868" xr:uid="{745547C9-D47A-4252-9E6B-D6B7C3DDF0A1}"/>
    <cellStyle name="Normal 5 4 6" xfId="869" xr:uid="{7BEE0F5E-7951-46E6-941B-AB819A58E4BD}"/>
    <cellStyle name="Normal 5 4 6 2" xfId="870" xr:uid="{7C257646-72B1-4710-90C5-0FC9A3532AFC}"/>
    <cellStyle name="Normal 5 4 6 2 2" xfId="871" xr:uid="{6BEF07B8-40AF-42EE-B72B-ED46793160C3}"/>
    <cellStyle name="Normal 5 4 6 2 2 2" xfId="3905" xr:uid="{0390ACFC-619E-4E3E-82A4-A150C04639CD}"/>
    <cellStyle name="Normal 5 4 6 2 3" xfId="872" xr:uid="{EC111049-94B7-4511-A02A-93D7519B21AA}"/>
    <cellStyle name="Normal 5 4 6 2 4" xfId="873" xr:uid="{D3D2C3BC-7F5C-4F5E-8F74-95CD3DF226CB}"/>
    <cellStyle name="Normal 5 4 6 3" xfId="874" xr:uid="{5BC32BD8-18DE-4D58-B2C3-24873213F619}"/>
    <cellStyle name="Normal 5 4 6 3 2" xfId="3906" xr:uid="{F4CF6AC8-A66A-4508-8272-391408D92456}"/>
    <cellStyle name="Normal 5 4 6 4" xfId="875" xr:uid="{C472D630-8BB6-4F73-A2AF-AC9B79656101}"/>
    <cellStyle name="Normal 5 4 6 5" xfId="876" xr:uid="{8F93F4DE-C7BF-4038-8CDC-27AEF8488FF2}"/>
    <cellStyle name="Normal 5 4 7" xfId="877" xr:uid="{B2B09A7D-3081-4AA4-9D63-E22EC4B66E50}"/>
    <cellStyle name="Normal 5 4 7 2" xfId="878" xr:uid="{E5FD8E58-9F69-4A09-90F0-3EEAD93537A0}"/>
    <cellStyle name="Normal 5 4 7 2 2" xfId="3907" xr:uid="{4655EDBE-2ECA-4130-9649-756CEC5EAA37}"/>
    <cellStyle name="Normal 5 4 7 2 3" xfId="4395" xr:uid="{AD3623B9-65ED-4467-9DCE-5B13697FE949}"/>
    <cellStyle name="Normal 5 4 7 2 3 2" xfId="4656" xr:uid="{4B1D634E-2E18-439A-82F3-2ECBEA69B0A1}"/>
    <cellStyle name="Normal 5 4 7 3" xfId="879" xr:uid="{AC4CE228-7767-4201-801D-F1494175A2AE}"/>
    <cellStyle name="Normal 5 4 7 4" xfId="880" xr:uid="{A5A30D43-49EC-40D5-9AEE-DC23A19A9D44}"/>
    <cellStyle name="Normal 5 4 7 4 2" xfId="4799" xr:uid="{C366A244-6B63-43BA-94AB-E6646AC7715D}"/>
    <cellStyle name="Normal 5 4 7 4 3" xfId="4854" xr:uid="{1E1790D0-142D-4507-A984-3F57B05DAE2B}"/>
    <cellStyle name="Normal 5 4 7 4 4" xfId="4826" xr:uid="{0EEF600E-B006-4490-93DC-8D519C7C04C1}"/>
    <cellStyle name="Normal 5 4 8" xfId="881" xr:uid="{BBDB28C5-BDEE-4E56-9E21-74352BE3D293}"/>
    <cellStyle name="Normal 5 4 8 2" xfId="882" xr:uid="{0FCB60A6-7FBC-4379-9DB6-D3006B5E08BD}"/>
    <cellStyle name="Normal 5 4 8 3" xfId="883" xr:uid="{9615EB13-6A7A-4533-A14D-FBB372AC1DB6}"/>
    <cellStyle name="Normal 5 4 8 4" xfId="884" xr:uid="{3B834FE9-C7BD-4E53-A9C0-5BDF89432763}"/>
    <cellStyle name="Normal 5 4 9" xfId="885" xr:uid="{F3C66A61-6D65-434C-928F-616E9FC9061F}"/>
    <cellStyle name="Normal 5 5" xfId="886" xr:uid="{A75FA30C-FB88-43D5-B9B8-00C6A49E7B20}"/>
    <cellStyle name="Normal 5 5 10" xfId="887" xr:uid="{E37F55C7-072B-4CB3-AE49-D43062D19811}"/>
    <cellStyle name="Normal 5 5 11" xfId="888" xr:uid="{E5EE5A37-FCF1-4142-8163-ABE849FA5E04}"/>
    <cellStyle name="Normal 5 5 2" xfId="889" xr:uid="{1C0F5FFA-2C6F-4B71-A141-F142DF209F48}"/>
    <cellStyle name="Normal 5 5 2 2" xfId="890" xr:uid="{E1874074-9B78-4FF3-BF60-01BD2A292CBE}"/>
    <cellStyle name="Normal 5 5 2 2 2" xfId="891" xr:uid="{CB1143AD-AE46-4021-A426-1F46094569AE}"/>
    <cellStyle name="Normal 5 5 2 2 2 2" xfId="892" xr:uid="{8DA6AC27-A5BF-47AF-927F-DF0AFE7BED73}"/>
    <cellStyle name="Normal 5 5 2 2 2 2 2" xfId="893" xr:uid="{41D51602-69C0-4E1D-860D-4A4A41C33C18}"/>
    <cellStyle name="Normal 5 5 2 2 2 2 2 2" xfId="3908" xr:uid="{CCA0D8E1-0F33-4F9D-9B1C-7E9C5A789B6F}"/>
    <cellStyle name="Normal 5 5 2 2 2 2 3" xfId="894" xr:uid="{26E93C4C-DE27-4F95-A7C0-8E57A4BA9E45}"/>
    <cellStyle name="Normal 5 5 2 2 2 2 4" xfId="895" xr:uid="{E6149313-A11D-4824-BF27-4D522D0ABEC8}"/>
    <cellStyle name="Normal 5 5 2 2 2 3" xfId="896" xr:uid="{048909D5-47C1-4C15-99B2-04D16E01D657}"/>
    <cellStyle name="Normal 5 5 2 2 2 3 2" xfId="897" xr:uid="{906F2570-BF34-47AD-AC81-458F87804163}"/>
    <cellStyle name="Normal 5 5 2 2 2 3 3" xfId="898" xr:uid="{97CB24E3-F07A-4187-991A-E84F988D9F99}"/>
    <cellStyle name="Normal 5 5 2 2 2 3 4" xfId="899" xr:uid="{5EF56000-63B9-41B2-A2CD-CC2EFDE53E84}"/>
    <cellStyle name="Normal 5 5 2 2 2 4" xfId="900" xr:uid="{D126C1F3-DACB-465D-8C8B-05D06861A720}"/>
    <cellStyle name="Normal 5 5 2 2 2 5" xfId="901" xr:uid="{8ED2ABD4-272F-4ACA-A463-8FD0FE69B79A}"/>
    <cellStyle name="Normal 5 5 2 2 2 6" xfId="902" xr:uid="{D3EBCABD-A1D9-405C-8B06-CF6CE636DCFA}"/>
    <cellStyle name="Normal 5 5 2 2 3" xfId="903" xr:uid="{E28304F4-7304-4971-8E04-6FFF3EF9D516}"/>
    <cellStyle name="Normal 5 5 2 2 3 2" xfId="904" xr:uid="{19BD819C-E9D8-41A3-A27C-6366D51A8353}"/>
    <cellStyle name="Normal 5 5 2 2 3 2 2" xfId="905" xr:uid="{9E4A6B46-06FD-4A98-B78B-01D693AD1681}"/>
    <cellStyle name="Normal 5 5 2 2 3 2 3" xfId="906" xr:uid="{6A2AD07F-2A25-42B3-A01A-F2E8F0E003C9}"/>
    <cellStyle name="Normal 5 5 2 2 3 2 4" xfId="907" xr:uid="{B4771A8E-CBFD-43A5-A842-0248082DE8BB}"/>
    <cellStyle name="Normal 5 5 2 2 3 3" xfId="908" xr:uid="{E1E76364-8F19-47AE-87A9-6B466548C204}"/>
    <cellStyle name="Normal 5 5 2 2 3 4" xfId="909" xr:uid="{BD238E3D-81DC-4C35-85D3-9FDFF360C872}"/>
    <cellStyle name="Normal 5 5 2 2 3 5" xfId="910" xr:uid="{CB5914C1-8863-4D67-83BC-817D3E3A2BFE}"/>
    <cellStyle name="Normal 5 5 2 2 4" xfId="911" xr:uid="{1181A398-0224-4E5E-993B-546E0E420340}"/>
    <cellStyle name="Normal 5 5 2 2 4 2" xfId="912" xr:uid="{C4A66193-D53F-4483-B7A5-697520D43523}"/>
    <cellStyle name="Normal 5 5 2 2 4 3" xfId="913" xr:uid="{A57BB5DE-2F6D-4509-8131-AFBEED77ACC9}"/>
    <cellStyle name="Normal 5 5 2 2 4 4" xfId="914" xr:uid="{B8A8E453-D9DB-4313-A034-F49AB8295D9A}"/>
    <cellStyle name="Normal 5 5 2 2 5" xfId="915" xr:uid="{6CFED487-4850-436A-9401-F295D06EF881}"/>
    <cellStyle name="Normal 5 5 2 2 5 2" xfId="916" xr:uid="{2A9CA6FF-8205-4D4E-B862-16D2F5F60C85}"/>
    <cellStyle name="Normal 5 5 2 2 5 3" xfId="917" xr:uid="{13334901-9D21-4CB1-9F20-0346307FCD97}"/>
    <cellStyle name="Normal 5 5 2 2 5 4" xfId="918" xr:uid="{667D8441-4994-4FBD-8E10-119075D66406}"/>
    <cellStyle name="Normal 5 5 2 2 6" xfId="919" xr:uid="{C2011CF7-B608-4A5C-B945-B5F311918A42}"/>
    <cellStyle name="Normal 5 5 2 2 7" xfId="920" xr:uid="{1BC4E054-1B2C-4D11-BE8C-64E0DE9C5076}"/>
    <cellStyle name="Normal 5 5 2 2 8" xfId="921" xr:uid="{511874E3-3214-43BD-A1DD-16A6303E1AEC}"/>
    <cellStyle name="Normal 5 5 2 3" xfId="922" xr:uid="{F13AAB50-3D6F-4F19-986E-7572803F70A1}"/>
    <cellStyle name="Normal 5 5 2 3 2" xfId="923" xr:uid="{7FEEFC96-2166-46C7-B21E-594A226A8555}"/>
    <cellStyle name="Normal 5 5 2 3 2 2" xfId="924" xr:uid="{0FF565F6-2100-486F-93AB-2E7CA2051298}"/>
    <cellStyle name="Normal 5 5 2 3 2 2 2" xfId="3909" xr:uid="{BF62B2C0-5EF0-404E-B48C-9E64C67334AD}"/>
    <cellStyle name="Normal 5 5 2 3 2 2 2 2" xfId="3910" xr:uid="{6EBCCDCC-D56D-447C-AD05-7CD7127C8866}"/>
    <cellStyle name="Normal 5 5 2 3 2 2 3" xfId="3911" xr:uid="{3A3C4FDF-56F2-4803-B49D-A16A8AFF91AD}"/>
    <cellStyle name="Normal 5 5 2 3 2 3" xfId="925" xr:uid="{1C5218B2-1A33-42F3-AEA0-2A3842A46039}"/>
    <cellStyle name="Normal 5 5 2 3 2 3 2" xfId="3912" xr:uid="{EE667A58-8FB2-4789-A2E3-D1BCA3DEA0A0}"/>
    <cellStyle name="Normal 5 5 2 3 2 4" xfId="926" xr:uid="{C294EB33-C462-4970-95B5-BDFE16C38DFE}"/>
    <cellStyle name="Normal 5 5 2 3 3" xfId="927" xr:uid="{5F1C879C-7D38-42ED-8E6B-5A7A4A7FA8DC}"/>
    <cellStyle name="Normal 5 5 2 3 3 2" xfId="928" xr:uid="{D100896B-8AEF-44CD-9969-C0FDF366FE89}"/>
    <cellStyle name="Normal 5 5 2 3 3 2 2" xfId="3913" xr:uid="{F6A2690E-D9E4-4AC3-BEAE-E3068BB174B8}"/>
    <cellStyle name="Normal 5 5 2 3 3 3" xfId="929" xr:uid="{D99450A3-9EC4-4646-B753-2EEF3877930F}"/>
    <cellStyle name="Normal 5 5 2 3 3 4" xfId="930" xr:uid="{1D13FF1C-E186-4DAF-B4D5-EA1F733A08BB}"/>
    <cellStyle name="Normal 5 5 2 3 4" xfId="931" xr:uid="{90DA5BE1-16FF-4871-B9A8-F4A11096BF40}"/>
    <cellStyle name="Normal 5 5 2 3 4 2" xfId="3914" xr:uid="{D8635023-F669-4CB1-9F13-09074070D6C4}"/>
    <cellStyle name="Normal 5 5 2 3 5" xfId="932" xr:uid="{D15571E3-B021-4773-92B4-9681F4F5B386}"/>
    <cellStyle name="Normal 5 5 2 3 6" xfId="933" xr:uid="{A30E5AC9-A3A9-4B6A-B173-4FA1D23D9DC1}"/>
    <cellStyle name="Normal 5 5 2 4" xfId="934" xr:uid="{FF375C9F-B5F2-4862-B0FA-28120BE3FF1A}"/>
    <cellStyle name="Normal 5 5 2 4 2" xfId="935" xr:uid="{09298BD2-A78B-49AE-8264-0F2BBFD9DABB}"/>
    <cellStyle name="Normal 5 5 2 4 2 2" xfId="936" xr:uid="{E1545D1F-9B12-46AF-BDF9-8A5687E63EFE}"/>
    <cellStyle name="Normal 5 5 2 4 2 2 2" xfId="3915" xr:uid="{AC0B267F-E4B0-4529-8CFE-D242357D4C97}"/>
    <cellStyle name="Normal 5 5 2 4 2 3" xfId="937" xr:uid="{24879DE3-2163-4F4F-9F95-5EF586C9C97D}"/>
    <cellStyle name="Normal 5 5 2 4 2 4" xfId="938" xr:uid="{11B7DC88-6ACE-4FB9-A15A-7467C4407D2B}"/>
    <cellStyle name="Normal 5 5 2 4 3" xfId="939" xr:uid="{CC88B7D1-804A-4E30-9F6B-4CD137268F79}"/>
    <cellStyle name="Normal 5 5 2 4 3 2" xfId="3916" xr:uid="{66767AA2-9B9E-47AF-B54C-9C95CCCCD5D2}"/>
    <cellStyle name="Normal 5 5 2 4 4" xfId="940" xr:uid="{976F08AB-5E38-4085-A08D-42850EF3CA96}"/>
    <cellStyle name="Normal 5 5 2 4 5" xfId="941" xr:uid="{84B7DAAE-41B7-473D-B040-D7852EA62F39}"/>
    <cellStyle name="Normal 5 5 2 5" xfId="942" xr:uid="{6620CEE3-F7EE-4F46-8ADB-05BAA7FE3622}"/>
    <cellStyle name="Normal 5 5 2 5 2" xfId="943" xr:uid="{16AB5FCD-546A-473B-9B31-380879AA2220}"/>
    <cellStyle name="Normal 5 5 2 5 2 2" xfId="3917" xr:uid="{8BC545DA-E900-4410-A3E0-17AA76700668}"/>
    <cellStyle name="Normal 5 5 2 5 3" xfId="944" xr:uid="{433B6921-6EEF-4D7B-9056-E6254C7101D2}"/>
    <cellStyle name="Normal 5 5 2 5 4" xfId="945" xr:uid="{91CBC372-B2E4-447B-A60F-88EB90229E7B}"/>
    <cellStyle name="Normal 5 5 2 6" xfId="946" xr:uid="{A2B27457-5625-4C6F-983E-6D6CAB7FFEE3}"/>
    <cellStyle name="Normal 5 5 2 6 2" xfId="947" xr:uid="{E71CED0A-3BAA-42BC-9A63-F14902834D34}"/>
    <cellStyle name="Normal 5 5 2 6 3" xfId="948" xr:uid="{AF64F9E5-F9A3-452C-B1D8-49328D2CD700}"/>
    <cellStyle name="Normal 5 5 2 6 4" xfId="949" xr:uid="{E3981DCC-E6E5-444A-A2C1-121529F2FED9}"/>
    <cellStyle name="Normal 5 5 2 7" xfId="950" xr:uid="{95A3BB06-567F-4F32-97D6-D6B9CC24DCFB}"/>
    <cellStyle name="Normal 5 5 2 8" xfId="951" xr:uid="{33FA4218-61D7-4922-928D-7A6FCE884190}"/>
    <cellStyle name="Normal 5 5 2 9" xfId="952" xr:uid="{001147CF-3822-45B9-81FD-6624B93F0EFD}"/>
    <cellStyle name="Normal 5 5 3" xfId="953" xr:uid="{B78632B5-CDA5-417C-93F1-CB4CF6F5D8B0}"/>
    <cellStyle name="Normal 5 5 3 2" xfId="954" xr:uid="{2F53F5CE-C9F0-45A5-B070-6BB16519A64A}"/>
    <cellStyle name="Normal 5 5 3 2 2" xfId="955" xr:uid="{BC0A1BE4-198D-4132-9DE6-75497080F638}"/>
    <cellStyle name="Normal 5 5 3 2 2 2" xfId="956" xr:uid="{95EE3DAB-7B0D-453F-BDDA-8263DEB4BA2A}"/>
    <cellStyle name="Normal 5 5 3 2 2 2 2" xfId="3918" xr:uid="{22426A69-39FB-4573-80A5-198674438AF1}"/>
    <cellStyle name="Normal 5 5 3 2 2 2 2 2" xfId="4723" xr:uid="{BA31792B-3F6A-4D7B-BB24-A59F050470BB}"/>
    <cellStyle name="Normal 5 5 3 2 2 2 3" xfId="4724" xr:uid="{01838FD6-A184-4C91-A57D-A8CF9D4BE071}"/>
    <cellStyle name="Normal 5 5 3 2 2 3" xfId="957" xr:uid="{1732A618-D454-4422-B075-26E262CEF19C}"/>
    <cellStyle name="Normal 5 5 3 2 2 3 2" xfId="4725" xr:uid="{B2AF07E0-CB15-42DD-B161-9DE12400AC3F}"/>
    <cellStyle name="Normal 5 5 3 2 2 4" xfId="958" xr:uid="{D7F8A8B0-D563-424E-BEDA-1D6014E119B0}"/>
    <cellStyle name="Normal 5 5 3 2 3" xfId="959" xr:uid="{65DA3CC9-4C30-4222-834F-DD726ED2A0E2}"/>
    <cellStyle name="Normal 5 5 3 2 3 2" xfId="960" xr:uid="{4D31F623-09EB-4D04-9117-41ABFE7AC0F3}"/>
    <cellStyle name="Normal 5 5 3 2 3 2 2" xfId="4726" xr:uid="{4C1FAAD3-4A10-4928-9933-770A6F4CD0AE}"/>
    <cellStyle name="Normal 5 5 3 2 3 3" xfId="961" xr:uid="{ABF40422-2640-4951-AEAA-3C33158C698F}"/>
    <cellStyle name="Normal 5 5 3 2 3 4" xfId="962" xr:uid="{8377264E-791C-4201-A308-E22574AF81F2}"/>
    <cellStyle name="Normal 5 5 3 2 4" xfId="963" xr:uid="{65F48B57-FCF1-4A31-B0EE-767612AFFC19}"/>
    <cellStyle name="Normal 5 5 3 2 4 2" xfId="4727" xr:uid="{1DBEBAF3-2120-4666-81C4-307B9FE3BF34}"/>
    <cellStyle name="Normal 5 5 3 2 5" xfId="964" xr:uid="{27C6E252-FB78-441B-A2AE-6B4D17D49586}"/>
    <cellStyle name="Normal 5 5 3 2 6" xfId="965" xr:uid="{38C2190E-D440-4BB4-87A4-439B231E9F9F}"/>
    <cellStyle name="Normal 5 5 3 3" xfId="966" xr:uid="{7A6CA8E8-9532-4BB5-9C15-1D5A70F59B23}"/>
    <cellStyle name="Normal 5 5 3 3 2" xfId="967" xr:uid="{CE779D9B-2DB3-4491-AB23-3117CD94EBEB}"/>
    <cellStyle name="Normal 5 5 3 3 2 2" xfId="968" xr:uid="{8CDBB89C-BB18-42F9-9410-FE2F3738CA2D}"/>
    <cellStyle name="Normal 5 5 3 3 2 2 2" xfId="4728" xr:uid="{CFCFC317-D9CB-40E4-84ED-C0A73F168D33}"/>
    <cellStyle name="Normal 5 5 3 3 2 3" xfId="969" xr:uid="{CB2BE41C-D522-4D6B-A58E-8615C154BFFF}"/>
    <cellStyle name="Normal 5 5 3 3 2 4" xfId="970" xr:uid="{D2F95F03-C939-4B73-AD51-ABE9DA046531}"/>
    <cellStyle name="Normal 5 5 3 3 3" xfId="971" xr:uid="{2B6DEA57-3EB1-43BF-B58A-39237C5533A4}"/>
    <cellStyle name="Normal 5 5 3 3 3 2" xfId="4729" xr:uid="{A606BFEA-F6A2-474D-AD44-8BB6D3D1B8A0}"/>
    <cellStyle name="Normal 5 5 3 3 4" xfId="972" xr:uid="{60FFFC4D-28B2-4B94-92F6-FE448D0EF43F}"/>
    <cellStyle name="Normal 5 5 3 3 5" xfId="973" xr:uid="{7411B570-F8E5-4E7A-B749-6F5F4E5EBC47}"/>
    <cellStyle name="Normal 5 5 3 4" xfId="974" xr:uid="{B875E293-CDD7-4BC1-B67F-A8045A72D34D}"/>
    <cellStyle name="Normal 5 5 3 4 2" xfId="975" xr:uid="{9C3A7182-B35D-4FD0-AF92-70C472C07304}"/>
    <cellStyle name="Normal 5 5 3 4 2 2" xfId="4730" xr:uid="{1F73C994-23D9-40FC-8E24-38F836B18646}"/>
    <cellStyle name="Normal 5 5 3 4 3" xfId="976" xr:uid="{657992C4-11A7-4F02-96A7-EA5578AAD485}"/>
    <cellStyle name="Normal 5 5 3 4 4" xfId="977" xr:uid="{0D49022F-2D52-46AB-A5C4-E74D5CBDB069}"/>
    <cellStyle name="Normal 5 5 3 5" xfId="978" xr:uid="{107A6555-30E2-483C-88F4-BEBAE0935FFC}"/>
    <cellStyle name="Normal 5 5 3 5 2" xfId="979" xr:uid="{DD35F8C8-8D85-428A-A896-58C418A7DCA2}"/>
    <cellStyle name="Normal 5 5 3 5 3" xfId="980" xr:uid="{4BF40A46-B318-489E-A7D0-5F43884B4DC6}"/>
    <cellStyle name="Normal 5 5 3 5 4" xfId="981" xr:uid="{E5E1AAA0-1D20-4FE0-BE62-60091FA1B7DD}"/>
    <cellStyle name="Normal 5 5 3 6" xfId="982" xr:uid="{FAD7D1E5-7408-4D57-A3FE-934C4FC9D076}"/>
    <cellStyle name="Normal 5 5 3 7" xfId="983" xr:uid="{E7604D21-5DB2-47A1-80F9-0C1F5B885D0A}"/>
    <cellStyle name="Normal 5 5 3 8" xfId="984" xr:uid="{B1414A5D-1761-4C4C-A400-02379AD6972D}"/>
    <cellStyle name="Normal 5 5 4" xfId="985" xr:uid="{4ACC731F-9755-4267-9C1C-8D5B51E4747A}"/>
    <cellStyle name="Normal 5 5 4 2" xfId="986" xr:uid="{AB3D0184-A077-4C04-8858-A9664F5E10B7}"/>
    <cellStyle name="Normal 5 5 4 2 2" xfId="987" xr:uid="{1CDC0286-F79B-43A4-853A-17D290540D25}"/>
    <cellStyle name="Normal 5 5 4 2 2 2" xfId="988" xr:uid="{812FBA5B-9891-4B05-9F0E-36C800E29700}"/>
    <cellStyle name="Normal 5 5 4 2 2 2 2" xfId="3919" xr:uid="{A197D637-6323-46E8-A6DD-D30EE8E18236}"/>
    <cellStyle name="Normal 5 5 4 2 2 3" xfId="989" xr:uid="{B332D031-7EA1-4412-BBDB-BF6DA02E9EB3}"/>
    <cellStyle name="Normal 5 5 4 2 2 4" xfId="990" xr:uid="{843B69C8-F78F-4FAE-9CF3-80FF7702741F}"/>
    <cellStyle name="Normal 5 5 4 2 3" xfId="991" xr:uid="{DD556FCE-9249-406D-9432-BF988533D3BE}"/>
    <cellStyle name="Normal 5 5 4 2 3 2" xfId="3920" xr:uid="{C05D907B-8A64-4DBD-9D6C-8ABC5C3F7126}"/>
    <cellStyle name="Normal 5 5 4 2 4" xfId="992" xr:uid="{8C805A6E-B5E5-4019-8746-1BCC8AB4CD25}"/>
    <cellStyle name="Normal 5 5 4 2 5" xfId="993" xr:uid="{E53192A9-512C-4499-98B0-B99A9145CD29}"/>
    <cellStyle name="Normal 5 5 4 3" xfId="994" xr:uid="{FAEBA3EC-22B1-46F0-A795-09BEA8A2AD69}"/>
    <cellStyle name="Normal 5 5 4 3 2" xfId="995" xr:uid="{84DB4B65-99F8-41D9-9137-134BFF505EEB}"/>
    <cellStyle name="Normal 5 5 4 3 2 2" xfId="3921" xr:uid="{84558E23-821B-4F45-8E58-5D68BEE9BB67}"/>
    <cellStyle name="Normal 5 5 4 3 3" xfId="996" xr:uid="{A0151232-18B3-4EFE-9278-670F367DC1D1}"/>
    <cellStyle name="Normal 5 5 4 3 4" xfId="997" xr:uid="{67290527-77F0-40F1-9CAA-BCA08802A314}"/>
    <cellStyle name="Normal 5 5 4 4" xfId="998" xr:uid="{8131FB38-C578-458E-873A-7ED1FC7C5F98}"/>
    <cellStyle name="Normal 5 5 4 4 2" xfId="999" xr:uid="{40806EAB-25C6-4B36-8E6D-28B2BC6F34CD}"/>
    <cellStyle name="Normal 5 5 4 4 3" xfId="1000" xr:uid="{F804623D-50D1-4150-9246-6F3FF4EEEDC9}"/>
    <cellStyle name="Normal 5 5 4 4 4" xfId="1001" xr:uid="{56DFD5E0-2BAA-4DA2-9ED9-DD54DFF8DD26}"/>
    <cellStyle name="Normal 5 5 4 5" xfId="1002" xr:uid="{3A09BFDC-8B3D-446E-B2BB-52852618E1A2}"/>
    <cellStyle name="Normal 5 5 4 6" xfId="1003" xr:uid="{EA882F7A-DDFA-4C62-90AD-65A7E381E2FE}"/>
    <cellStyle name="Normal 5 5 4 7" xfId="1004" xr:uid="{4ACF2263-76A7-4211-B684-4459EA5459D9}"/>
    <cellStyle name="Normal 5 5 5" xfId="1005" xr:uid="{CF2E72E5-13FA-42C6-9848-56C008522378}"/>
    <cellStyle name="Normal 5 5 5 2" xfId="1006" xr:uid="{722EF4C3-C425-4C0F-8A0D-2263364FF3BF}"/>
    <cellStyle name="Normal 5 5 5 2 2" xfId="1007" xr:uid="{9ACA2528-2C75-4E81-8544-A907B398390B}"/>
    <cellStyle name="Normal 5 5 5 2 2 2" xfId="3922" xr:uid="{1646FF1E-F096-42EC-9A97-C8834C0805E1}"/>
    <cellStyle name="Normal 5 5 5 2 3" xfId="1008" xr:uid="{B83C8FE9-8177-4548-9DA1-8B46F15EA7C9}"/>
    <cellStyle name="Normal 5 5 5 2 4" xfId="1009" xr:uid="{07008AA9-9D3D-46D5-B1A4-F7A0305F44F8}"/>
    <cellStyle name="Normal 5 5 5 3" xfId="1010" xr:uid="{03567AFF-F23A-46CC-9E7E-6FC9D8447265}"/>
    <cellStyle name="Normal 5 5 5 3 2" xfId="1011" xr:uid="{2E61F493-4CE2-4D70-88A8-ACBDAB977E4E}"/>
    <cellStyle name="Normal 5 5 5 3 3" xfId="1012" xr:uid="{57CEF2E6-6EA2-4C7C-9A55-CF54BDBA155B}"/>
    <cellStyle name="Normal 5 5 5 3 4" xfId="1013" xr:uid="{6BB91E42-9EC2-4606-9685-9E3B75CFC58A}"/>
    <cellStyle name="Normal 5 5 5 4" xfId="1014" xr:uid="{D1E53F29-A4CD-4304-AA17-842A64F3159B}"/>
    <cellStyle name="Normal 5 5 5 5" xfId="1015" xr:uid="{B1FFCF81-D05E-48E3-ABBD-CB522E40D3D3}"/>
    <cellStyle name="Normal 5 5 5 6" xfId="1016" xr:uid="{9268F9F3-2CCE-4DC5-882A-1EFBD2C89E0D}"/>
    <cellStyle name="Normal 5 5 6" xfId="1017" xr:uid="{A42CF6B5-8DE9-42ED-8AC7-F17A5FBBAFE7}"/>
    <cellStyle name="Normal 5 5 6 2" xfId="1018" xr:uid="{88A6D936-1992-4AAE-849E-B22400953B7A}"/>
    <cellStyle name="Normal 5 5 6 2 2" xfId="1019" xr:uid="{92EF011A-837B-42C8-A570-26E85AE49761}"/>
    <cellStyle name="Normal 5 5 6 2 3" xfId="1020" xr:uid="{7F92FD52-BCB4-4144-BF89-8700162348F6}"/>
    <cellStyle name="Normal 5 5 6 2 4" xfId="1021" xr:uid="{AEEC387E-B492-4E1E-932F-8070A3A35EAD}"/>
    <cellStyle name="Normal 5 5 6 3" xfId="1022" xr:uid="{0F481647-B99A-42DD-91DF-C5C1C264BFC2}"/>
    <cellStyle name="Normal 5 5 6 4" xfId="1023" xr:uid="{7A394C4C-21DA-428A-8BD6-6B146984DCF9}"/>
    <cellStyle name="Normal 5 5 6 5" xfId="1024" xr:uid="{3A4C6D8C-CD85-4B45-BA67-ADF29B187346}"/>
    <cellStyle name="Normal 5 5 7" xfId="1025" xr:uid="{7AC32EDC-4E9B-4DB1-872A-AF468E5A102F}"/>
    <cellStyle name="Normal 5 5 7 2" xfId="1026" xr:uid="{F9DC1E30-4669-4B08-910E-E944312D7B8E}"/>
    <cellStyle name="Normal 5 5 7 3" xfId="1027" xr:uid="{86A8494C-C138-4E29-99FD-98F43E1EAD30}"/>
    <cellStyle name="Normal 5 5 7 4" xfId="1028" xr:uid="{CED20589-F101-452B-8921-3E4F22092FDB}"/>
    <cellStyle name="Normal 5 5 8" xfId="1029" xr:uid="{46182320-5B18-48A5-96C6-688E8110F3C3}"/>
    <cellStyle name="Normal 5 5 8 2" xfId="1030" xr:uid="{B7220744-8B87-477E-A19A-E508F8BE1782}"/>
    <cellStyle name="Normal 5 5 8 3" xfId="1031" xr:uid="{538CB460-1EA7-4362-B7B7-E427D662C445}"/>
    <cellStyle name="Normal 5 5 8 4" xfId="1032" xr:uid="{2F2BA325-B2F4-4610-B00B-8D78F92BFAEA}"/>
    <cellStyle name="Normal 5 5 9" xfId="1033" xr:uid="{A604572F-0471-4782-9C18-0DE2FD36E09C}"/>
    <cellStyle name="Normal 5 6" xfId="1034" xr:uid="{BDD680AF-7490-47C7-90A8-9E1CB54AA162}"/>
    <cellStyle name="Normal 5 6 10" xfId="1035" xr:uid="{51F23755-4A92-4771-B54C-D644FED8BA36}"/>
    <cellStyle name="Normal 5 6 11" xfId="1036" xr:uid="{3C0AA9BD-1F0A-4C91-BFB7-246F5C4D1D19}"/>
    <cellStyle name="Normal 5 6 2" xfId="1037" xr:uid="{84067818-85CE-4D99-9DE0-0053D8A1B333}"/>
    <cellStyle name="Normal 5 6 2 2" xfId="1038" xr:uid="{9B540F3F-A9B4-4CD2-A027-273A82791513}"/>
    <cellStyle name="Normal 5 6 2 2 2" xfId="1039" xr:uid="{1E7382BB-D8F8-4C99-80F4-1478A10E0A3E}"/>
    <cellStyle name="Normal 5 6 2 2 2 2" xfId="1040" xr:uid="{9599E756-ACEE-4C8E-B30B-EA3B8458473A}"/>
    <cellStyle name="Normal 5 6 2 2 2 2 2" xfId="1041" xr:uid="{C48105DB-E653-4ABD-A814-25BC4002E0F4}"/>
    <cellStyle name="Normal 5 6 2 2 2 2 3" xfId="1042" xr:uid="{AD6E3E01-641F-49FF-A69D-E6863271590C}"/>
    <cellStyle name="Normal 5 6 2 2 2 2 4" xfId="1043" xr:uid="{55C6A5CA-EB1A-4E03-BA7E-ED87BF3DF399}"/>
    <cellStyle name="Normal 5 6 2 2 2 3" xfId="1044" xr:uid="{9602E369-55DA-4788-B46C-E8FEB32242DA}"/>
    <cellStyle name="Normal 5 6 2 2 2 3 2" xfId="1045" xr:uid="{554B52E7-3FA5-46AB-9C37-8063B635BDD8}"/>
    <cellStyle name="Normal 5 6 2 2 2 3 3" xfId="1046" xr:uid="{03B51C9C-76E0-4DDF-894C-0517B408F77F}"/>
    <cellStyle name="Normal 5 6 2 2 2 3 4" xfId="1047" xr:uid="{79F7D5E2-C18E-47E5-B263-2962D0657133}"/>
    <cellStyle name="Normal 5 6 2 2 2 4" xfId="1048" xr:uid="{345A3075-6B1C-4BC5-BF18-80F9062D194F}"/>
    <cellStyle name="Normal 5 6 2 2 2 5" xfId="1049" xr:uid="{28828BBB-3E79-431F-9EDD-8A3FB90E3C5D}"/>
    <cellStyle name="Normal 5 6 2 2 2 6" xfId="1050" xr:uid="{E1452FC1-1248-40A5-BE40-CFCF7A99804F}"/>
    <cellStyle name="Normal 5 6 2 2 3" xfId="1051" xr:uid="{3B8B6E9E-EEC6-4DBD-87A2-87ADA25BCE9F}"/>
    <cellStyle name="Normal 5 6 2 2 3 2" xfId="1052" xr:uid="{60544BD8-C331-48CF-BC2F-69997B49F313}"/>
    <cellStyle name="Normal 5 6 2 2 3 2 2" xfId="1053" xr:uid="{B285A2BB-6CAC-4C4F-AB42-E043F1B5FBDE}"/>
    <cellStyle name="Normal 5 6 2 2 3 2 3" xfId="1054" xr:uid="{E18CCD91-A406-485D-B196-0AA29BFE485B}"/>
    <cellStyle name="Normal 5 6 2 2 3 2 4" xfId="1055" xr:uid="{BAA97CF8-BC51-4C69-BC4B-C5C07917FE0D}"/>
    <cellStyle name="Normal 5 6 2 2 3 3" xfId="1056" xr:uid="{76EEA122-25BB-4D21-812C-DBA93CF8EA6E}"/>
    <cellStyle name="Normal 5 6 2 2 3 4" xfId="1057" xr:uid="{D4791E6E-66EC-422C-8354-EFC58958C39A}"/>
    <cellStyle name="Normal 5 6 2 2 3 5" xfId="1058" xr:uid="{77D8D3CC-8852-4F77-97E3-581B8F714121}"/>
    <cellStyle name="Normal 5 6 2 2 4" xfId="1059" xr:uid="{5FA95337-44D7-491C-807F-5820BA36F363}"/>
    <cellStyle name="Normal 5 6 2 2 4 2" xfId="1060" xr:uid="{357DB237-2520-40DC-A760-E36893C5597A}"/>
    <cellStyle name="Normal 5 6 2 2 4 3" xfId="1061" xr:uid="{EBA74A9D-E8A8-40D7-AF97-EB12908ADE72}"/>
    <cellStyle name="Normal 5 6 2 2 4 4" xfId="1062" xr:uid="{E630D3A9-1B80-42E1-BCE6-6A9FA8D5B285}"/>
    <cellStyle name="Normal 5 6 2 2 5" xfId="1063" xr:uid="{CCCC9CA5-90A6-47BA-BB85-6EBD526EA0FD}"/>
    <cellStyle name="Normal 5 6 2 2 5 2" xfId="1064" xr:uid="{1AC18DA4-E226-4D7C-989B-E43AB894B098}"/>
    <cellStyle name="Normal 5 6 2 2 5 3" xfId="1065" xr:uid="{333DF011-C2B8-4EDC-BED8-F606E3847165}"/>
    <cellStyle name="Normal 5 6 2 2 5 4" xfId="1066" xr:uid="{329CBD96-3F2C-4E84-8666-0EDA8F27FCE8}"/>
    <cellStyle name="Normal 5 6 2 2 6" xfId="1067" xr:uid="{4B30BCA7-000E-4D5B-893F-D7DE2C89BA6E}"/>
    <cellStyle name="Normal 5 6 2 2 7" xfId="1068" xr:uid="{61A2FE6B-859A-4045-86B6-0B3660ED55B5}"/>
    <cellStyle name="Normal 5 6 2 2 8" xfId="1069" xr:uid="{64938FEE-9D2C-4DE4-9593-E448C536D731}"/>
    <cellStyle name="Normal 5 6 2 3" xfId="1070" xr:uid="{D09F536A-082A-4958-8F24-324D26D1F954}"/>
    <cellStyle name="Normal 5 6 2 3 2" xfId="1071" xr:uid="{176C1E15-C0E3-4354-8B05-ADC45445E993}"/>
    <cellStyle name="Normal 5 6 2 3 2 2" xfId="1072" xr:uid="{8D06D9B3-636A-466B-962E-D4909C76A357}"/>
    <cellStyle name="Normal 5 6 2 3 2 3" xfId="1073" xr:uid="{98672D96-E745-4A30-9C01-FDCFE672685B}"/>
    <cellStyle name="Normal 5 6 2 3 2 4" xfId="1074" xr:uid="{D03A146C-01EF-4338-8E84-8A103A46D5A2}"/>
    <cellStyle name="Normal 5 6 2 3 3" xfId="1075" xr:uid="{E6E28906-5D80-4626-8F06-EB35182ADC4A}"/>
    <cellStyle name="Normal 5 6 2 3 3 2" xfId="1076" xr:uid="{6294AFF4-381A-4DA8-AE72-33950F4DE357}"/>
    <cellStyle name="Normal 5 6 2 3 3 3" xfId="1077" xr:uid="{0149B6DD-036E-46C5-986B-5F684039C3CC}"/>
    <cellStyle name="Normal 5 6 2 3 3 4" xfId="1078" xr:uid="{A84567E5-50AA-4C50-8FFC-27B277646639}"/>
    <cellStyle name="Normal 5 6 2 3 4" xfId="1079" xr:uid="{9D0C1F57-F9E7-4AF1-AAAB-186121EBDD18}"/>
    <cellStyle name="Normal 5 6 2 3 5" xfId="1080" xr:uid="{A4232E6B-2034-4CA3-846C-6B96EB957C38}"/>
    <cellStyle name="Normal 5 6 2 3 6" xfId="1081" xr:uid="{A2F11E85-7053-4031-AA8D-EAB607649DAB}"/>
    <cellStyle name="Normal 5 6 2 4" xfId="1082" xr:uid="{39BD089C-96FC-43E7-8AE1-F3AE1C0B4A64}"/>
    <cellStyle name="Normal 5 6 2 4 2" xfId="1083" xr:uid="{7531490F-05B3-42D6-B5A4-CAA5AB12A801}"/>
    <cellStyle name="Normal 5 6 2 4 2 2" xfId="1084" xr:uid="{16742F71-5BDE-4838-8131-5CD6B99CF8F2}"/>
    <cellStyle name="Normal 5 6 2 4 2 3" xfId="1085" xr:uid="{2AA8428B-D385-4518-80D1-7CE94917DD0D}"/>
    <cellStyle name="Normal 5 6 2 4 2 4" xfId="1086" xr:uid="{E79ADC0C-B297-4780-B3AD-462854E1EBEA}"/>
    <cellStyle name="Normal 5 6 2 4 3" xfId="1087" xr:uid="{1FBCF0CD-C0E8-4AF7-A465-26DC003378C8}"/>
    <cellStyle name="Normal 5 6 2 4 4" xfId="1088" xr:uid="{E4BCD5EE-ACB6-4B43-AE86-9114600F9935}"/>
    <cellStyle name="Normal 5 6 2 4 5" xfId="1089" xr:uid="{4F5AB486-EA5A-447F-84D8-08F8BA6B2C7C}"/>
    <cellStyle name="Normal 5 6 2 5" xfId="1090" xr:uid="{4E640B8D-732A-4BFE-AA48-7AC0BE202417}"/>
    <cellStyle name="Normal 5 6 2 5 2" xfId="1091" xr:uid="{23F2A0CC-9D49-4166-AA22-715D7FE9B80B}"/>
    <cellStyle name="Normal 5 6 2 5 3" xfId="1092" xr:uid="{C3F47FDC-6E84-4A9A-A655-38FAD3738E5F}"/>
    <cellStyle name="Normal 5 6 2 5 4" xfId="1093" xr:uid="{2BAB44D9-6808-48AA-A8BF-3B7E3B17A945}"/>
    <cellStyle name="Normal 5 6 2 6" xfId="1094" xr:uid="{50790968-A26F-47C4-BB8B-196D879EC69A}"/>
    <cellStyle name="Normal 5 6 2 6 2" xfId="1095" xr:uid="{D10B283C-E8D4-4CD0-9525-499E7E8ABFD6}"/>
    <cellStyle name="Normal 5 6 2 6 3" xfId="1096" xr:uid="{2DD3D1DA-60FD-44C7-80E6-9FC2F825DB86}"/>
    <cellStyle name="Normal 5 6 2 6 4" xfId="1097" xr:uid="{A4D5FE3E-E02E-437C-B93B-AEB225438ADB}"/>
    <cellStyle name="Normal 5 6 2 7" xfId="1098" xr:uid="{0E39AAB8-DCBD-4251-A7B2-1758F5E32199}"/>
    <cellStyle name="Normal 5 6 2 8" xfId="1099" xr:uid="{69E2B894-AD12-49A0-A948-396AC60A879F}"/>
    <cellStyle name="Normal 5 6 2 9" xfId="1100" xr:uid="{9EB002E4-EAA7-45E1-9E13-682919A4568B}"/>
    <cellStyle name="Normal 5 6 3" xfId="1101" xr:uid="{7C47595C-625A-4E25-A8A2-899FC92F5577}"/>
    <cellStyle name="Normal 5 6 3 2" xfId="1102" xr:uid="{BCC492B1-A284-40D1-B073-67FFF7CB178B}"/>
    <cellStyle name="Normal 5 6 3 2 2" xfId="1103" xr:uid="{D220E373-2122-46A2-A77F-18EB64C6FACA}"/>
    <cellStyle name="Normal 5 6 3 2 2 2" xfId="1104" xr:uid="{D6F8F081-B067-46E1-8726-57062CDCD045}"/>
    <cellStyle name="Normal 5 6 3 2 2 2 2" xfId="3923" xr:uid="{4C38B37F-6E2A-4F94-9378-687E42A7E67C}"/>
    <cellStyle name="Normal 5 6 3 2 2 3" xfId="1105" xr:uid="{F537895C-9423-4F53-A20A-6735BF0350D6}"/>
    <cellStyle name="Normal 5 6 3 2 2 4" xfId="1106" xr:uid="{F1F766D4-2A3B-42C8-8B24-706485DF9B76}"/>
    <cellStyle name="Normal 5 6 3 2 3" xfId="1107" xr:uid="{2416DE22-8630-4DA8-A00E-9F8EEE9B67D4}"/>
    <cellStyle name="Normal 5 6 3 2 3 2" xfId="1108" xr:uid="{305307D4-16F7-43CD-A8E5-FD9CFAFFB570}"/>
    <cellStyle name="Normal 5 6 3 2 3 3" xfId="1109" xr:uid="{B083F3F3-0085-4333-B44C-F358A5298381}"/>
    <cellStyle name="Normal 5 6 3 2 3 4" xfId="1110" xr:uid="{3F497244-F091-4652-B7E8-EF72697DC2D4}"/>
    <cellStyle name="Normal 5 6 3 2 4" xfId="1111" xr:uid="{64ED8770-8F08-4218-B77A-970B73A72E90}"/>
    <cellStyle name="Normal 5 6 3 2 5" xfId="1112" xr:uid="{8D8C1137-08F1-4DC4-AFF4-849D1E224BC4}"/>
    <cellStyle name="Normal 5 6 3 2 6" xfId="1113" xr:uid="{4111E778-997A-41CB-9C75-FD05BA680E4E}"/>
    <cellStyle name="Normal 5 6 3 3" xfId="1114" xr:uid="{A1C50DE8-AE9C-40A4-819A-1C1428002BE9}"/>
    <cellStyle name="Normal 5 6 3 3 2" xfId="1115" xr:uid="{AC3472D1-06A7-4645-A0A1-6EA87C19C154}"/>
    <cellStyle name="Normal 5 6 3 3 2 2" xfId="1116" xr:uid="{5912D82D-4CE3-4F21-905D-B071A362499D}"/>
    <cellStyle name="Normal 5 6 3 3 2 3" xfId="1117" xr:uid="{D00421E0-FD10-4831-937C-9C26369369B7}"/>
    <cellStyle name="Normal 5 6 3 3 2 4" xfId="1118" xr:uid="{DF92519E-83C8-409F-B186-9FFD44E08E54}"/>
    <cellStyle name="Normal 5 6 3 3 3" xfId="1119" xr:uid="{C25B2B7B-D9E2-4951-B8BE-519D22B5703B}"/>
    <cellStyle name="Normal 5 6 3 3 4" xfId="1120" xr:uid="{FD63BD57-33B7-4B51-B3A4-7AD21686DE2C}"/>
    <cellStyle name="Normal 5 6 3 3 5" xfId="1121" xr:uid="{F481EBD2-05EE-4C8C-86EE-712CCE93CD9E}"/>
    <cellStyle name="Normal 5 6 3 4" xfId="1122" xr:uid="{5DE6524D-A304-47C9-AE44-8F135BD478C8}"/>
    <cellStyle name="Normal 5 6 3 4 2" xfId="1123" xr:uid="{5B138DEA-E5CF-433F-B994-B05511479145}"/>
    <cellStyle name="Normal 5 6 3 4 3" xfId="1124" xr:uid="{1219A59F-D5D1-4F27-B554-3925ED1452C3}"/>
    <cellStyle name="Normal 5 6 3 4 4" xfId="1125" xr:uid="{CAE5CD07-17D1-442B-87E5-DEDEE5EEEE64}"/>
    <cellStyle name="Normal 5 6 3 5" xfId="1126" xr:uid="{9DD0A922-02CA-4D97-B098-71286A0C2C3F}"/>
    <cellStyle name="Normal 5 6 3 5 2" xfId="1127" xr:uid="{681C0635-6750-4401-B6D1-83675F19750F}"/>
    <cellStyle name="Normal 5 6 3 5 3" xfId="1128" xr:uid="{EB118C2C-F1A6-4E1E-A716-D188207C83A4}"/>
    <cellStyle name="Normal 5 6 3 5 4" xfId="1129" xr:uid="{3311E71F-09AD-4139-B8E6-D8A2571AAF6B}"/>
    <cellStyle name="Normal 5 6 3 6" xfId="1130" xr:uid="{05BAC673-1563-4739-B17A-C5E042D2C95C}"/>
    <cellStyle name="Normal 5 6 3 7" xfId="1131" xr:uid="{EBAD7E4F-F4F4-4D9F-91EC-ADB89CC80E74}"/>
    <cellStyle name="Normal 5 6 3 8" xfId="1132" xr:uid="{FD6F2FF0-6B02-4814-92DB-2E1CFD6E689B}"/>
    <cellStyle name="Normal 5 6 4" xfId="1133" xr:uid="{76DE55E0-2C24-4471-9FB3-749C1C697C08}"/>
    <cellStyle name="Normal 5 6 4 2" xfId="1134" xr:uid="{8A33F19D-1CBF-4B11-811C-54CB311BB435}"/>
    <cellStyle name="Normal 5 6 4 2 2" xfId="1135" xr:uid="{B8505C50-5380-4F4F-817B-F2DF8ADD95B7}"/>
    <cellStyle name="Normal 5 6 4 2 2 2" xfId="1136" xr:uid="{35AA4237-DEAA-4A4F-9A5C-DBF76430EB26}"/>
    <cellStyle name="Normal 5 6 4 2 2 3" xfId="1137" xr:uid="{19818610-0EAD-475A-9132-0A2451445773}"/>
    <cellStyle name="Normal 5 6 4 2 2 4" xfId="1138" xr:uid="{2E271E30-516B-4371-B80A-A586BC7DBBAD}"/>
    <cellStyle name="Normal 5 6 4 2 3" xfId="1139" xr:uid="{1D0BBD7B-FA0D-4081-A403-4B700F00B5EA}"/>
    <cellStyle name="Normal 5 6 4 2 4" xfId="1140" xr:uid="{9B3E92C0-914B-4424-9505-54464D032C11}"/>
    <cellStyle name="Normal 5 6 4 2 5" xfId="1141" xr:uid="{44EE8135-0A45-42C4-9FF0-0D0E300C7EC1}"/>
    <cellStyle name="Normal 5 6 4 3" xfId="1142" xr:uid="{C5504334-62A4-4D56-A495-A2F02FC42790}"/>
    <cellStyle name="Normal 5 6 4 3 2" xfId="1143" xr:uid="{20A3CB1F-E638-43D2-8C92-29C7B82010D5}"/>
    <cellStyle name="Normal 5 6 4 3 3" xfId="1144" xr:uid="{58A765EA-81ED-4C33-994B-A97C971216A4}"/>
    <cellStyle name="Normal 5 6 4 3 4" xfId="1145" xr:uid="{CAD2B77A-D5C7-417D-8267-BB34F9CFCE2D}"/>
    <cellStyle name="Normal 5 6 4 4" xfId="1146" xr:uid="{8EA6A8F0-6A8C-469D-A7F1-6BFFA7F01E35}"/>
    <cellStyle name="Normal 5 6 4 4 2" xfId="1147" xr:uid="{FAF513C4-E78A-4C3F-B87A-89DA20B3E78D}"/>
    <cellStyle name="Normal 5 6 4 4 3" xfId="1148" xr:uid="{C620A59A-B245-4784-80A5-A38CDCBE3CEC}"/>
    <cellStyle name="Normal 5 6 4 4 4" xfId="1149" xr:uid="{670F0A9F-2B56-4A5E-84E3-C6F6C5D980BC}"/>
    <cellStyle name="Normal 5 6 4 5" xfId="1150" xr:uid="{91C14678-0B6A-440C-A3DC-8DF86B253ADC}"/>
    <cellStyle name="Normal 5 6 4 6" xfId="1151" xr:uid="{A692A028-6940-4DC9-94B7-47D1F8AD2042}"/>
    <cellStyle name="Normal 5 6 4 7" xfId="1152" xr:uid="{1A007A44-DFA2-4609-875B-71BB5489B52E}"/>
    <cellStyle name="Normal 5 6 5" xfId="1153" xr:uid="{6C2EBE02-0A6C-4AA2-A1F2-784009E10EF9}"/>
    <cellStyle name="Normal 5 6 5 2" xfId="1154" xr:uid="{DB73F14D-D9D0-4841-AA7F-2DA46346EEFD}"/>
    <cellStyle name="Normal 5 6 5 2 2" xfId="1155" xr:uid="{E0EDE6D0-8865-402A-BAE6-BA7B87B64636}"/>
    <cellStyle name="Normal 5 6 5 2 3" xfId="1156" xr:uid="{1DD80CDF-17E5-46AA-BEAF-6F9AE19DCFFD}"/>
    <cellStyle name="Normal 5 6 5 2 4" xfId="1157" xr:uid="{6B71FF9B-2CE0-4310-B6D6-960BB3A8C4D0}"/>
    <cellStyle name="Normal 5 6 5 3" xfId="1158" xr:uid="{07D7E511-01D0-4D3A-8792-B27FF4B0AECC}"/>
    <cellStyle name="Normal 5 6 5 3 2" xfId="1159" xr:uid="{30640ED8-C91A-49DB-AB3F-E6635B3AE279}"/>
    <cellStyle name="Normal 5 6 5 3 3" xfId="1160" xr:uid="{180DE541-A1D7-4674-8C59-6EEC726CCE64}"/>
    <cellStyle name="Normal 5 6 5 3 4" xfId="1161" xr:uid="{6DE49868-05C0-42E0-94B8-76033E3FF3B5}"/>
    <cellStyle name="Normal 5 6 5 4" xfId="1162" xr:uid="{5753AE31-1A5C-4D7F-9C3B-7C9EA24B7E64}"/>
    <cellStyle name="Normal 5 6 5 5" xfId="1163" xr:uid="{0E689AE4-548B-4739-8C23-096CBE4944A9}"/>
    <cellStyle name="Normal 5 6 5 6" xfId="1164" xr:uid="{31A6F728-71A5-4303-A738-8F2AD0BE67DB}"/>
    <cellStyle name="Normal 5 6 6" xfId="1165" xr:uid="{48A5A93C-F2B4-4EE2-8AFE-579CA7337B43}"/>
    <cellStyle name="Normal 5 6 6 2" xfId="1166" xr:uid="{57B9F547-D52C-43B9-B3F8-97A219C015ED}"/>
    <cellStyle name="Normal 5 6 6 2 2" xfId="1167" xr:uid="{1DBEC298-6A29-4E2C-8906-FFDAB7139861}"/>
    <cellStyle name="Normal 5 6 6 2 3" xfId="1168" xr:uid="{6B70F72C-0126-47D2-A6C9-EACB11A542E7}"/>
    <cellStyle name="Normal 5 6 6 2 4" xfId="1169" xr:uid="{F0E434AE-DA1A-4148-8C16-84EBDECAB985}"/>
    <cellStyle name="Normal 5 6 6 3" xfId="1170" xr:uid="{0E25D7B9-19F2-4BFD-A8E5-81731FFF92FD}"/>
    <cellStyle name="Normal 5 6 6 4" xfId="1171" xr:uid="{3A78BE21-96F0-4068-BA70-A14C1445AED0}"/>
    <cellStyle name="Normal 5 6 6 5" xfId="1172" xr:uid="{E30DC3C8-A520-43A3-A00C-AA1CD5B86CBA}"/>
    <cellStyle name="Normal 5 6 7" xfId="1173" xr:uid="{01B4000E-9C06-4AC1-905A-014E0D17AABC}"/>
    <cellStyle name="Normal 5 6 7 2" xfId="1174" xr:uid="{B8005560-347E-4A83-9FE0-5CE446DF7A9B}"/>
    <cellStyle name="Normal 5 6 7 3" xfId="1175" xr:uid="{C26C3739-4499-40C4-9B6E-8D1BA93F417A}"/>
    <cellStyle name="Normal 5 6 7 4" xfId="1176" xr:uid="{5319908A-F0F6-4D9C-8C89-684A83C5B531}"/>
    <cellStyle name="Normal 5 6 8" xfId="1177" xr:uid="{25390277-4539-4431-A729-587CF81FCDE3}"/>
    <cellStyle name="Normal 5 6 8 2" xfId="1178" xr:uid="{ECC586CD-84BA-47B8-87E5-567FAA52F080}"/>
    <cellStyle name="Normal 5 6 8 3" xfId="1179" xr:uid="{5484D15A-2751-404E-93D4-5269756FA745}"/>
    <cellStyle name="Normal 5 6 8 4" xfId="1180" xr:uid="{7F74945D-B4BA-40AA-AC80-F919C0B56F60}"/>
    <cellStyle name="Normal 5 6 9" xfId="1181" xr:uid="{67588E92-F506-49E1-8DB6-CFAA469CAD07}"/>
    <cellStyle name="Normal 5 7" xfId="1182" xr:uid="{D35FB470-0A53-4FE4-9A7F-1FE45534B0BA}"/>
    <cellStyle name="Normal 5 7 2" xfId="1183" xr:uid="{25876FDF-B9EE-4117-BC22-BAE11E6D27D1}"/>
    <cellStyle name="Normal 5 7 2 2" xfId="1184" xr:uid="{65C8D237-FA26-413B-93EF-B8525D018A11}"/>
    <cellStyle name="Normal 5 7 2 2 2" xfId="1185" xr:uid="{65CFD877-25E6-4C1B-8CAE-366D8BEA149A}"/>
    <cellStyle name="Normal 5 7 2 2 2 2" xfId="1186" xr:uid="{DC23F92B-4B9F-4EF1-9275-2E883B02209C}"/>
    <cellStyle name="Normal 5 7 2 2 2 3" xfId="1187" xr:uid="{76AD0C12-DC59-49F4-B2DE-4AE831764963}"/>
    <cellStyle name="Normal 5 7 2 2 2 4" xfId="1188" xr:uid="{A9F26F75-0A4E-4EF4-B0F1-42DE7279ABE5}"/>
    <cellStyle name="Normal 5 7 2 2 3" xfId="1189" xr:uid="{4A8FFC09-2580-41EA-BD53-13C74EF26242}"/>
    <cellStyle name="Normal 5 7 2 2 3 2" xfId="1190" xr:uid="{4612B147-C356-490A-99E8-861290DA5A1D}"/>
    <cellStyle name="Normal 5 7 2 2 3 3" xfId="1191" xr:uid="{C15C30DC-DB66-47F7-8F80-4D3398B527FA}"/>
    <cellStyle name="Normal 5 7 2 2 3 4" xfId="1192" xr:uid="{506D3E65-2A1F-4571-8995-80716BC9D4B8}"/>
    <cellStyle name="Normal 5 7 2 2 4" xfId="1193" xr:uid="{24854CD3-47CD-4A6B-AF23-16570EB156CC}"/>
    <cellStyle name="Normal 5 7 2 2 5" xfId="1194" xr:uid="{09773FEA-1C01-4D07-A7CF-A6E50507E7D5}"/>
    <cellStyle name="Normal 5 7 2 2 6" xfId="1195" xr:uid="{15089CE1-6615-44BD-BCEC-EC4F54F0BB92}"/>
    <cellStyle name="Normal 5 7 2 3" xfId="1196" xr:uid="{037B92D2-DC86-468D-A58A-DDE013CD33AA}"/>
    <cellStyle name="Normal 5 7 2 3 2" xfId="1197" xr:uid="{433CA01A-C3E3-4090-B675-099CDDA29A3E}"/>
    <cellStyle name="Normal 5 7 2 3 2 2" xfId="1198" xr:uid="{BFBA3D42-A220-4B4D-B00C-F124445F1E1F}"/>
    <cellStyle name="Normal 5 7 2 3 2 3" xfId="1199" xr:uid="{4C52CBB4-9EC9-42E9-9558-512BFBC6842C}"/>
    <cellStyle name="Normal 5 7 2 3 2 4" xfId="1200" xr:uid="{F622CD4D-4959-4D12-AE4D-25E84EA6CD63}"/>
    <cellStyle name="Normal 5 7 2 3 3" xfId="1201" xr:uid="{1212B3B3-2936-465D-869B-524E8990625B}"/>
    <cellStyle name="Normal 5 7 2 3 4" xfId="1202" xr:uid="{63F92736-3FA5-4CBE-AB8C-DC805EE886E2}"/>
    <cellStyle name="Normal 5 7 2 3 5" xfId="1203" xr:uid="{B266C14E-9A36-44EB-B571-9003B1906AC1}"/>
    <cellStyle name="Normal 5 7 2 4" xfId="1204" xr:uid="{F4BE687D-7316-4F9B-9C9F-30DCF2C53FBA}"/>
    <cellStyle name="Normal 5 7 2 4 2" xfId="1205" xr:uid="{352D340D-F43D-4252-941E-6F55EAEF69FE}"/>
    <cellStyle name="Normal 5 7 2 4 3" xfId="1206" xr:uid="{7EEDE7E5-28CE-4F41-B5FA-09AF91DBBD31}"/>
    <cellStyle name="Normal 5 7 2 4 4" xfId="1207" xr:uid="{FF244627-272C-4127-8CDB-0D9AE06B99EA}"/>
    <cellStyle name="Normal 5 7 2 5" xfId="1208" xr:uid="{382CF63A-B7D8-4324-8B13-A361BD10023C}"/>
    <cellStyle name="Normal 5 7 2 5 2" xfId="1209" xr:uid="{7C1C4F87-C01F-4D13-8C40-F86D0FB0FC9C}"/>
    <cellStyle name="Normal 5 7 2 5 3" xfId="1210" xr:uid="{A8C41BF1-3A57-465C-97DE-8CE658BC17A1}"/>
    <cellStyle name="Normal 5 7 2 5 4" xfId="1211" xr:uid="{8773CCF5-107B-4D12-A36B-7D6884159EB6}"/>
    <cellStyle name="Normal 5 7 2 6" xfId="1212" xr:uid="{BDDF234B-C155-4B2F-B1A8-3E3A0FD17083}"/>
    <cellStyle name="Normal 5 7 2 7" xfId="1213" xr:uid="{E1BE012B-65E9-44E7-8EB7-E12744B08D28}"/>
    <cellStyle name="Normal 5 7 2 8" xfId="1214" xr:uid="{24D1B1CA-A2DC-4C13-9473-EF7AC8814C93}"/>
    <cellStyle name="Normal 5 7 3" xfId="1215" xr:uid="{47745BA7-C93B-45B1-AC65-5DAA5DB00BE9}"/>
    <cellStyle name="Normal 5 7 3 2" xfId="1216" xr:uid="{F148E231-8172-423D-BFE8-8334370AC224}"/>
    <cellStyle name="Normal 5 7 3 2 2" xfId="1217" xr:uid="{1D63870C-EC38-4F01-851C-00C030387B5A}"/>
    <cellStyle name="Normal 5 7 3 2 3" xfId="1218" xr:uid="{41BF4034-5600-45CD-822F-1F56FB28DE12}"/>
    <cellStyle name="Normal 5 7 3 2 4" xfId="1219" xr:uid="{3048389F-6E82-472D-AD8D-590109ABB0B3}"/>
    <cellStyle name="Normal 5 7 3 3" xfId="1220" xr:uid="{910F25E8-3FCF-4908-841F-E22730CA6BE8}"/>
    <cellStyle name="Normal 5 7 3 3 2" xfId="1221" xr:uid="{B84E7063-7399-410A-9867-F77F825798B0}"/>
    <cellStyle name="Normal 5 7 3 3 3" xfId="1222" xr:uid="{F1BE92B0-3A0A-40B5-A0B4-692FABDBF811}"/>
    <cellStyle name="Normal 5 7 3 3 4" xfId="1223" xr:uid="{A84965A7-6FFD-48AB-9B10-A6550CC702F6}"/>
    <cellStyle name="Normal 5 7 3 4" xfId="1224" xr:uid="{B5586295-7AC9-4D84-B759-DC485AF0CDEB}"/>
    <cellStyle name="Normal 5 7 3 5" xfId="1225" xr:uid="{36FFBE72-586C-46CD-95AF-5DF0FF7205A4}"/>
    <cellStyle name="Normal 5 7 3 6" xfId="1226" xr:uid="{F92EAEF9-8A00-4FCC-A342-DF4B260DB659}"/>
    <cellStyle name="Normal 5 7 4" xfId="1227" xr:uid="{274A757F-C12D-457F-996A-04528066CFC1}"/>
    <cellStyle name="Normal 5 7 4 2" xfId="1228" xr:uid="{D6DE71B3-0CC1-40BD-BDFD-B4295ED84BC7}"/>
    <cellStyle name="Normal 5 7 4 2 2" xfId="1229" xr:uid="{CDE8DE5D-7700-4980-A63E-CC2DCB627565}"/>
    <cellStyle name="Normal 5 7 4 2 3" xfId="1230" xr:uid="{A693A3F0-1C82-4CE6-96D0-F71273F13DDA}"/>
    <cellStyle name="Normal 5 7 4 2 4" xfId="1231" xr:uid="{5CB826E8-B7E9-4817-958E-6A8989CA3C81}"/>
    <cellStyle name="Normal 5 7 4 3" xfId="1232" xr:uid="{8E5F5D3D-1171-4CBE-81C6-418676FB09E6}"/>
    <cellStyle name="Normal 5 7 4 4" xfId="1233" xr:uid="{074A7555-56F4-4948-8FAB-1C940AF8D935}"/>
    <cellStyle name="Normal 5 7 4 5" xfId="1234" xr:uid="{B9297846-E36F-4CB7-96BB-D62E88C3C51B}"/>
    <cellStyle name="Normal 5 7 5" xfId="1235" xr:uid="{13C1FCA6-E78C-4234-ADC1-2244B7B4E2AF}"/>
    <cellStyle name="Normal 5 7 5 2" xfId="1236" xr:uid="{CCE2E695-A50D-45FE-AB06-475CEE6D28ED}"/>
    <cellStyle name="Normal 5 7 5 3" xfId="1237" xr:uid="{EA032C43-E5A3-4A52-B2D6-3FA36FBA8625}"/>
    <cellStyle name="Normal 5 7 5 4" xfId="1238" xr:uid="{CD5BA6A1-C317-4A24-B1A5-C05F8999FC53}"/>
    <cellStyle name="Normal 5 7 6" xfId="1239" xr:uid="{232DB0C9-F628-4731-8CDF-824066F312CA}"/>
    <cellStyle name="Normal 5 7 6 2" xfId="1240" xr:uid="{2BBF8623-790A-4EE2-B0A3-F0EF5026E4F4}"/>
    <cellStyle name="Normal 5 7 6 3" xfId="1241" xr:uid="{BCB137C9-428B-4C70-8D8D-ED8DB6F4D4A9}"/>
    <cellStyle name="Normal 5 7 6 4" xfId="1242" xr:uid="{F29E2A9E-1786-4219-A8A4-B2039EA736AB}"/>
    <cellStyle name="Normal 5 7 7" xfId="1243" xr:uid="{49AB34AD-7A35-41E4-9AC8-1E1365D6107F}"/>
    <cellStyle name="Normal 5 7 8" xfId="1244" xr:uid="{F5E47246-3055-43F5-A090-0B53A8825D07}"/>
    <cellStyle name="Normal 5 7 9" xfId="1245" xr:uid="{74ABF8EE-DED4-4317-9A49-BAA2529F1F18}"/>
    <cellStyle name="Normal 5 8" xfId="1246" xr:uid="{E4B288CB-35DC-48A2-971A-85813B37C472}"/>
    <cellStyle name="Normal 5 8 2" xfId="1247" xr:uid="{DEBF23F1-33BA-4887-8222-91B8FE6038F4}"/>
    <cellStyle name="Normal 5 8 2 2" xfId="1248" xr:uid="{0151FC51-561F-46CC-9624-BCE9150A1EF2}"/>
    <cellStyle name="Normal 5 8 2 2 2" xfId="1249" xr:uid="{B31009B7-CA2B-497A-8E24-F43B187AE6FA}"/>
    <cellStyle name="Normal 5 8 2 2 2 2" xfId="3924" xr:uid="{B345F24A-96F2-4E20-845E-3AD2C64CC531}"/>
    <cellStyle name="Normal 5 8 2 2 3" xfId="1250" xr:uid="{E149219D-881B-4CAA-9568-B696560EE904}"/>
    <cellStyle name="Normal 5 8 2 2 4" xfId="1251" xr:uid="{96F9E7DF-7004-4E73-B7AC-5F72A31A8BAB}"/>
    <cellStyle name="Normal 5 8 2 3" xfId="1252" xr:uid="{975D63EC-8E0E-4999-8A06-540A5156C8BF}"/>
    <cellStyle name="Normal 5 8 2 3 2" xfId="1253" xr:uid="{E757D0BA-C676-4A5B-842C-EBA4C304F3A4}"/>
    <cellStyle name="Normal 5 8 2 3 3" xfId="1254" xr:uid="{CD8BCAC1-3BA3-4715-83B3-D6EA9A600045}"/>
    <cellStyle name="Normal 5 8 2 3 4" xfId="1255" xr:uid="{FAEC8CBC-E761-4FE9-97A8-FAC48024D576}"/>
    <cellStyle name="Normal 5 8 2 4" xfId="1256" xr:uid="{B0AB73CE-2014-4796-B90B-E1BBD80064C2}"/>
    <cellStyle name="Normal 5 8 2 5" xfId="1257" xr:uid="{9C0DCE21-610F-42D9-9434-03AF3747616C}"/>
    <cellStyle name="Normal 5 8 2 6" xfId="1258" xr:uid="{76A2CCB8-FDDE-4677-AE97-BC9AB2731AB3}"/>
    <cellStyle name="Normal 5 8 3" xfId="1259" xr:uid="{0420EF21-553A-4666-89C7-B00F6C3BB3BB}"/>
    <cellStyle name="Normal 5 8 3 2" xfId="1260" xr:uid="{CF40D8D7-D5AE-4C79-8EA4-11029A721334}"/>
    <cellStyle name="Normal 5 8 3 2 2" xfId="1261" xr:uid="{878FB762-CC47-4C7B-9545-DA4F39D01A4D}"/>
    <cellStyle name="Normal 5 8 3 2 3" xfId="1262" xr:uid="{788CEA92-801A-4989-AC9F-FB15559B2B21}"/>
    <cellStyle name="Normal 5 8 3 2 4" xfId="1263" xr:uid="{1E959563-CA13-4A8A-9EAC-05066DA26D9E}"/>
    <cellStyle name="Normal 5 8 3 3" xfId="1264" xr:uid="{7C9CE458-3E6B-497B-86B7-5879177D7A94}"/>
    <cellStyle name="Normal 5 8 3 4" xfId="1265" xr:uid="{F96CDBC0-4D5F-4D71-BDA1-2013BDDE74B7}"/>
    <cellStyle name="Normal 5 8 3 5" xfId="1266" xr:uid="{051931FC-77B6-40B0-BD72-D129B13EB9F2}"/>
    <cellStyle name="Normal 5 8 4" xfId="1267" xr:uid="{CC01A3DD-0661-4C5E-A522-C4CC98AFC74C}"/>
    <cellStyle name="Normal 5 8 4 2" xfId="1268" xr:uid="{C622BBFC-52E5-4D28-BEB4-ECD659D933F5}"/>
    <cellStyle name="Normal 5 8 4 3" xfId="1269" xr:uid="{D443A4F7-F39C-4B18-86EF-B3CBABCB11BB}"/>
    <cellStyle name="Normal 5 8 4 4" xfId="1270" xr:uid="{94696754-74AA-4EE0-B0DB-13FD4E2CC7B9}"/>
    <cellStyle name="Normal 5 8 5" xfId="1271" xr:uid="{0D32C17E-DE64-4A20-B636-FE96FF9A5BE7}"/>
    <cellStyle name="Normal 5 8 5 2" xfId="1272" xr:uid="{64664F18-9E9C-4C3F-AE0C-A21633416D3E}"/>
    <cellStyle name="Normal 5 8 5 3" xfId="1273" xr:uid="{EB953C80-64C6-4146-8953-D5C66355A4B9}"/>
    <cellStyle name="Normal 5 8 5 4" xfId="1274" xr:uid="{D8654413-7912-4734-8741-6310E75116D0}"/>
    <cellStyle name="Normal 5 8 6" xfId="1275" xr:uid="{11B8AC6C-9772-4212-BB90-B906269D4A2C}"/>
    <cellStyle name="Normal 5 8 7" xfId="1276" xr:uid="{D2AF4555-C2F6-4249-8B10-5EA36E45B909}"/>
    <cellStyle name="Normal 5 8 8" xfId="1277" xr:uid="{A38831E3-B824-4397-AC30-B5A679E97F15}"/>
    <cellStyle name="Normal 5 9" xfId="1278" xr:uid="{F8474BB8-6973-48DF-946F-5E748B74380C}"/>
    <cellStyle name="Normal 5 9 2" xfId="1279" xr:uid="{5822D813-4C18-45B7-9558-DC6757A15BC8}"/>
    <cellStyle name="Normal 5 9 2 2" xfId="1280" xr:uid="{3E98010E-2CF8-4E89-999B-82A80498C331}"/>
    <cellStyle name="Normal 5 9 2 2 2" xfId="1281" xr:uid="{C7B944BA-9011-4201-B7F2-8BE03E71B604}"/>
    <cellStyle name="Normal 5 9 2 2 3" xfId="1282" xr:uid="{46E35503-0973-4729-B43A-B3355E1A28FE}"/>
    <cellStyle name="Normal 5 9 2 2 4" xfId="1283" xr:uid="{0D10D285-FF5C-4CC2-89A4-DE4AE3D2821B}"/>
    <cellStyle name="Normal 5 9 2 3" xfId="1284" xr:uid="{96F96EE0-3EA5-4574-B1D1-FABE795D4DAB}"/>
    <cellStyle name="Normal 5 9 2 4" xfId="1285" xr:uid="{95149F4E-55AF-4AAD-8B51-23AF91F3D3AE}"/>
    <cellStyle name="Normal 5 9 2 5" xfId="1286" xr:uid="{A546B9BB-2563-41D7-943D-1A92932BB177}"/>
    <cellStyle name="Normal 5 9 3" xfId="1287" xr:uid="{9450C5B2-01CC-438C-AF92-F3FE041DDA87}"/>
    <cellStyle name="Normal 5 9 3 2" xfId="1288" xr:uid="{50393EB8-621A-4BDF-BED0-E4A89E786654}"/>
    <cellStyle name="Normal 5 9 3 3" xfId="1289" xr:uid="{816F015B-E554-4138-A7A1-CFEB2DC0AC57}"/>
    <cellStyle name="Normal 5 9 3 4" xfId="1290" xr:uid="{B1D18DC9-2AB4-44EF-8FFB-7E5C9FD45BD8}"/>
    <cellStyle name="Normal 5 9 4" xfId="1291" xr:uid="{FAAE27E6-C5A0-4598-878D-48E57977EA03}"/>
    <cellStyle name="Normal 5 9 4 2" xfId="1292" xr:uid="{5DD659AF-4093-4C6E-8D8C-6CD88C84BFAF}"/>
    <cellStyle name="Normal 5 9 4 3" xfId="1293" xr:uid="{497A75E3-4232-4860-BD8F-4121A0CBC079}"/>
    <cellStyle name="Normal 5 9 4 4" xfId="1294" xr:uid="{55873691-70AF-485C-94DB-3191EF8C0782}"/>
    <cellStyle name="Normal 5 9 5" xfId="1295" xr:uid="{FD0E7906-62DB-4887-81CB-B06B3AEBB873}"/>
    <cellStyle name="Normal 5 9 6" xfId="1296" xr:uid="{60F989A3-924F-49C9-874F-5A838750B926}"/>
    <cellStyle name="Normal 5 9 7" xfId="1297" xr:uid="{F5FC5087-A6AF-4943-A0AA-A35C44B168CA}"/>
    <cellStyle name="Normal 6" xfId="75" xr:uid="{E9B50F4B-4034-4BBD-A098-AC5BC1561508}"/>
    <cellStyle name="Normal 6 10" xfId="1298" xr:uid="{61A7E2F0-7B46-4893-9DB4-C1AE62CE64A9}"/>
    <cellStyle name="Normal 6 10 2" xfId="1299" xr:uid="{558815A4-75CA-45A8-92CF-7C8B60D3EC53}"/>
    <cellStyle name="Normal 6 10 2 2" xfId="1300" xr:uid="{06029036-F5EE-4B45-AD23-5E06A7487466}"/>
    <cellStyle name="Normal 6 10 2 2 2" xfId="4804" xr:uid="{B7F6E021-5AB1-412C-A1CE-3706C4D845F5}"/>
    <cellStyle name="Normal 6 10 2 3" xfId="1301" xr:uid="{F67815F4-5E56-4665-90CF-4EBC871C0676}"/>
    <cellStyle name="Normal 6 10 2 4" xfId="1302" xr:uid="{684837B6-26DF-4EEA-ACE2-68B3D9CAE030}"/>
    <cellStyle name="Normal 6 10 3" xfId="1303" xr:uid="{34225550-B50E-47E9-AABD-2D78D2F93D33}"/>
    <cellStyle name="Normal 6 10 4" xfId="1304" xr:uid="{35E31959-D8E4-43E2-B05C-6E949F6BF880}"/>
    <cellStyle name="Normal 6 10 5" xfId="1305" xr:uid="{87DBC490-1D84-431D-ADA0-DAED9A718186}"/>
    <cellStyle name="Normal 6 11" xfId="1306" xr:uid="{A2274CB5-829F-4184-9B20-957641F91F4D}"/>
    <cellStyle name="Normal 6 11 2" xfId="1307" xr:uid="{EFC0E0C7-9DB5-4F90-BAFD-469DC23833F7}"/>
    <cellStyle name="Normal 6 11 3" xfId="1308" xr:uid="{B25BDBC1-A7A4-407F-8F50-81FD7A2CAE83}"/>
    <cellStyle name="Normal 6 11 4" xfId="1309" xr:uid="{A4DDE7E0-0BD9-476F-B2CD-55B83D5F76D0}"/>
    <cellStyle name="Normal 6 12" xfId="1310" xr:uid="{B1AB2EE4-AB16-4036-82D2-08D5119890F0}"/>
    <cellStyle name="Normal 6 12 2" xfId="1311" xr:uid="{85403D9A-E30C-4369-A0D9-C20FD31B6E3B}"/>
    <cellStyle name="Normal 6 12 3" xfId="1312" xr:uid="{AA4730E2-A033-4274-B97A-398F4DDA581D}"/>
    <cellStyle name="Normal 6 12 4" xfId="1313" xr:uid="{5CD321B1-72EE-4D7F-96E2-F9A97E728787}"/>
    <cellStyle name="Normal 6 13" xfId="1314" xr:uid="{8B6AD7CB-23A4-4357-B80B-7EDCF56A42F2}"/>
    <cellStyle name="Normal 6 13 2" xfId="1315" xr:uid="{FFFF37BD-317A-41D6-A2E4-14CA915E93D7}"/>
    <cellStyle name="Normal 6 13 3" xfId="3742" xr:uid="{D23E57CC-5DCA-4BDC-BA3A-6378D6F29D22}"/>
    <cellStyle name="Normal 6 13 3 2" xfId="4564" xr:uid="{EABDE0A3-3673-4B65-BDAF-0C9B82277B8C}"/>
    <cellStyle name="Normal 6 13 4" xfId="4696" xr:uid="{A8E5330C-6BCE-4E9E-9B1D-27847E36776A}"/>
    <cellStyle name="Normal 6 13 5" xfId="5488" xr:uid="{74EB088E-FA12-4386-ABF7-9A8CC054F0CE}"/>
    <cellStyle name="Normal 6 14" xfId="1316" xr:uid="{8F564A2C-7553-4339-911E-995AC0636EFD}"/>
    <cellStyle name="Normal 6 15" xfId="1317" xr:uid="{451A4459-DF44-4F93-B85F-F81FDDA43058}"/>
    <cellStyle name="Normal 6 16" xfId="1318" xr:uid="{205205BD-474E-483A-8771-06EC8AAF8E42}"/>
    <cellStyle name="Normal 6 2" xfId="76" xr:uid="{94057918-8ECD-464D-A4BA-479E9336424A}"/>
    <cellStyle name="Normal 6 2 2" xfId="3734" xr:uid="{319B155F-E962-4B24-8BC0-19AB933882D2}"/>
    <cellStyle name="Normal 6 2 2 2" xfId="4557" xr:uid="{10B2130F-794B-4AC8-96B1-F875B14F69D5}"/>
    <cellStyle name="Normal 6 2 3" xfId="4466" xr:uid="{A5A0EA8D-0533-4C48-B8BA-438FDD5D58CB}"/>
    <cellStyle name="Normal 6 3" xfId="95" xr:uid="{6F645166-1568-456A-93DA-C191F22190A6}"/>
    <cellStyle name="Normal 6 3 10" xfId="1319" xr:uid="{29176154-073D-4D08-8490-E6E20E8F35F4}"/>
    <cellStyle name="Normal 6 3 11" xfId="1320" xr:uid="{1B1E4EDD-F830-4D3A-868E-3C8901094DC2}"/>
    <cellStyle name="Normal 6 3 2" xfId="1321" xr:uid="{19D6612D-1F5E-455A-BA57-AB54DEFDA08D}"/>
    <cellStyle name="Normal 6 3 2 2" xfId="1322" xr:uid="{CFFE86F7-33B6-42BF-B2BF-9358F89ED4A4}"/>
    <cellStyle name="Normal 6 3 2 2 2" xfId="1323" xr:uid="{A901DC01-D3BA-44E6-AF87-6B61A4074A50}"/>
    <cellStyle name="Normal 6 3 2 2 2 2" xfId="1324" xr:uid="{A76D09B9-A65E-4534-8D17-C5C4AEF598D1}"/>
    <cellStyle name="Normal 6 3 2 2 2 2 2" xfId="1325" xr:uid="{61F89893-7D5E-4E06-883E-04500CAA4713}"/>
    <cellStyle name="Normal 6 3 2 2 2 2 2 2" xfId="3925" xr:uid="{CAE94C1C-CA56-4A8E-B41D-D7D2E02EEA97}"/>
    <cellStyle name="Normal 6 3 2 2 2 2 2 2 2" xfId="3926" xr:uid="{07A172DE-B810-4428-9AB9-C09E2C0479A7}"/>
    <cellStyle name="Normal 6 3 2 2 2 2 2 3" xfId="3927" xr:uid="{9073244B-94DB-428A-A002-4D1BB5AF3D91}"/>
    <cellStyle name="Normal 6 3 2 2 2 2 3" xfId="1326" xr:uid="{A931B89B-2DBB-4CF8-B8B5-129662FD9432}"/>
    <cellStyle name="Normal 6 3 2 2 2 2 3 2" xfId="3928" xr:uid="{94F5351D-9523-4D4C-8F98-29CD36B2E99B}"/>
    <cellStyle name="Normal 6 3 2 2 2 2 4" xfId="1327" xr:uid="{2DF69541-2520-4C0E-B472-A723C67C2C42}"/>
    <cellStyle name="Normal 6 3 2 2 2 3" xfId="1328" xr:uid="{476F2904-CB6B-41C4-9B94-A5A2B0996178}"/>
    <cellStyle name="Normal 6 3 2 2 2 3 2" xfId="1329" xr:uid="{CDE970A6-E729-4BF5-953F-F038FF232E9E}"/>
    <cellStyle name="Normal 6 3 2 2 2 3 2 2" xfId="3929" xr:uid="{D9B12051-0333-41C5-BF26-2AA7F752CC18}"/>
    <cellStyle name="Normal 6 3 2 2 2 3 3" xfId="1330" xr:uid="{7626C134-1DBF-4D2D-852E-2C782F8D47D5}"/>
    <cellStyle name="Normal 6 3 2 2 2 3 4" xfId="1331" xr:uid="{F1DB7EC4-5B0C-4655-9027-25D8F16F996E}"/>
    <cellStyle name="Normal 6 3 2 2 2 4" xfId="1332" xr:uid="{35980610-F1A9-40A8-9362-5A5ED500FC5F}"/>
    <cellStyle name="Normal 6 3 2 2 2 4 2" xfId="3930" xr:uid="{2FD188EA-D041-47AD-B059-64E907900EF3}"/>
    <cellStyle name="Normal 6 3 2 2 2 5" xfId="1333" xr:uid="{0EC5C45F-81C4-49E5-BBC5-45B9538BA9E2}"/>
    <cellStyle name="Normal 6 3 2 2 2 6" xfId="1334" xr:uid="{8440E930-8FCD-4C5E-BADD-3836B9C513C3}"/>
    <cellStyle name="Normal 6 3 2 2 3" xfId="1335" xr:uid="{4376765C-1219-4F58-ACF0-F6518AFE05E0}"/>
    <cellStyle name="Normal 6 3 2 2 3 2" xfId="1336" xr:uid="{A5A5F89E-F1AC-4F18-BDEF-44A7BF4B4A25}"/>
    <cellStyle name="Normal 6 3 2 2 3 2 2" xfId="1337" xr:uid="{FA3F7D87-1478-4273-B9FE-E8027B664E03}"/>
    <cellStyle name="Normal 6 3 2 2 3 2 2 2" xfId="3931" xr:uid="{94ED29DA-26C0-48E9-A348-155E417E5DE7}"/>
    <cellStyle name="Normal 6 3 2 2 3 2 2 2 2" xfId="3932" xr:uid="{00E38B8F-AEFF-4751-A416-1A8D1B945FAA}"/>
    <cellStyle name="Normal 6 3 2 2 3 2 2 3" xfId="3933" xr:uid="{A4202F82-4FE0-4101-8AA2-52924ABA9A87}"/>
    <cellStyle name="Normal 6 3 2 2 3 2 3" xfId="1338" xr:uid="{9C504850-4506-497E-A2AD-7DFBC7598612}"/>
    <cellStyle name="Normal 6 3 2 2 3 2 3 2" xfId="3934" xr:uid="{B5903A9C-E2E5-4EAC-BDB8-52249C93ED18}"/>
    <cellStyle name="Normal 6 3 2 2 3 2 4" xfId="1339" xr:uid="{F2F14578-E8FC-43A6-AB50-B2DF0A7F46E6}"/>
    <cellStyle name="Normal 6 3 2 2 3 3" xfId="1340" xr:uid="{E18D534A-92EC-40D5-97F0-DD5F3A5AD614}"/>
    <cellStyle name="Normal 6 3 2 2 3 3 2" xfId="3935" xr:uid="{155C599D-47A7-405C-A47B-4EDBA1379A5E}"/>
    <cellStyle name="Normal 6 3 2 2 3 3 2 2" xfId="3936" xr:uid="{DBAEE8BD-6D4B-48E0-9ADE-B404F7F5AB13}"/>
    <cellStyle name="Normal 6 3 2 2 3 3 3" xfId="3937" xr:uid="{9BE6D172-D521-4A22-AEA0-505F0B5BBC5E}"/>
    <cellStyle name="Normal 6 3 2 2 3 4" xfId="1341" xr:uid="{DC16DF40-2BDD-42FE-9FBB-E74A2EE15277}"/>
    <cellStyle name="Normal 6 3 2 2 3 4 2" xfId="3938" xr:uid="{F21DF5B8-BB15-472B-B47F-BD68747B0BB4}"/>
    <cellStyle name="Normal 6 3 2 2 3 5" xfId="1342" xr:uid="{0FE6859E-6433-411F-B83E-55C7EFCF2B74}"/>
    <cellStyle name="Normal 6 3 2 2 4" xfId="1343" xr:uid="{B4B4A28F-ADA9-4490-9E5A-648F8FCDBF3B}"/>
    <cellStyle name="Normal 6 3 2 2 4 2" xfId="1344" xr:uid="{B09D2610-675E-4C1D-8CFE-ADD5BF1668AE}"/>
    <cellStyle name="Normal 6 3 2 2 4 2 2" xfId="3939" xr:uid="{28AA8EBE-E884-4BE5-B1E5-3952305439D5}"/>
    <cellStyle name="Normal 6 3 2 2 4 2 2 2" xfId="3940" xr:uid="{A0EF55D3-DA9D-4C37-8125-8FF5DBCE3A34}"/>
    <cellStyle name="Normal 6 3 2 2 4 2 3" xfId="3941" xr:uid="{BDDB2B23-96E0-40B6-B445-A3AABC266BA6}"/>
    <cellStyle name="Normal 6 3 2 2 4 3" xfId="1345" xr:uid="{F49A4BA1-7CCC-4326-B399-918EFDA301C9}"/>
    <cellStyle name="Normal 6 3 2 2 4 3 2" xfId="3942" xr:uid="{4639A696-5696-4013-9EE9-A72F4BEE8E54}"/>
    <cellStyle name="Normal 6 3 2 2 4 4" xfId="1346" xr:uid="{367D335E-7430-409F-B0C0-BB5EA06779B6}"/>
    <cellStyle name="Normal 6 3 2 2 5" xfId="1347" xr:uid="{CA4C40B4-1290-4A0A-BCA0-5C925A35BA81}"/>
    <cellStyle name="Normal 6 3 2 2 5 2" xfId="1348" xr:uid="{C8C6C996-0D32-46E5-BAF2-1FCEB9E4A443}"/>
    <cellStyle name="Normal 6 3 2 2 5 2 2" xfId="3943" xr:uid="{34B2BB26-9C7C-46EA-B1BF-51DF5662D8C0}"/>
    <cellStyle name="Normal 6 3 2 2 5 3" xfId="1349" xr:uid="{163A32B8-CD1D-4BCB-9C2E-E3FEE963B782}"/>
    <cellStyle name="Normal 6 3 2 2 5 4" xfId="1350" xr:uid="{F8041C5F-739D-4C63-A7E4-69645860B298}"/>
    <cellStyle name="Normal 6 3 2 2 6" xfId="1351" xr:uid="{E062578A-59BB-44B1-A27C-A043C86939CD}"/>
    <cellStyle name="Normal 6 3 2 2 6 2" xfId="3944" xr:uid="{307ECC49-0FA8-44E2-A0D1-7B917EFAEE36}"/>
    <cellStyle name="Normal 6 3 2 2 7" xfId="1352" xr:uid="{86D7EB24-08A0-4219-B099-4A5A7612691A}"/>
    <cellStyle name="Normal 6 3 2 2 8" xfId="1353" xr:uid="{FC40EB8C-2602-4CB3-B9A7-2A70A0F8544D}"/>
    <cellStyle name="Normal 6 3 2 3" xfId="1354" xr:uid="{1D4E67D7-C07E-41D9-9929-BF973AD4A05E}"/>
    <cellStyle name="Normal 6 3 2 3 2" xfId="1355" xr:uid="{B967D821-0ABA-47BA-9691-843C4710248B}"/>
    <cellStyle name="Normal 6 3 2 3 2 2" xfId="1356" xr:uid="{A1E1E77E-199B-4261-BED4-512C514C3C2C}"/>
    <cellStyle name="Normal 6 3 2 3 2 2 2" xfId="3945" xr:uid="{9E322710-8DFF-46A6-9856-3D4137CB4BD0}"/>
    <cellStyle name="Normal 6 3 2 3 2 2 2 2" xfId="3946" xr:uid="{9F4370B5-D858-497F-AE6B-AD562A5D09D2}"/>
    <cellStyle name="Normal 6 3 2 3 2 2 3" xfId="3947" xr:uid="{6E319D29-B870-42EA-87AB-7B966C84BCA1}"/>
    <cellStyle name="Normal 6 3 2 3 2 3" xfId="1357" xr:uid="{5F86E53C-439D-4942-941B-485CF722E3E8}"/>
    <cellStyle name="Normal 6 3 2 3 2 3 2" xfId="3948" xr:uid="{FA0BD6CF-A22F-47F9-96B1-AF943BC4EA9E}"/>
    <cellStyle name="Normal 6 3 2 3 2 4" xfId="1358" xr:uid="{6B4D78FA-B4DF-4955-A089-1A724CF373A3}"/>
    <cellStyle name="Normal 6 3 2 3 3" xfId="1359" xr:uid="{39DB57AE-C37B-4CD5-86B8-EDF5DF79F40E}"/>
    <cellStyle name="Normal 6 3 2 3 3 2" xfId="1360" xr:uid="{0AAE714F-4B79-42F3-939D-FB4F0F638769}"/>
    <cellStyle name="Normal 6 3 2 3 3 2 2" xfId="3949" xr:uid="{B5C03B40-2701-47A9-A9D3-2B2740057D29}"/>
    <cellStyle name="Normal 6 3 2 3 3 3" xfId="1361" xr:uid="{38FFA860-085F-4985-8679-86A6BFE6C484}"/>
    <cellStyle name="Normal 6 3 2 3 3 4" xfId="1362" xr:uid="{D6A7D1E4-AF44-4340-A21B-A085EC8410EE}"/>
    <cellStyle name="Normal 6 3 2 3 4" xfId="1363" xr:uid="{E3957905-7D75-47C7-82BB-253A1BFA40DB}"/>
    <cellStyle name="Normal 6 3 2 3 4 2" xfId="3950" xr:uid="{49637717-3642-439E-A5E0-E11B37F2E1F7}"/>
    <cellStyle name="Normal 6 3 2 3 5" xfId="1364" xr:uid="{380F30BF-46D8-44EE-B0A8-76D7FEE93A43}"/>
    <cellStyle name="Normal 6 3 2 3 6" xfId="1365" xr:uid="{50CBA725-276E-44E6-A848-79FCAC3A2306}"/>
    <cellStyle name="Normal 6 3 2 4" xfId="1366" xr:uid="{B8432096-B2AC-4811-82C2-1769BA04FEA7}"/>
    <cellStyle name="Normal 6 3 2 4 2" xfId="1367" xr:uid="{083821B4-5BC1-4B05-A80E-1FCA3101540A}"/>
    <cellStyle name="Normal 6 3 2 4 2 2" xfId="1368" xr:uid="{B1BA3BCE-C17C-4DC5-9DC0-F38621DB15CF}"/>
    <cellStyle name="Normal 6 3 2 4 2 2 2" xfId="3951" xr:uid="{3086B5AA-7B86-4DD2-9A20-FBD28F4715E9}"/>
    <cellStyle name="Normal 6 3 2 4 2 2 2 2" xfId="3952" xr:uid="{12A44F64-2272-4618-976F-6FA37C25924A}"/>
    <cellStyle name="Normal 6 3 2 4 2 2 3" xfId="3953" xr:uid="{EE65F83C-AE7B-4818-9FAE-328387DC11C7}"/>
    <cellStyle name="Normal 6 3 2 4 2 3" xfId="1369" xr:uid="{D4E3368D-32EE-45CC-BF59-154734326AA3}"/>
    <cellStyle name="Normal 6 3 2 4 2 3 2" xfId="3954" xr:uid="{3D606E4E-7D8E-43E2-936C-C47F6BE49085}"/>
    <cellStyle name="Normal 6 3 2 4 2 4" xfId="1370" xr:uid="{71E0320F-2A35-47A6-926A-7C7E569C683D}"/>
    <cellStyle name="Normal 6 3 2 4 3" xfId="1371" xr:uid="{B219312A-4422-4869-B57F-D05D05154970}"/>
    <cellStyle name="Normal 6 3 2 4 3 2" xfId="3955" xr:uid="{EA6052CA-910A-4D85-BD03-75E1C4A2C1F5}"/>
    <cellStyle name="Normal 6 3 2 4 3 2 2" xfId="3956" xr:uid="{F6606788-6254-4556-B052-12568B00D01B}"/>
    <cellStyle name="Normal 6 3 2 4 3 3" xfId="3957" xr:uid="{90DBC637-9808-4955-98E9-64F27A7BB1AF}"/>
    <cellStyle name="Normal 6 3 2 4 4" xfId="1372" xr:uid="{6D216FD9-082A-46B2-8F32-DFDC50637936}"/>
    <cellStyle name="Normal 6 3 2 4 4 2" xfId="3958" xr:uid="{81C76ED5-39BC-4502-A206-0F443EB71BDE}"/>
    <cellStyle name="Normal 6 3 2 4 5" xfId="1373" xr:uid="{F6FA25B3-926D-4FEC-AF95-FCB9A72E9501}"/>
    <cellStyle name="Normal 6 3 2 5" xfId="1374" xr:uid="{E05289F8-0FFC-4C5E-995B-524B7D1F4874}"/>
    <cellStyle name="Normal 6 3 2 5 2" xfId="1375" xr:uid="{8A6C012A-C362-4BB1-B6CF-DC30EB27D575}"/>
    <cellStyle name="Normal 6 3 2 5 2 2" xfId="3959" xr:uid="{EECCBFFC-AE63-40ED-876D-83D1B9C3A21A}"/>
    <cellStyle name="Normal 6 3 2 5 2 2 2" xfId="3960" xr:uid="{98614B77-DDC7-4899-ABAD-0CE59BE1BC76}"/>
    <cellStyle name="Normal 6 3 2 5 2 3" xfId="3961" xr:uid="{1CC8833C-0B47-4FA9-95B4-B7055EE67A82}"/>
    <cellStyle name="Normal 6 3 2 5 3" xfId="1376" xr:uid="{C1677437-7854-435F-9DBB-BFC20FC6AE16}"/>
    <cellStyle name="Normal 6 3 2 5 3 2" xfId="3962" xr:uid="{A7FD6FBB-AEBB-4A83-B585-E7DBF06CB7A9}"/>
    <cellStyle name="Normal 6 3 2 5 4" xfId="1377" xr:uid="{C62B1D31-AD3B-4C85-90F2-80734F691B96}"/>
    <cellStyle name="Normal 6 3 2 6" xfId="1378" xr:uid="{4EA3CA8E-CD50-40BE-9838-38EE3DD07794}"/>
    <cellStyle name="Normal 6 3 2 6 2" xfId="1379" xr:uid="{01C26ABA-7629-4EAE-A408-BA802B055059}"/>
    <cellStyle name="Normal 6 3 2 6 2 2" xfId="3963" xr:uid="{27838FBE-14B2-4E79-BA7F-A7841C169441}"/>
    <cellStyle name="Normal 6 3 2 6 3" xfId="1380" xr:uid="{57C59C2A-0E78-4466-B05C-DC53D098B25E}"/>
    <cellStyle name="Normal 6 3 2 6 4" xfId="1381" xr:uid="{7DBBF3E1-2608-478A-8BEE-D5F56CBC19BA}"/>
    <cellStyle name="Normal 6 3 2 7" xfId="1382" xr:uid="{0D75BEDC-3F74-481B-BC7C-1C35875B7291}"/>
    <cellStyle name="Normal 6 3 2 7 2" xfId="3964" xr:uid="{FE58F2B5-753C-4EC0-9CBC-AAE5E3549185}"/>
    <cellStyle name="Normal 6 3 2 8" xfId="1383" xr:uid="{B7505D26-BCE2-4E9B-A1E8-E4DB1A63C35C}"/>
    <cellStyle name="Normal 6 3 2 9" xfId="1384" xr:uid="{3B937E4D-62FC-48AF-A719-0FA742997549}"/>
    <cellStyle name="Normal 6 3 3" xfId="1385" xr:uid="{EEAC11BA-2282-4442-8D00-FB8D071786BA}"/>
    <cellStyle name="Normal 6 3 3 2" xfId="1386" xr:uid="{DB897204-FCC2-4E3A-96C4-A4C5A1C78FE7}"/>
    <cellStyle name="Normal 6 3 3 2 2" xfId="1387" xr:uid="{CA604EA3-9263-415B-BAF7-E3ED1B5FB029}"/>
    <cellStyle name="Normal 6 3 3 2 2 2" xfId="1388" xr:uid="{71D09D15-3CAD-4702-83B6-301DD302A0F8}"/>
    <cellStyle name="Normal 6 3 3 2 2 2 2" xfId="3965" xr:uid="{90869DDE-4369-4428-8723-58EAFB1B044B}"/>
    <cellStyle name="Normal 6 3 3 2 2 2 2 2" xfId="3966" xr:uid="{838B3E0D-5922-4B19-99DF-21DF88C3C922}"/>
    <cellStyle name="Normal 6 3 3 2 2 2 3" xfId="3967" xr:uid="{DF4E68AA-540F-4B01-93EF-E9CA38DD7754}"/>
    <cellStyle name="Normal 6 3 3 2 2 3" xfId="1389" xr:uid="{18FBF0F6-DD83-4E9D-B697-652269365434}"/>
    <cellStyle name="Normal 6 3 3 2 2 3 2" xfId="3968" xr:uid="{BD8FE308-3659-44B3-A2F1-3F9A91E0825D}"/>
    <cellStyle name="Normal 6 3 3 2 2 4" xfId="1390" xr:uid="{97DE5333-9E90-4032-98D1-C34767B54DB7}"/>
    <cellStyle name="Normal 6 3 3 2 3" xfId="1391" xr:uid="{9D3BC961-CB7C-4A80-BFCA-E60A9E0ECB6E}"/>
    <cellStyle name="Normal 6 3 3 2 3 2" xfId="1392" xr:uid="{F3D3F05D-274F-4181-85C9-0504A998B961}"/>
    <cellStyle name="Normal 6 3 3 2 3 2 2" xfId="3969" xr:uid="{54B7B1C7-D2BB-495A-9AE0-281028433311}"/>
    <cellStyle name="Normal 6 3 3 2 3 3" xfId="1393" xr:uid="{63E8C0D1-05DD-4C6C-8F4F-49444DC7C8A2}"/>
    <cellStyle name="Normal 6 3 3 2 3 4" xfId="1394" xr:uid="{3BEEC18A-690D-4CB2-AD0E-6343DBAC8642}"/>
    <cellStyle name="Normal 6 3 3 2 4" xfId="1395" xr:uid="{88873688-59B7-40F3-A82C-57644D13D0A6}"/>
    <cellStyle name="Normal 6 3 3 2 4 2" xfId="3970" xr:uid="{C1AC7BAF-7B42-40C1-A81F-1E52B10F6233}"/>
    <cellStyle name="Normal 6 3 3 2 5" xfId="1396" xr:uid="{3741B8C5-8F50-4196-9573-0ED9BE75BEB1}"/>
    <cellStyle name="Normal 6 3 3 2 6" xfId="1397" xr:uid="{1EA78C2E-3410-4DE0-B5F7-DC2088FCC7DB}"/>
    <cellStyle name="Normal 6 3 3 3" xfId="1398" xr:uid="{2752062C-0ABE-497F-988D-52AC8A685972}"/>
    <cellStyle name="Normal 6 3 3 3 2" xfId="1399" xr:uid="{8A93BC7B-9570-4CA3-BA96-53DF4CA2BA89}"/>
    <cellStyle name="Normal 6 3 3 3 2 2" xfId="1400" xr:uid="{AAC052AA-18AF-41B4-99DC-E9FCC04CB120}"/>
    <cellStyle name="Normal 6 3 3 3 2 2 2" xfId="3971" xr:uid="{4FCB788B-E447-4E51-821D-6E8D435610D9}"/>
    <cellStyle name="Normal 6 3 3 3 2 2 2 2" xfId="3972" xr:uid="{AC979F95-922A-44FE-BE71-722EF15B60AC}"/>
    <cellStyle name="Normal 6 3 3 3 2 2 3" xfId="3973" xr:uid="{21FC0449-1E13-4653-A560-C9C29DE2E3E3}"/>
    <cellStyle name="Normal 6 3 3 3 2 3" xfId="1401" xr:uid="{B89E9340-8ED4-4A69-BA00-3859FC6EDE1A}"/>
    <cellStyle name="Normal 6 3 3 3 2 3 2" xfId="3974" xr:uid="{E65628FD-8F18-45BF-ABBE-DB7F697FB23E}"/>
    <cellStyle name="Normal 6 3 3 3 2 4" xfId="1402" xr:uid="{C720A090-7348-4F9C-BE38-ADDE6ED3F428}"/>
    <cellStyle name="Normal 6 3 3 3 3" xfId="1403" xr:uid="{A4F77C71-EB00-4D07-8CA4-1F267CE0CBBC}"/>
    <cellStyle name="Normal 6 3 3 3 3 2" xfId="3975" xr:uid="{6182EA5D-5D9E-46F1-BC97-BFD5D68449DF}"/>
    <cellStyle name="Normal 6 3 3 3 3 2 2" xfId="3976" xr:uid="{C4747AF4-C9DD-43B5-AFE6-225243BCECAD}"/>
    <cellStyle name="Normal 6 3 3 3 3 3" xfId="3977" xr:uid="{C9C5F964-DF18-4147-A8B4-73015208ED35}"/>
    <cellStyle name="Normal 6 3 3 3 4" xfId="1404" xr:uid="{9A426309-D695-449B-8AAB-A91AF96B03CB}"/>
    <cellStyle name="Normal 6 3 3 3 4 2" xfId="3978" xr:uid="{47F10F02-75A8-4FC6-8477-2FE89F00BDE9}"/>
    <cellStyle name="Normal 6 3 3 3 5" xfId="1405" xr:uid="{0F9CDA67-D7F7-4A1D-B85E-2895F8C000BF}"/>
    <cellStyle name="Normal 6 3 3 4" xfId="1406" xr:uid="{CC87BFF0-8D7F-43F4-8531-41F506134DF5}"/>
    <cellStyle name="Normal 6 3 3 4 2" xfId="1407" xr:uid="{FC47D1DF-1763-452B-80B9-350277250ED4}"/>
    <cellStyle name="Normal 6 3 3 4 2 2" xfId="3979" xr:uid="{0658C3F4-5E84-4DB5-A7F6-0AC052E72685}"/>
    <cellStyle name="Normal 6 3 3 4 2 2 2" xfId="3980" xr:uid="{9CFB9E0A-1ED6-42FF-8A7E-96FC8CE2436D}"/>
    <cellStyle name="Normal 6 3 3 4 2 3" xfId="3981" xr:uid="{046935AD-13D1-4959-936F-CEA162C84700}"/>
    <cellStyle name="Normal 6 3 3 4 3" xfId="1408" xr:uid="{51CE4DBA-802B-4FE6-8A61-7F616E7BC011}"/>
    <cellStyle name="Normal 6 3 3 4 3 2" xfId="3982" xr:uid="{CC44BD46-5A83-46FE-A67C-F6F17C129D94}"/>
    <cellStyle name="Normal 6 3 3 4 4" xfId="1409" xr:uid="{81E130BB-6746-40EA-A380-E38CE8D82B8D}"/>
    <cellStyle name="Normal 6 3 3 5" xfId="1410" xr:uid="{7F9F0DA2-3F18-4939-A1B9-E3CF09279A98}"/>
    <cellStyle name="Normal 6 3 3 5 2" xfId="1411" xr:uid="{D4E6B937-A74F-4350-89E7-23FBF7C0F092}"/>
    <cellStyle name="Normal 6 3 3 5 2 2" xfId="3983" xr:uid="{E7D65A92-0CFC-4DD3-B919-89E8A2165372}"/>
    <cellStyle name="Normal 6 3 3 5 3" xfId="1412" xr:uid="{635A41B4-D9A8-4616-A080-58A802B92A0E}"/>
    <cellStyle name="Normal 6 3 3 5 4" xfId="1413" xr:uid="{EF2EDE0B-F494-488C-AC24-6C4F0A962054}"/>
    <cellStyle name="Normal 6 3 3 6" xfId="1414" xr:uid="{40EA0CDE-4D7B-4820-AA10-7C22B140519B}"/>
    <cellStyle name="Normal 6 3 3 6 2" xfId="3984" xr:uid="{8E047A95-5458-4903-8153-EE902F0B44E9}"/>
    <cellStyle name="Normal 6 3 3 7" xfId="1415" xr:uid="{749795DA-B0A0-41AF-8144-9CBB034B4569}"/>
    <cellStyle name="Normal 6 3 3 8" xfId="1416" xr:uid="{B8C11490-9D82-424E-A547-1EDDA32CCBD0}"/>
    <cellStyle name="Normal 6 3 4" xfId="1417" xr:uid="{CD3938F8-23AD-4D43-AA34-C13EFB36A099}"/>
    <cellStyle name="Normal 6 3 4 2" xfId="1418" xr:uid="{B278F029-41E2-4244-BE6D-CA8807C4E262}"/>
    <cellStyle name="Normal 6 3 4 2 2" xfId="1419" xr:uid="{763111D2-CB2E-48D8-AF53-C099E9CFCD3F}"/>
    <cellStyle name="Normal 6 3 4 2 2 2" xfId="1420" xr:uid="{B4E08074-DDC2-4428-8C9A-EECE167E243F}"/>
    <cellStyle name="Normal 6 3 4 2 2 2 2" xfId="3985" xr:uid="{A6B04FA4-28B1-42FC-98AD-F02292932089}"/>
    <cellStyle name="Normal 6 3 4 2 2 3" xfId="1421" xr:uid="{DAB97EEA-893B-4516-BFFD-0D22B6E0B9A2}"/>
    <cellStyle name="Normal 6 3 4 2 2 4" xfId="1422" xr:uid="{F898ACDA-7DA3-4E65-B000-52403AAA3DDD}"/>
    <cellStyle name="Normal 6 3 4 2 3" xfId="1423" xr:uid="{34CBFDA6-5EDA-472A-9E29-E1AD494F802D}"/>
    <cellStyle name="Normal 6 3 4 2 3 2" xfId="3986" xr:uid="{03E0C393-BE85-4EDE-A109-8565CA91BE5D}"/>
    <cellStyle name="Normal 6 3 4 2 4" xfId="1424" xr:uid="{91CB0AD3-8CFF-417F-B678-978AB935F15C}"/>
    <cellStyle name="Normal 6 3 4 2 5" xfId="1425" xr:uid="{DF0D4074-63A0-4302-BE22-60B969971FA3}"/>
    <cellStyle name="Normal 6 3 4 3" xfId="1426" xr:uid="{1E144B56-66E5-4EE2-8C02-BCA22C07AA3E}"/>
    <cellStyle name="Normal 6 3 4 3 2" xfId="1427" xr:uid="{1AEEBE55-1C24-4C8F-A3D7-33E1B8DA6822}"/>
    <cellStyle name="Normal 6 3 4 3 2 2" xfId="3987" xr:uid="{9AECBFF0-0889-4F78-90C3-2D1B9F22C378}"/>
    <cellStyle name="Normal 6 3 4 3 3" xfId="1428" xr:uid="{795043BD-7F4E-4B48-A372-74747C365275}"/>
    <cellStyle name="Normal 6 3 4 3 4" xfId="1429" xr:uid="{8371B6C5-9E33-4C1F-BFC1-A7DD89F04741}"/>
    <cellStyle name="Normal 6 3 4 4" xfId="1430" xr:uid="{1A092B44-AD93-4174-BE38-762C6DC9A64B}"/>
    <cellStyle name="Normal 6 3 4 4 2" xfId="1431" xr:uid="{24556E36-98D3-4A5E-AD2D-D4EE772347DA}"/>
    <cellStyle name="Normal 6 3 4 4 3" xfId="1432" xr:uid="{0AAC1DC7-A9C0-4236-A848-5E26DB3E35C7}"/>
    <cellStyle name="Normal 6 3 4 4 4" xfId="1433" xr:uid="{AF1A19A7-129A-47DC-B81F-2F0820C75DF6}"/>
    <cellStyle name="Normal 6 3 4 5" xfId="1434" xr:uid="{CD5937DA-AE58-4520-BCD1-C38196028DC5}"/>
    <cellStyle name="Normal 6 3 4 6" xfId="1435" xr:uid="{A38B17E3-C35A-499D-B337-DDB1818E49ED}"/>
    <cellStyle name="Normal 6 3 4 7" xfId="1436" xr:uid="{D560174D-07A5-42DA-998F-E0459C66B4D1}"/>
    <cellStyle name="Normal 6 3 5" xfId="1437" xr:uid="{FB54A363-34F7-441B-8955-4216586E61B0}"/>
    <cellStyle name="Normal 6 3 5 2" xfId="1438" xr:uid="{EFA0F6EA-C800-4A58-99E6-69382F60FD10}"/>
    <cellStyle name="Normal 6 3 5 2 2" xfId="1439" xr:uid="{47A4B53E-156D-46E1-AFFC-F87DF5099948}"/>
    <cellStyle name="Normal 6 3 5 2 2 2" xfId="3988" xr:uid="{379FED83-D197-4F19-9F80-55CA30C94269}"/>
    <cellStyle name="Normal 6 3 5 2 2 2 2" xfId="3989" xr:uid="{6192211A-34A2-4C6B-877F-B0A59201596C}"/>
    <cellStyle name="Normal 6 3 5 2 2 3" xfId="3990" xr:uid="{8FE66067-22C0-43EC-9A5C-722CC0ABFEB4}"/>
    <cellStyle name="Normal 6 3 5 2 3" xfId="1440" xr:uid="{861C7C88-97E2-4C7E-8576-0C0DF9F3B8C3}"/>
    <cellStyle name="Normal 6 3 5 2 3 2" xfId="3991" xr:uid="{6CABF885-B638-46E1-814C-2AAB6EEE9A3E}"/>
    <cellStyle name="Normal 6 3 5 2 4" xfId="1441" xr:uid="{34BBB2A2-34C2-45BB-9323-D28A34FD1004}"/>
    <cellStyle name="Normal 6 3 5 3" xfId="1442" xr:uid="{61427E81-980B-4D5F-9E7A-E738EC342626}"/>
    <cellStyle name="Normal 6 3 5 3 2" xfId="1443" xr:uid="{FDB13F65-2320-4DC6-9BA6-C8230FF03E1D}"/>
    <cellStyle name="Normal 6 3 5 3 2 2" xfId="3992" xr:uid="{5FB53E63-F97C-4095-9496-52C674B63281}"/>
    <cellStyle name="Normal 6 3 5 3 3" xfId="1444" xr:uid="{14D2BC99-B6E3-4B75-BC15-0C7597A47672}"/>
    <cellStyle name="Normal 6 3 5 3 4" xfId="1445" xr:uid="{F6923770-C858-4F09-A3F6-3E50D8427840}"/>
    <cellStyle name="Normal 6 3 5 4" xfId="1446" xr:uid="{8BAB4C17-3B33-40DE-8B8A-AA60F38872F2}"/>
    <cellStyle name="Normal 6 3 5 4 2" xfId="3993" xr:uid="{04DD9921-6E0B-4409-B458-C320FBD446A3}"/>
    <cellStyle name="Normal 6 3 5 5" xfId="1447" xr:uid="{1DE509D3-DE19-4E32-8341-9F1E03EF14AF}"/>
    <cellStyle name="Normal 6 3 5 6" xfId="1448" xr:uid="{9489B9E7-67BE-491F-A761-33FB3C7E0E26}"/>
    <cellStyle name="Normal 6 3 6" xfId="1449" xr:uid="{14A59704-806A-4890-B5E1-472A0D9CA90E}"/>
    <cellStyle name="Normal 6 3 6 2" xfId="1450" xr:uid="{F4833E46-5574-4D66-BD6D-231DB556A722}"/>
    <cellStyle name="Normal 6 3 6 2 2" xfId="1451" xr:uid="{B7B5A8A2-81A8-4D98-9458-95A338F68EEB}"/>
    <cellStyle name="Normal 6 3 6 2 2 2" xfId="3994" xr:uid="{DE15F288-11EF-4AB7-B090-B4D12DD93A94}"/>
    <cellStyle name="Normal 6 3 6 2 3" xfId="1452" xr:uid="{8D7EED64-5A52-46FF-AB06-E4CCF5E44A3D}"/>
    <cellStyle name="Normal 6 3 6 2 4" xfId="1453" xr:uid="{262B2F01-BA49-43F8-86D1-B085422BBF6D}"/>
    <cellStyle name="Normal 6 3 6 3" xfId="1454" xr:uid="{69C21D89-5603-4C75-BAF1-A5154F915198}"/>
    <cellStyle name="Normal 6 3 6 3 2" xfId="3995" xr:uid="{18DAA670-F854-4EDE-962A-B14821D94292}"/>
    <cellStyle name="Normal 6 3 6 4" xfId="1455" xr:uid="{45E4B1D6-D655-4F5C-B95B-7A08072D54E7}"/>
    <cellStyle name="Normal 6 3 6 5" xfId="1456" xr:uid="{CC851B26-7CE5-4E45-9191-327F6C0A8CDD}"/>
    <cellStyle name="Normal 6 3 7" xfId="1457" xr:uid="{2064F651-8B0E-43B0-B6EF-F82831919CAF}"/>
    <cellStyle name="Normal 6 3 7 2" xfId="1458" xr:uid="{9AE8617D-D00C-4BBC-8CD0-45C0228C439D}"/>
    <cellStyle name="Normal 6 3 7 2 2" xfId="3996" xr:uid="{4BF4A427-9E86-4FBB-BF12-DA6489084948}"/>
    <cellStyle name="Normal 6 3 7 3" xfId="1459" xr:uid="{F72C65B6-BD07-4A18-A86F-4BE14718A9C3}"/>
    <cellStyle name="Normal 6 3 7 4" xfId="1460" xr:uid="{6203D38A-2919-41A0-98FE-EFCC4CC334D5}"/>
    <cellStyle name="Normal 6 3 8" xfId="1461" xr:uid="{1A114464-6BF5-4C2A-AE51-7B8ABD5BE8FE}"/>
    <cellStyle name="Normal 6 3 8 2" xfId="1462" xr:uid="{75639422-157F-4903-9D0D-4FF487BFC4AB}"/>
    <cellStyle name="Normal 6 3 8 3" xfId="1463" xr:uid="{6D7CEBEE-327A-47EE-9EDE-939B5C532FCC}"/>
    <cellStyle name="Normal 6 3 8 4" xfId="1464" xr:uid="{0CF91C26-0358-4BEC-ABD4-AF2E894D51D1}"/>
    <cellStyle name="Normal 6 3 9" xfId="1465" xr:uid="{6B686BAD-137F-43E6-8209-01A7EEADD761}"/>
    <cellStyle name="Normal 6 3 9 2" xfId="4888" xr:uid="{21F8854B-4E44-4FE5-9FC3-800B8B82499C}"/>
    <cellStyle name="Normal 6 4" xfId="1466" xr:uid="{4D1DBE7A-D9FF-40B8-9F43-3C0EB11077FB}"/>
    <cellStyle name="Normal 6 4 10" xfId="1467" xr:uid="{32998299-D6CC-48DB-82E7-768CC8358F93}"/>
    <cellStyle name="Normal 6 4 11" xfId="1468" xr:uid="{9FAA0966-2446-45D0-96B9-7A2CE869D6AE}"/>
    <cellStyle name="Normal 6 4 2" xfId="1469" xr:uid="{28FFA3EC-8C08-4F46-AE5B-C065B8C2E820}"/>
    <cellStyle name="Normal 6 4 2 2" xfId="1470" xr:uid="{7748670A-8BE1-43B1-820F-F3B72C2E311F}"/>
    <cellStyle name="Normal 6 4 2 2 2" xfId="1471" xr:uid="{3E08DF33-99C3-4D3D-92FD-2C90D7675A3C}"/>
    <cellStyle name="Normal 6 4 2 2 2 2" xfId="1472" xr:uid="{C4BBEB73-09F4-431E-A317-CEA0AE77396B}"/>
    <cellStyle name="Normal 6 4 2 2 2 2 2" xfId="1473" xr:uid="{C4A73936-244F-44BD-B426-DB4D2042337F}"/>
    <cellStyle name="Normal 6 4 2 2 2 2 2 2" xfId="3997" xr:uid="{734AB4F6-15F8-410D-BCBB-DA2AF80B81A5}"/>
    <cellStyle name="Normal 6 4 2 2 2 2 3" xfId="1474" xr:uid="{0A17673B-4E6F-4DDB-8DCF-988849388350}"/>
    <cellStyle name="Normal 6 4 2 2 2 2 4" xfId="1475" xr:uid="{373B02E0-42AD-4FE7-B0B5-1FC11CACF3D1}"/>
    <cellStyle name="Normal 6 4 2 2 2 3" xfId="1476" xr:uid="{54269A65-DA0A-4DB2-A5BD-CDAA04D82243}"/>
    <cellStyle name="Normal 6 4 2 2 2 3 2" xfId="1477" xr:uid="{5595300F-88B3-4186-91F5-5AFA0D73C10B}"/>
    <cellStyle name="Normal 6 4 2 2 2 3 3" xfId="1478" xr:uid="{52B1575F-441E-47B1-B989-889087285800}"/>
    <cellStyle name="Normal 6 4 2 2 2 3 4" xfId="1479" xr:uid="{390699F8-DAB9-4CBC-9F4C-0859750EDAED}"/>
    <cellStyle name="Normal 6 4 2 2 2 4" xfId="1480" xr:uid="{CFAE3963-3969-45C8-9C77-24DCF10A8215}"/>
    <cellStyle name="Normal 6 4 2 2 2 5" xfId="1481" xr:uid="{5308BFBD-BE74-4E6B-B0AB-8F7D017CBE93}"/>
    <cellStyle name="Normal 6 4 2 2 2 6" xfId="1482" xr:uid="{54B21F99-B6C6-4812-ACE0-87C2542BC9F2}"/>
    <cellStyle name="Normal 6 4 2 2 3" xfId="1483" xr:uid="{CB20B94F-CBF3-4EA0-B7FC-E60C1F72F991}"/>
    <cellStyle name="Normal 6 4 2 2 3 2" xfId="1484" xr:uid="{0F86C46C-C6ED-4E72-8B3F-2F2486BE36FC}"/>
    <cellStyle name="Normal 6 4 2 2 3 2 2" xfId="1485" xr:uid="{F019A146-7AFE-4248-8453-021CD2CA1954}"/>
    <cellStyle name="Normal 6 4 2 2 3 2 3" xfId="1486" xr:uid="{630AB432-8DBE-42D2-B301-2551FC3203BB}"/>
    <cellStyle name="Normal 6 4 2 2 3 2 4" xfId="1487" xr:uid="{834C0FD0-0020-46C8-8A9A-8952901B6816}"/>
    <cellStyle name="Normal 6 4 2 2 3 3" xfId="1488" xr:uid="{0A396D47-853E-4E24-96A2-1862D8F7998E}"/>
    <cellStyle name="Normal 6 4 2 2 3 4" xfId="1489" xr:uid="{4C844CCA-F162-47E8-8F49-AF00002085C7}"/>
    <cellStyle name="Normal 6 4 2 2 3 5" xfId="1490" xr:uid="{50E193D0-2342-4E15-9450-1EB5CC2D7B99}"/>
    <cellStyle name="Normal 6 4 2 2 4" xfId="1491" xr:uid="{2B03D7EF-1C1B-40CC-9141-E37D89693FF3}"/>
    <cellStyle name="Normal 6 4 2 2 4 2" xfId="1492" xr:uid="{1EA2E04F-DE76-465A-986D-4C56AD6BFA22}"/>
    <cellStyle name="Normal 6 4 2 2 4 3" xfId="1493" xr:uid="{3FE37463-9843-4CB2-927E-00CE9C611539}"/>
    <cellStyle name="Normal 6 4 2 2 4 4" xfId="1494" xr:uid="{E2546456-9397-4480-A258-003252E77AED}"/>
    <cellStyle name="Normal 6 4 2 2 5" xfId="1495" xr:uid="{9B457BB9-80E5-4A61-AA70-67C1DED97DD8}"/>
    <cellStyle name="Normal 6 4 2 2 5 2" xfId="1496" xr:uid="{199C31E4-0EAE-4D91-B427-A2B48B4A3DDF}"/>
    <cellStyle name="Normal 6 4 2 2 5 3" xfId="1497" xr:uid="{1900A445-D9AA-4908-A76C-D751E2AB35C7}"/>
    <cellStyle name="Normal 6 4 2 2 5 4" xfId="1498" xr:uid="{42A0A187-8FB6-4D6E-97B9-EF38B2F2CD7F}"/>
    <cellStyle name="Normal 6 4 2 2 6" xfId="1499" xr:uid="{7D81A121-4B59-499B-8136-A481790AD7A4}"/>
    <cellStyle name="Normal 6 4 2 2 7" xfId="1500" xr:uid="{4F490014-4BC8-43F9-9DA3-2A71C22A0F73}"/>
    <cellStyle name="Normal 6 4 2 2 8" xfId="1501" xr:uid="{452F8D24-5F32-431E-B9F4-8A0171F2A553}"/>
    <cellStyle name="Normal 6 4 2 3" xfId="1502" xr:uid="{2824F2EA-2632-43AC-9DF3-EBF13E1560F4}"/>
    <cellStyle name="Normal 6 4 2 3 2" xfId="1503" xr:uid="{FF95692B-0351-4EAB-96D4-14886C717361}"/>
    <cellStyle name="Normal 6 4 2 3 2 2" xfId="1504" xr:uid="{71C56DCF-CA88-46E2-ACCC-3C5F848CEA1D}"/>
    <cellStyle name="Normal 6 4 2 3 2 2 2" xfId="3998" xr:uid="{3CF71036-8FE7-4E5B-9C8E-F3BEE45372F2}"/>
    <cellStyle name="Normal 6 4 2 3 2 2 2 2" xfId="3999" xr:uid="{4EB52FAA-C1A5-4929-861E-C49A84A93AD1}"/>
    <cellStyle name="Normal 6 4 2 3 2 2 3" xfId="4000" xr:uid="{EC3AB68E-C78A-472E-BDC8-0B75779BCE6C}"/>
    <cellStyle name="Normal 6 4 2 3 2 3" xfId="1505" xr:uid="{84291B75-FD24-49C2-A643-73FB8B0BDF58}"/>
    <cellStyle name="Normal 6 4 2 3 2 3 2" xfId="4001" xr:uid="{22712CC2-6A3D-4408-881E-216D3C4121FE}"/>
    <cellStyle name="Normal 6 4 2 3 2 4" xfId="1506" xr:uid="{6D586CF0-56DF-4AF8-9641-73426675624E}"/>
    <cellStyle name="Normal 6 4 2 3 3" xfId="1507" xr:uid="{A68DB2F3-1D29-49DD-BFFD-D6CC01DCDE88}"/>
    <cellStyle name="Normal 6 4 2 3 3 2" xfId="1508" xr:uid="{D6BEB4B4-5051-4041-8CC2-06B2B4B9E28D}"/>
    <cellStyle name="Normal 6 4 2 3 3 2 2" xfId="4002" xr:uid="{45E0A219-195E-44BB-B740-930A26944571}"/>
    <cellStyle name="Normal 6 4 2 3 3 3" xfId="1509" xr:uid="{890F4516-78B2-4D35-B6A0-43317838E29B}"/>
    <cellStyle name="Normal 6 4 2 3 3 4" xfId="1510" xr:uid="{ACA51A79-2322-4755-AF8F-2A58E9BDC842}"/>
    <cellStyle name="Normal 6 4 2 3 4" xfId="1511" xr:uid="{0B612524-BE95-4BE2-A8F4-D793A5B42E4B}"/>
    <cellStyle name="Normal 6 4 2 3 4 2" xfId="4003" xr:uid="{41CE2828-C869-4F7F-8D04-CCA12150BEEB}"/>
    <cellStyle name="Normal 6 4 2 3 5" xfId="1512" xr:uid="{594CED97-293A-4988-B54C-94F316063AFE}"/>
    <cellStyle name="Normal 6 4 2 3 6" xfId="1513" xr:uid="{6CEDA3DA-55B0-49FD-8E92-2F8126426961}"/>
    <cellStyle name="Normal 6 4 2 4" xfId="1514" xr:uid="{010EABC9-D1C7-4623-B394-F1CBE0E5D076}"/>
    <cellStyle name="Normal 6 4 2 4 2" xfId="1515" xr:uid="{D831F053-D7EF-44DD-9AC8-7F99D7E13BE3}"/>
    <cellStyle name="Normal 6 4 2 4 2 2" xfId="1516" xr:uid="{24662D95-0635-45A1-BBC4-B2A58E466C7A}"/>
    <cellStyle name="Normal 6 4 2 4 2 2 2" xfId="4004" xr:uid="{5BA2EE45-4D43-41F1-A988-893855D8AB5C}"/>
    <cellStyle name="Normal 6 4 2 4 2 3" xfId="1517" xr:uid="{3F1A4A51-343D-4245-963D-C845C16D1970}"/>
    <cellStyle name="Normal 6 4 2 4 2 4" xfId="1518" xr:uid="{49328615-72AC-4512-9D2E-3E7F3EEE2A1E}"/>
    <cellStyle name="Normal 6 4 2 4 3" xfId="1519" xr:uid="{F36E3745-B00A-4505-AB7D-C62CF2F4F117}"/>
    <cellStyle name="Normal 6 4 2 4 3 2" xfId="4005" xr:uid="{8849A96B-A73C-4B74-92DB-7765CC553569}"/>
    <cellStyle name="Normal 6 4 2 4 4" xfId="1520" xr:uid="{DFAFE994-8C62-4E84-84DC-D77624E39DBC}"/>
    <cellStyle name="Normal 6 4 2 4 5" xfId="1521" xr:uid="{404A805F-9044-432E-81DD-81CEDEAE7549}"/>
    <cellStyle name="Normal 6 4 2 5" xfId="1522" xr:uid="{4BF82CA8-1B1E-4714-801A-60A70C231B0A}"/>
    <cellStyle name="Normal 6 4 2 5 2" xfId="1523" xr:uid="{190C2B3B-17C1-4574-BCDB-7D1A7D9999B1}"/>
    <cellStyle name="Normal 6 4 2 5 2 2" xfId="4006" xr:uid="{7CCC335D-840B-49AE-9168-57F48D501BBC}"/>
    <cellStyle name="Normal 6 4 2 5 3" xfId="1524" xr:uid="{193154E0-F9FA-4DEC-82DA-7AC52D44DE69}"/>
    <cellStyle name="Normal 6 4 2 5 4" xfId="1525" xr:uid="{8A2C28F9-6661-48CA-9E94-66E3C9654B0F}"/>
    <cellStyle name="Normal 6 4 2 6" xfId="1526" xr:uid="{F085915C-40D2-4336-A7E1-EE98890435E3}"/>
    <cellStyle name="Normal 6 4 2 6 2" xfId="1527" xr:uid="{7E544D37-483D-4D4C-859F-119F53EC64D4}"/>
    <cellStyle name="Normal 6 4 2 6 3" xfId="1528" xr:uid="{D81372EC-258C-47BA-8E7B-CDAFB9B2DB1D}"/>
    <cellStyle name="Normal 6 4 2 6 4" xfId="1529" xr:uid="{C9BA29F3-0F7D-4F9C-A0D3-C0C8371A58FE}"/>
    <cellStyle name="Normal 6 4 2 7" xfId="1530" xr:uid="{92F17044-C133-4FFA-A2F0-6223A12FCBC3}"/>
    <cellStyle name="Normal 6 4 2 8" xfId="1531" xr:uid="{A165D82D-7E74-41B5-B89F-DCC04A9E195B}"/>
    <cellStyle name="Normal 6 4 2 9" xfId="1532" xr:uid="{E0A75B83-F6C4-4173-9D39-F1432076614C}"/>
    <cellStyle name="Normal 6 4 3" xfId="1533" xr:uid="{AD5D8046-FB24-405E-A059-55F614BD4A95}"/>
    <cellStyle name="Normal 6 4 3 2" xfId="1534" xr:uid="{15832498-8D2E-4F57-9B89-C2FB47EC4E87}"/>
    <cellStyle name="Normal 6 4 3 2 2" xfId="1535" xr:uid="{3E8B87EF-C5D4-4636-AFE0-CA36471CEFF4}"/>
    <cellStyle name="Normal 6 4 3 2 2 2" xfId="1536" xr:uid="{D306F73E-90EE-417A-A36B-51F9BDF372E5}"/>
    <cellStyle name="Normal 6 4 3 2 2 2 2" xfId="4007" xr:uid="{86966493-F160-4C84-B232-3320B362693C}"/>
    <cellStyle name="Normal 6 4 3 2 2 2 2 2" xfId="4731" xr:uid="{E148B1F2-8C8D-4183-BF3F-349A5DF7EB4C}"/>
    <cellStyle name="Normal 6 4 3 2 2 2 3" xfId="4732" xr:uid="{541E95A5-8D2D-4025-B385-2E8B0EFC52B0}"/>
    <cellStyle name="Normal 6 4 3 2 2 3" xfId="1537" xr:uid="{A9E5F1F9-663D-4D99-B17C-522EA349865D}"/>
    <cellStyle name="Normal 6 4 3 2 2 3 2" xfId="4733" xr:uid="{1B5EB702-ED34-4D63-9771-02ACFC305D14}"/>
    <cellStyle name="Normal 6 4 3 2 2 4" xfId="1538" xr:uid="{CAA2FF0B-0068-4E03-BF76-D5115AD83AC4}"/>
    <cellStyle name="Normal 6 4 3 2 3" xfId="1539" xr:uid="{61D449D1-A76C-4EDF-A3FB-91B14F33AEE5}"/>
    <cellStyle name="Normal 6 4 3 2 3 2" xfId="1540" xr:uid="{D1171BD9-1F9E-49ED-B3E2-4DFDE33C5945}"/>
    <cellStyle name="Normal 6 4 3 2 3 2 2" xfId="4734" xr:uid="{7B594BCA-DB49-4CF3-97DC-15A3F4CC5D34}"/>
    <cellStyle name="Normal 6 4 3 2 3 3" xfId="1541" xr:uid="{47427234-10C3-4F14-9C9F-D68C13F2C5DF}"/>
    <cellStyle name="Normal 6 4 3 2 3 4" xfId="1542" xr:uid="{BA49DA9A-E7A9-49F8-A9C0-6D284F224D75}"/>
    <cellStyle name="Normal 6 4 3 2 4" xfId="1543" xr:uid="{A42BF770-2D96-4023-B986-E303A3DA18CC}"/>
    <cellStyle name="Normal 6 4 3 2 4 2" xfId="4735" xr:uid="{D66A8A8E-A4B1-45B8-8479-D1E8F2B83704}"/>
    <cellStyle name="Normal 6 4 3 2 5" xfId="1544" xr:uid="{25090A20-F9BC-4B11-B55D-9827EEA09071}"/>
    <cellStyle name="Normal 6 4 3 2 6" xfId="1545" xr:uid="{DD864EF2-661F-491D-B4D8-C74FB182CC50}"/>
    <cellStyle name="Normal 6 4 3 3" xfId="1546" xr:uid="{D8B27053-0C9D-46EC-AD09-861225886073}"/>
    <cellStyle name="Normal 6 4 3 3 2" xfId="1547" xr:uid="{8B2614E9-9C40-4A8C-A661-3EF10E8EBC60}"/>
    <cellStyle name="Normal 6 4 3 3 2 2" xfId="1548" xr:uid="{91672BA2-1080-44E8-B52F-F0E422E47FF7}"/>
    <cellStyle name="Normal 6 4 3 3 2 2 2" xfId="4736" xr:uid="{57AA52C9-4AA2-42F8-A98C-EE91E3FD0CEF}"/>
    <cellStyle name="Normal 6 4 3 3 2 3" xfId="1549" xr:uid="{E73225E7-CADA-4216-B0B0-8AD9C6639F7D}"/>
    <cellStyle name="Normal 6 4 3 3 2 4" xfId="1550" xr:uid="{13CF7D2B-7BF0-418F-AF66-5C36517D6158}"/>
    <cellStyle name="Normal 6 4 3 3 3" xfId="1551" xr:uid="{CAA7EF33-38FF-4133-B636-029CF6F89BF9}"/>
    <cellStyle name="Normal 6 4 3 3 3 2" xfId="4737" xr:uid="{5939C444-1728-4738-804B-2E905E5439EC}"/>
    <cellStyle name="Normal 6 4 3 3 4" xfId="1552" xr:uid="{5063A0B5-AA9E-4109-8BD7-83C59C93F906}"/>
    <cellStyle name="Normal 6 4 3 3 5" xfId="1553" xr:uid="{89BAED94-9B37-4A49-AE27-B5BBC8D54077}"/>
    <cellStyle name="Normal 6 4 3 4" xfId="1554" xr:uid="{D4213ED7-C267-48F7-95A9-D33FC7D23501}"/>
    <cellStyle name="Normal 6 4 3 4 2" xfId="1555" xr:uid="{4F4D09F1-A60D-48E4-A594-C1FFD3596069}"/>
    <cellStyle name="Normal 6 4 3 4 2 2" xfId="4738" xr:uid="{2CAD22F9-567B-4BB5-A845-6E37B9D830D9}"/>
    <cellStyle name="Normal 6 4 3 4 3" xfId="1556" xr:uid="{B242E297-A4ED-4F8A-B0D6-3D7ED9D1F3DB}"/>
    <cellStyle name="Normal 6 4 3 4 4" xfId="1557" xr:uid="{DFB76E3E-328E-4BAD-8225-82F55DD4D66A}"/>
    <cellStyle name="Normal 6 4 3 5" xfId="1558" xr:uid="{BCD2EA56-E119-4D94-A298-51A0777FBD4D}"/>
    <cellStyle name="Normal 6 4 3 5 2" xfId="1559" xr:uid="{BDFD71CF-8E1B-443E-86A7-12F6F502F2C4}"/>
    <cellStyle name="Normal 6 4 3 5 3" xfId="1560" xr:uid="{8BFA4783-F3C9-4C05-AAC7-5F3690066BEC}"/>
    <cellStyle name="Normal 6 4 3 5 4" xfId="1561" xr:uid="{EB40D63F-AD41-4CEB-8EAD-D403FABF4D57}"/>
    <cellStyle name="Normal 6 4 3 6" xfId="1562" xr:uid="{0CD70603-4148-4E39-996A-43ECD8DFA323}"/>
    <cellStyle name="Normal 6 4 3 7" xfId="1563" xr:uid="{3EEF685E-1FF2-4D62-AA60-26C74CB28050}"/>
    <cellStyle name="Normal 6 4 3 8" xfId="1564" xr:uid="{564FC6AB-74B3-4018-9A29-674C827B3DA7}"/>
    <cellStyle name="Normal 6 4 4" xfId="1565" xr:uid="{68A329D0-A7DD-46C5-BAF9-7E8830AE35AA}"/>
    <cellStyle name="Normal 6 4 4 2" xfId="1566" xr:uid="{B535B616-8C9B-4F1C-8BCD-0CC07D5E3BBC}"/>
    <cellStyle name="Normal 6 4 4 2 2" xfId="1567" xr:uid="{A9E87F44-F65E-49B5-8B10-5BED2EFE4B57}"/>
    <cellStyle name="Normal 6 4 4 2 2 2" xfId="1568" xr:uid="{F8FD1F73-E455-4F34-AC37-70CD807006A4}"/>
    <cellStyle name="Normal 6 4 4 2 2 2 2" xfId="4008" xr:uid="{1718870B-34C0-4971-B0E4-EF45C9B151C6}"/>
    <cellStyle name="Normal 6 4 4 2 2 3" xfId="1569" xr:uid="{833B054C-462A-45C8-8349-853686231941}"/>
    <cellStyle name="Normal 6 4 4 2 2 4" xfId="1570" xr:uid="{FFF13B7A-B701-4D64-A43C-6E64EF04BAF0}"/>
    <cellStyle name="Normal 6 4 4 2 3" xfId="1571" xr:uid="{D2B3AEE3-7E5B-4352-A18B-2021A7E49880}"/>
    <cellStyle name="Normal 6 4 4 2 3 2" xfId="4009" xr:uid="{5F541207-7FF7-45E4-A588-802A7028EDF1}"/>
    <cellStyle name="Normal 6 4 4 2 4" xfId="1572" xr:uid="{C6CCA9D4-456C-48BE-B280-AB376AE2E9CC}"/>
    <cellStyle name="Normal 6 4 4 2 5" xfId="1573" xr:uid="{7D7F1A6D-88C9-42E0-AB5A-45846029379A}"/>
    <cellStyle name="Normal 6 4 4 3" xfId="1574" xr:uid="{74D03732-FA88-42BC-9A95-26C0D0E7FD27}"/>
    <cellStyle name="Normal 6 4 4 3 2" xfId="1575" xr:uid="{ABB97204-0086-4C3D-958D-787839EA6C3C}"/>
    <cellStyle name="Normal 6 4 4 3 2 2" xfId="4010" xr:uid="{14E12D2B-934C-4681-97A1-7600F2627F80}"/>
    <cellStyle name="Normal 6 4 4 3 3" xfId="1576" xr:uid="{6B022D3F-FC6F-475F-BF61-C714A7934EC7}"/>
    <cellStyle name="Normal 6 4 4 3 4" xfId="1577" xr:uid="{56E8684A-AF3A-46EA-BF66-5F5941AEC4EA}"/>
    <cellStyle name="Normal 6 4 4 4" xfId="1578" xr:uid="{B42DE3AD-6F68-44A2-B254-57245AF96A6C}"/>
    <cellStyle name="Normal 6 4 4 4 2" xfId="1579" xr:uid="{D1287BB7-2979-4FDF-893F-C1B67B4B3F7C}"/>
    <cellStyle name="Normal 6 4 4 4 3" xfId="1580" xr:uid="{10EBE965-4897-4A4E-9E1B-10D7C8CA4474}"/>
    <cellStyle name="Normal 6 4 4 4 4" xfId="1581" xr:uid="{94D29CDC-D160-4F79-99B7-E03F3ADC7326}"/>
    <cellStyle name="Normal 6 4 4 5" xfId="1582" xr:uid="{ACCE6FC4-2287-4113-B2A3-BBD4C13C9ECF}"/>
    <cellStyle name="Normal 6 4 4 6" xfId="1583" xr:uid="{1D891EAB-2D7B-46FA-88E7-68D844A51EC6}"/>
    <cellStyle name="Normal 6 4 4 7" xfId="1584" xr:uid="{35EBC9DE-CFF1-4CB7-BF63-69EBF6122E45}"/>
    <cellStyle name="Normal 6 4 5" xfId="1585" xr:uid="{E846C9E6-71A6-42BF-A89F-3623231B3BCA}"/>
    <cellStyle name="Normal 6 4 5 2" xfId="1586" xr:uid="{CBA9880C-CC5C-4734-B11F-B6F1C82E446B}"/>
    <cellStyle name="Normal 6 4 5 2 2" xfId="1587" xr:uid="{2154612D-05CF-4711-8C3B-EB5AB221D106}"/>
    <cellStyle name="Normal 6 4 5 2 2 2" xfId="4011" xr:uid="{D6CF0AF5-604E-4667-88C2-85707F5A49DB}"/>
    <cellStyle name="Normal 6 4 5 2 3" xfId="1588" xr:uid="{421821B3-4EED-4B79-A182-A450981E3604}"/>
    <cellStyle name="Normal 6 4 5 2 4" xfId="1589" xr:uid="{9C85D862-51F5-4362-A24C-71472EDCCE0F}"/>
    <cellStyle name="Normal 6 4 5 3" xfId="1590" xr:uid="{C5E5F7F9-96DA-416A-9234-CE87369837BE}"/>
    <cellStyle name="Normal 6 4 5 3 2" xfId="1591" xr:uid="{3AF5BFA5-2A26-45CD-A8AF-2EF61E4846DA}"/>
    <cellStyle name="Normal 6 4 5 3 3" xfId="1592" xr:uid="{70865912-3FED-44FC-9C5A-4E1EC30B3100}"/>
    <cellStyle name="Normal 6 4 5 3 4" xfId="1593" xr:uid="{19E1087A-CD63-4B7A-B0AC-A6456F7D9991}"/>
    <cellStyle name="Normal 6 4 5 4" xfId="1594" xr:uid="{C40EA65A-DD38-43AE-9594-72E983CB4455}"/>
    <cellStyle name="Normal 6 4 5 5" xfId="1595" xr:uid="{C9A6CD55-BDBF-49B2-A9BE-933C37EB4ED4}"/>
    <cellStyle name="Normal 6 4 5 6" xfId="1596" xr:uid="{4A45B104-8BA5-453D-B57F-2A6A5A3CF0E2}"/>
    <cellStyle name="Normal 6 4 6" xfId="1597" xr:uid="{B464B1AD-63DF-4D5F-A0B2-45D0C2344BE3}"/>
    <cellStyle name="Normal 6 4 6 2" xfId="1598" xr:uid="{29FB1141-A6A5-468E-97DD-677E85D71CDA}"/>
    <cellStyle name="Normal 6 4 6 2 2" xfId="1599" xr:uid="{213738E6-5307-4FC3-AFFD-3E4763EC79C0}"/>
    <cellStyle name="Normal 6 4 6 2 3" xfId="1600" xr:uid="{F19EF5AA-A61B-42D3-88EB-F88D486DCCB1}"/>
    <cellStyle name="Normal 6 4 6 2 4" xfId="1601" xr:uid="{74F526DA-414D-40F3-8019-C083D1D5F55D}"/>
    <cellStyle name="Normal 6 4 6 3" xfId="1602" xr:uid="{6FBE4292-8455-4958-9825-5D14FC2AB2A5}"/>
    <cellStyle name="Normal 6 4 6 4" xfId="1603" xr:uid="{E7AD12FC-CBE0-42E8-BD5C-6A638D01CAEF}"/>
    <cellStyle name="Normal 6 4 6 5" xfId="1604" xr:uid="{7BD243D4-A1CE-4188-9144-E2F5AA4BF746}"/>
    <cellStyle name="Normal 6 4 7" xfId="1605" xr:uid="{5AA18009-C66B-48B9-81C1-5243F0A8129E}"/>
    <cellStyle name="Normal 6 4 7 2" xfId="1606" xr:uid="{82543C0F-5CB9-45B2-A1C1-897CC53A6408}"/>
    <cellStyle name="Normal 6 4 7 3" xfId="1607" xr:uid="{A696E44B-2D8D-4EBA-94A1-AB100DD214C2}"/>
    <cellStyle name="Normal 6 4 7 3 2" xfId="4384" xr:uid="{6CF0C9AF-6656-4550-B39A-82CDDC6C0457}"/>
    <cellStyle name="Normal 6 4 7 3 3" xfId="4855" xr:uid="{DC3D77F8-AAA5-4A69-BFC2-5050E9AA4E86}"/>
    <cellStyle name="Normal 6 4 7 4" xfId="1608" xr:uid="{C1B1FDCD-753B-4122-96E1-8DED66B36F9D}"/>
    <cellStyle name="Normal 6 4 8" xfId="1609" xr:uid="{6F33D8E1-3ADD-4B53-9145-B786AC9C3492}"/>
    <cellStyle name="Normal 6 4 8 2" xfId="1610" xr:uid="{C6EC144E-E507-4125-A5FB-5393CD0B6A3E}"/>
    <cellStyle name="Normal 6 4 8 3" xfId="1611" xr:uid="{8A6E87DF-C3AA-458D-A79D-FBC3213683D2}"/>
    <cellStyle name="Normal 6 4 8 4" xfId="1612" xr:uid="{7C104BF4-BF91-43BD-B730-06FD61D9B38D}"/>
    <cellStyle name="Normal 6 4 9" xfId="1613" xr:uid="{1BC4E517-1E8F-4D79-870B-73AF740DEBE4}"/>
    <cellStyle name="Normal 6 5" xfId="1614" xr:uid="{52D6D6A8-7448-45CD-B011-45AD324934DD}"/>
    <cellStyle name="Normal 6 5 10" xfId="1615" xr:uid="{7C665811-B535-4B7C-B908-8E7E6B49C052}"/>
    <cellStyle name="Normal 6 5 11" xfId="1616" xr:uid="{C198057F-BB8B-4056-A651-A230C7C37B36}"/>
    <cellStyle name="Normal 6 5 2" xfId="1617" xr:uid="{F7DD2210-37F8-4C98-ABAC-43F8A2B489AD}"/>
    <cellStyle name="Normal 6 5 2 2" xfId="1618" xr:uid="{61E09857-59C2-4EEB-B6C7-29A833B4A4B6}"/>
    <cellStyle name="Normal 6 5 2 2 2" xfId="1619" xr:uid="{356257F8-90EA-43BF-8EBE-E2CC6611BDDD}"/>
    <cellStyle name="Normal 6 5 2 2 2 2" xfId="1620" xr:uid="{2DA7C95E-2549-4EFF-9DF6-DDBA11EB90B0}"/>
    <cellStyle name="Normal 6 5 2 2 2 2 2" xfId="1621" xr:uid="{A217D86F-F60D-42C7-8F2B-D0D902572BFC}"/>
    <cellStyle name="Normal 6 5 2 2 2 2 3" xfId="1622" xr:uid="{3DE20023-4C63-4873-9EF7-A69BBB53540D}"/>
    <cellStyle name="Normal 6 5 2 2 2 2 4" xfId="1623" xr:uid="{7C248760-DC74-4F3A-86C6-7B1B636CF584}"/>
    <cellStyle name="Normal 6 5 2 2 2 3" xfId="1624" xr:uid="{F008B48D-3B79-4D22-9996-587B8EA95C5B}"/>
    <cellStyle name="Normal 6 5 2 2 2 3 2" xfId="1625" xr:uid="{D3996FCF-7D01-42C5-95C4-03C055022198}"/>
    <cellStyle name="Normal 6 5 2 2 2 3 3" xfId="1626" xr:uid="{ED2FD442-2CE1-48D2-A73F-1C31EA270806}"/>
    <cellStyle name="Normal 6 5 2 2 2 3 4" xfId="1627" xr:uid="{DE020B83-45D2-4A22-B623-51867F5E5153}"/>
    <cellStyle name="Normal 6 5 2 2 2 4" xfId="1628" xr:uid="{5681FE8D-3792-43F8-B513-92B4FF3ABCB8}"/>
    <cellStyle name="Normal 6 5 2 2 2 5" xfId="1629" xr:uid="{FDA6E5E2-2D17-45C5-ABCA-92F17832F93F}"/>
    <cellStyle name="Normal 6 5 2 2 2 6" xfId="1630" xr:uid="{326B4086-E723-4215-A741-511E5022B23E}"/>
    <cellStyle name="Normal 6 5 2 2 3" xfId="1631" xr:uid="{60BDD57B-1BDD-4EB2-9687-610657289DB6}"/>
    <cellStyle name="Normal 6 5 2 2 3 2" xfId="1632" xr:uid="{29F6E0D4-FE26-4D00-AA00-73C344A0100B}"/>
    <cellStyle name="Normal 6 5 2 2 3 2 2" xfId="1633" xr:uid="{523B94EF-498F-4CFB-BEBA-865A18649FEA}"/>
    <cellStyle name="Normal 6 5 2 2 3 2 3" xfId="1634" xr:uid="{DEBD4D40-DE05-45F5-9325-6E54679FFED0}"/>
    <cellStyle name="Normal 6 5 2 2 3 2 4" xfId="1635" xr:uid="{272EF1D0-52B8-4755-8F20-77E0DF1AF768}"/>
    <cellStyle name="Normal 6 5 2 2 3 3" xfId="1636" xr:uid="{30E9C44D-DB01-4DD8-9BD0-27920278B063}"/>
    <cellStyle name="Normal 6 5 2 2 3 4" xfId="1637" xr:uid="{01B1B111-8638-4916-AF73-44EE45156C0E}"/>
    <cellStyle name="Normal 6 5 2 2 3 5" xfId="1638" xr:uid="{19A1CFDA-3205-4EB2-9C0B-29636431D0EF}"/>
    <cellStyle name="Normal 6 5 2 2 4" xfId="1639" xr:uid="{03DBB3AF-B212-431E-9EE4-966147FEBD84}"/>
    <cellStyle name="Normal 6 5 2 2 4 2" xfId="1640" xr:uid="{5B85CA71-66B5-4B32-A813-DA57A872FD16}"/>
    <cellStyle name="Normal 6 5 2 2 4 3" xfId="1641" xr:uid="{7897E63C-7D0D-4733-8245-A16ED047D179}"/>
    <cellStyle name="Normal 6 5 2 2 4 4" xfId="1642" xr:uid="{696EFC5C-44DA-428B-B0CD-B7A05D329C64}"/>
    <cellStyle name="Normal 6 5 2 2 5" xfId="1643" xr:uid="{D49431AB-6E6C-44CC-BA2C-1A5625FBC778}"/>
    <cellStyle name="Normal 6 5 2 2 5 2" xfId="1644" xr:uid="{AE5E1719-BA0E-4A82-9DC7-E9E66F0AF366}"/>
    <cellStyle name="Normal 6 5 2 2 5 3" xfId="1645" xr:uid="{994539CD-0D7D-45C0-AC09-BFB559584A3F}"/>
    <cellStyle name="Normal 6 5 2 2 5 4" xfId="1646" xr:uid="{5D016ECB-BD38-488F-87CE-6B070CCCB44D}"/>
    <cellStyle name="Normal 6 5 2 2 6" xfId="1647" xr:uid="{4B1AFFDA-C591-4F2E-BEC6-07AF06DF1CAD}"/>
    <cellStyle name="Normal 6 5 2 2 7" xfId="1648" xr:uid="{AF60596C-8F1C-445E-9C70-A49521490850}"/>
    <cellStyle name="Normal 6 5 2 2 8" xfId="1649" xr:uid="{D80A32AD-E608-4701-A594-3D069AB5CD1F}"/>
    <cellStyle name="Normal 6 5 2 3" xfId="1650" xr:uid="{00127236-D1E3-4E6E-A8C4-12DFE41779B0}"/>
    <cellStyle name="Normal 6 5 2 3 2" xfId="1651" xr:uid="{3F451B84-3BC1-48AA-A9C8-009F26E6D7C5}"/>
    <cellStyle name="Normal 6 5 2 3 2 2" xfId="1652" xr:uid="{B9EF9DE2-D19B-409B-8F6D-6F01BF710168}"/>
    <cellStyle name="Normal 6 5 2 3 2 3" xfId="1653" xr:uid="{B092ECCA-3D94-48BF-A0E6-3BF1372C9022}"/>
    <cellStyle name="Normal 6 5 2 3 2 4" xfId="1654" xr:uid="{C5F3220B-4DDB-4A80-9DEF-AEAFD00F0F64}"/>
    <cellStyle name="Normal 6 5 2 3 3" xfId="1655" xr:uid="{4C62F18E-CDAF-43C0-99E8-D97094A211F7}"/>
    <cellStyle name="Normal 6 5 2 3 3 2" xfId="1656" xr:uid="{7718CA02-87AD-4141-9AD6-F86BF4728167}"/>
    <cellStyle name="Normal 6 5 2 3 3 3" xfId="1657" xr:uid="{86990E46-FA96-4D09-91B5-DFF7329D1B83}"/>
    <cellStyle name="Normal 6 5 2 3 3 4" xfId="1658" xr:uid="{C241B274-31D4-41E0-8E2C-77C790F67A23}"/>
    <cellStyle name="Normal 6 5 2 3 4" xfId="1659" xr:uid="{B1AFACC2-7C5C-46C7-89C7-030E4EFD60D6}"/>
    <cellStyle name="Normal 6 5 2 3 5" xfId="1660" xr:uid="{14570BBF-F841-427A-A7D9-D752674B00E4}"/>
    <cellStyle name="Normal 6 5 2 3 6" xfId="1661" xr:uid="{777399BC-44B6-46F6-8B7E-CF646CAD0F98}"/>
    <cellStyle name="Normal 6 5 2 4" xfId="1662" xr:uid="{81BA1C96-1651-4548-AC35-A904B75C670F}"/>
    <cellStyle name="Normal 6 5 2 4 2" xfId="1663" xr:uid="{74EF3577-7267-43C7-BBB5-D09667F4FF98}"/>
    <cellStyle name="Normal 6 5 2 4 2 2" xfId="1664" xr:uid="{8DEE68A7-98CC-429F-A0DC-65BD3F7ACD6A}"/>
    <cellStyle name="Normal 6 5 2 4 2 3" xfId="1665" xr:uid="{D5CB1C17-B054-4897-8BF5-0BACBDFD29AB}"/>
    <cellStyle name="Normal 6 5 2 4 2 4" xfId="1666" xr:uid="{4CF8AFA4-E7EA-4A92-A4A8-D3BBAA0A33DA}"/>
    <cellStyle name="Normal 6 5 2 4 3" xfId="1667" xr:uid="{6B1DA790-2F4B-4EC6-A865-FC1672C8F3DB}"/>
    <cellStyle name="Normal 6 5 2 4 4" xfId="1668" xr:uid="{A02B6DBB-2CA0-4A04-83AF-16B7B41F0079}"/>
    <cellStyle name="Normal 6 5 2 4 5" xfId="1669" xr:uid="{D4126601-9E20-40E5-9508-BA4908B3889C}"/>
    <cellStyle name="Normal 6 5 2 5" xfId="1670" xr:uid="{65978597-BEB9-4281-AA87-BCD494FBE090}"/>
    <cellStyle name="Normal 6 5 2 5 2" xfId="1671" xr:uid="{D3508B9E-38AF-4A02-83A8-420EAD72E5F0}"/>
    <cellStyle name="Normal 6 5 2 5 3" xfId="1672" xr:uid="{5C313E25-655F-4C6D-BA5D-3306C8348698}"/>
    <cellStyle name="Normal 6 5 2 5 4" xfId="1673" xr:uid="{3A6CA8C2-9D0D-4BCA-A202-3D1EB434E1E3}"/>
    <cellStyle name="Normal 6 5 2 6" xfId="1674" xr:uid="{D67BEEA1-A941-4FDF-8825-ED9E26AA7EB6}"/>
    <cellStyle name="Normal 6 5 2 6 2" xfId="1675" xr:uid="{A412A3F4-7CD2-4DC1-AC0C-9D698C51EFDA}"/>
    <cellStyle name="Normal 6 5 2 6 3" xfId="1676" xr:uid="{3D30E8F4-31D6-4D1E-9E08-1611FFD71BEC}"/>
    <cellStyle name="Normal 6 5 2 6 4" xfId="1677" xr:uid="{FCB8F377-B5F1-42D2-A8DB-E0665EA3EA3D}"/>
    <cellStyle name="Normal 6 5 2 7" xfId="1678" xr:uid="{1B409503-A794-474C-B70C-7B9F53488BB9}"/>
    <cellStyle name="Normal 6 5 2 8" xfId="1679" xr:uid="{05AB912C-775B-4FD9-B2A9-BB273E303379}"/>
    <cellStyle name="Normal 6 5 2 9" xfId="1680" xr:uid="{81950220-7BBD-462A-8D2D-2410F1423E74}"/>
    <cellStyle name="Normal 6 5 3" xfId="1681" xr:uid="{EF1BAA0E-FB95-4038-BF1B-1D7E5B262FBB}"/>
    <cellStyle name="Normal 6 5 3 2" xfId="1682" xr:uid="{2C51EB26-9C99-4FFE-A3CD-D9F56B631ABD}"/>
    <cellStyle name="Normal 6 5 3 2 2" xfId="1683" xr:uid="{AF2C263F-F0AA-4892-9DF4-C74F4B3F0205}"/>
    <cellStyle name="Normal 6 5 3 2 2 2" xfId="1684" xr:uid="{4E873A35-4C0E-4CA2-956D-1010AD06AC1A}"/>
    <cellStyle name="Normal 6 5 3 2 2 2 2" xfId="4012" xr:uid="{E24DB0D3-6997-4AFF-8CA7-DDA4035A6193}"/>
    <cellStyle name="Normal 6 5 3 2 2 3" xfId="1685" xr:uid="{5A89A1E0-BC9C-48A2-AABA-C0193C74B5B0}"/>
    <cellStyle name="Normal 6 5 3 2 2 4" xfId="1686" xr:uid="{46CCC9D7-4FEA-4232-BD7F-CA96700AE48A}"/>
    <cellStyle name="Normal 6 5 3 2 3" xfId="1687" xr:uid="{AFAA2162-4093-4476-A0A5-F33D75B6DF78}"/>
    <cellStyle name="Normal 6 5 3 2 3 2" xfId="1688" xr:uid="{0EF6C9B4-1888-4B3A-8B1C-0CD72E4184AE}"/>
    <cellStyle name="Normal 6 5 3 2 3 3" xfId="1689" xr:uid="{247A2CA5-A0F7-4609-932B-AF3EAF6945FE}"/>
    <cellStyle name="Normal 6 5 3 2 3 4" xfId="1690" xr:uid="{0A4A0BBC-5B31-405F-9438-D79D2276C2D4}"/>
    <cellStyle name="Normal 6 5 3 2 4" xfId="1691" xr:uid="{4D1F6768-EC60-4139-B129-083562C9B77C}"/>
    <cellStyle name="Normal 6 5 3 2 5" xfId="1692" xr:uid="{95745462-DF7B-4CF0-B287-311180926601}"/>
    <cellStyle name="Normal 6 5 3 2 6" xfId="1693" xr:uid="{F8B93A01-9274-4ED0-92B1-1A4C784F8C02}"/>
    <cellStyle name="Normal 6 5 3 3" xfId="1694" xr:uid="{13D8BF46-292A-456A-A121-655F28809702}"/>
    <cellStyle name="Normal 6 5 3 3 2" xfId="1695" xr:uid="{FAD59858-21BD-4A04-AF06-4060F20AB880}"/>
    <cellStyle name="Normal 6 5 3 3 2 2" xfId="1696" xr:uid="{3F594DB4-EE0E-4D4A-99C2-2BB7D443CBA3}"/>
    <cellStyle name="Normal 6 5 3 3 2 3" xfId="1697" xr:uid="{EAA0180E-A459-4D0C-BC05-64338DFE40E2}"/>
    <cellStyle name="Normal 6 5 3 3 2 4" xfId="1698" xr:uid="{10093114-DA5C-4FDF-9789-75777B4BA954}"/>
    <cellStyle name="Normal 6 5 3 3 3" xfId="1699" xr:uid="{4D6D2EB6-004A-4028-827E-C3AF768245E7}"/>
    <cellStyle name="Normal 6 5 3 3 4" xfId="1700" xr:uid="{FC3763AE-0424-4F78-A5AE-D59D0B3F8050}"/>
    <cellStyle name="Normal 6 5 3 3 5" xfId="1701" xr:uid="{A68E5F41-EEB9-4709-9A0D-53B153BEDFE4}"/>
    <cellStyle name="Normal 6 5 3 4" xfId="1702" xr:uid="{EC5D6AC7-EAB4-46B7-9F93-E7AB1B4264F7}"/>
    <cellStyle name="Normal 6 5 3 4 2" xfId="1703" xr:uid="{426D9404-221A-47AB-BCC1-F39A64DFE0EC}"/>
    <cellStyle name="Normal 6 5 3 4 3" xfId="1704" xr:uid="{25A83AC8-3FE4-4FAB-92F1-D9278E4545DF}"/>
    <cellStyle name="Normal 6 5 3 4 4" xfId="1705" xr:uid="{C3583E7C-EF6C-4AB1-9A3C-08BBB1B701C8}"/>
    <cellStyle name="Normal 6 5 3 5" xfId="1706" xr:uid="{7F12230A-E7DD-4934-BBD4-D9DC99298FB4}"/>
    <cellStyle name="Normal 6 5 3 5 2" xfId="1707" xr:uid="{01264D47-53ED-4E27-9417-A5E1656673C9}"/>
    <cellStyle name="Normal 6 5 3 5 3" xfId="1708" xr:uid="{A0CFD82E-7E00-4503-A9CF-70A6D0B85D00}"/>
    <cellStyle name="Normal 6 5 3 5 4" xfId="1709" xr:uid="{10B7744B-16F0-4EFE-921E-49CC9845DC30}"/>
    <cellStyle name="Normal 6 5 3 6" xfId="1710" xr:uid="{A3C68CF8-62B3-464D-BEAA-13A6B24EA6C5}"/>
    <cellStyle name="Normal 6 5 3 7" xfId="1711" xr:uid="{2E4CB96E-E816-4E9B-98B4-E8FA2F97873C}"/>
    <cellStyle name="Normal 6 5 3 8" xfId="1712" xr:uid="{4B5E4FBD-FAA2-4455-8EA1-285C53396B89}"/>
    <cellStyle name="Normal 6 5 4" xfId="1713" xr:uid="{DEEA9560-8550-40CB-9699-8EBFFEEE841E}"/>
    <cellStyle name="Normal 6 5 4 2" xfId="1714" xr:uid="{F986D9B0-BFA0-4C44-A5E9-53759339E47C}"/>
    <cellStyle name="Normal 6 5 4 2 2" xfId="1715" xr:uid="{48655DEE-9D8F-42C3-AACC-68F8A4270368}"/>
    <cellStyle name="Normal 6 5 4 2 2 2" xfId="1716" xr:uid="{F5225B10-EF33-49F9-9EFF-964C1086794E}"/>
    <cellStyle name="Normal 6 5 4 2 2 3" xfId="1717" xr:uid="{E653044E-7928-4BF2-BFFB-686BE068D25E}"/>
    <cellStyle name="Normal 6 5 4 2 2 4" xfId="1718" xr:uid="{657BAA26-1A62-4AE0-91C0-BAD3830672F4}"/>
    <cellStyle name="Normal 6 5 4 2 3" xfId="1719" xr:uid="{8E13C258-8548-433D-905E-D748091940A2}"/>
    <cellStyle name="Normal 6 5 4 2 4" xfId="1720" xr:uid="{8CA41909-6D90-4273-9F9A-5999AA635FCB}"/>
    <cellStyle name="Normal 6 5 4 2 5" xfId="1721" xr:uid="{884408A2-2F44-452B-9F22-9F7868267CBA}"/>
    <cellStyle name="Normal 6 5 4 3" xfId="1722" xr:uid="{4BD6D29B-B2A7-4B1D-8111-ACC5278E49E1}"/>
    <cellStyle name="Normal 6 5 4 3 2" xfId="1723" xr:uid="{7083E14E-F7EC-4CEC-BB0A-7F7A534C3246}"/>
    <cellStyle name="Normal 6 5 4 3 3" xfId="1724" xr:uid="{9ECDFFB9-5749-41A5-8B98-51BACE505B7C}"/>
    <cellStyle name="Normal 6 5 4 3 4" xfId="1725" xr:uid="{69AFD807-6810-426D-90A9-F0B285349032}"/>
    <cellStyle name="Normal 6 5 4 4" xfId="1726" xr:uid="{3B9C6045-CC2E-4C02-9BAB-88C3BBC3C0C9}"/>
    <cellStyle name="Normal 6 5 4 4 2" xfId="1727" xr:uid="{2BD7179F-C1A9-4063-882B-A4A15DF6E014}"/>
    <cellStyle name="Normal 6 5 4 4 3" xfId="1728" xr:uid="{5F550CB1-1CFE-4AAB-AA4A-A7BED2EFC760}"/>
    <cellStyle name="Normal 6 5 4 4 4" xfId="1729" xr:uid="{D9642E29-C4AE-472D-A029-CBCFAD19463C}"/>
    <cellStyle name="Normal 6 5 4 5" xfId="1730" xr:uid="{2979FF7D-EDBC-45A8-B1B5-661DFF0F38C4}"/>
    <cellStyle name="Normal 6 5 4 6" xfId="1731" xr:uid="{D293BE4A-D28B-47BA-B95D-56D9F4449CA9}"/>
    <cellStyle name="Normal 6 5 4 7" xfId="1732" xr:uid="{57ACD9DB-B814-4E2D-8173-4CA66F86BF66}"/>
    <cellStyle name="Normal 6 5 5" xfId="1733" xr:uid="{BF7FE1C9-5333-435C-BCD3-484EE092D49E}"/>
    <cellStyle name="Normal 6 5 5 2" xfId="1734" xr:uid="{E688E66A-45D7-406C-B551-5A837946E528}"/>
    <cellStyle name="Normal 6 5 5 2 2" xfId="1735" xr:uid="{30B1C2B3-268B-4CE2-AD41-504632D52CCA}"/>
    <cellStyle name="Normal 6 5 5 2 3" xfId="1736" xr:uid="{3A04CF4D-0FE7-48BF-97F5-CC397BD7DC4B}"/>
    <cellStyle name="Normal 6 5 5 2 4" xfId="1737" xr:uid="{1A20C67E-C02B-41CB-93E7-57D665E87524}"/>
    <cellStyle name="Normal 6 5 5 3" xfId="1738" xr:uid="{DD8C28B5-6759-4DC0-B9AB-A9931611E0FD}"/>
    <cellStyle name="Normal 6 5 5 3 2" xfId="1739" xr:uid="{5B3A462D-A424-44F4-872E-A0B16DB485F8}"/>
    <cellStyle name="Normal 6 5 5 3 3" xfId="1740" xr:uid="{A461E447-6009-449C-A96D-E930328C590A}"/>
    <cellStyle name="Normal 6 5 5 3 4" xfId="1741" xr:uid="{138EE33A-BE2E-4C5C-BA5D-522FC1F5F978}"/>
    <cellStyle name="Normal 6 5 5 4" xfId="1742" xr:uid="{D3D94F07-DC19-48C0-AC2E-311DEA093A50}"/>
    <cellStyle name="Normal 6 5 5 5" xfId="1743" xr:uid="{DBB804DE-DCAE-4CCA-8A2C-1E4E30F98E7E}"/>
    <cellStyle name="Normal 6 5 5 6" xfId="1744" xr:uid="{D2D90B2D-42DD-438D-AD1B-D890E5F221C2}"/>
    <cellStyle name="Normal 6 5 6" xfId="1745" xr:uid="{DB4CB1A5-F890-4FB1-AF32-667FF4BCCC96}"/>
    <cellStyle name="Normal 6 5 6 2" xfId="1746" xr:uid="{DCE25DD4-36ED-40E2-B4E0-95F06C50BB4D}"/>
    <cellStyle name="Normal 6 5 6 2 2" xfId="1747" xr:uid="{3FB3D881-C4CD-406D-957B-20AAA8D37D5A}"/>
    <cellStyle name="Normal 6 5 6 2 3" xfId="1748" xr:uid="{8AD60F76-35C5-4A96-980C-40D7938CC440}"/>
    <cellStyle name="Normal 6 5 6 2 4" xfId="1749" xr:uid="{204B042E-8978-4050-92EC-C2B7EA053A33}"/>
    <cellStyle name="Normal 6 5 6 3" xfId="1750" xr:uid="{F71660AB-EEBF-47CE-B205-9E2D7AF6148A}"/>
    <cellStyle name="Normal 6 5 6 4" xfId="1751" xr:uid="{550D7010-672B-4403-A059-5F6335A7C094}"/>
    <cellStyle name="Normal 6 5 6 5" xfId="1752" xr:uid="{87E8099D-64D0-4C82-B86A-06CC9AB7344E}"/>
    <cellStyle name="Normal 6 5 7" xfId="1753" xr:uid="{B9F9430C-47BD-4583-8F38-D34F21A19DC0}"/>
    <cellStyle name="Normal 6 5 7 2" xfId="1754" xr:uid="{84F33E3B-F635-4150-887A-00B94A62EE8A}"/>
    <cellStyle name="Normal 6 5 7 3" xfId="1755" xr:uid="{A31FC850-5BB1-49FC-B47A-0223942C27BA}"/>
    <cellStyle name="Normal 6 5 7 4" xfId="1756" xr:uid="{32355BF8-2321-4328-9F66-2184826E183F}"/>
    <cellStyle name="Normal 6 5 8" xfId="1757" xr:uid="{808E032B-3B62-4A0F-9092-E3EE21B0099E}"/>
    <cellStyle name="Normal 6 5 8 2" xfId="1758" xr:uid="{01AB3CC2-A77B-41DB-A22B-32A5AF82321D}"/>
    <cellStyle name="Normal 6 5 8 3" xfId="1759" xr:uid="{DDB897CB-C563-49AD-90E2-5FA319C6FA45}"/>
    <cellStyle name="Normal 6 5 8 4" xfId="1760" xr:uid="{00F0619D-03C8-4331-9236-1A81BA307DAF}"/>
    <cellStyle name="Normal 6 5 9" xfId="1761" xr:uid="{87F1267B-657B-41AB-AF8D-FD2FEA6DD0B6}"/>
    <cellStyle name="Normal 6 6" xfId="1762" xr:uid="{4C078D9F-4C60-40E3-8A4A-D31BCA3F4FA3}"/>
    <cellStyle name="Normal 6 6 2" xfId="1763" xr:uid="{2FA45EE9-EB55-42DC-8F2F-702B5D7DBACF}"/>
    <cellStyle name="Normal 6 6 2 2" xfId="1764" xr:uid="{EFD18D2A-F0E5-4C96-8F69-5FA35C1B6ED6}"/>
    <cellStyle name="Normal 6 6 2 2 2" xfId="1765" xr:uid="{F9C8E0F4-73EE-42A2-8204-837E2C406B9C}"/>
    <cellStyle name="Normal 6 6 2 2 2 2" xfId="1766" xr:uid="{D0E4774A-9D09-41FE-A826-9D3BDA856059}"/>
    <cellStyle name="Normal 6 6 2 2 2 3" xfId="1767" xr:uid="{D41106C4-60A3-4E64-9A3B-0EBE6213B6EF}"/>
    <cellStyle name="Normal 6 6 2 2 2 4" xfId="1768" xr:uid="{26A9D9FF-C300-40FC-8ADC-E7A5FB5A5E57}"/>
    <cellStyle name="Normal 6 6 2 2 3" xfId="1769" xr:uid="{9EF80089-6449-48CA-8EA2-41669A2946C9}"/>
    <cellStyle name="Normal 6 6 2 2 3 2" xfId="1770" xr:uid="{01CC567D-B84E-48FA-A992-CD9C502B8979}"/>
    <cellStyle name="Normal 6 6 2 2 3 3" xfId="1771" xr:uid="{FB4D0055-AB57-4BC0-9F3E-CF6CAF3FC530}"/>
    <cellStyle name="Normal 6 6 2 2 3 4" xfId="1772" xr:uid="{F232B68C-3F64-4654-BA1F-E9A9A8F0F442}"/>
    <cellStyle name="Normal 6 6 2 2 4" xfId="1773" xr:uid="{450DC768-6368-453D-AB89-30D939009A3C}"/>
    <cellStyle name="Normal 6 6 2 2 5" xfId="1774" xr:uid="{9EDF2C70-F8BC-4A32-9BAC-B7BB382D97B5}"/>
    <cellStyle name="Normal 6 6 2 2 6" xfId="1775" xr:uid="{05A60A48-A12F-42FB-950F-7B0F1C073FE5}"/>
    <cellStyle name="Normal 6 6 2 3" xfId="1776" xr:uid="{8EA0B398-9639-4ED2-A5A2-08CBE0157161}"/>
    <cellStyle name="Normal 6 6 2 3 2" xfId="1777" xr:uid="{65F6AD68-6911-4EC8-BBC0-CAA735D049F2}"/>
    <cellStyle name="Normal 6 6 2 3 2 2" xfId="1778" xr:uid="{52500A97-1561-46CA-A06C-222C23029467}"/>
    <cellStyle name="Normal 6 6 2 3 2 3" xfId="1779" xr:uid="{85A8216A-058D-4CA8-85A7-7C7D00878137}"/>
    <cellStyle name="Normal 6 6 2 3 2 4" xfId="1780" xr:uid="{25F793A4-8FBA-423E-85CF-F9B038A3A508}"/>
    <cellStyle name="Normal 6 6 2 3 3" xfId="1781" xr:uid="{560DC6A0-F33D-405B-A6F5-048129BBC774}"/>
    <cellStyle name="Normal 6 6 2 3 4" xfId="1782" xr:uid="{BF6FBA7E-25DB-4A27-89BB-81AA45BA05E4}"/>
    <cellStyle name="Normal 6 6 2 3 5" xfId="1783" xr:uid="{761DF2ED-3D8A-4DC1-AFD4-4B694F258475}"/>
    <cellStyle name="Normal 6 6 2 4" xfId="1784" xr:uid="{B2112740-AECE-4260-8DCB-C4ADD16726F9}"/>
    <cellStyle name="Normal 6 6 2 4 2" xfId="1785" xr:uid="{57E69D97-C61F-4F88-A8CA-B123EDD43090}"/>
    <cellStyle name="Normal 6 6 2 4 3" xfId="1786" xr:uid="{B8AAC30D-2D35-44EB-AE98-6A6CCC2B0102}"/>
    <cellStyle name="Normal 6 6 2 4 4" xfId="1787" xr:uid="{3F132E86-1EDA-4BD3-8744-A69C66B2FB01}"/>
    <cellStyle name="Normal 6 6 2 5" xfId="1788" xr:uid="{755E282D-AED1-4CCE-B25C-BFBE4963A9EA}"/>
    <cellStyle name="Normal 6 6 2 5 2" xfId="1789" xr:uid="{EF34A05E-DB0F-4206-BB72-D193A9B1AFE2}"/>
    <cellStyle name="Normal 6 6 2 5 3" xfId="1790" xr:uid="{FB09A5F5-4EE1-4404-BFF8-524B771A28B5}"/>
    <cellStyle name="Normal 6 6 2 5 4" xfId="1791" xr:uid="{8456E1B0-9D1D-4E3E-840E-242270133928}"/>
    <cellStyle name="Normal 6 6 2 6" xfId="1792" xr:uid="{38552AAE-1AF3-4F29-B9FF-AE58B9DE575C}"/>
    <cellStyle name="Normal 6 6 2 7" xfId="1793" xr:uid="{8926A902-B1B3-493F-9826-F14F213BF5D6}"/>
    <cellStyle name="Normal 6 6 2 8" xfId="1794" xr:uid="{1EBC0A83-0283-42A0-8721-D534CD0087DD}"/>
    <cellStyle name="Normal 6 6 3" xfId="1795" xr:uid="{8A5C0957-965B-4D1B-B089-C9788AC1AE88}"/>
    <cellStyle name="Normal 6 6 3 2" xfId="1796" xr:uid="{430BA286-8998-47CF-911C-F047167A18C2}"/>
    <cellStyle name="Normal 6 6 3 2 2" xfId="1797" xr:uid="{04945C9A-E649-4D17-A3E5-38C73287E263}"/>
    <cellStyle name="Normal 6 6 3 2 3" xfId="1798" xr:uid="{37D28254-65E6-48C3-8070-64F0E0A868F2}"/>
    <cellStyle name="Normal 6 6 3 2 4" xfId="1799" xr:uid="{82A2A15C-8941-4C63-AC21-127C8B97BAA0}"/>
    <cellStyle name="Normal 6 6 3 3" xfId="1800" xr:uid="{8CC01AB9-9942-45A2-B6F7-F9441EC446F7}"/>
    <cellStyle name="Normal 6 6 3 3 2" xfId="1801" xr:uid="{65FE411D-323C-4052-841B-1BAA68B6E514}"/>
    <cellStyle name="Normal 6 6 3 3 3" xfId="1802" xr:uid="{D8C1AEDC-27C6-4DBD-B1DF-162B2B0E27AF}"/>
    <cellStyle name="Normal 6 6 3 3 4" xfId="1803" xr:uid="{801F7B53-E024-4549-AADF-2F6DDDE87043}"/>
    <cellStyle name="Normal 6 6 3 4" xfId="1804" xr:uid="{C5255C4A-E0E9-4070-9259-20EAF9BEBBE4}"/>
    <cellStyle name="Normal 6 6 3 5" xfId="1805" xr:uid="{88DD11B1-825B-460B-9E09-7957E566E3A9}"/>
    <cellStyle name="Normal 6 6 3 6" xfId="1806" xr:uid="{8C1D3D88-BE69-4D6C-BB52-BB78C6B756E5}"/>
    <cellStyle name="Normal 6 6 4" xfId="1807" xr:uid="{C74069B7-FB5C-4903-9CCA-0950F4ED6E95}"/>
    <cellStyle name="Normal 6 6 4 2" xfId="1808" xr:uid="{A69C0602-6F6F-4408-B33A-059AF90D58C0}"/>
    <cellStyle name="Normal 6 6 4 2 2" xfId="1809" xr:uid="{EC4CA297-65CD-4982-BED0-80717A424404}"/>
    <cellStyle name="Normal 6 6 4 2 3" xfId="1810" xr:uid="{9C0FBD77-AD3B-416A-AB6D-0F42A53CDC42}"/>
    <cellStyle name="Normal 6 6 4 2 4" xfId="1811" xr:uid="{29067A7A-83BC-4BBE-9146-9CCBDD1C615C}"/>
    <cellStyle name="Normal 6 6 4 3" xfId="1812" xr:uid="{DBBEC243-35ED-4D69-A01F-2D2A7EEAF184}"/>
    <cellStyle name="Normal 6 6 4 4" xfId="1813" xr:uid="{A6517885-7118-47BC-98AF-5989826D3E12}"/>
    <cellStyle name="Normal 6 6 4 5" xfId="1814" xr:uid="{85C436D8-65F7-4060-8F9B-6B319280BF52}"/>
    <cellStyle name="Normal 6 6 5" xfId="1815" xr:uid="{AB065539-F272-415C-B4BB-E447643DDE59}"/>
    <cellStyle name="Normal 6 6 5 2" xfId="1816" xr:uid="{A660EBB0-6F02-4936-A15A-64CB9896DA4B}"/>
    <cellStyle name="Normal 6 6 5 3" xfId="1817" xr:uid="{E5285782-DA51-4F65-AEB0-97369DC3CE14}"/>
    <cellStyle name="Normal 6 6 5 4" xfId="1818" xr:uid="{18A7CC10-D9D9-40B6-9D54-4457B956105D}"/>
    <cellStyle name="Normal 6 6 6" xfId="1819" xr:uid="{7408F9DB-5188-4083-AC65-90D05B44DFC7}"/>
    <cellStyle name="Normal 6 6 6 2" xfId="1820" xr:uid="{A42B3924-3428-4314-A93C-0408048EF404}"/>
    <cellStyle name="Normal 6 6 6 3" xfId="1821" xr:uid="{182F5354-678A-4DD0-B399-B5DDED96B968}"/>
    <cellStyle name="Normal 6 6 6 4" xfId="1822" xr:uid="{2483AB5B-C8EC-4BFD-807A-CC369A9FCD73}"/>
    <cellStyle name="Normal 6 6 7" xfId="1823" xr:uid="{C562A33B-5633-4B63-A83A-D18425178637}"/>
    <cellStyle name="Normal 6 6 8" xfId="1824" xr:uid="{E359B952-3CB5-4379-BA3A-C1BE052855C9}"/>
    <cellStyle name="Normal 6 6 9" xfId="1825" xr:uid="{5DAED83E-572D-4BB8-A002-0A66CE7F3CC6}"/>
    <cellStyle name="Normal 6 7" xfId="1826" xr:uid="{C2354F46-A156-40AB-8EC3-1E293A34C209}"/>
    <cellStyle name="Normal 6 7 2" xfId="1827" xr:uid="{9BA0944E-ED5E-4178-8E35-25D80C88C2B0}"/>
    <cellStyle name="Normal 6 7 2 2" xfId="1828" xr:uid="{5EFA3CEF-5E12-456D-BDC5-01314E53C09E}"/>
    <cellStyle name="Normal 6 7 2 2 2" xfId="1829" xr:uid="{EA0EFECE-DF32-40C9-B217-DB3D5C524BB7}"/>
    <cellStyle name="Normal 6 7 2 2 2 2" xfId="4013" xr:uid="{201E9F46-1CC4-4F71-AFF2-9DB5ECBC184D}"/>
    <cellStyle name="Normal 6 7 2 2 3" xfId="1830" xr:uid="{E4EE174B-1DE6-403B-B8B6-0B09A2B377A1}"/>
    <cellStyle name="Normal 6 7 2 2 4" xfId="1831" xr:uid="{671F0E58-73EE-429C-B1BA-C7BE9FDBDF4D}"/>
    <cellStyle name="Normal 6 7 2 3" xfId="1832" xr:uid="{E5A55DEF-4894-42C0-B19B-D3FB694F599B}"/>
    <cellStyle name="Normal 6 7 2 3 2" xfId="1833" xr:uid="{CA334652-8E8E-4420-980C-00D7E4F0E651}"/>
    <cellStyle name="Normal 6 7 2 3 3" xfId="1834" xr:uid="{21389F21-BDE0-48C3-B77A-2582D8CD411B}"/>
    <cellStyle name="Normal 6 7 2 3 4" xfId="1835" xr:uid="{DB315B00-5C60-4D47-A157-61DF2F596FBE}"/>
    <cellStyle name="Normal 6 7 2 4" xfId="1836" xr:uid="{8793CE80-235F-4DFA-BBD1-6D44F5587A2C}"/>
    <cellStyle name="Normal 6 7 2 5" xfId="1837" xr:uid="{0DFBB9E8-32AF-42B8-9554-2986FF0A1F59}"/>
    <cellStyle name="Normal 6 7 2 6" xfId="1838" xr:uid="{E359BAA8-577B-4999-8EAA-94394E337AAF}"/>
    <cellStyle name="Normal 6 7 3" xfId="1839" xr:uid="{B9F9D56B-65E9-4AE0-9944-0E7242E84C35}"/>
    <cellStyle name="Normal 6 7 3 2" xfId="1840" xr:uid="{19A77811-47EE-4D60-8674-095EF187F31E}"/>
    <cellStyle name="Normal 6 7 3 2 2" xfId="1841" xr:uid="{ABA8824E-3C48-46B4-BDC3-DC5A8AFD473D}"/>
    <cellStyle name="Normal 6 7 3 2 3" xfId="1842" xr:uid="{44E002E0-9BB9-48E4-B245-EA2ADFA00866}"/>
    <cellStyle name="Normal 6 7 3 2 4" xfId="1843" xr:uid="{F0EC1CC3-70B9-48F5-B88B-3A3E7B1FC4E1}"/>
    <cellStyle name="Normal 6 7 3 3" xfId="1844" xr:uid="{7935768A-DA89-4B5D-9F29-215BCD9533A4}"/>
    <cellStyle name="Normal 6 7 3 4" xfId="1845" xr:uid="{2D6A6A9F-267A-4717-8C5A-5173322ED160}"/>
    <cellStyle name="Normal 6 7 3 5" xfId="1846" xr:uid="{3D6731A7-9802-4247-A846-E9DD3E824765}"/>
    <cellStyle name="Normal 6 7 4" xfId="1847" xr:uid="{4CA0A4B4-4516-4E0F-8A4A-96472BF88916}"/>
    <cellStyle name="Normal 6 7 4 2" xfId="1848" xr:uid="{A5ADFC3B-2823-4E0D-8466-5D5415D657AD}"/>
    <cellStyle name="Normal 6 7 4 3" xfId="1849" xr:uid="{7B52E359-5134-4D73-AC4F-483809636597}"/>
    <cellStyle name="Normal 6 7 4 4" xfId="1850" xr:uid="{1E8A9A0E-7E1E-45A8-9972-99D780A877CC}"/>
    <cellStyle name="Normal 6 7 5" xfId="1851" xr:uid="{0BC0CE8D-5A4D-4C6A-811B-A531FA5660BB}"/>
    <cellStyle name="Normal 6 7 5 2" xfId="1852" xr:uid="{94E37478-CF2F-40E0-9185-5C65B539694C}"/>
    <cellStyle name="Normal 6 7 5 3" xfId="1853" xr:uid="{FBE9BDBD-8592-4F64-A4C2-135DC4D04019}"/>
    <cellStyle name="Normal 6 7 5 4" xfId="1854" xr:uid="{BE19CE5C-A221-455A-8036-65F60BBE0329}"/>
    <cellStyle name="Normal 6 7 6" xfId="1855" xr:uid="{0CFFF682-F89E-4288-96BC-31D00F4DBB09}"/>
    <cellStyle name="Normal 6 7 7" xfId="1856" xr:uid="{C248014B-1686-4697-AED0-C08A7E1E70B0}"/>
    <cellStyle name="Normal 6 7 8" xfId="1857" xr:uid="{EDDE688E-2B61-4BE9-84CF-8C13EEA577EC}"/>
    <cellStyle name="Normal 6 8" xfId="1858" xr:uid="{6954A683-9382-4588-A6DD-5B130162D675}"/>
    <cellStyle name="Normal 6 8 2" xfId="1859" xr:uid="{B83B5A64-A37B-4470-9906-8E042A405BE9}"/>
    <cellStyle name="Normal 6 8 2 2" xfId="1860" xr:uid="{B6B36DB3-2FC7-45E1-83E5-198C1ACA2B97}"/>
    <cellStyle name="Normal 6 8 2 2 2" xfId="1861" xr:uid="{6AFF726F-91FD-46C7-9FEB-296C0B4BCD26}"/>
    <cellStyle name="Normal 6 8 2 2 3" xfId="1862" xr:uid="{2888F441-503F-4A85-9994-1740C714D66D}"/>
    <cellStyle name="Normal 6 8 2 2 4" xfId="1863" xr:uid="{5B090415-8252-4484-A887-69A2B7DC64D7}"/>
    <cellStyle name="Normal 6 8 2 3" xfId="1864" xr:uid="{C11D0227-21C4-4205-85B5-801431C1E2A7}"/>
    <cellStyle name="Normal 6 8 2 4" xfId="1865" xr:uid="{D1093E29-97E3-4F5B-883A-E9FCCE5800CE}"/>
    <cellStyle name="Normal 6 8 2 5" xfId="1866" xr:uid="{375DCF67-6DD6-4725-BBE7-B89EC3176E3B}"/>
    <cellStyle name="Normal 6 8 3" xfId="1867" xr:uid="{64435C42-DE8D-4A86-B05F-21FE06B3BF38}"/>
    <cellStyle name="Normal 6 8 3 2" xfId="1868" xr:uid="{7033596D-69B9-455A-BDAA-CE55F7474B6C}"/>
    <cellStyle name="Normal 6 8 3 3" xfId="1869" xr:uid="{80C7C6B0-11EF-450D-B4AE-6933167E43B4}"/>
    <cellStyle name="Normal 6 8 3 4" xfId="1870" xr:uid="{DD144F07-49DF-4D5E-A9A0-88BB2C1A337E}"/>
    <cellStyle name="Normal 6 8 4" xfId="1871" xr:uid="{72793E8A-8395-4822-80A9-4FB696F88C21}"/>
    <cellStyle name="Normal 6 8 4 2" xfId="1872" xr:uid="{A1AB72D6-05A3-4C5D-B130-C392D84D9A3B}"/>
    <cellStyle name="Normal 6 8 4 3" xfId="1873" xr:uid="{90FE205A-D8E0-4F8F-973F-9B3145AD61EA}"/>
    <cellStyle name="Normal 6 8 4 4" xfId="1874" xr:uid="{6C142CDD-1F4B-4E1F-8558-DDDF6A6DADCE}"/>
    <cellStyle name="Normal 6 8 5" xfId="1875" xr:uid="{820F6F2E-16D0-477A-A7A0-26E97133E43B}"/>
    <cellStyle name="Normal 6 8 6" xfId="1876" xr:uid="{FC370771-4EEE-4959-B1F8-4B92498CFEAE}"/>
    <cellStyle name="Normal 6 8 7" xfId="1877" xr:uid="{F8EA6AE6-D8CE-4BCC-8125-2817C6825F45}"/>
    <cellStyle name="Normal 6 9" xfId="1878" xr:uid="{9F3421B9-0D55-4604-9905-C8763E61D7F5}"/>
    <cellStyle name="Normal 6 9 2" xfId="1879" xr:uid="{38042932-99CC-4618-9CB2-43DBEC3F235B}"/>
    <cellStyle name="Normal 6 9 2 2" xfId="1880" xr:uid="{31D645CB-7965-44A6-B981-78ED04059890}"/>
    <cellStyle name="Normal 6 9 2 3" xfId="1881" xr:uid="{65E3DC7B-75DE-49F2-99B7-A0DD60ACC043}"/>
    <cellStyle name="Normal 6 9 2 4" xfId="1882" xr:uid="{3CBEF546-1178-47E1-9D90-19CEF7ADF518}"/>
    <cellStyle name="Normal 6 9 3" xfId="1883" xr:uid="{3D04BD41-98D1-4C51-B479-BDE55F2BDCD0}"/>
    <cellStyle name="Normal 6 9 3 2" xfId="1884" xr:uid="{03A961BA-E880-4E12-9F9D-4F31407D4D01}"/>
    <cellStyle name="Normal 6 9 3 3" xfId="1885" xr:uid="{96606231-45C9-4BD7-9EAA-E587409E6A78}"/>
    <cellStyle name="Normal 6 9 3 4" xfId="1886" xr:uid="{B1855E7C-C8E9-4C45-9066-F9779C92F1CB}"/>
    <cellStyle name="Normal 6 9 4" xfId="1887" xr:uid="{123C3230-2169-4522-AD12-9B4B387A34AA}"/>
    <cellStyle name="Normal 6 9 5" xfId="1888" xr:uid="{DAAEB852-397E-401B-90CF-110808A1AB4B}"/>
    <cellStyle name="Normal 6 9 6" xfId="1889" xr:uid="{E60C07DF-E0BC-41AC-BF4B-2812726F0D5E}"/>
    <cellStyle name="Normal 7" xfId="77" xr:uid="{FD025957-B31A-4F0C-B18E-4865356DBC34}"/>
    <cellStyle name="Normal 7 10" xfId="1890" xr:uid="{38E7C24E-654C-47D0-B6D4-9AF081681E4D}"/>
    <cellStyle name="Normal 7 10 2" xfId="1891" xr:uid="{E284D5D8-4FE5-41FF-8C88-18C7320C9D6F}"/>
    <cellStyle name="Normal 7 10 3" xfId="1892" xr:uid="{0ACC2819-3B82-47D9-9002-5FF3E8D38763}"/>
    <cellStyle name="Normal 7 10 4" xfId="1893" xr:uid="{7B0A17DE-2DA3-4EDE-A675-5178D7C6A094}"/>
    <cellStyle name="Normal 7 11" xfId="1894" xr:uid="{02A943C3-526B-4F37-A612-404552A4FE89}"/>
    <cellStyle name="Normal 7 11 2" xfId="1895" xr:uid="{4327F7F3-0A55-4300-BA12-C793D56BFD27}"/>
    <cellStyle name="Normal 7 11 3" xfId="1896" xr:uid="{D9F59591-E8FA-4636-A233-5E89FF88E971}"/>
    <cellStyle name="Normal 7 11 4" xfId="1897" xr:uid="{8BC12D12-AEE1-44E5-83CE-80CBC1F8B042}"/>
    <cellStyle name="Normal 7 12" xfId="1898" xr:uid="{BD7A602D-608A-4F59-B39A-0BDC2A57A1F4}"/>
    <cellStyle name="Normal 7 12 2" xfId="1899" xr:uid="{C600E6D9-15D4-4779-9214-E2175850243F}"/>
    <cellStyle name="Normal 7 13" xfId="1900" xr:uid="{F30A342E-0AC9-4CA1-B556-8976D2DBDD5D}"/>
    <cellStyle name="Normal 7 14" xfId="1901" xr:uid="{3B04D43A-E3C0-488C-8FC9-7E0D70F1F68E}"/>
    <cellStyle name="Normal 7 15" xfId="1902" xr:uid="{28FE0D00-BDCC-40B9-8826-6C9BDB29E617}"/>
    <cellStyle name="Normal 7 2" xfId="96" xr:uid="{08B86211-138C-4FFB-A9F5-0A7A534EFFB5}"/>
    <cellStyle name="Normal 7 2 10" xfId="1903" xr:uid="{A8254086-FF0C-4183-83A2-A08CA9EE4CD1}"/>
    <cellStyle name="Normal 7 2 11" xfId="1904" xr:uid="{593E611B-7E40-43C8-BF90-9DBDE31F6D80}"/>
    <cellStyle name="Normal 7 2 2" xfId="1905" xr:uid="{F6F9C6E1-CFB7-4414-8B7E-4E7844EF9479}"/>
    <cellStyle name="Normal 7 2 2 2" xfId="1906" xr:uid="{62239EDD-5100-465F-9C51-3E2DDB2EA99E}"/>
    <cellStyle name="Normal 7 2 2 2 2" xfId="1907" xr:uid="{A9DCA6B6-DA37-4CC7-812F-DB0E65D3C8EA}"/>
    <cellStyle name="Normal 7 2 2 2 2 2" xfId="1908" xr:uid="{38268E2F-231A-4B37-810A-6BDB9F0AEDB2}"/>
    <cellStyle name="Normal 7 2 2 2 2 2 2" xfId="1909" xr:uid="{B89FF4C1-3400-4ECF-B47D-159EA1300FA3}"/>
    <cellStyle name="Normal 7 2 2 2 2 2 2 2" xfId="4014" xr:uid="{C5EAA81E-08DF-48AE-867D-77F1035142C7}"/>
    <cellStyle name="Normal 7 2 2 2 2 2 2 2 2" xfId="4015" xr:uid="{6141D7C5-53D6-49A5-A636-DE1A2594772E}"/>
    <cellStyle name="Normal 7 2 2 2 2 2 2 3" xfId="4016" xr:uid="{5D72A1B5-DB2D-43BB-822F-7EDB35BBB695}"/>
    <cellStyle name="Normal 7 2 2 2 2 2 3" xfId="1910" xr:uid="{92C94715-E73C-4FA6-8911-8EBA6B9A821C}"/>
    <cellStyle name="Normal 7 2 2 2 2 2 3 2" xfId="4017" xr:uid="{E4187DD5-5664-40CB-9D0F-D0F19A34C526}"/>
    <cellStyle name="Normal 7 2 2 2 2 2 4" xfId="1911" xr:uid="{55B0C834-473C-4FD2-9EBB-9F38BDE32E97}"/>
    <cellStyle name="Normal 7 2 2 2 2 3" xfId="1912" xr:uid="{68623E0D-A953-4909-A093-6E2F0C132DEA}"/>
    <cellStyle name="Normal 7 2 2 2 2 3 2" xfId="1913" xr:uid="{EE62789F-6330-4A9B-8735-907DD2CC6E86}"/>
    <cellStyle name="Normal 7 2 2 2 2 3 2 2" xfId="4018" xr:uid="{57D9BA3F-8B3E-448A-9A1B-992B3FA45AB0}"/>
    <cellStyle name="Normal 7 2 2 2 2 3 3" xfId="1914" xr:uid="{69ABF146-807A-48F4-8079-124E3CA4E217}"/>
    <cellStyle name="Normal 7 2 2 2 2 3 4" xfId="1915" xr:uid="{D92A69AB-078F-4FB6-964F-07496EEBF49B}"/>
    <cellStyle name="Normal 7 2 2 2 2 4" xfId="1916" xr:uid="{F93836E4-F4A6-4C2C-A888-4E7CDECD622E}"/>
    <cellStyle name="Normal 7 2 2 2 2 4 2" xfId="4019" xr:uid="{37495C79-FC27-4654-93A2-F44B403DB1B2}"/>
    <cellStyle name="Normal 7 2 2 2 2 5" xfId="1917" xr:uid="{3887E246-C3D5-42BA-8829-A44A1B213BDD}"/>
    <cellStyle name="Normal 7 2 2 2 2 6" xfId="1918" xr:uid="{D75DE2F5-544D-44A7-91F8-11264A79FFEA}"/>
    <cellStyle name="Normal 7 2 2 2 3" xfId="1919" xr:uid="{4EBAC94D-2A26-4A5B-A8F6-4F5A8560BF9E}"/>
    <cellStyle name="Normal 7 2 2 2 3 2" xfId="1920" xr:uid="{A53366BB-0BF6-4190-A4CC-709805AEAB1C}"/>
    <cellStyle name="Normal 7 2 2 2 3 2 2" xfId="1921" xr:uid="{355681E4-83C2-4733-93AF-5CDA92E0C8DA}"/>
    <cellStyle name="Normal 7 2 2 2 3 2 2 2" xfId="4020" xr:uid="{2C5809FB-8AFA-44D7-968D-98108022BDB1}"/>
    <cellStyle name="Normal 7 2 2 2 3 2 2 2 2" xfId="4021" xr:uid="{AF341F95-5BC2-4AC6-934E-D65C65E6A891}"/>
    <cellStyle name="Normal 7 2 2 2 3 2 2 3" xfId="4022" xr:uid="{334BCCBC-C3DA-43F0-ACE6-0EE61961B4FD}"/>
    <cellStyle name="Normal 7 2 2 2 3 2 3" xfId="1922" xr:uid="{AC97B434-3D98-42F1-90D4-5C6FBEDC6984}"/>
    <cellStyle name="Normal 7 2 2 2 3 2 3 2" xfId="4023" xr:uid="{E6BFD04F-EB5C-4169-9C89-1609685050AD}"/>
    <cellStyle name="Normal 7 2 2 2 3 2 4" xfId="1923" xr:uid="{FE46820C-EA3C-48EA-86C8-5607900AAD37}"/>
    <cellStyle name="Normal 7 2 2 2 3 3" xfId="1924" xr:uid="{6B20F900-6E5C-43FC-A8BB-5FF14115F865}"/>
    <cellStyle name="Normal 7 2 2 2 3 3 2" xfId="4024" xr:uid="{7B894C2E-3807-41C1-B918-3BA4A183BC9B}"/>
    <cellStyle name="Normal 7 2 2 2 3 3 2 2" xfId="4025" xr:uid="{A24812E1-562E-44BC-98F7-8C17F68DC5B8}"/>
    <cellStyle name="Normal 7 2 2 2 3 3 3" xfId="4026" xr:uid="{5B18207E-B676-470D-A052-FD710FDABBB8}"/>
    <cellStyle name="Normal 7 2 2 2 3 4" xfId="1925" xr:uid="{71EE784F-5C05-4C9D-AE66-EDD38C7E35B1}"/>
    <cellStyle name="Normal 7 2 2 2 3 4 2" xfId="4027" xr:uid="{1A91921A-3859-44C4-A28B-95F1A3BFB280}"/>
    <cellStyle name="Normal 7 2 2 2 3 5" xfId="1926" xr:uid="{0F937EBF-B3D9-436D-9C1A-29822A0D480D}"/>
    <cellStyle name="Normal 7 2 2 2 4" xfId="1927" xr:uid="{EB39CE75-F698-405E-8C12-FA54441E445C}"/>
    <cellStyle name="Normal 7 2 2 2 4 2" xfId="1928" xr:uid="{DCF6BAAF-27CF-489C-9DAD-489BA0096360}"/>
    <cellStyle name="Normal 7 2 2 2 4 2 2" xfId="4028" xr:uid="{267F5B4A-934E-457F-829C-47EFD670E090}"/>
    <cellStyle name="Normal 7 2 2 2 4 2 2 2" xfId="4029" xr:uid="{7DE91D70-159D-41D5-8B26-3EE629EFFAF6}"/>
    <cellStyle name="Normal 7 2 2 2 4 2 3" xfId="4030" xr:uid="{695C0952-49D2-4F6E-AB63-5D9B41F26E7D}"/>
    <cellStyle name="Normal 7 2 2 2 4 3" xfId="1929" xr:uid="{C639F8C4-B4A7-4B6D-9F2C-B1BDB9AB73A6}"/>
    <cellStyle name="Normal 7 2 2 2 4 3 2" xfId="4031" xr:uid="{5DEC6DA7-5C0E-4EA4-B0E4-E49A520ADAFF}"/>
    <cellStyle name="Normal 7 2 2 2 4 4" xfId="1930" xr:uid="{10AECE61-54F4-4657-A4E6-B1BBCBDF4321}"/>
    <cellStyle name="Normal 7 2 2 2 5" xfId="1931" xr:uid="{B16BC97D-6A2F-452C-80C8-E1DA95E814EA}"/>
    <cellStyle name="Normal 7 2 2 2 5 2" xfId="1932" xr:uid="{9BF11EF3-986D-4586-81EB-9BA9C862E22C}"/>
    <cellStyle name="Normal 7 2 2 2 5 2 2" xfId="4032" xr:uid="{F82E869E-C758-43D0-976D-43791F5FFED9}"/>
    <cellStyle name="Normal 7 2 2 2 5 3" xfId="1933" xr:uid="{A8B841BA-7DEC-4FFB-B62A-FC439D78F22B}"/>
    <cellStyle name="Normal 7 2 2 2 5 4" xfId="1934" xr:uid="{67862AEF-FFD8-4875-8D44-7B16EA5CAE45}"/>
    <cellStyle name="Normal 7 2 2 2 6" xfId="1935" xr:uid="{4F89DF4F-63F3-4DA6-B373-7CA709EA27E0}"/>
    <cellStyle name="Normal 7 2 2 2 6 2" xfId="4033" xr:uid="{237ECA7A-419D-4B71-9D38-58A2086AD2AA}"/>
    <cellStyle name="Normal 7 2 2 2 7" xfId="1936" xr:uid="{94E3D68A-8D4D-4B25-AA03-7E4E72C08050}"/>
    <cellStyle name="Normal 7 2 2 2 8" xfId="1937" xr:uid="{81F501CE-2A17-4304-851C-F11AB830F925}"/>
    <cellStyle name="Normal 7 2 2 3" xfId="1938" xr:uid="{87445307-6667-4E14-9259-9DDC42E721E5}"/>
    <cellStyle name="Normal 7 2 2 3 2" xfId="1939" xr:uid="{D4FC2884-041C-4E51-991E-C253926B55EC}"/>
    <cellStyle name="Normal 7 2 2 3 2 2" xfId="1940" xr:uid="{623350D9-774B-40C9-B66E-CE84F142C03B}"/>
    <cellStyle name="Normal 7 2 2 3 2 2 2" xfId="4034" xr:uid="{63C015A4-DC33-43C4-9CBF-CCDDFB65B027}"/>
    <cellStyle name="Normal 7 2 2 3 2 2 2 2" xfId="4035" xr:uid="{4C81C3CC-9CAD-4CA6-AF6F-5B02FF17B4C0}"/>
    <cellStyle name="Normal 7 2 2 3 2 2 3" xfId="4036" xr:uid="{D0D83B45-B75A-4DE2-9265-F37759B3C39F}"/>
    <cellStyle name="Normal 7 2 2 3 2 3" xfId="1941" xr:uid="{A7B1AE2C-6100-4863-A32C-6B1F2AA0B6A0}"/>
    <cellStyle name="Normal 7 2 2 3 2 3 2" xfId="4037" xr:uid="{29CB6723-C263-41DE-AFD4-32E335E80E3A}"/>
    <cellStyle name="Normal 7 2 2 3 2 4" xfId="1942" xr:uid="{D1D28B81-B638-4B4D-8D76-3D872404F691}"/>
    <cellStyle name="Normal 7 2 2 3 3" xfId="1943" xr:uid="{96299BE8-1043-4505-9003-780E6455B3D8}"/>
    <cellStyle name="Normal 7 2 2 3 3 2" xfId="1944" xr:uid="{A9FE6954-995F-4EC6-BEF8-EA61F1EF2933}"/>
    <cellStyle name="Normal 7 2 2 3 3 2 2" xfId="4038" xr:uid="{6B1BDB0C-9BCD-458D-827C-7FD222ED7D1E}"/>
    <cellStyle name="Normal 7 2 2 3 3 3" xfId="1945" xr:uid="{BFF8AFCA-18E9-4F63-8A3C-56565A3796FB}"/>
    <cellStyle name="Normal 7 2 2 3 3 4" xfId="1946" xr:uid="{757933A5-1DE9-40F9-BF5F-3F681BC394CA}"/>
    <cellStyle name="Normal 7 2 2 3 4" xfId="1947" xr:uid="{76B868AA-6161-4F9E-A515-E3F6DD3EA934}"/>
    <cellStyle name="Normal 7 2 2 3 4 2" xfId="4039" xr:uid="{1A3C71B1-25F1-4303-B493-31C0E20730C1}"/>
    <cellStyle name="Normal 7 2 2 3 5" xfId="1948" xr:uid="{F0022FFA-0CFD-4871-B7E0-CE3C46B7DDB9}"/>
    <cellStyle name="Normal 7 2 2 3 6" xfId="1949" xr:uid="{6506A4AC-A349-4914-B631-895EF8DF78A2}"/>
    <cellStyle name="Normal 7 2 2 4" xfId="1950" xr:uid="{9A3B19D5-B084-4150-BFDF-804808F8A957}"/>
    <cellStyle name="Normal 7 2 2 4 2" xfId="1951" xr:uid="{13CFCADA-4360-44FF-9AB1-0F2299C971C7}"/>
    <cellStyle name="Normal 7 2 2 4 2 2" xfId="1952" xr:uid="{440E1FCC-9E1B-4DE9-9A32-F251B92070F9}"/>
    <cellStyle name="Normal 7 2 2 4 2 2 2" xfId="4040" xr:uid="{389B3FD2-3B28-4D2D-B5E6-9A7A6152DDAE}"/>
    <cellStyle name="Normal 7 2 2 4 2 2 2 2" xfId="4041" xr:uid="{60DC8CAC-E4F6-4EBC-B47D-F54AB5E91793}"/>
    <cellStyle name="Normal 7 2 2 4 2 2 3" xfId="4042" xr:uid="{EB2705A2-CDAC-403F-831E-F04F5482F41D}"/>
    <cellStyle name="Normal 7 2 2 4 2 3" xfId="1953" xr:uid="{313820AD-08A2-4999-92A5-AB8EE7A59715}"/>
    <cellStyle name="Normal 7 2 2 4 2 3 2" xfId="4043" xr:uid="{B693662D-11B8-46F5-9184-49287B7FD817}"/>
    <cellStyle name="Normal 7 2 2 4 2 4" xfId="1954" xr:uid="{3C7C35A1-B80D-41D4-ABEA-21B45D5EEB91}"/>
    <cellStyle name="Normal 7 2 2 4 3" xfId="1955" xr:uid="{0A93433E-995D-4583-820C-BC80CE966134}"/>
    <cellStyle name="Normal 7 2 2 4 3 2" xfId="4044" xr:uid="{15C68E6C-6489-4C1C-A224-767A864BFF40}"/>
    <cellStyle name="Normal 7 2 2 4 3 2 2" xfId="4045" xr:uid="{C9E2FBB9-6C72-4E77-BCB1-4E1A9D12A37E}"/>
    <cellStyle name="Normal 7 2 2 4 3 3" xfId="4046" xr:uid="{4DD81B81-B8A6-48EE-80E9-AAC1E46AA38E}"/>
    <cellStyle name="Normal 7 2 2 4 4" xfId="1956" xr:uid="{80E1AE6D-7DB1-4392-BF5C-D7135F993E7C}"/>
    <cellStyle name="Normal 7 2 2 4 4 2" xfId="4047" xr:uid="{60FC62F8-3A0B-48F8-B6D1-0ACBB4323FEF}"/>
    <cellStyle name="Normal 7 2 2 4 5" xfId="1957" xr:uid="{345C9C3F-B49F-4D32-9E2D-3D30B7BE1259}"/>
    <cellStyle name="Normal 7 2 2 5" xfId="1958" xr:uid="{4CF899B0-5D41-4432-80D7-FFEF6688D8B2}"/>
    <cellStyle name="Normal 7 2 2 5 2" xfId="1959" xr:uid="{FDF2D4E9-AFF2-4D25-8A1D-0396C11C7AF8}"/>
    <cellStyle name="Normal 7 2 2 5 2 2" xfId="4048" xr:uid="{40A6145D-B342-44BB-8AA7-9218B155C22C}"/>
    <cellStyle name="Normal 7 2 2 5 2 2 2" xfId="4049" xr:uid="{4A44270F-8E9F-4929-B1C4-D15F89D3E0E4}"/>
    <cellStyle name="Normal 7 2 2 5 2 3" xfId="4050" xr:uid="{804001AB-B5BE-493B-9280-A634E5FA7E72}"/>
    <cellStyle name="Normal 7 2 2 5 3" xfId="1960" xr:uid="{5110B2B6-1D2A-4313-A652-2D5EEF5D3EF6}"/>
    <cellStyle name="Normal 7 2 2 5 3 2" xfId="4051" xr:uid="{346834F5-A677-443F-8B8B-2F8BC411DE72}"/>
    <cellStyle name="Normal 7 2 2 5 4" xfId="1961" xr:uid="{F2B73443-E89C-4CEB-9B01-D236F2CA42DB}"/>
    <cellStyle name="Normal 7 2 2 6" xfId="1962" xr:uid="{224C39C1-94AB-48E8-B7A4-2BC2FF93DBDC}"/>
    <cellStyle name="Normal 7 2 2 6 2" xfId="1963" xr:uid="{931C1439-29A1-4F89-B3A8-1A0DF7EAE3D0}"/>
    <cellStyle name="Normal 7 2 2 6 2 2" xfId="4052" xr:uid="{4A023B97-9D4F-4F44-BA69-054A5AD94D5A}"/>
    <cellStyle name="Normal 7 2 2 6 3" xfId="1964" xr:uid="{A093D193-8CA6-4622-B401-96BA3AC29F85}"/>
    <cellStyle name="Normal 7 2 2 6 4" xfId="1965" xr:uid="{DC89000A-82F6-45B5-A71E-2D5415CFF664}"/>
    <cellStyle name="Normal 7 2 2 7" xfId="1966" xr:uid="{2C78A9F7-CBD4-47E0-BC57-F5BDAD62E00A}"/>
    <cellStyle name="Normal 7 2 2 7 2" xfId="4053" xr:uid="{520CE653-8BF3-4BC4-85C1-E9D1452E25AF}"/>
    <cellStyle name="Normal 7 2 2 8" xfId="1967" xr:uid="{674B5B9D-905A-494E-9CDB-CBEC4BF92B4B}"/>
    <cellStyle name="Normal 7 2 2 9" xfId="1968" xr:uid="{76DE69D1-3E3C-4A6C-99AC-AF10382C4347}"/>
    <cellStyle name="Normal 7 2 3" xfId="1969" xr:uid="{24AF0D06-57C3-4084-ACF1-8176333088DA}"/>
    <cellStyle name="Normal 7 2 3 2" xfId="1970" xr:uid="{D316A5C6-118B-4DED-9521-F5E00D11637F}"/>
    <cellStyle name="Normal 7 2 3 2 2" xfId="1971" xr:uid="{44C34209-29CD-412D-8CE5-288D970D91E7}"/>
    <cellStyle name="Normal 7 2 3 2 2 2" xfId="1972" xr:uid="{DE0A0E16-F807-4853-BD19-ECC6184488BF}"/>
    <cellStyle name="Normal 7 2 3 2 2 2 2" xfId="4054" xr:uid="{01219731-174A-40AB-80EC-64DE1EE87402}"/>
    <cellStyle name="Normal 7 2 3 2 2 2 2 2" xfId="4055" xr:uid="{E5A3FF72-B271-4A75-8D21-09A54D9B4186}"/>
    <cellStyle name="Normal 7 2 3 2 2 2 3" xfId="4056" xr:uid="{14190271-4CA3-462C-957F-5C003D3A2F56}"/>
    <cellStyle name="Normal 7 2 3 2 2 3" xfId="1973" xr:uid="{A1B41FD9-FCE0-4E87-AF95-FA883BB8F61B}"/>
    <cellStyle name="Normal 7 2 3 2 2 3 2" xfId="4057" xr:uid="{E8069490-5A4D-4B77-8442-7974E66E3511}"/>
    <cellStyle name="Normal 7 2 3 2 2 4" xfId="1974" xr:uid="{F6B54FA4-66C7-49E0-824C-45399528743D}"/>
    <cellStyle name="Normal 7 2 3 2 3" xfId="1975" xr:uid="{D55F81FA-DE08-4F79-A36A-62E099C9B5D5}"/>
    <cellStyle name="Normal 7 2 3 2 3 2" xfId="1976" xr:uid="{70FC2F84-EDDD-4F7D-BB4F-D46EA3444691}"/>
    <cellStyle name="Normal 7 2 3 2 3 2 2" xfId="4058" xr:uid="{173A6DB0-B0FB-41B4-B073-3A7464AAAE99}"/>
    <cellStyle name="Normal 7 2 3 2 3 3" xfId="1977" xr:uid="{3F27777C-BD8B-4470-956D-D28D95481748}"/>
    <cellStyle name="Normal 7 2 3 2 3 4" xfId="1978" xr:uid="{D60A35B6-348E-4A59-93FD-1E24618030DB}"/>
    <cellStyle name="Normal 7 2 3 2 4" xfId="1979" xr:uid="{03F9DDEB-0B4D-4041-89B1-12AC8716F70E}"/>
    <cellStyle name="Normal 7 2 3 2 4 2" xfId="4059" xr:uid="{F271354B-81C1-4A61-BD30-F747BD39A612}"/>
    <cellStyle name="Normal 7 2 3 2 5" xfId="1980" xr:uid="{73BB1EDC-F573-407E-9F03-D07BECB34072}"/>
    <cellStyle name="Normal 7 2 3 2 6" xfId="1981" xr:uid="{036707EA-C0D8-448E-94C4-5252AF986A56}"/>
    <cellStyle name="Normal 7 2 3 3" xfId="1982" xr:uid="{D8BA2B33-E04C-4FC5-9042-959AC9530E87}"/>
    <cellStyle name="Normal 7 2 3 3 2" xfId="1983" xr:uid="{74F492AB-283A-4781-9184-845FA5F4A75C}"/>
    <cellStyle name="Normal 7 2 3 3 2 2" xfId="1984" xr:uid="{0A223E55-DC8D-4727-81FF-2F45C2570C9C}"/>
    <cellStyle name="Normal 7 2 3 3 2 2 2" xfId="4060" xr:uid="{836CAF09-01AF-4F05-9890-1AD2FD9FF79E}"/>
    <cellStyle name="Normal 7 2 3 3 2 2 2 2" xfId="4061" xr:uid="{9AF01903-4C20-466A-BE56-573363EC3826}"/>
    <cellStyle name="Normal 7 2 3 3 2 2 3" xfId="4062" xr:uid="{57D7DF69-9F43-445B-A1C0-C941C50A6F20}"/>
    <cellStyle name="Normal 7 2 3 3 2 3" xfId="1985" xr:uid="{A1050495-7BCF-4DC9-B66E-9B156A53EBC4}"/>
    <cellStyle name="Normal 7 2 3 3 2 3 2" xfId="4063" xr:uid="{7533A765-681B-4320-AD18-ED9C410C2701}"/>
    <cellStyle name="Normal 7 2 3 3 2 4" xfId="1986" xr:uid="{904EF01E-399D-4C82-B9BC-6C8B8EF69CD2}"/>
    <cellStyle name="Normal 7 2 3 3 3" xfId="1987" xr:uid="{B143BC55-05B0-4693-BB99-319387B292C0}"/>
    <cellStyle name="Normal 7 2 3 3 3 2" xfId="4064" xr:uid="{FC453E19-BDE1-4D4A-8837-C35AF9E098EF}"/>
    <cellStyle name="Normal 7 2 3 3 3 2 2" xfId="4065" xr:uid="{A31D78C4-57F9-4190-A065-F3F9B32BC226}"/>
    <cellStyle name="Normal 7 2 3 3 3 3" xfId="4066" xr:uid="{68BCEDF7-97B2-4301-A062-05985F09FADB}"/>
    <cellStyle name="Normal 7 2 3 3 4" xfId="1988" xr:uid="{3DF7B625-0FB5-4010-BA2B-CE6CB3D38DCC}"/>
    <cellStyle name="Normal 7 2 3 3 4 2" xfId="4067" xr:uid="{420CB95D-68DA-4F62-B372-3ADD283E7B96}"/>
    <cellStyle name="Normal 7 2 3 3 5" xfId="1989" xr:uid="{278D6775-5893-4353-BF0D-DC5D58960816}"/>
    <cellStyle name="Normal 7 2 3 4" xfId="1990" xr:uid="{DC919A2C-F7AE-45CB-8E05-7BB0FD648EFA}"/>
    <cellStyle name="Normal 7 2 3 4 2" xfId="1991" xr:uid="{C5551E3D-1A10-4DAE-8E6B-247B91CAA43B}"/>
    <cellStyle name="Normal 7 2 3 4 2 2" xfId="4068" xr:uid="{95FE7D7D-C0D7-4678-B49D-0F36926D1335}"/>
    <cellStyle name="Normal 7 2 3 4 2 2 2" xfId="4069" xr:uid="{D06ADB87-4E12-4A50-987B-B2E219D0DFD9}"/>
    <cellStyle name="Normal 7 2 3 4 2 3" xfId="4070" xr:uid="{64D41DD0-F190-4094-A561-803F9818936E}"/>
    <cellStyle name="Normal 7 2 3 4 3" xfId="1992" xr:uid="{27A941E0-1ACE-468D-BF7C-C00F3D49C439}"/>
    <cellStyle name="Normal 7 2 3 4 3 2" xfId="4071" xr:uid="{C4FCBCAA-1A77-43F7-9ABB-1955DD93EB00}"/>
    <cellStyle name="Normal 7 2 3 4 4" xfId="1993" xr:uid="{5E835F90-C990-4391-940A-3F512D4668AD}"/>
    <cellStyle name="Normal 7 2 3 5" xfId="1994" xr:uid="{68862648-6166-44CD-8642-0751563F3150}"/>
    <cellStyle name="Normal 7 2 3 5 2" xfId="1995" xr:uid="{AEC710CA-27AF-4DC5-8B05-B46B88B2EB0A}"/>
    <cellStyle name="Normal 7 2 3 5 2 2" xfId="4072" xr:uid="{FC6ABF2F-C3BA-4C75-80F1-A288757E22FD}"/>
    <cellStyle name="Normal 7 2 3 5 3" xfId="1996" xr:uid="{D55AD4B8-AED0-40B8-9F9C-E41AE3AA3411}"/>
    <cellStyle name="Normal 7 2 3 5 4" xfId="1997" xr:uid="{F2238DD7-E508-40E9-B328-7A6E65165F78}"/>
    <cellStyle name="Normal 7 2 3 6" xfId="1998" xr:uid="{4D426535-7365-425D-9F99-B23954345FD9}"/>
    <cellStyle name="Normal 7 2 3 6 2" xfId="4073" xr:uid="{60A57207-099E-4341-8B22-50799B116062}"/>
    <cellStyle name="Normal 7 2 3 7" xfId="1999" xr:uid="{47D96202-4DF2-4CF4-89A4-AE7E73FA9B4E}"/>
    <cellStyle name="Normal 7 2 3 8" xfId="2000" xr:uid="{9D788ED4-7E49-4E91-B03C-F36DDA3D642F}"/>
    <cellStyle name="Normal 7 2 4" xfId="2001" xr:uid="{E61A684A-CDDD-4425-A333-CCB723A5D7FA}"/>
    <cellStyle name="Normal 7 2 4 2" xfId="2002" xr:uid="{46166FBD-0BCB-47DD-A907-6371C1DB0AE0}"/>
    <cellStyle name="Normal 7 2 4 2 2" xfId="2003" xr:uid="{83FCEE71-4B14-4987-AD93-CDA999DC1F51}"/>
    <cellStyle name="Normal 7 2 4 2 2 2" xfId="2004" xr:uid="{117DE7F8-95DF-4023-8F8F-91A1B8CBDD3B}"/>
    <cellStyle name="Normal 7 2 4 2 2 2 2" xfId="4074" xr:uid="{7784BC66-70BD-4F02-AB97-60680F6A7B89}"/>
    <cellStyle name="Normal 7 2 4 2 2 3" xfId="2005" xr:uid="{FB9CADB5-B73C-424E-9A54-83E656E3B68D}"/>
    <cellStyle name="Normal 7 2 4 2 2 4" xfId="2006" xr:uid="{760D6BBE-EDB7-480F-8C01-D0BD7F8145FB}"/>
    <cellStyle name="Normal 7 2 4 2 3" xfId="2007" xr:uid="{6D5904F6-6973-421E-A90A-DD066DDCE060}"/>
    <cellStyle name="Normal 7 2 4 2 3 2" xfId="4075" xr:uid="{7FC69536-B439-4924-9A16-98395774E0DB}"/>
    <cellStyle name="Normal 7 2 4 2 4" xfId="2008" xr:uid="{47C8BB4D-458E-4194-86F1-3259D1BF1800}"/>
    <cellStyle name="Normal 7 2 4 2 5" xfId="2009" xr:uid="{7F2BDEBA-44B3-4542-9302-FA8D8A2CD91C}"/>
    <cellStyle name="Normal 7 2 4 3" xfId="2010" xr:uid="{5020A727-D587-473C-90DB-0CD087D8D63B}"/>
    <cellStyle name="Normal 7 2 4 3 2" xfId="2011" xr:uid="{76734C63-F4B0-4C1B-8DED-A267DD1F9607}"/>
    <cellStyle name="Normal 7 2 4 3 2 2" xfId="4076" xr:uid="{EE3BB0C7-44D7-4F9A-93DC-262BA985FC89}"/>
    <cellStyle name="Normal 7 2 4 3 3" xfId="2012" xr:uid="{6484A5BE-E82F-4C55-B90A-ADE0A72A57D9}"/>
    <cellStyle name="Normal 7 2 4 3 4" xfId="2013" xr:uid="{A1C561CD-A3E6-4314-B229-D9A16408BA20}"/>
    <cellStyle name="Normal 7 2 4 4" xfId="2014" xr:uid="{4E3FA007-FFC7-4D2D-82B9-5FCCDE77B184}"/>
    <cellStyle name="Normal 7 2 4 4 2" xfId="2015" xr:uid="{D9FE1A66-99AC-42A6-A66C-1F9245EF1EB7}"/>
    <cellStyle name="Normal 7 2 4 4 3" xfId="2016" xr:uid="{6CFFAAE9-9715-469D-B4E0-0CB149899F87}"/>
    <cellStyle name="Normal 7 2 4 4 4" xfId="2017" xr:uid="{D3A3013A-D3F8-4948-BB69-BE681F2DD1B4}"/>
    <cellStyle name="Normal 7 2 4 5" xfId="2018" xr:uid="{9C39951F-1122-4FE0-AE28-9CA93F777F54}"/>
    <cellStyle name="Normal 7 2 4 6" xfId="2019" xr:uid="{8D807BDB-EF5F-4E57-BA91-80459AF34D77}"/>
    <cellStyle name="Normal 7 2 4 7" xfId="2020" xr:uid="{0E5C741C-F740-4235-B046-3F447A1C1291}"/>
    <cellStyle name="Normal 7 2 5" xfId="2021" xr:uid="{D6594CCD-A6D4-4D3F-B227-A339DB48CAB1}"/>
    <cellStyle name="Normal 7 2 5 2" xfId="2022" xr:uid="{6EAFD32C-C558-419B-9B48-86CA90FD1753}"/>
    <cellStyle name="Normal 7 2 5 2 2" xfId="2023" xr:uid="{00ADB027-0373-492A-8E2F-5F33C25A5554}"/>
    <cellStyle name="Normal 7 2 5 2 2 2" xfId="4077" xr:uid="{EDE3BA78-82FA-4D6E-B1EF-E2E990469860}"/>
    <cellStyle name="Normal 7 2 5 2 2 2 2" xfId="4078" xr:uid="{A4A2BA3C-6256-45D7-A85B-35F1ADB7B2C2}"/>
    <cellStyle name="Normal 7 2 5 2 2 3" xfId="4079" xr:uid="{A6CD0329-BF4D-4509-B8E2-F5582534D23E}"/>
    <cellStyle name="Normal 7 2 5 2 3" xfId="2024" xr:uid="{5660DDEB-E40B-4E60-A357-8D602767EE84}"/>
    <cellStyle name="Normal 7 2 5 2 3 2" xfId="4080" xr:uid="{21DDF649-93EA-47A4-A126-B8A3F9D64492}"/>
    <cellStyle name="Normal 7 2 5 2 4" xfId="2025" xr:uid="{01322449-02F8-48EA-8FDF-0F1C31F22E10}"/>
    <cellStyle name="Normal 7 2 5 3" xfId="2026" xr:uid="{84B9D805-6457-4490-A81B-A54E93BDB319}"/>
    <cellStyle name="Normal 7 2 5 3 2" xfId="2027" xr:uid="{4ABB1072-AE84-4832-977C-B8B2548494FB}"/>
    <cellStyle name="Normal 7 2 5 3 2 2" xfId="4081" xr:uid="{8BB99F01-7D37-487A-93DA-B75D15BD4988}"/>
    <cellStyle name="Normal 7 2 5 3 3" xfId="2028" xr:uid="{A743249D-76C4-4E46-BE46-2B67509BABEE}"/>
    <cellStyle name="Normal 7 2 5 3 4" xfId="2029" xr:uid="{F5B31971-563F-4627-9775-1B3B4F1FA7AC}"/>
    <cellStyle name="Normal 7 2 5 4" xfId="2030" xr:uid="{38F61FFD-F28F-4A5D-B413-3EBB6062DE19}"/>
    <cellStyle name="Normal 7 2 5 4 2" xfId="4082" xr:uid="{603FD438-D490-44E8-9EEF-D398BE4E1BFF}"/>
    <cellStyle name="Normal 7 2 5 5" xfId="2031" xr:uid="{E44572BD-D748-426D-90DF-FDA2F24527B6}"/>
    <cellStyle name="Normal 7 2 5 6" xfId="2032" xr:uid="{CFC49584-CAC0-412A-B736-64ADF6C3C338}"/>
    <cellStyle name="Normal 7 2 6" xfId="2033" xr:uid="{60B62E44-4B2E-42FB-AE9B-4920FD0941D6}"/>
    <cellStyle name="Normal 7 2 6 2" xfId="2034" xr:uid="{D5344FE3-9D4A-4508-8721-5B5CE85696FA}"/>
    <cellStyle name="Normal 7 2 6 2 2" xfId="2035" xr:uid="{FB6ACDE1-0882-49F8-A8A7-1B82DC8A629E}"/>
    <cellStyle name="Normal 7 2 6 2 2 2" xfId="4083" xr:uid="{BE0B3014-1C88-4AA8-ABAC-F13A01B74201}"/>
    <cellStyle name="Normal 7 2 6 2 3" xfId="2036" xr:uid="{826A864E-5380-4FDB-9728-464BEB91C5D0}"/>
    <cellStyle name="Normal 7 2 6 2 4" xfId="2037" xr:uid="{62AF622D-8098-44D0-B46F-23D9F8589DDE}"/>
    <cellStyle name="Normal 7 2 6 3" xfId="2038" xr:uid="{34B2FC83-B3BE-46D5-845F-C36FE1349BDA}"/>
    <cellStyle name="Normal 7 2 6 3 2" xfId="4084" xr:uid="{D3938979-78CF-41FE-99A3-C15C14D24688}"/>
    <cellStyle name="Normal 7 2 6 4" xfId="2039" xr:uid="{D32A861D-9871-4687-BC35-C447D2CE47B9}"/>
    <cellStyle name="Normal 7 2 6 5" xfId="2040" xr:uid="{75C02824-628F-4FDD-9042-F9F89C3C9B82}"/>
    <cellStyle name="Normal 7 2 7" xfId="2041" xr:uid="{24B2EACB-70BE-4C36-AA83-2112A932BF26}"/>
    <cellStyle name="Normal 7 2 7 2" xfId="2042" xr:uid="{1E7BA970-9994-4BB4-B21C-BC5E9D3F34C5}"/>
    <cellStyle name="Normal 7 2 7 2 2" xfId="4085" xr:uid="{B404C784-836B-44B3-A850-AE93178F2622}"/>
    <cellStyle name="Normal 7 2 7 2 3" xfId="4386" xr:uid="{1CCC2779-184D-44C7-93AD-E883D8FF7E2F}"/>
    <cellStyle name="Normal 7 2 7 2 3 2" xfId="4650" xr:uid="{0EBD7778-28E7-4115-B4BE-CBCA322083F4}"/>
    <cellStyle name="Normal 7 2 7 3" xfId="2043" xr:uid="{89A3921A-B36B-46E5-8DC5-A54A48F0AB26}"/>
    <cellStyle name="Normal 7 2 7 4" xfId="2044" xr:uid="{9B33FDB4-B32C-44E1-9B9B-ABD3FC05D054}"/>
    <cellStyle name="Normal 7 2 7 4 2" xfId="4795" xr:uid="{D267A034-2503-4750-9902-E2BB6828961A}"/>
    <cellStyle name="Normal 7 2 7 4 3" xfId="4856" xr:uid="{5552CC66-AA5F-4716-96A9-0B53006DCB86}"/>
    <cellStyle name="Normal 7 2 7 4 4" xfId="4824" xr:uid="{12323115-9032-4815-8851-583FFE943F9A}"/>
    <cellStyle name="Normal 7 2 8" xfId="2045" xr:uid="{E8629475-C65C-47E6-9FD8-33B2253F46EC}"/>
    <cellStyle name="Normal 7 2 8 2" xfId="2046" xr:uid="{83DD6AD7-6520-49AC-98E0-C351E346E669}"/>
    <cellStyle name="Normal 7 2 8 3" xfId="2047" xr:uid="{A2B8EC58-ED5C-4A03-8EDF-7FA3545D6B9A}"/>
    <cellStyle name="Normal 7 2 8 4" xfId="2048" xr:uid="{F93AC7F5-A7A4-442A-9C0D-D4FA387297DA}"/>
    <cellStyle name="Normal 7 2 9" xfId="2049" xr:uid="{9CE0B5FE-8885-46FB-B80F-175639999C21}"/>
    <cellStyle name="Normal 7 3" xfId="2050" xr:uid="{989B4B5A-A63B-4432-9C96-B8821D6E33F0}"/>
    <cellStyle name="Normal 7 3 10" xfId="2051" xr:uid="{84B60875-BA15-4C5F-B0D4-04769415D09D}"/>
    <cellStyle name="Normal 7 3 11" xfId="2052" xr:uid="{A342178C-C5B2-42B0-A515-98F158E732F5}"/>
    <cellStyle name="Normal 7 3 2" xfId="2053" xr:uid="{4151F765-0551-40A7-931D-4943DE993705}"/>
    <cellStyle name="Normal 7 3 2 2" xfId="2054" xr:uid="{2DD49957-DE72-4748-AF6E-9FB86716056E}"/>
    <cellStyle name="Normal 7 3 2 2 2" xfId="2055" xr:uid="{CF4762AA-AC25-412B-9012-5599212FC2FC}"/>
    <cellStyle name="Normal 7 3 2 2 2 2" xfId="2056" xr:uid="{1B0382D5-37AC-4D3C-913C-7E038778B63D}"/>
    <cellStyle name="Normal 7 3 2 2 2 2 2" xfId="2057" xr:uid="{417564A3-BC67-497C-813F-8F0157DE2874}"/>
    <cellStyle name="Normal 7 3 2 2 2 2 2 2" xfId="4086" xr:uid="{84623025-2976-404C-BB10-7AF6F2F67669}"/>
    <cellStyle name="Normal 7 3 2 2 2 2 3" xfId="2058" xr:uid="{31F24ED7-30AA-45BE-8179-CDD74DD5940D}"/>
    <cellStyle name="Normal 7 3 2 2 2 2 4" xfId="2059" xr:uid="{F65FAA02-ECB2-4E74-B1E1-D62222AC7840}"/>
    <cellStyle name="Normal 7 3 2 2 2 3" xfId="2060" xr:uid="{6278A72E-1450-4782-9B08-A46A7FEC7A5A}"/>
    <cellStyle name="Normal 7 3 2 2 2 3 2" xfId="2061" xr:uid="{BEC3D183-320B-419C-83DD-68B77D2F13B6}"/>
    <cellStyle name="Normal 7 3 2 2 2 3 3" xfId="2062" xr:uid="{B99DD8E4-00E2-4FAC-9184-150E9F8F00A2}"/>
    <cellStyle name="Normal 7 3 2 2 2 3 4" xfId="2063" xr:uid="{D438A7D6-41C3-418C-A1B7-CBF06DFAD917}"/>
    <cellStyle name="Normal 7 3 2 2 2 4" xfId="2064" xr:uid="{6B9560A7-BB8D-440F-9375-B2C4144F9159}"/>
    <cellStyle name="Normal 7 3 2 2 2 5" xfId="2065" xr:uid="{A7AD4345-58A6-4D32-9900-C7AE0AF349E9}"/>
    <cellStyle name="Normal 7 3 2 2 2 6" xfId="2066" xr:uid="{D193BEEB-AE54-4188-88BD-FDF38AC04E06}"/>
    <cellStyle name="Normal 7 3 2 2 3" xfId="2067" xr:uid="{4B17FC65-6ECC-48CF-8451-2562A16C2FEC}"/>
    <cellStyle name="Normal 7 3 2 2 3 2" xfId="2068" xr:uid="{7AF44232-7FFF-41EA-A802-F19CD8ED820D}"/>
    <cellStyle name="Normal 7 3 2 2 3 2 2" xfId="2069" xr:uid="{4D83E7EA-379C-46A5-BD4B-1009997BF667}"/>
    <cellStyle name="Normal 7 3 2 2 3 2 3" xfId="2070" xr:uid="{3F081D66-42F6-4805-88A9-98E6B4034A00}"/>
    <cellStyle name="Normal 7 3 2 2 3 2 4" xfId="2071" xr:uid="{F7A09DB1-58EE-497D-BBCD-ABC4AFD6EB96}"/>
    <cellStyle name="Normal 7 3 2 2 3 3" xfId="2072" xr:uid="{6FF13D48-F84B-457F-B5FA-36A6D1FBFA8D}"/>
    <cellStyle name="Normal 7 3 2 2 3 4" xfId="2073" xr:uid="{7FAFB230-0168-4380-B8C2-10601FB64EFC}"/>
    <cellStyle name="Normal 7 3 2 2 3 5" xfId="2074" xr:uid="{AB1EAA04-892E-47E3-B1B9-4E500463805E}"/>
    <cellStyle name="Normal 7 3 2 2 4" xfId="2075" xr:uid="{C2801679-BFA4-42C4-BC7B-9271507C8B0B}"/>
    <cellStyle name="Normal 7 3 2 2 4 2" xfId="2076" xr:uid="{AAFC2B8D-EED2-4DC0-A3E9-1EE0C63C0D73}"/>
    <cellStyle name="Normal 7 3 2 2 4 3" xfId="2077" xr:uid="{7D209078-0B65-4E3E-8B88-848152220BF1}"/>
    <cellStyle name="Normal 7 3 2 2 4 4" xfId="2078" xr:uid="{EE2F9422-6B06-4B63-A841-B60220C670E2}"/>
    <cellStyle name="Normal 7 3 2 2 5" xfId="2079" xr:uid="{B48EA7C0-3F18-4A78-BED4-50AB441788F5}"/>
    <cellStyle name="Normal 7 3 2 2 5 2" xfId="2080" xr:uid="{A3EB8130-E1DF-4C1F-B20A-8305E03C5412}"/>
    <cellStyle name="Normal 7 3 2 2 5 3" xfId="2081" xr:uid="{03310683-F867-49FF-A691-2DB73D4C10BC}"/>
    <cellStyle name="Normal 7 3 2 2 5 4" xfId="2082" xr:uid="{528CBF1A-7FC7-4844-A0DD-88386B6497D3}"/>
    <cellStyle name="Normal 7 3 2 2 6" xfId="2083" xr:uid="{EC9E38F6-7304-4ACB-8CBF-4BAB5EF68F2F}"/>
    <cellStyle name="Normal 7 3 2 2 7" xfId="2084" xr:uid="{3F3B8BDE-C5A6-4B42-83CC-0C3C86D544C8}"/>
    <cellStyle name="Normal 7 3 2 2 8" xfId="2085" xr:uid="{0DF82AC9-52C2-4797-AF08-1BDC5FFA20F9}"/>
    <cellStyle name="Normal 7 3 2 3" xfId="2086" xr:uid="{20303267-B41A-4809-9A3E-AA07F42CE055}"/>
    <cellStyle name="Normal 7 3 2 3 2" xfId="2087" xr:uid="{2726192F-3D90-4B9A-80E6-56D95279216D}"/>
    <cellStyle name="Normal 7 3 2 3 2 2" xfId="2088" xr:uid="{81E135BB-4554-4D3A-8F25-FB8F0AA4EDD7}"/>
    <cellStyle name="Normal 7 3 2 3 2 2 2" xfId="4087" xr:uid="{89874F5F-1D0B-4DCE-BA35-098439F4967B}"/>
    <cellStyle name="Normal 7 3 2 3 2 2 2 2" xfId="4088" xr:uid="{943AA486-8FF7-44E1-A33D-85FBF03DE9FE}"/>
    <cellStyle name="Normal 7 3 2 3 2 2 3" xfId="4089" xr:uid="{68F0CCFB-7605-4BCD-9226-D43244963B5F}"/>
    <cellStyle name="Normal 7 3 2 3 2 3" xfId="2089" xr:uid="{508A9785-8E60-4951-B6D8-321A3025390B}"/>
    <cellStyle name="Normal 7 3 2 3 2 3 2" xfId="4090" xr:uid="{C2DC48DC-3310-46E6-91EA-F5A1077C3F81}"/>
    <cellStyle name="Normal 7 3 2 3 2 4" xfId="2090" xr:uid="{D55775B7-C26B-45FE-921A-440AF3CAACB5}"/>
    <cellStyle name="Normal 7 3 2 3 3" xfId="2091" xr:uid="{89CE4785-9767-4416-930D-57A278F3446D}"/>
    <cellStyle name="Normal 7 3 2 3 3 2" xfId="2092" xr:uid="{44E70A35-8155-4E80-B0FB-9D17C40FCAB7}"/>
    <cellStyle name="Normal 7 3 2 3 3 2 2" xfId="4091" xr:uid="{E24554EB-66F4-45F9-A351-DBF48AAE2909}"/>
    <cellStyle name="Normal 7 3 2 3 3 3" xfId="2093" xr:uid="{5F29E8C8-0989-4A59-A3A1-32964A9F006A}"/>
    <cellStyle name="Normal 7 3 2 3 3 4" xfId="2094" xr:uid="{A03E07CA-4878-4144-A359-D6643C4ADB73}"/>
    <cellStyle name="Normal 7 3 2 3 4" xfId="2095" xr:uid="{88730948-33A9-4221-9C87-9DFC22809F69}"/>
    <cellStyle name="Normal 7 3 2 3 4 2" xfId="4092" xr:uid="{CCEB8DF2-E8B4-4FF2-953D-DF70C1AC64DB}"/>
    <cellStyle name="Normal 7 3 2 3 5" xfId="2096" xr:uid="{62725FD4-9DD0-4C0A-9500-4A8DFD5FDCF6}"/>
    <cellStyle name="Normal 7 3 2 3 6" xfId="2097" xr:uid="{D890948A-2F57-40CE-9AF6-E04F9930A41A}"/>
    <cellStyle name="Normal 7 3 2 4" xfId="2098" xr:uid="{12720B95-5AB4-422A-BFCD-C7BE830722A6}"/>
    <cellStyle name="Normal 7 3 2 4 2" xfId="2099" xr:uid="{CE6777DD-1B0B-487C-8C48-81413A0B32DA}"/>
    <cellStyle name="Normal 7 3 2 4 2 2" xfId="2100" xr:uid="{1B3BA562-E35E-43BD-8EB9-4A9D5D19762E}"/>
    <cellStyle name="Normal 7 3 2 4 2 2 2" xfId="4093" xr:uid="{A9B751F9-BB22-48E9-8585-222BFCB1D976}"/>
    <cellStyle name="Normal 7 3 2 4 2 3" xfId="2101" xr:uid="{59BAE5FE-4CEF-4859-97C3-A16750DEE60D}"/>
    <cellStyle name="Normal 7 3 2 4 2 4" xfId="2102" xr:uid="{4BB70D8B-3398-46F2-88E9-A2F2A163661D}"/>
    <cellStyle name="Normal 7 3 2 4 3" xfId="2103" xr:uid="{8083C61E-B815-44C5-A3D4-A50900796A24}"/>
    <cellStyle name="Normal 7 3 2 4 3 2" xfId="4094" xr:uid="{D220FF1E-036D-4CF9-A978-4C350035210E}"/>
    <cellStyle name="Normal 7 3 2 4 4" xfId="2104" xr:uid="{C72F703D-4146-4A32-8CD9-58D789E45FFD}"/>
    <cellStyle name="Normal 7 3 2 4 5" xfId="2105" xr:uid="{B7B061C1-EBB5-480A-8821-8A4BFD2D4F9E}"/>
    <cellStyle name="Normal 7 3 2 5" xfId="2106" xr:uid="{8DDD5DEC-ED8E-4DD3-A2F6-33BF4FD18E68}"/>
    <cellStyle name="Normal 7 3 2 5 2" xfId="2107" xr:uid="{F1B89610-7F3A-48BB-87FC-F4230A6E7D74}"/>
    <cellStyle name="Normal 7 3 2 5 2 2" xfId="4095" xr:uid="{DF21B89A-9E5F-4ABA-89E4-F7B0717C1502}"/>
    <cellStyle name="Normal 7 3 2 5 3" xfId="2108" xr:uid="{17366F62-8DB8-4C24-80BA-41BBC2654078}"/>
    <cellStyle name="Normal 7 3 2 5 4" xfId="2109" xr:uid="{B1697F9E-DC1A-42C3-B04D-E35D648EA597}"/>
    <cellStyle name="Normal 7 3 2 6" xfId="2110" xr:uid="{11F44EDC-52C9-4FB8-9022-A68B361FEA31}"/>
    <cellStyle name="Normal 7 3 2 6 2" xfId="2111" xr:uid="{8F21047B-BD4A-4C1D-A9AD-07824269D8AA}"/>
    <cellStyle name="Normal 7 3 2 6 3" xfId="2112" xr:uid="{1E931F01-F06F-4569-A93E-FC84E69C07B1}"/>
    <cellStyle name="Normal 7 3 2 6 4" xfId="2113" xr:uid="{A0CAC5D5-2426-4690-8B8F-1E4CD62CB599}"/>
    <cellStyle name="Normal 7 3 2 7" xfId="2114" xr:uid="{400E3008-5B1A-4B47-A7D8-49660FA0B08B}"/>
    <cellStyle name="Normal 7 3 2 8" xfId="2115" xr:uid="{1B0D83D9-0DA2-4A8E-A8ED-2E359A0FC45F}"/>
    <cellStyle name="Normal 7 3 2 9" xfId="2116" xr:uid="{FAB2D552-0850-4C54-A20A-F164A3FA707A}"/>
    <cellStyle name="Normal 7 3 3" xfId="2117" xr:uid="{2BEACE50-B761-4B25-B542-1885D230314D}"/>
    <cellStyle name="Normal 7 3 3 2" xfId="2118" xr:uid="{F49E863F-3694-416F-B1CA-F0A9C79BB5B8}"/>
    <cellStyle name="Normal 7 3 3 2 2" xfId="2119" xr:uid="{6DA94931-28C2-4723-93C0-9D6E9206C5DE}"/>
    <cellStyle name="Normal 7 3 3 2 2 2" xfId="2120" xr:uid="{DEA5104E-B922-41A5-8B6C-83EA14258BEA}"/>
    <cellStyle name="Normal 7 3 3 2 2 2 2" xfId="4096" xr:uid="{8D7F3188-0929-4657-851F-9782BB57F35D}"/>
    <cellStyle name="Normal 7 3 3 2 2 2 2 2" xfId="4739" xr:uid="{2BE3DBEE-8700-4288-AB04-1052AE9EB43E}"/>
    <cellStyle name="Normal 7 3 3 2 2 2 3" xfId="4740" xr:uid="{EB6B9BCA-4EF2-4266-9DF0-E0D15828A109}"/>
    <cellStyle name="Normal 7 3 3 2 2 3" xfId="2121" xr:uid="{74AA103B-3C8A-4EA2-99EC-591DD19C8220}"/>
    <cellStyle name="Normal 7 3 3 2 2 3 2" xfId="4741" xr:uid="{AD72D55B-52A1-4658-872E-821347B2C294}"/>
    <cellStyle name="Normal 7 3 3 2 2 4" xfId="2122" xr:uid="{FB9ECCF1-AE53-4D5C-9CEE-66CC11AA6021}"/>
    <cellStyle name="Normal 7 3 3 2 3" xfId="2123" xr:uid="{B4FBD8F8-B6AF-4197-B03A-D3C012F3686F}"/>
    <cellStyle name="Normal 7 3 3 2 3 2" xfId="2124" xr:uid="{6F2F79C0-153C-4D19-999E-DC65CD35522E}"/>
    <cellStyle name="Normal 7 3 3 2 3 2 2" xfId="4742" xr:uid="{86C851FF-F2E4-4B14-B85A-DA5831762806}"/>
    <cellStyle name="Normal 7 3 3 2 3 3" xfId="2125" xr:uid="{FB14085A-5F37-44DC-8077-2F9292413576}"/>
    <cellStyle name="Normal 7 3 3 2 3 4" xfId="2126" xr:uid="{9073834E-BC4F-45A6-9EE9-3F1906BFAA07}"/>
    <cellStyle name="Normal 7 3 3 2 4" xfId="2127" xr:uid="{5C21BD66-00FF-4DE4-9B8D-3F9D2612196D}"/>
    <cellStyle name="Normal 7 3 3 2 4 2" xfId="4743" xr:uid="{CCDC915F-DB3A-4BA9-A7AF-AA2C7E7EB671}"/>
    <cellStyle name="Normal 7 3 3 2 5" xfId="2128" xr:uid="{1F45C09C-CD56-46B5-9799-57A09D9730F9}"/>
    <cellStyle name="Normal 7 3 3 2 6" xfId="2129" xr:uid="{9C211C75-2AF5-4883-A0B4-9001587912FB}"/>
    <cellStyle name="Normal 7 3 3 3" xfId="2130" xr:uid="{89011A5C-A080-48DF-89E9-F76618E82BE4}"/>
    <cellStyle name="Normal 7 3 3 3 2" xfId="2131" xr:uid="{54A2B649-4E3B-4735-A0B8-7CFFE92419C6}"/>
    <cellStyle name="Normal 7 3 3 3 2 2" xfId="2132" xr:uid="{CC3A3A95-9991-4F0A-8240-CA8EAFF64772}"/>
    <cellStyle name="Normal 7 3 3 3 2 2 2" xfId="4744" xr:uid="{E0DBE8FA-A3FD-4ABD-AB1B-4451F01B8727}"/>
    <cellStyle name="Normal 7 3 3 3 2 3" xfId="2133" xr:uid="{C1C11653-5D4C-451C-A84B-0E9404C38378}"/>
    <cellStyle name="Normal 7 3 3 3 2 4" xfId="2134" xr:uid="{CE63C5A3-C75D-4AF6-A862-C2F25ED12A20}"/>
    <cellStyle name="Normal 7 3 3 3 3" xfId="2135" xr:uid="{FB198A98-F6C7-4DF0-92A2-7C533157AEB4}"/>
    <cellStyle name="Normal 7 3 3 3 3 2" xfId="4745" xr:uid="{16968654-E11A-4DBC-9E81-953C19DDAA96}"/>
    <cellStyle name="Normal 7 3 3 3 4" xfId="2136" xr:uid="{226968A3-26FF-42F5-ADA8-B2BBAB8CA6EB}"/>
    <cellStyle name="Normal 7 3 3 3 5" xfId="2137" xr:uid="{782ABE2E-3D77-4B1D-80CA-44D32556349E}"/>
    <cellStyle name="Normal 7 3 3 4" xfId="2138" xr:uid="{B1DD94D4-832F-46E1-8995-139BAD355687}"/>
    <cellStyle name="Normal 7 3 3 4 2" xfId="2139" xr:uid="{508294BE-98B3-484E-A9E4-AD55986CC0C8}"/>
    <cellStyle name="Normal 7 3 3 4 2 2" xfId="4746" xr:uid="{5412533C-5862-4C99-A526-24218CFF2519}"/>
    <cellStyle name="Normal 7 3 3 4 3" xfId="2140" xr:uid="{D7393F3D-5C7D-4A65-B6A3-1ECD901F9DCB}"/>
    <cellStyle name="Normal 7 3 3 4 4" xfId="2141" xr:uid="{39B30F0E-54C8-43D4-9EB3-11248A31F733}"/>
    <cellStyle name="Normal 7 3 3 5" xfId="2142" xr:uid="{B4E9D4FB-46C2-441A-84A6-1836A5428748}"/>
    <cellStyle name="Normal 7 3 3 5 2" xfId="2143" xr:uid="{CC2C4937-AB81-4241-AB2E-FE8EDDE930B3}"/>
    <cellStyle name="Normal 7 3 3 5 3" xfId="2144" xr:uid="{0AAE7363-5E25-4372-8663-8D5358B52629}"/>
    <cellStyle name="Normal 7 3 3 5 4" xfId="2145" xr:uid="{C35F3FCE-BC34-49BD-AC10-BD715D17230E}"/>
    <cellStyle name="Normal 7 3 3 6" xfId="2146" xr:uid="{22B2C946-64CC-4EAD-A55A-4AF67D3652E9}"/>
    <cellStyle name="Normal 7 3 3 7" xfId="2147" xr:uid="{BD4A298F-F02B-49FF-B6A2-11117245A2A9}"/>
    <cellStyle name="Normal 7 3 3 8" xfId="2148" xr:uid="{6BD0B59D-8E54-4351-BAEF-BD12CC70D316}"/>
    <cellStyle name="Normal 7 3 4" xfId="2149" xr:uid="{7758C55A-A82F-4206-AF29-F139E421C41B}"/>
    <cellStyle name="Normal 7 3 4 2" xfId="2150" xr:uid="{47EED59D-18AA-48E7-91D8-74BCFD01BC7F}"/>
    <cellStyle name="Normal 7 3 4 2 2" xfId="2151" xr:uid="{DBDC272B-6C30-40EC-87F7-325F92D4C324}"/>
    <cellStyle name="Normal 7 3 4 2 2 2" xfId="2152" xr:uid="{87890A30-EA55-41B9-80AF-F43B246910F5}"/>
    <cellStyle name="Normal 7 3 4 2 2 2 2" xfId="4097" xr:uid="{734E57B7-6011-478D-A985-652831FADA9F}"/>
    <cellStyle name="Normal 7 3 4 2 2 3" xfId="2153" xr:uid="{79DFE935-B573-4D59-BFC4-763C51873539}"/>
    <cellStyle name="Normal 7 3 4 2 2 4" xfId="2154" xr:uid="{F56D0FDA-5E74-4D4B-A480-B8B12554D8D7}"/>
    <cellStyle name="Normal 7 3 4 2 3" xfId="2155" xr:uid="{ED6DCFD3-815F-4591-B765-CE12A0418594}"/>
    <cellStyle name="Normal 7 3 4 2 3 2" xfId="4098" xr:uid="{03F03969-FF9C-4ACB-817D-CAF32A9124D7}"/>
    <cellStyle name="Normal 7 3 4 2 4" xfId="2156" xr:uid="{F231E111-F7AD-4CEC-8415-2488542CAAAB}"/>
    <cellStyle name="Normal 7 3 4 2 5" xfId="2157" xr:uid="{FDC609F0-C51C-4842-A6ED-F4A19CD83B35}"/>
    <cellStyle name="Normal 7 3 4 3" xfId="2158" xr:uid="{E5F8391C-FAC6-41D2-AE26-81535307F967}"/>
    <cellStyle name="Normal 7 3 4 3 2" xfId="2159" xr:uid="{FFB5F83A-5667-4A3A-B893-7621A39555DE}"/>
    <cellStyle name="Normal 7 3 4 3 2 2" xfId="4099" xr:uid="{02A716B8-CA9E-4203-B0AE-6986C69CA493}"/>
    <cellStyle name="Normal 7 3 4 3 3" xfId="2160" xr:uid="{44F164DA-DF69-4F66-A13C-84E732B62C9D}"/>
    <cellStyle name="Normal 7 3 4 3 4" xfId="2161" xr:uid="{FEF2BCBF-B4F0-4D32-9A4A-A7339EBCEEDE}"/>
    <cellStyle name="Normal 7 3 4 4" xfId="2162" xr:uid="{6F85874F-6CAB-4697-8B28-EA86D2F1B828}"/>
    <cellStyle name="Normal 7 3 4 4 2" xfId="2163" xr:uid="{0EDD935A-8FB1-4FAE-919A-3499DB2DDC9D}"/>
    <cellStyle name="Normal 7 3 4 4 3" xfId="2164" xr:uid="{75B794A2-4FDC-4A6F-B071-2CD7B53618C8}"/>
    <cellStyle name="Normal 7 3 4 4 4" xfId="2165" xr:uid="{B8C5FB28-DE2D-448B-8469-E03BDACF6FA0}"/>
    <cellStyle name="Normal 7 3 4 5" xfId="2166" xr:uid="{E168BC48-1A04-449E-8EB2-196ED41F05D7}"/>
    <cellStyle name="Normal 7 3 4 6" xfId="2167" xr:uid="{A8D8FB01-0E6B-4880-B440-5F1FBC85586C}"/>
    <cellStyle name="Normal 7 3 4 7" xfId="2168" xr:uid="{AF2248C8-BB47-4061-B16D-634D09191D1A}"/>
    <cellStyle name="Normal 7 3 5" xfId="2169" xr:uid="{8D5BC7FC-AFAE-44AD-9DE8-9454DABD51A7}"/>
    <cellStyle name="Normal 7 3 5 2" xfId="2170" xr:uid="{70404861-843B-4837-A732-D1F8EA47DD43}"/>
    <cellStyle name="Normal 7 3 5 2 2" xfId="2171" xr:uid="{C8A85BC0-E3FC-4E5D-966C-9D1F582BA534}"/>
    <cellStyle name="Normal 7 3 5 2 2 2" xfId="4100" xr:uid="{2E94C581-F095-4E91-B1A9-0A628745F8D7}"/>
    <cellStyle name="Normal 7 3 5 2 3" xfId="2172" xr:uid="{21B64600-4F76-4D38-8115-409C19586BEE}"/>
    <cellStyle name="Normal 7 3 5 2 4" xfId="2173" xr:uid="{8836A76E-D0C7-4BF5-A73D-B4A89D841B21}"/>
    <cellStyle name="Normal 7 3 5 3" xfId="2174" xr:uid="{B4FBAF6D-EA3A-421B-8EDC-627280F8F830}"/>
    <cellStyle name="Normal 7 3 5 3 2" xfId="2175" xr:uid="{E039F3FD-EEE9-44D8-95E8-5C0C706D15EF}"/>
    <cellStyle name="Normal 7 3 5 3 3" xfId="2176" xr:uid="{705925EF-EC30-4ECF-971D-E497D5FEDC23}"/>
    <cellStyle name="Normal 7 3 5 3 4" xfId="2177" xr:uid="{390D3B86-9CEF-4595-9047-BD6E3E4FF0C8}"/>
    <cellStyle name="Normal 7 3 5 4" xfId="2178" xr:uid="{ECCEEAB4-130E-4408-BFD2-6C0A1E718807}"/>
    <cellStyle name="Normal 7 3 5 5" xfId="2179" xr:uid="{050D0B3D-8296-4D0B-AA65-465B0B09C0A8}"/>
    <cellStyle name="Normal 7 3 5 6" xfId="2180" xr:uid="{72B366A3-4AFC-4C28-BAFB-D59AE66F1875}"/>
    <cellStyle name="Normal 7 3 6" xfId="2181" xr:uid="{89580532-95DE-4527-9AD8-50E0F7B864B0}"/>
    <cellStyle name="Normal 7 3 6 2" xfId="2182" xr:uid="{70002B97-7261-431F-BB44-9B626DAB947D}"/>
    <cellStyle name="Normal 7 3 6 2 2" xfId="2183" xr:uid="{73CCAE5E-6537-4564-873D-CB832183D389}"/>
    <cellStyle name="Normal 7 3 6 2 3" xfId="2184" xr:uid="{5C8E5520-966D-4B80-88A3-22DCE8B680E1}"/>
    <cellStyle name="Normal 7 3 6 2 4" xfId="2185" xr:uid="{B6234A02-C3CE-4C1A-808F-F4661D6948D6}"/>
    <cellStyle name="Normal 7 3 6 3" xfId="2186" xr:uid="{A039E595-2CB1-4293-8477-915ACD8AB532}"/>
    <cellStyle name="Normal 7 3 6 4" xfId="2187" xr:uid="{95A412D2-A035-4CEF-A624-F36FCB0E628C}"/>
    <cellStyle name="Normal 7 3 6 5" xfId="2188" xr:uid="{FDCC3DDA-C643-4F2C-A30A-55315F2C8C0D}"/>
    <cellStyle name="Normal 7 3 7" xfId="2189" xr:uid="{4C6015E6-9B5B-4EE3-A598-7D8EB3E41D0C}"/>
    <cellStyle name="Normal 7 3 7 2" xfId="2190" xr:uid="{FBBCFCE5-7C32-478C-9901-5E64304CA637}"/>
    <cellStyle name="Normal 7 3 7 3" xfId="2191" xr:uid="{A5AA84D4-C10F-4E3B-A77C-149CEB7F3E77}"/>
    <cellStyle name="Normal 7 3 7 4" xfId="2192" xr:uid="{A332DEB2-7F7F-4D79-A647-2457210EC933}"/>
    <cellStyle name="Normal 7 3 8" xfId="2193" xr:uid="{FB93F880-ACBF-4DCD-AAF5-4E5FC7F3528E}"/>
    <cellStyle name="Normal 7 3 8 2" xfId="2194" xr:uid="{2FFCF76B-5434-4106-B44C-57D7F1031720}"/>
    <cellStyle name="Normal 7 3 8 3" xfId="2195" xr:uid="{45351FF1-8DF1-4810-A3E0-42D3A5E23E53}"/>
    <cellStyle name="Normal 7 3 8 4" xfId="2196" xr:uid="{4CD0116D-7DCD-436C-BB94-48EE11A4B8CB}"/>
    <cellStyle name="Normal 7 3 9" xfId="2197" xr:uid="{92BE6077-A91A-4A28-8ED0-080A64E29094}"/>
    <cellStyle name="Normal 7 4" xfId="2198" xr:uid="{C6988AB7-26D5-4714-82C7-8949AF7EFC0F}"/>
    <cellStyle name="Normal 7 4 10" xfId="2199" xr:uid="{5CEC6BC7-7BA6-430B-A4C9-A68BEADB2A65}"/>
    <cellStyle name="Normal 7 4 11" xfId="2200" xr:uid="{E3A5245B-6A25-48EF-A496-A6CF53CBBEEA}"/>
    <cellStyle name="Normal 7 4 2" xfId="2201" xr:uid="{059134C1-B9AC-40F6-A600-D3E81CFBDB96}"/>
    <cellStyle name="Normal 7 4 2 2" xfId="2202" xr:uid="{7B04F973-C1A4-4673-9B01-087083F0AA16}"/>
    <cellStyle name="Normal 7 4 2 2 2" xfId="2203" xr:uid="{65669198-2CB6-4B4D-B536-305A3791B072}"/>
    <cellStyle name="Normal 7 4 2 2 2 2" xfId="2204" xr:uid="{9C5AB06C-0D0A-43E1-B7B7-88037DB89911}"/>
    <cellStyle name="Normal 7 4 2 2 2 2 2" xfId="2205" xr:uid="{1DACF947-9D90-4B66-90C0-7638C786278B}"/>
    <cellStyle name="Normal 7 4 2 2 2 2 3" xfId="2206" xr:uid="{981347E5-0126-42BA-964A-84DA3E7BB630}"/>
    <cellStyle name="Normal 7 4 2 2 2 2 4" xfId="2207" xr:uid="{318082BC-FC65-4651-A786-41E93343B8E0}"/>
    <cellStyle name="Normal 7 4 2 2 2 3" xfId="2208" xr:uid="{8FA8191C-D7DC-411F-824A-98D544D90616}"/>
    <cellStyle name="Normal 7 4 2 2 2 3 2" xfId="2209" xr:uid="{DF8A2B82-DDBC-4667-BA87-3B1CFCB53EB0}"/>
    <cellStyle name="Normal 7 4 2 2 2 3 3" xfId="2210" xr:uid="{C5B21EAD-CF2F-4FA2-83DA-54D2B52ABF41}"/>
    <cellStyle name="Normal 7 4 2 2 2 3 4" xfId="2211" xr:uid="{B7259FE8-BFB5-4950-8C36-29D83A68EA2B}"/>
    <cellStyle name="Normal 7 4 2 2 2 4" xfId="2212" xr:uid="{842021B3-2B73-4E61-8957-4EA6D413468B}"/>
    <cellStyle name="Normal 7 4 2 2 2 5" xfId="2213" xr:uid="{5F39A168-02FE-4E03-8D33-726F49DE62C5}"/>
    <cellStyle name="Normal 7 4 2 2 2 6" xfId="2214" xr:uid="{F17251BF-AD4B-4C4C-BBF3-3DE71AEDCF83}"/>
    <cellStyle name="Normal 7 4 2 2 3" xfId="2215" xr:uid="{C7515E1C-C9A7-48D1-B20B-E56D3A491B2B}"/>
    <cellStyle name="Normal 7 4 2 2 3 2" xfId="2216" xr:uid="{18081BD4-2833-4401-9388-2E54BA7ABE45}"/>
    <cellStyle name="Normal 7 4 2 2 3 2 2" xfId="2217" xr:uid="{ADAF3EBB-CB59-4F9F-8ACF-8E1C715F1523}"/>
    <cellStyle name="Normal 7 4 2 2 3 2 3" xfId="2218" xr:uid="{721DF9BF-65CA-4783-ACCB-21F1B6B0FC2C}"/>
    <cellStyle name="Normal 7 4 2 2 3 2 4" xfId="2219" xr:uid="{4452C21D-CE62-4E55-AC05-DB4450A45334}"/>
    <cellStyle name="Normal 7 4 2 2 3 3" xfId="2220" xr:uid="{AAC1A3BD-682F-4D1C-B1E9-7A910C2D8C15}"/>
    <cellStyle name="Normal 7 4 2 2 3 4" xfId="2221" xr:uid="{AD6E3C56-7150-4AF5-B4A1-0E7959E369AB}"/>
    <cellStyle name="Normal 7 4 2 2 3 5" xfId="2222" xr:uid="{73924BBF-83D9-48D0-B347-6B25B5B8C153}"/>
    <cellStyle name="Normal 7 4 2 2 4" xfId="2223" xr:uid="{B1CF9CEF-9763-40C5-A68F-E4D563CECCCA}"/>
    <cellStyle name="Normal 7 4 2 2 4 2" xfId="2224" xr:uid="{E7A24E15-56FB-45C8-93D8-796879D21789}"/>
    <cellStyle name="Normal 7 4 2 2 4 3" xfId="2225" xr:uid="{F3382FD5-082F-4A5E-B315-C9DF5D1BDF6B}"/>
    <cellStyle name="Normal 7 4 2 2 4 4" xfId="2226" xr:uid="{9C69729B-3511-479A-81D3-66B0F648EAB0}"/>
    <cellStyle name="Normal 7 4 2 2 5" xfId="2227" xr:uid="{3C709CCC-D2B0-4EC4-9AE3-6A7D30E4CE5A}"/>
    <cellStyle name="Normal 7 4 2 2 5 2" xfId="2228" xr:uid="{CFAA26A8-1B33-4048-A206-F517FEDD6F1E}"/>
    <cellStyle name="Normal 7 4 2 2 5 3" xfId="2229" xr:uid="{E77C83D7-4045-490C-96D1-62E0B6CB0267}"/>
    <cellStyle name="Normal 7 4 2 2 5 4" xfId="2230" xr:uid="{1AAC1114-3C9E-4098-83AA-C0DC979CE7FE}"/>
    <cellStyle name="Normal 7 4 2 2 6" xfId="2231" xr:uid="{00F190F2-7A4C-43F5-851D-B3A6C30D1EB6}"/>
    <cellStyle name="Normal 7 4 2 2 7" xfId="2232" xr:uid="{B2FFFE6A-DD2D-4935-8885-254478C1B702}"/>
    <cellStyle name="Normal 7 4 2 2 8" xfId="2233" xr:uid="{E74D26EF-9F27-4015-9361-8CE44DB92AF9}"/>
    <cellStyle name="Normal 7 4 2 3" xfId="2234" xr:uid="{934138D9-EB6E-44B6-8CED-1BDAC24BDDE2}"/>
    <cellStyle name="Normal 7 4 2 3 2" xfId="2235" xr:uid="{1840D9FE-0109-4177-A17A-0EE494BA4989}"/>
    <cellStyle name="Normal 7 4 2 3 2 2" xfId="2236" xr:uid="{8126E03E-064A-4D84-8C89-F9F1C1F4C88A}"/>
    <cellStyle name="Normal 7 4 2 3 2 3" xfId="2237" xr:uid="{82C03115-E13E-4F29-B9F5-64447AD22F20}"/>
    <cellStyle name="Normal 7 4 2 3 2 4" xfId="2238" xr:uid="{5C008917-CDFB-4D18-86E8-424E90EF96E8}"/>
    <cellStyle name="Normal 7 4 2 3 3" xfId="2239" xr:uid="{5873CC79-5B32-423A-B39B-786FFB171DBA}"/>
    <cellStyle name="Normal 7 4 2 3 3 2" xfId="2240" xr:uid="{764B68A4-C5FC-45B6-901A-8381A1A1CCDB}"/>
    <cellStyle name="Normal 7 4 2 3 3 3" xfId="2241" xr:uid="{AB6BCC24-DB78-4482-B960-5CB6DEC44DA4}"/>
    <cellStyle name="Normal 7 4 2 3 3 4" xfId="2242" xr:uid="{0B24623F-AB82-41C7-BCF5-A3CB134F207F}"/>
    <cellStyle name="Normal 7 4 2 3 4" xfId="2243" xr:uid="{0C13EC5C-14A5-493C-BC10-DFF04EE7081B}"/>
    <cellStyle name="Normal 7 4 2 3 5" xfId="2244" xr:uid="{4A17FC49-F288-4234-82E2-27D260947F07}"/>
    <cellStyle name="Normal 7 4 2 3 6" xfId="2245" xr:uid="{258A7887-F451-4E52-A6FA-5CFAB80CC0B3}"/>
    <cellStyle name="Normal 7 4 2 4" xfId="2246" xr:uid="{D9A9F80E-23CD-4BB0-A4B2-E8CBF0E6BBC0}"/>
    <cellStyle name="Normal 7 4 2 4 2" xfId="2247" xr:uid="{7535F572-BF0A-46EA-BD16-DC140A8DDA9E}"/>
    <cellStyle name="Normal 7 4 2 4 2 2" xfId="2248" xr:uid="{EF2E0FED-280F-433D-897D-B1988DA32BC3}"/>
    <cellStyle name="Normal 7 4 2 4 2 3" xfId="2249" xr:uid="{02BE526F-397B-4508-92FB-5D2746BDB299}"/>
    <cellStyle name="Normal 7 4 2 4 2 4" xfId="2250" xr:uid="{A73FA293-3BC2-4829-9421-79F1C76EF4E1}"/>
    <cellStyle name="Normal 7 4 2 4 3" xfId="2251" xr:uid="{2AA3181D-F5DC-4946-896F-EEC8DD406279}"/>
    <cellStyle name="Normal 7 4 2 4 4" xfId="2252" xr:uid="{6940E240-9F27-4B05-8026-EC3FA3B68C3B}"/>
    <cellStyle name="Normal 7 4 2 4 5" xfId="2253" xr:uid="{EEDB5484-9941-4FC3-A763-BA5D990E07A0}"/>
    <cellStyle name="Normal 7 4 2 5" xfId="2254" xr:uid="{FECD6686-B389-463E-B8F9-4F4FA846AA1C}"/>
    <cellStyle name="Normal 7 4 2 5 2" xfId="2255" xr:uid="{D92F24D9-97E2-4E31-8414-8540C0A1B53C}"/>
    <cellStyle name="Normal 7 4 2 5 3" xfId="2256" xr:uid="{C644D40C-DC29-405C-A608-BE7148E88A04}"/>
    <cellStyle name="Normal 7 4 2 5 4" xfId="2257" xr:uid="{18A96FD8-46F9-4AC8-ABF5-58B450808F0B}"/>
    <cellStyle name="Normal 7 4 2 6" xfId="2258" xr:uid="{72282322-F3CB-467C-B4A2-61A5C46D021C}"/>
    <cellStyle name="Normal 7 4 2 6 2" xfId="2259" xr:uid="{56A34A25-106A-4DAA-BE1E-B3026C9013D0}"/>
    <cellStyle name="Normal 7 4 2 6 3" xfId="2260" xr:uid="{A0E4B4A1-6027-4F34-A80F-DFF5CDBBF68D}"/>
    <cellStyle name="Normal 7 4 2 6 4" xfId="2261" xr:uid="{443D9832-2B89-43A2-A3D0-16B7671EDFD2}"/>
    <cellStyle name="Normal 7 4 2 7" xfId="2262" xr:uid="{8A5FB59A-0B48-4EE4-B554-2E3267499133}"/>
    <cellStyle name="Normal 7 4 2 8" xfId="2263" xr:uid="{21C558DC-FFEF-4B1C-823E-471C6F076910}"/>
    <cellStyle name="Normal 7 4 2 9" xfId="2264" xr:uid="{625E972E-F08C-430E-81C3-7D7DC069C3FC}"/>
    <cellStyle name="Normal 7 4 3" xfId="2265" xr:uid="{89AEEB11-632A-481B-897A-F1E952A85EAC}"/>
    <cellStyle name="Normal 7 4 3 2" xfId="2266" xr:uid="{9FF70803-26F5-4D17-8995-0CF7DCAB463B}"/>
    <cellStyle name="Normal 7 4 3 2 2" xfId="2267" xr:uid="{1400752C-DFC9-4DCC-8C30-551045F8D02C}"/>
    <cellStyle name="Normal 7 4 3 2 2 2" xfId="2268" xr:uid="{F06BC9B4-A236-44D1-A2D8-D55FE489DC75}"/>
    <cellStyle name="Normal 7 4 3 2 2 2 2" xfId="4101" xr:uid="{137A92E0-8A8E-406D-A960-8340F5E625DF}"/>
    <cellStyle name="Normal 7 4 3 2 2 3" xfId="2269" xr:uid="{5D09B0F6-E0A0-4DA6-BCE1-CD887936DC3A}"/>
    <cellStyle name="Normal 7 4 3 2 2 4" xfId="2270" xr:uid="{4CD2A5CA-38AC-4BCF-8C52-F4AF1DD620F0}"/>
    <cellStyle name="Normal 7 4 3 2 3" xfId="2271" xr:uid="{4095361B-FFB5-4B28-AFDD-1021E81772C0}"/>
    <cellStyle name="Normal 7 4 3 2 3 2" xfId="2272" xr:uid="{C355EA1F-5B9B-4C8E-8B4C-45FF00BC9921}"/>
    <cellStyle name="Normal 7 4 3 2 3 3" xfId="2273" xr:uid="{421BA192-5C7E-4056-9A81-F219C826EF0E}"/>
    <cellStyle name="Normal 7 4 3 2 3 4" xfId="2274" xr:uid="{0186A564-9067-4CDB-BD86-3A827DD3D864}"/>
    <cellStyle name="Normal 7 4 3 2 4" xfId="2275" xr:uid="{2AC9640A-8DA4-4A5B-832A-5558BC8C1B17}"/>
    <cellStyle name="Normal 7 4 3 2 5" xfId="2276" xr:uid="{E47D53FC-7B5D-406C-92C1-536BD6509D39}"/>
    <cellStyle name="Normal 7 4 3 2 6" xfId="2277" xr:uid="{23C00180-1812-472D-A809-6AE93B31A1FE}"/>
    <cellStyle name="Normal 7 4 3 3" xfId="2278" xr:uid="{9D1E3C86-1E39-4CD5-B9E8-3952DB06518F}"/>
    <cellStyle name="Normal 7 4 3 3 2" xfId="2279" xr:uid="{A878D60F-816B-4785-843A-557B2207E383}"/>
    <cellStyle name="Normal 7 4 3 3 2 2" xfId="2280" xr:uid="{43DD19F6-0034-4B2E-9C8D-4864E30E3778}"/>
    <cellStyle name="Normal 7 4 3 3 2 3" xfId="2281" xr:uid="{D15A7EB6-EB16-4F74-B4F0-393ADFD26A18}"/>
    <cellStyle name="Normal 7 4 3 3 2 4" xfId="2282" xr:uid="{2965F7CB-951A-46FE-87A1-6C58A850CD62}"/>
    <cellStyle name="Normal 7 4 3 3 3" xfId="2283" xr:uid="{471AC418-C3D9-48B7-B296-94CB5D80FB1D}"/>
    <cellStyle name="Normal 7 4 3 3 4" xfId="2284" xr:uid="{2D9D70D7-00B7-4D7F-8C6F-0B9041BBC7AA}"/>
    <cellStyle name="Normal 7 4 3 3 5" xfId="2285" xr:uid="{44F503DA-CB3F-4108-8616-DB36136874C4}"/>
    <cellStyle name="Normal 7 4 3 4" xfId="2286" xr:uid="{B7C606BA-9177-4F35-BC40-AC0DED2AE0E2}"/>
    <cellStyle name="Normal 7 4 3 4 2" xfId="2287" xr:uid="{F4D37DDA-52D3-42E0-87DD-00F8040B02F5}"/>
    <cellStyle name="Normal 7 4 3 4 3" xfId="2288" xr:uid="{4BF9E947-2A1B-4C94-9FB1-F43B3473080A}"/>
    <cellStyle name="Normal 7 4 3 4 4" xfId="2289" xr:uid="{6A3AE49D-726E-41FD-9FEB-005DE7D16AE3}"/>
    <cellStyle name="Normal 7 4 3 5" xfId="2290" xr:uid="{AE858F08-5B0C-41D1-9140-2AA5BD51E2A2}"/>
    <cellStyle name="Normal 7 4 3 5 2" xfId="2291" xr:uid="{D8234055-F46E-4AF6-BC1F-E9A1340432E9}"/>
    <cellStyle name="Normal 7 4 3 5 3" xfId="2292" xr:uid="{2F8A3B5B-290A-4510-A2E0-8695685A44A2}"/>
    <cellStyle name="Normal 7 4 3 5 4" xfId="2293" xr:uid="{7C94ED8B-90E6-4146-9157-5F3827B310F1}"/>
    <cellStyle name="Normal 7 4 3 6" xfId="2294" xr:uid="{7419B45F-11D5-463F-8553-A247C730F8B5}"/>
    <cellStyle name="Normal 7 4 3 7" xfId="2295" xr:uid="{9856BC6E-88DD-4B76-965B-06778A10137B}"/>
    <cellStyle name="Normal 7 4 3 8" xfId="2296" xr:uid="{5420EC0A-410B-4FC3-B2D8-E2F17C6E1477}"/>
    <cellStyle name="Normal 7 4 4" xfId="2297" xr:uid="{BE809B3A-ADCF-4A96-9AFB-6C547C51CDB2}"/>
    <cellStyle name="Normal 7 4 4 2" xfId="2298" xr:uid="{C5AD85B7-902E-413E-A37C-E8CA19C7BE03}"/>
    <cellStyle name="Normal 7 4 4 2 2" xfId="2299" xr:uid="{BCE1E357-B782-492D-B9B1-64DAFA9467C0}"/>
    <cellStyle name="Normal 7 4 4 2 2 2" xfId="2300" xr:uid="{38DADC2B-3485-4FB3-8AE0-8F9E0D4DF658}"/>
    <cellStyle name="Normal 7 4 4 2 2 3" xfId="2301" xr:uid="{695D4475-01A0-4559-8707-A6FB50F8EB8A}"/>
    <cellStyle name="Normal 7 4 4 2 2 4" xfId="2302" xr:uid="{889419A5-79CF-41DA-AB26-DBC0317AE676}"/>
    <cellStyle name="Normal 7 4 4 2 3" xfId="2303" xr:uid="{DE6225B0-AA13-4B96-8AF1-2046E743057A}"/>
    <cellStyle name="Normal 7 4 4 2 4" xfId="2304" xr:uid="{289067DA-06A1-4828-B658-450E542EDFDB}"/>
    <cellStyle name="Normal 7 4 4 2 5" xfId="2305" xr:uid="{61280767-4826-4BAE-9A54-69F3657BCCF5}"/>
    <cellStyle name="Normal 7 4 4 3" xfId="2306" xr:uid="{56B443A0-3255-4F82-9E12-713B703C6086}"/>
    <cellStyle name="Normal 7 4 4 3 2" xfId="2307" xr:uid="{592FA6D1-C6D4-4C29-BE52-E1AE43227169}"/>
    <cellStyle name="Normal 7 4 4 3 3" xfId="2308" xr:uid="{67732820-7D36-4A6B-ADD8-B64C134CDDBF}"/>
    <cellStyle name="Normal 7 4 4 3 4" xfId="2309" xr:uid="{C06DD919-BD8E-4A5D-A4D1-D79D2B5FDAA7}"/>
    <cellStyle name="Normal 7 4 4 4" xfId="2310" xr:uid="{2341C7A3-26E2-4FB1-B8B2-5EE9BB18695E}"/>
    <cellStyle name="Normal 7 4 4 4 2" xfId="2311" xr:uid="{C07F7CB3-1C30-4785-AD89-17053DCCC6D4}"/>
    <cellStyle name="Normal 7 4 4 4 3" xfId="2312" xr:uid="{05CD75A9-EF70-471C-B042-CA0F00DC4979}"/>
    <cellStyle name="Normal 7 4 4 4 4" xfId="2313" xr:uid="{14F24C24-5962-4855-B83D-6F483087A0DD}"/>
    <cellStyle name="Normal 7 4 4 5" xfId="2314" xr:uid="{E6EA3AE2-A6D0-42E4-8A76-B6C21547E947}"/>
    <cellStyle name="Normal 7 4 4 6" xfId="2315" xr:uid="{3FD3480D-FF63-4A43-B382-C26C1C00809A}"/>
    <cellStyle name="Normal 7 4 4 7" xfId="2316" xr:uid="{06DE8F52-E994-4F97-BA49-8A051E3CEA3D}"/>
    <cellStyle name="Normal 7 4 5" xfId="2317" xr:uid="{A139471E-6E70-40A4-B567-01012DEEDAE5}"/>
    <cellStyle name="Normal 7 4 5 2" xfId="2318" xr:uid="{8DDB4CBB-F222-4518-8A50-8D17992AFF85}"/>
    <cellStyle name="Normal 7 4 5 2 2" xfId="2319" xr:uid="{C936A9FC-BF1F-4C1F-8380-ACD2DA37DB20}"/>
    <cellStyle name="Normal 7 4 5 2 3" xfId="2320" xr:uid="{AA1BC43D-2822-49D3-9415-C21644E03EED}"/>
    <cellStyle name="Normal 7 4 5 2 4" xfId="2321" xr:uid="{F66359FE-46DA-4E1F-8D39-145F525FB601}"/>
    <cellStyle name="Normal 7 4 5 3" xfId="2322" xr:uid="{40369218-8ACF-4472-A63B-AC23D76C90C2}"/>
    <cellStyle name="Normal 7 4 5 3 2" xfId="2323" xr:uid="{D41591F1-987A-42A0-A912-09485BC5B760}"/>
    <cellStyle name="Normal 7 4 5 3 3" xfId="2324" xr:uid="{067133B5-A55D-4C13-AA69-139D13F367D8}"/>
    <cellStyle name="Normal 7 4 5 3 4" xfId="2325" xr:uid="{8A3C18A8-3809-49AA-B670-B8DF1A315233}"/>
    <cellStyle name="Normal 7 4 5 4" xfId="2326" xr:uid="{680F7178-E97D-4DF3-A2B4-646AE9A520DD}"/>
    <cellStyle name="Normal 7 4 5 5" xfId="2327" xr:uid="{5E58E032-B5B6-4EBB-81F5-C15C3CAFFD26}"/>
    <cellStyle name="Normal 7 4 5 6" xfId="2328" xr:uid="{5AF19FC2-6954-4C6C-9D16-40DB6A56971B}"/>
    <cellStyle name="Normal 7 4 6" xfId="2329" xr:uid="{77B41F67-0B09-4D76-B96F-3313BC363B11}"/>
    <cellStyle name="Normal 7 4 6 2" xfId="2330" xr:uid="{5B28C08A-3488-4A01-A0EE-D51E1DA28CE9}"/>
    <cellStyle name="Normal 7 4 6 2 2" xfId="2331" xr:uid="{0BB0CBD0-5A1A-4B89-AEAB-D291434BA5CD}"/>
    <cellStyle name="Normal 7 4 6 2 3" xfId="2332" xr:uid="{4E363F16-EB46-4AE3-B564-E9D65AD66739}"/>
    <cellStyle name="Normal 7 4 6 2 4" xfId="2333" xr:uid="{A76C1EF6-3EA7-41C0-93AA-A9519DEBC7D9}"/>
    <cellStyle name="Normal 7 4 6 3" xfId="2334" xr:uid="{9E1C9D32-1465-4620-9E86-421AEF560C97}"/>
    <cellStyle name="Normal 7 4 6 4" xfId="2335" xr:uid="{D2078ADC-75F3-4B09-BE66-51CA644ABC74}"/>
    <cellStyle name="Normal 7 4 6 5" xfId="2336" xr:uid="{B6074DA6-FEF7-40DA-971E-5086B3B5304A}"/>
    <cellStyle name="Normal 7 4 7" xfId="2337" xr:uid="{FBA68849-390D-4AD8-AD8C-57A39465AB47}"/>
    <cellStyle name="Normal 7 4 7 2" xfId="2338" xr:uid="{EDB264B1-2D98-48CA-BEB5-591E31D4F035}"/>
    <cellStyle name="Normal 7 4 7 3" xfId="2339" xr:uid="{8EB6FA46-38C2-446D-A5F0-E544FA6436C5}"/>
    <cellStyle name="Normal 7 4 7 4" xfId="2340" xr:uid="{A4D3C189-5EA4-447F-8688-8C1D65CBD1DB}"/>
    <cellStyle name="Normal 7 4 8" xfId="2341" xr:uid="{7BB3EF82-8B1C-4F0C-80BD-051625021A70}"/>
    <cellStyle name="Normal 7 4 8 2" xfId="2342" xr:uid="{ADF6E534-C7CA-4ADA-B42F-DD5D83280061}"/>
    <cellStyle name="Normal 7 4 8 3" xfId="2343" xr:uid="{E37E82F6-6209-43AA-8F0D-9C6FDA44418C}"/>
    <cellStyle name="Normal 7 4 8 4" xfId="2344" xr:uid="{9394DACE-9782-4290-B66A-0DB78476E983}"/>
    <cellStyle name="Normal 7 4 9" xfId="2345" xr:uid="{821D6495-48DA-467D-A173-5824E97DDA95}"/>
    <cellStyle name="Normal 7 5" xfId="2346" xr:uid="{4CBBE5B6-DDB2-4EC8-B197-3314581A5A8F}"/>
    <cellStyle name="Normal 7 5 2" xfId="2347" xr:uid="{38A734C7-51F3-4D5D-BD51-3871793727D0}"/>
    <cellStyle name="Normal 7 5 2 2" xfId="2348" xr:uid="{D4CD8E70-CC5D-47C4-BE0B-FEDEF077C784}"/>
    <cellStyle name="Normal 7 5 2 2 2" xfId="2349" xr:uid="{48481E33-4487-4A99-87A6-B942FB99424E}"/>
    <cellStyle name="Normal 7 5 2 2 2 2" xfId="2350" xr:uid="{7298CE79-425C-4174-B0C7-064C2FABCD68}"/>
    <cellStyle name="Normal 7 5 2 2 2 3" xfId="2351" xr:uid="{7452335D-61EA-4BEA-A577-78B99AD10E1B}"/>
    <cellStyle name="Normal 7 5 2 2 2 4" xfId="2352" xr:uid="{807A615B-10F2-4295-B959-23E0BAEC6D66}"/>
    <cellStyle name="Normal 7 5 2 2 3" xfId="2353" xr:uid="{2B23908C-556E-4B93-8E80-66086023A593}"/>
    <cellStyle name="Normal 7 5 2 2 3 2" xfId="2354" xr:uid="{FCD7E5FC-CA21-43E2-BD91-5C4587E14D00}"/>
    <cellStyle name="Normal 7 5 2 2 3 3" xfId="2355" xr:uid="{C193E1EA-4A58-404A-80F3-0427CBB1F8A6}"/>
    <cellStyle name="Normal 7 5 2 2 3 4" xfId="2356" xr:uid="{31164A3E-F291-4948-8DA5-069D6C516D48}"/>
    <cellStyle name="Normal 7 5 2 2 4" xfId="2357" xr:uid="{E30547F7-8910-4062-9B93-716133BBC7C0}"/>
    <cellStyle name="Normal 7 5 2 2 5" xfId="2358" xr:uid="{EA82B07C-8B87-4FA7-8EE2-068C8BDFFA20}"/>
    <cellStyle name="Normal 7 5 2 2 6" xfId="2359" xr:uid="{319029A6-483D-4C82-AC46-8E483098AED0}"/>
    <cellStyle name="Normal 7 5 2 3" xfId="2360" xr:uid="{E38DB52B-4B0E-4BC4-A5E9-288C4277760C}"/>
    <cellStyle name="Normal 7 5 2 3 2" xfId="2361" xr:uid="{4039012F-3426-45E6-8648-5AC6A4AA2B0D}"/>
    <cellStyle name="Normal 7 5 2 3 2 2" xfId="2362" xr:uid="{642B61E3-6559-4DB3-9CAF-91DE6F0CEB38}"/>
    <cellStyle name="Normal 7 5 2 3 2 3" xfId="2363" xr:uid="{4D9B26AA-BA8D-4510-A939-C49542601DB9}"/>
    <cellStyle name="Normal 7 5 2 3 2 4" xfId="2364" xr:uid="{45D59FB9-BCB1-4C99-8F50-211B92EB3EA2}"/>
    <cellStyle name="Normal 7 5 2 3 3" xfId="2365" xr:uid="{EDD94BF8-DF0C-4AE1-8F8E-725A2979E267}"/>
    <cellStyle name="Normal 7 5 2 3 4" xfId="2366" xr:uid="{B5D6C224-95B1-46EA-B35E-654B511ADD6E}"/>
    <cellStyle name="Normal 7 5 2 3 5" xfId="2367" xr:uid="{65B6E402-1DA6-4975-A3B3-87CF6C537E4F}"/>
    <cellStyle name="Normal 7 5 2 4" xfId="2368" xr:uid="{6A4A590D-C565-4E06-9F72-42714F4B5D17}"/>
    <cellStyle name="Normal 7 5 2 4 2" xfId="2369" xr:uid="{708B060D-1E19-44EA-BA56-CB14885B5C1C}"/>
    <cellStyle name="Normal 7 5 2 4 3" xfId="2370" xr:uid="{DFC5C3F2-CFE5-4FEF-8E0C-1D7C6E976023}"/>
    <cellStyle name="Normal 7 5 2 4 4" xfId="2371" xr:uid="{3788787D-A3AD-4721-8149-CBEDAF735681}"/>
    <cellStyle name="Normal 7 5 2 5" xfId="2372" xr:uid="{817F5412-BF89-4723-8042-91A96336FBD8}"/>
    <cellStyle name="Normal 7 5 2 5 2" xfId="2373" xr:uid="{E9499D79-BA7D-47D5-9DFA-9753AE59AB01}"/>
    <cellStyle name="Normal 7 5 2 5 3" xfId="2374" xr:uid="{1564AB9F-58AA-4A71-AADF-CCFA5413C62C}"/>
    <cellStyle name="Normal 7 5 2 5 4" xfId="2375" xr:uid="{33662A8F-EAC5-4B58-A9DA-2453A4B7490E}"/>
    <cellStyle name="Normal 7 5 2 6" xfId="2376" xr:uid="{4533616F-FC85-463D-BEA1-CC124C323C7B}"/>
    <cellStyle name="Normal 7 5 2 7" xfId="2377" xr:uid="{5C1EE81A-2CB3-46EA-A54B-99144ED8EF0C}"/>
    <cellStyle name="Normal 7 5 2 8" xfId="2378" xr:uid="{2CC8AA1C-EDBA-42AE-B8B4-95021665D605}"/>
    <cellStyle name="Normal 7 5 3" xfId="2379" xr:uid="{75B8D799-70C1-4850-9886-CA1962B6A33E}"/>
    <cellStyle name="Normal 7 5 3 2" xfId="2380" xr:uid="{DAE5AE4B-829F-4611-93CE-852073AB018A}"/>
    <cellStyle name="Normal 7 5 3 2 2" xfId="2381" xr:uid="{7945EFAA-2CE2-4DA8-8797-DBC65D618311}"/>
    <cellStyle name="Normal 7 5 3 2 3" xfId="2382" xr:uid="{B50CCE3C-663B-4B7D-8067-4F561405294B}"/>
    <cellStyle name="Normal 7 5 3 2 4" xfId="2383" xr:uid="{4407D491-4BB9-4FFE-A8F0-D89FC531C427}"/>
    <cellStyle name="Normal 7 5 3 3" xfId="2384" xr:uid="{EEA5746D-8422-423C-9484-BD27A25EB59E}"/>
    <cellStyle name="Normal 7 5 3 3 2" xfId="2385" xr:uid="{E1F03A30-5956-4178-B02B-8A1D95A4416D}"/>
    <cellStyle name="Normal 7 5 3 3 3" xfId="2386" xr:uid="{A33AB79A-3755-4FB3-A135-23EC6221CD3F}"/>
    <cellStyle name="Normal 7 5 3 3 4" xfId="2387" xr:uid="{628F2D24-CB85-496E-B6B8-DEFCD8274C87}"/>
    <cellStyle name="Normal 7 5 3 4" xfId="2388" xr:uid="{09DAB918-8495-49D7-A775-380D5187DA1A}"/>
    <cellStyle name="Normal 7 5 3 5" xfId="2389" xr:uid="{A1D39F9B-8157-4ABA-8D06-3242E170C359}"/>
    <cellStyle name="Normal 7 5 3 6" xfId="2390" xr:uid="{FAAAD93A-BAC1-4601-8BC5-FC055A0583A0}"/>
    <cellStyle name="Normal 7 5 4" xfId="2391" xr:uid="{125A286C-94D9-46B1-8FD2-144740340C6A}"/>
    <cellStyle name="Normal 7 5 4 2" xfId="2392" xr:uid="{E5FBFB76-FB8A-468F-A0FB-650291CB253A}"/>
    <cellStyle name="Normal 7 5 4 2 2" xfId="2393" xr:uid="{5338E270-2250-4213-BA38-095A427471F9}"/>
    <cellStyle name="Normal 7 5 4 2 3" xfId="2394" xr:uid="{D5399782-095F-421E-8B5A-5B3BD79AE502}"/>
    <cellStyle name="Normal 7 5 4 2 4" xfId="2395" xr:uid="{FAA927C6-87FD-4D5B-BCE6-B2FB3A8E5B03}"/>
    <cellStyle name="Normal 7 5 4 3" xfId="2396" xr:uid="{F32A81B7-E606-478B-806B-3CF6458C14B9}"/>
    <cellStyle name="Normal 7 5 4 4" xfId="2397" xr:uid="{635DD6E0-CFB6-4EB9-ADA2-75998F00C917}"/>
    <cellStyle name="Normal 7 5 4 5" xfId="2398" xr:uid="{59C2B74C-E93A-4C8E-B89F-9F600C9724C2}"/>
    <cellStyle name="Normal 7 5 5" xfId="2399" xr:uid="{63014F82-AD94-4B8B-8893-15D890C1122C}"/>
    <cellStyle name="Normal 7 5 5 2" xfId="2400" xr:uid="{DBFD6100-1053-47E6-B2A2-8289EE9FC037}"/>
    <cellStyle name="Normal 7 5 5 3" xfId="2401" xr:uid="{F2B6B7C5-822D-4B60-9BDF-52755D4414D6}"/>
    <cellStyle name="Normal 7 5 5 4" xfId="2402" xr:uid="{F7FCAC32-4805-4632-A28C-8D999E4BD4E9}"/>
    <cellStyle name="Normal 7 5 6" xfId="2403" xr:uid="{85301F53-030F-460B-B4E0-EB4CE5FDFE16}"/>
    <cellStyle name="Normal 7 5 6 2" xfId="2404" xr:uid="{F0F08099-146E-4CD1-A071-5E4A3C908AAB}"/>
    <cellStyle name="Normal 7 5 6 3" xfId="2405" xr:uid="{948766C3-5EED-4AA6-BCE2-F107ECCDF50F}"/>
    <cellStyle name="Normal 7 5 6 4" xfId="2406" xr:uid="{327B5FE3-E1FF-4328-9B9C-8D89DCB57C72}"/>
    <cellStyle name="Normal 7 5 7" xfId="2407" xr:uid="{DE2828C4-B4D3-4540-A91F-897E38C268FA}"/>
    <cellStyle name="Normal 7 5 8" xfId="2408" xr:uid="{B2C64915-9AAC-4C2A-B481-5CA1255EBD70}"/>
    <cellStyle name="Normal 7 5 9" xfId="2409" xr:uid="{814E9355-1C57-430A-B38C-EC24058ACCB1}"/>
    <cellStyle name="Normal 7 6" xfId="2410" xr:uid="{6985067B-3637-4C8A-9ADA-2CE5372CDFAF}"/>
    <cellStyle name="Normal 7 6 2" xfId="2411" xr:uid="{6D80A497-FFF3-401B-B097-AF5B9CA728A2}"/>
    <cellStyle name="Normal 7 6 2 2" xfId="2412" xr:uid="{5339C751-26D8-487C-9FE4-41C31B6CC963}"/>
    <cellStyle name="Normal 7 6 2 2 2" xfId="2413" xr:uid="{FB4178A6-8F2A-43A1-B783-30ED4D5E4F96}"/>
    <cellStyle name="Normal 7 6 2 2 2 2" xfId="4102" xr:uid="{55DDCB5B-4EC0-459E-95CE-CCBC9623CE22}"/>
    <cellStyle name="Normal 7 6 2 2 3" xfId="2414" xr:uid="{515E356B-CF23-49B5-B5FE-1110D4C73BB4}"/>
    <cellStyle name="Normal 7 6 2 2 4" xfId="2415" xr:uid="{96812FC1-B448-46ED-8AC2-C362C1C2CFCC}"/>
    <cellStyle name="Normal 7 6 2 3" xfId="2416" xr:uid="{819044EF-775F-44A7-AAB4-8C3C9337961A}"/>
    <cellStyle name="Normal 7 6 2 3 2" xfId="2417" xr:uid="{5ED62C04-81CA-496B-89AD-67B61F642C80}"/>
    <cellStyle name="Normal 7 6 2 3 3" xfId="2418" xr:uid="{9DF9F97B-2C9F-4018-A842-ECC82B8EB9FC}"/>
    <cellStyle name="Normal 7 6 2 3 4" xfId="2419" xr:uid="{A919D8F5-9650-49F8-A96E-9FA10D2DE96D}"/>
    <cellStyle name="Normal 7 6 2 4" xfId="2420" xr:uid="{2A0D28AF-74C6-409F-99B7-037075321420}"/>
    <cellStyle name="Normal 7 6 2 5" xfId="2421" xr:uid="{A5F0A77E-23D8-44CB-A035-F4BA73404CD5}"/>
    <cellStyle name="Normal 7 6 2 6" xfId="2422" xr:uid="{2F01852B-18E8-4EF5-87A7-10185D904CF2}"/>
    <cellStyle name="Normal 7 6 3" xfId="2423" xr:uid="{DB6F7F2B-0FC5-4A14-AC0B-9CA412EF487F}"/>
    <cellStyle name="Normal 7 6 3 2" xfId="2424" xr:uid="{AF6B6A27-F1AE-421D-9D94-5502F9B7C1D7}"/>
    <cellStyle name="Normal 7 6 3 2 2" xfId="2425" xr:uid="{A8E254A7-AEFD-4591-8C38-13329AEA20DF}"/>
    <cellStyle name="Normal 7 6 3 2 3" xfId="2426" xr:uid="{FA65D637-9495-4102-B430-A8BE1FED3AE8}"/>
    <cellStyle name="Normal 7 6 3 2 4" xfId="2427" xr:uid="{74BBFBED-4409-402B-B4AC-ECB13E9728F9}"/>
    <cellStyle name="Normal 7 6 3 3" xfId="2428" xr:uid="{41092BCB-75F9-4EB0-8F84-5408AAA393F2}"/>
    <cellStyle name="Normal 7 6 3 4" xfId="2429" xr:uid="{F1E09A3A-7DE7-45B9-A621-E053FC98275F}"/>
    <cellStyle name="Normal 7 6 3 5" xfId="2430" xr:uid="{CE502644-A432-41C0-92BD-400D3A7074EF}"/>
    <cellStyle name="Normal 7 6 4" xfId="2431" xr:uid="{65D09905-5F3C-45F0-831C-FFF41D58D623}"/>
    <cellStyle name="Normal 7 6 4 2" xfId="2432" xr:uid="{E72AFABC-9F02-40B4-8875-F16F237767C8}"/>
    <cellStyle name="Normal 7 6 4 3" xfId="2433" xr:uid="{AB7BEF1C-9017-4916-A517-A877EC9F36BA}"/>
    <cellStyle name="Normal 7 6 4 4" xfId="2434" xr:uid="{EDEBAEF9-B67E-42A6-BCB6-B24051F204A1}"/>
    <cellStyle name="Normal 7 6 5" xfId="2435" xr:uid="{01AFA557-624B-45BC-B3C4-A3E4E0BF6209}"/>
    <cellStyle name="Normal 7 6 5 2" xfId="2436" xr:uid="{B695D52A-D538-446E-BA72-00FFBEC7EA82}"/>
    <cellStyle name="Normal 7 6 5 3" xfId="2437" xr:uid="{7CEF2064-C21D-4716-92FA-350701B1AB91}"/>
    <cellStyle name="Normal 7 6 5 4" xfId="2438" xr:uid="{5C182C2C-235A-4FF0-9575-6AEA66C9568B}"/>
    <cellStyle name="Normal 7 6 6" xfId="2439" xr:uid="{3F3414D6-9E00-46F1-8ED2-0513E6C6487D}"/>
    <cellStyle name="Normal 7 6 7" xfId="2440" xr:uid="{3B392E0D-8790-4696-A0C3-8631636751C3}"/>
    <cellStyle name="Normal 7 6 8" xfId="2441" xr:uid="{6963B076-D4C4-4934-8103-6D215DDC5BA1}"/>
    <cellStyle name="Normal 7 7" xfId="2442" xr:uid="{F47AB684-34A8-450E-A521-D7CABDFD582F}"/>
    <cellStyle name="Normal 7 7 2" xfId="2443" xr:uid="{4E91EB50-7026-4681-A2B7-785769272A98}"/>
    <cellStyle name="Normal 7 7 2 2" xfId="2444" xr:uid="{3671F1EE-5AB7-44BF-A8DF-479A218BF846}"/>
    <cellStyle name="Normal 7 7 2 2 2" xfId="2445" xr:uid="{D5E41C8B-8DDF-4F19-99A6-FB419CB483C1}"/>
    <cellStyle name="Normal 7 7 2 2 3" xfId="2446" xr:uid="{9EC0C3B7-E12E-4A9A-8C7D-FD4B89A1E739}"/>
    <cellStyle name="Normal 7 7 2 2 4" xfId="2447" xr:uid="{2627CC69-E32D-49D9-BAD1-AD746C765014}"/>
    <cellStyle name="Normal 7 7 2 3" xfId="2448" xr:uid="{7F2E835A-0CA4-43D3-A000-31CC4E8FD73A}"/>
    <cellStyle name="Normal 7 7 2 4" xfId="2449" xr:uid="{75784371-73FA-4ADA-8AD9-1E6857523D62}"/>
    <cellStyle name="Normal 7 7 2 5" xfId="2450" xr:uid="{783A6AF7-F3C9-4126-AFDD-58461BD4558F}"/>
    <cellStyle name="Normal 7 7 3" xfId="2451" xr:uid="{45C5F7B7-B3BD-45D1-BF34-C080A7A431E1}"/>
    <cellStyle name="Normal 7 7 3 2" xfId="2452" xr:uid="{4480A7A5-CAD8-465F-8582-90E6ACA9664E}"/>
    <cellStyle name="Normal 7 7 3 3" xfId="2453" xr:uid="{B45D9E01-542A-4BCC-8E5E-A1DBA747EA7B}"/>
    <cellStyle name="Normal 7 7 3 4" xfId="2454" xr:uid="{FFACE389-34B7-43B6-9DC7-AD25B3E71E7F}"/>
    <cellStyle name="Normal 7 7 4" xfId="2455" xr:uid="{E63263DD-FD69-4E63-BFBC-54E13CE96A4C}"/>
    <cellStyle name="Normal 7 7 4 2" xfId="2456" xr:uid="{AA65EC1D-2AB0-4242-891B-73FF764A1EF1}"/>
    <cellStyle name="Normal 7 7 4 3" xfId="2457" xr:uid="{C074EBA5-2785-4C80-968E-3749F90C7D72}"/>
    <cellStyle name="Normal 7 7 4 4" xfId="2458" xr:uid="{A8CA7C5B-5686-46A3-B22B-E967ADD5D35D}"/>
    <cellStyle name="Normal 7 7 5" xfId="2459" xr:uid="{36F5105C-5D28-47B2-B6E6-08D817CE8FF4}"/>
    <cellStyle name="Normal 7 7 6" xfId="2460" xr:uid="{9AC447F3-0E37-4689-9130-0BB6C6ED2700}"/>
    <cellStyle name="Normal 7 7 7" xfId="2461" xr:uid="{F8D99B44-D221-4BDF-AD2C-6D9CAF1DE7A0}"/>
    <cellStyle name="Normal 7 8" xfId="2462" xr:uid="{B2BB9AE0-FDE2-4906-8E37-90425C3C6AD7}"/>
    <cellStyle name="Normal 7 8 2" xfId="2463" xr:uid="{A26D991F-999E-45D9-BB5E-38B53AC2EA1C}"/>
    <cellStyle name="Normal 7 8 2 2" xfId="2464" xr:uid="{FD06818B-AF44-4726-9692-6A47C3F28513}"/>
    <cellStyle name="Normal 7 8 2 3" xfId="2465" xr:uid="{354BB036-F6A7-4B39-9FC8-D1F537EC3CFD}"/>
    <cellStyle name="Normal 7 8 2 4" xfId="2466" xr:uid="{36F02B94-9271-4B20-96C5-5391E3A87804}"/>
    <cellStyle name="Normal 7 8 3" xfId="2467" xr:uid="{0C8F72B6-10DA-4C21-9AB2-33DAD0056B20}"/>
    <cellStyle name="Normal 7 8 3 2" xfId="2468" xr:uid="{343BB4BC-ED9D-4341-803D-A0053CB30FE1}"/>
    <cellStyle name="Normal 7 8 3 3" xfId="2469" xr:uid="{C05A0379-4629-42BF-B24B-49577F5B0D84}"/>
    <cellStyle name="Normal 7 8 3 4" xfId="2470" xr:uid="{153CCB00-8808-48F9-92CC-E6168057B63B}"/>
    <cellStyle name="Normal 7 8 4" xfId="2471" xr:uid="{6456CF4C-1FB8-4D4E-A7BF-990780EA0CE9}"/>
    <cellStyle name="Normal 7 8 5" xfId="2472" xr:uid="{7EFDE31D-101F-4340-9FEB-70865B050CB6}"/>
    <cellStyle name="Normal 7 8 6" xfId="2473" xr:uid="{2E8DCF11-B785-44A9-875B-9638F312A6F0}"/>
    <cellStyle name="Normal 7 9" xfId="2474" xr:uid="{0056D2E2-1208-4CCB-8AC0-0EBBD007B530}"/>
    <cellStyle name="Normal 7 9 2" xfId="2475" xr:uid="{D0260C1A-91B5-42EA-88C9-0938A8419B1B}"/>
    <cellStyle name="Normal 7 9 2 2" xfId="2476" xr:uid="{0F4272EC-4232-4244-8561-467183B6D9C2}"/>
    <cellStyle name="Normal 7 9 2 2 2" xfId="4385" xr:uid="{14810CC5-FAA5-4E0B-9F98-9550328AE7D8}"/>
    <cellStyle name="Normal 7 9 2 2 2 2" xfId="4649" xr:uid="{3273E085-677D-4E98-A610-9D893CDDFFCE}"/>
    <cellStyle name="Normal 7 9 2 2 3" xfId="4857" xr:uid="{23CE14B3-A3F8-4871-A3A5-75D8661BC4C4}"/>
    <cellStyle name="Normal 7 9 2 3" xfId="2477" xr:uid="{6E1F5DA7-D4D1-42D8-B301-9111D77EA9B3}"/>
    <cellStyle name="Normal 7 9 2 4" xfId="2478" xr:uid="{9D58EA07-495E-481A-9232-EB200B852737}"/>
    <cellStyle name="Normal 7 9 3" xfId="2479" xr:uid="{ED77A7FE-5D84-416E-8051-D30047B02385}"/>
    <cellStyle name="Normal 7 9 4" xfId="2480" xr:uid="{AFDFFCF9-F413-4018-977D-7D84A4444B41}"/>
    <cellStyle name="Normal 7 9 4 2" xfId="4794" xr:uid="{698B18BC-8B4B-4E68-B5DA-DD93AEF0DC03}"/>
    <cellStyle name="Normal 7 9 4 3" xfId="4858" xr:uid="{7096ECF2-81DC-4877-8416-2D71E6E322BF}"/>
    <cellStyle name="Normal 7 9 4 4" xfId="4823" xr:uid="{3EDD06D8-4338-41D8-9B8A-958FE201DD4C}"/>
    <cellStyle name="Normal 7 9 5" xfId="2481" xr:uid="{BD6E7EF3-702B-46C2-8639-EE807DC6E551}"/>
    <cellStyle name="Normal 8" xfId="78" xr:uid="{DFADFB6A-781B-48DF-83D6-ED138C2F2C7B}"/>
    <cellStyle name="Normal 8 10" xfId="2482" xr:uid="{279D3DDF-E85D-41B5-82DF-9755E36A00A8}"/>
    <cellStyle name="Normal 8 10 2" xfId="2483" xr:uid="{B36CC439-3DC2-4E59-88F1-7F5A26240558}"/>
    <cellStyle name="Normal 8 10 3" xfId="2484" xr:uid="{444D766A-45AC-4B50-AFF1-11D387692B36}"/>
    <cellStyle name="Normal 8 10 4" xfId="2485" xr:uid="{B4936675-874F-44D8-8C4C-5674C194E4D4}"/>
    <cellStyle name="Normal 8 11" xfId="2486" xr:uid="{4C9D9AF5-EB67-4416-88F7-F2C9AE216E2A}"/>
    <cellStyle name="Normal 8 11 2" xfId="2487" xr:uid="{D7F4DF6D-3194-449E-94C5-5D1FEAAC3AEB}"/>
    <cellStyle name="Normal 8 11 3" xfId="2488" xr:uid="{8C355503-3C31-45FC-9542-AA0D20937DCD}"/>
    <cellStyle name="Normal 8 11 4" xfId="2489" xr:uid="{899C51F2-B7DF-46A6-A70B-4D5D4BF5EB2C}"/>
    <cellStyle name="Normal 8 12" xfId="2490" xr:uid="{4BCCE111-506F-4117-976F-F9AB2FDEEE9F}"/>
    <cellStyle name="Normal 8 12 2" xfId="2491" xr:uid="{664368C6-59EE-449F-BA2A-9D82DAEFD4AD}"/>
    <cellStyle name="Normal 8 13" xfId="2492" xr:uid="{8777DE06-318A-45FF-B31B-178F928803B5}"/>
    <cellStyle name="Normal 8 14" xfId="2493" xr:uid="{B0966D01-20B0-477C-9ECF-2614928A0698}"/>
    <cellStyle name="Normal 8 15" xfId="2494" xr:uid="{EDA124A7-EB6D-4BAD-BD93-3F881BCC6832}"/>
    <cellStyle name="Normal 8 2" xfId="97" xr:uid="{AEE233CA-FA60-4426-95C6-22C6F73B3665}"/>
    <cellStyle name="Normal 8 2 10" xfId="2495" xr:uid="{FDF17FB4-D237-4735-B462-5CFF2B8E3FC0}"/>
    <cellStyle name="Normal 8 2 11" xfId="2496" xr:uid="{26CBF81D-8439-4D13-8C04-FBCD872CE8C5}"/>
    <cellStyle name="Normal 8 2 2" xfId="2497" xr:uid="{FA58BE31-2044-45E5-BF7C-4B8E0B14940B}"/>
    <cellStyle name="Normal 8 2 2 2" xfId="2498" xr:uid="{F2E4E862-D012-4DAF-884A-9D2DC995B187}"/>
    <cellStyle name="Normal 8 2 2 2 2" xfId="2499" xr:uid="{77DF1A5D-6652-4DF5-B213-3A285F47EE1F}"/>
    <cellStyle name="Normal 8 2 2 2 2 2" xfId="2500" xr:uid="{29F037E5-0ED4-4F9E-9186-1B90B9903056}"/>
    <cellStyle name="Normal 8 2 2 2 2 2 2" xfId="2501" xr:uid="{AED51972-4FB2-42E0-8344-F537A6FCD8E6}"/>
    <cellStyle name="Normal 8 2 2 2 2 2 2 2" xfId="4103" xr:uid="{5B7128EB-B81F-494A-AFD6-222702E533BA}"/>
    <cellStyle name="Normal 8 2 2 2 2 2 2 2 2" xfId="4104" xr:uid="{64249C57-4D49-475F-9395-70070F9543E7}"/>
    <cellStyle name="Normal 8 2 2 2 2 2 2 3" xfId="4105" xr:uid="{AFD2DDFB-C57B-49F4-942C-81D7105B9E3C}"/>
    <cellStyle name="Normal 8 2 2 2 2 2 3" xfId="2502" xr:uid="{72D0BF29-383D-4DC4-86F0-E5C56CC10DD5}"/>
    <cellStyle name="Normal 8 2 2 2 2 2 3 2" xfId="4106" xr:uid="{C3E755D3-C6FA-42AA-A9C7-088C772F31BD}"/>
    <cellStyle name="Normal 8 2 2 2 2 2 4" xfId="2503" xr:uid="{8D478FF3-11FA-47CB-8417-F88CAD0AA2B3}"/>
    <cellStyle name="Normal 8 2 2 2 2 3" xfId="2504" xr:uid="{4B573AC7-D6C1-4DD2-B1DE-AFB9C6D0FCB8}"/>
    <cellStyle name="Normal 8 2 2 2 2 3 2" xfId="2505" xr:uid="{AE4A450E-B570-4AD1-B246-B1BF2693F98B}"/>
    <cellStyle name="Normal 8 2 2 2 2 3 2 2" xfId="4107" xr:uid="{5A50B07F-3DBA-4BC1-812A-3631E8C4F2DE}"/>
    <cellStyle name="Normal 8 2 2 2 2 3 3" xfId="2506" xr:uid="{5F88BC27-A074-4EDD-AE0F-2AE6C48E0762}"/>
    <cellStyle name="Normal 8 2 2 2 2 3 4" xfId="2507" xr:uid="{80BCB9E9-0DE5-47B3-B40D-0E9653AEF246}"/>
    <cellStyle name="Normal 8 2 2 2 2 4" xfId="2508" xr:uid="{1645FE66-8618-47E8-9766-90B93AD7941D}"/>
    <cellStyle name="Normal 8 2 2 2 2 4 2" xfId="4108" xr:uid="{75E45595-E8A0-4CB8-8DAC-6EDDEFF7E670}"/>
    <cellStyle name="Normal 8 2 2 2 2 5" xfId="2509" xr:uid="{7699BA27-100C-4010-A2CE-6549FDA1BA0C}"/>
    <cellStyle name="Normal 8 2 2 2 2 6" xfId="2510" xr:uid="{D110FF67-9114-4A1A-AB0A-8C7A7C7048B4}"/>
    <cellStyle name="Normal 8 2 2 2 3" xfId="2511" xr:uid="{31471C9D-EA56-46BB-B131-A8B353DEE73E}"/>
    <cellStyle name="Normal 8 2 2 2 3 2" xfId="2512" xr:uid="{4365CBF4-934D-41D5-9FF3-3238C18EE1FE}"/>
    <cellStyle name="Normal 8 2 2 2 3 2 2" xfId="2513" xr:uid="{B896E278-4185-4574-88A2-446CB0A89A45}"/>
    <cellStyle name="Normal 8 2 2 2 3 2 2 2" xfId="4109" xr:uid="{A09D29D2-51C6-4AED-A4BF-5BB3ABC7E13B}"/>
    <cellStyle name="Normal 8 2 2 2 3 2 2 2 2" xfId="4110" xr:uid="{0AEDCC52-C45D-43CA-AFB3-F30B5675829C}"/>
    <cellStyle name="Normal 8 2 2 2 3 2 2 3" xfId="4111" xr:uid="{8245B761-7523-4388-85FA-4FE2E1598748}"/>
    <cellStyle name="Normal 8 2 2 2 3 2 3" xfId="2514" xr:uid="{956005C0-D7F4-492C-A446-5460121D3329}"/>
    <cellStyle name="Normal 8 2 2 2 3 2 3 2" xfId="4112" xr:uid="{F073BDE7-EBFA-4D2D-AC0D-F4760CBBFEF7}"/>
    <cellStyle name="Normal 8 2 2 2 3 2 4" xfId="2515" xr:uid="{14B2E8AF-9B7D-4E1B-BBAB-514C0CC52225}"/>
    <cellStyle name="Normal 8 2 2 2 3 3" xfId="2516" xr:uid="{22DAC584-2975-4B3E-99B1-008FCF4AECE8}"/>
    <cellStyle name="Normal 8 2 2 2 3 3 2" xfId="4113" xr:uid="{2FF8ECED-5BB8-4C92-AF3F-738646AA3229}"/>
    <cellStyle name="Normal 8 2 2 2 3 3 2 2" xfId="4114" xr:uid="{484340C1-8325-40F4-999D-DC402398F1D2}"/>
    <cellStyle name="Normal 8 2 2 2 3 3 3" xfId="4115" xr:uid="{75AEA368-0295-4620-A655-5139D351786B}"/>
    <cellStyle name="Normal 8 2 2 2 3 4" xfId="2517" xr:uid="{2E3D33F2-B75B-433A-85A6-33A770E4BF86}"/>
    <cellStyle name="Normal 8 2 2 2 3 4 2" xfId="4116" xr:uid="{87F211D7-4B69-4753-A9C5-DDC019567C9D}"/>
    <cellStyle name="Normal 8 2 2 2 3 5" xfId="2518" xr:uid="{DA76F566-12B3-4F1A-91D7-F24A0EB61710}"/>
    <cellStyle name="Normal 8 2 2 2 4" xfId="2519" xr:uid="{851CF668-1E7F-44C9-97B3-6A5D43426E58}"/>
    <cellStyle name="Normal 8 2 2 2 4 2" xfId="2520" xr:uid="{8B565C76-660A-4368-9102-B84ADF6E39D0}"/>
    <cellStyle name="Normal 8 2 2 2 4 2 2" xfId="4117" xr:uid="{DBD7A87C-6334-4A55-A3F0-89EA159D353B}"/>
    <cellStyle name="Normal 8 2 2 2 4 2 2 2" xfId="4118" xr:uid="{96377B75-3206-4201-8CFD-A1AE79E4E51D}"/>
    <cellStyle name="Normal 8 2 2 2 4 2 3" xfId="4119" xr:uid="{EDBC69C5-11CB-4989-B66C-BEB7423E7E0C}"/>
    <cellStyle name="Normal 8 2 2 2 4 3" xfId="2521" xr:uid="{72F24709-51C6-4D40-99CD-1BF1A48C545E}"/>
    <cellStyle name="Normal 8 2 2 2 4 3 2" xfId="4120" xr:uid="{4ECC27F2-AF64-4873-820A-7A7AC2C78AAA}"/>
    <cellStyle name="Normal 8 2 2 2 4 4" xfId="2522" xr:uid="{061ECE53-E4B0-4A6D-8AD1-26B63D67F2A4}"/>
    <cellStyle name="Normal 8 2 2 2 5" xfId="2523" xr:uid="{9E168429-457B-4653-9E1A-E66F74372DAE}"/>
    <cellStyle name="Normal 8 2 2 2 5 2" xfId="2524" xr:uid="{D4EB60D1-256D-49B4-8F9B-4278CC744ACB}"/>
    <cellStyle name="Normal 8 2 2 2 5 2 2" xfId="4121" xr:uid="{4E67B960-25F9-4A66-95C2-ACA4FE5A55C6}"/>
    <cellStyle name="Normal 8 2 2 2 5 3" xfId="2525" xr:uid="{20E775B3-461D-4FBA-B4AE-BB41117E2576}"/>
    <cellStyle name="Normal 8 2 2 2 5 4" xfId="2526" xr:uid="{FA465F61-5A93-408F-ABA5-3052FD6DCE50}"/>
    <cellStyle name="Normal 8 2 2 2 6" xfId="2527" xr:uid="{35D33EE8-92C7-4EED-8C20-7C7BA2FCB6A0}"/>
    <cellStyle name="Normal 8 2 2 2 6 2" xfId="4122" xr:uid="{9B93D62C-B176-496E-BA52-B286D0F5B6F6}"/>
    <cellStyle name="Normal 8 2 2 2 7" xfId="2528" xr:uid="{6992967E-101D-41A8-BABD-F6036ACE4DAE}"/>
    <cellStyle name="Normal 8 2 2 2 8" xfId="2529" xr:uid="{4E33B33D-4E90-4CFC-93EF-F78CB38433A5}"/>
    <cellStyle name="Normal 8 2 2 3" xfId="2530" xr:uid="{80EA0A2F-075D-4F1A-9C6E-EBE016908E0C}"/>
    <cellStyle name="Normal 8 2 2 3 2" xfId="2531" xr:uid="{1D44F8F5-574C-4656-9E38-1EAF674D803B}"/>
    <cellStyle name="Normal 8 2 2 3 2 2" xfId="2532" xr:uid="{43D759C0-54B0-461D-802F-9ECAE6564563}"/>
    <cellStyle name="Normal 8 2 2 3 2 2 2" xfId="4123" xr:uid="{6D1BA193-6CE4-48B6-9C82-9423D5EECCE9}"/>
    <cellStyle name="Normal 8 2 2 3 2 2 2 2" xfId="4124" xr:uid="{82ED14BF-51FC-4674-8191-44EF84D4D9DA}"/>
    <cellStyle name="Normal 8 2 2 3 2 2 3" xfId="4125" xr:uid="{6A107BAE-42BF-4A99-8912-DD9CA8A160C8}"/>
    <cellStyle name="Normal 8 2 2 3 2 3" xfId="2533" xr:uid="{DB6F3B4B-41AB-486D-AE18-0492B627F5BB}"/>
    <cellStyle name="Normal 8 2 2 3 2 3 2" xfId="4126" xr:uid="{620E71BA-5D91-4E8A-928B-21483559B6EE}"/>
    <cellStyle name="Normal 8 2 2 3 2 4" xfId="2534" xr:uid="{6E9EBEBC-5565-4CAA-92DA-8575FDF6C09E}"/>
    <cellStyle name="Normal 8 2 2 3 3" xfId="2535" xr:uid="{E4968BF5-F557-42CF-8DE7-BEA301A5FBF5}"/>
    <cellStyle name="Normal 8 2 2 3 3 2" xfId="2536" xr:uid="{F97EFA1B-C56E-4797-8708-9ABB998275C1}"/>
    <cellStyle name="Normal 8 2 2 3 3 2 2" xfId="4127" xr:uid="{6C37D636-1C2E-4FB1-AF6D-38D850AF1AE9}"/>
    <cellStyle name="Normal 8 2 2 3 3 3" xfId="2537" xr:uid="{12E980CD-C5A6-4154-A523-EEFF60392801}"/>
    <cellStyle name="Normal 8 2 2 3 3 4" xfId="2538" xr:uid="{CF67100B-FD99-45D9-AED6-DBB3951E98B0}"/>
    <cellStyle name="Normal 8 2 2 3 4" xfId="2539" xr:uid="{C1548493-B220-47DC-975E-0562DC1C813C}"/>
    <cellStyle name="Normal 8 2 2 3 4 2" xfId="4128" xr:uid="{B3B1D05F-AC65-409F-AB56-73C515C4D855}"/>
    <cellStyle name="Normal 8 2 2 3 5" xfId="2540" xr:uid="{D749109C-D16C-4496-AD70-C6F6F6DBB536}"/>
    <cellStyle name="Normal 8 2 2 3 6" xfId="2541" xr:uid="{456CE6AC-125F-4FFA-B8CA-AE6013823721}"/>
    <cellStyle name="Normal 8 2 2 4" xfId="2542" xr:uid="{6D4EF309-8A8F-40BC-9BB4-A63FC9AF1C38}"/>
    <cellStyle name="Normal 8 2 2 4 2" xfId="2543" xr:uid="{9F664801-3637-40B5-B696-F690C7DA0E5A}"/>
    <cellStyle name="Normal 8 2 2 4 2 2" xfId="2544" xr:uid="{03BE47F4-EB69-412F-9578-977DC25B9D4E}"/>
    <cellStyle name="Normal 8 2 2 4 2 2 2" xfId="4129" xr:uid="{B07817E4-E715-40EE-A6E3-B0EAD0D430DF}"/>
    <cellStyle name="Normal 8 2 2 4 2 2 2 2" xfId="4130" xr:uid="{3101092D-C69B-457E-9328-F8C3D97B7507}"/>
    <cellStyle name="Normal 8 2 2 4 2 2 3" xfId="4131" xr:uid="{740BBAB7-4C21-44D6-9ADF-E45D6EEAFA96}"/>
    <cellStyle name="Normal 8 2 2 4 2 3" xfId="2545" xr:uid="{1BA79920-ACC2-4A1E-B780-EFB2FA743DCD}"/>
    <cellStyle name="Normal 8 2 2 4 2 3 2" xfId="4132" xr:uid="{D6632DE2-6264-4731-A991-CDB177E4A7F6}"/>
    <cellStyle name="Normal 8 2 2 4 2 4" xfId="2546" xr:uid="{B21CBCDE-13DB-4754-B2A1-2457AC867551}"/>
    <cellStyle name="Normal 8 2 2 4 3" xfId="2547" xr:uid="{38A44AF7-2518-405C-ACC7-B8D8BE7D9EF6}"/>
    <cellStyle name="Normal 8 2 2 4 3 2" xfId="4133" xr:uid="{ECA4BDA3-51BE-41B8-8977-AB75B5548885}"/>
    <cellStyle name="Normal 8 2 2 4 3 2 2" xfId="4134" xr:uid="{85329B2A-3764-4FD2-8ADB-BEF52601A498}"/>
    <cellStyle name="Normal 8 2 2 4 3 3" xfId="4135" xr:uid="{63D7A0A7-332B-432B-BB3F-EBE5A82F9F41}"/>
    <cellStyle name="Normal 8 2 2 4 4" xfId="2548" xr:uid="{276CB83F-C9C9-475D-A160-D5C4441A0EA4}"/>
    <cellStyle name="Normal 8 2 2 4 4 2" xfId="4136" xr:uid="{9EC9F8EB-15B6-433B-8FE3-839C78830441}"/>
    <cellStyle name="Normal 8 2 2 4 5" xfId="2549" xr:uid="{51D6B869-8E70-4460-87CA-EC426C713CB6}"/>
    <cellStyle name="Normal 8 2 2 5" xfId="2550" xr:uid="{89F67EAC-3778-4046-8A65-A2852D94DF33}"/>
    <cellStyle name="Normal 8 2 2 5 2" xfId="2551" xr:uid="{3376E222-CD07-4F33-83D9-21A789007971}"/>
    <cellStyle name="Normal 8 2 2 5 2 2" xfId="4137" xr:uid="{70BB5E25-C51F-441E-BE87-93986EE1853A}"/>
    <cellStyle name="Normal 8 2 2 5 2 2 2" xfId="4138" xr:uid="{A7A15A57-A965-4385-B11E-7EB86FEDF269}"/>
    <cellStyle name="Normal 8 2 2 5 2 3" xfId="4139" xr:uid="{49070249-78EB-41AE-8B9A-960B64E02B00}"/>
    <cellStyle name="Normal 8 2 2 5 3" xfId="2552" xr:uid="{B4D6FB7A-8B98-40A5-B562-B699F9D97F2C}"/>
    <cellStyle name="Normal 8 2 2 5 3 2" xfId="4140" xr:uid="{C337FE5F-33A5-4733-B2D6-CDCA674CA2EA}"/>
    <cellStyle name="Normal 8 2 2 5 4" xfId="2553" xr:uid="{1B2C9F62-428D-4340-88A2-1636662BF608}"/>
    <cellStyle name="Normal 8 2 2 6" xfId="2554" xr:uid="{18D0DB0C-300E-4F68-99A2-6F000B4A472C}"/>
    <cellStyle name="Normal 8 2 2 6 2" xfId="2555" xr:uid="{5CE3AEB2-7AB7-4851-AEA1-DB11FF952AB7}"/>
    <cellStyle name="Normal 8 2 2 6 2 2" xfId="4141" xr:uid="{7C4E4B2E-8490-4547-A103-CC9DF1AF7E1B}"/>
    <cellStyle name="Normal 8 2 2 6 3" xfId="2556" xr:uid="{B6A16157-C655-411D-B2FC-047D1C7461C6}"/>
    <cellStyle name="Normal 8 2 2 6 4" xfId="2557" xr:uid="{908F4102-D3FE-4B64-A52F-B013346E3C97}"/>
    <cellStyle name="Normal 8 2 2 7" xfId="2558" xr:uid="{3A478FE9-CB45-46BD-85DF-748FD547DF28}"/>
    <cellStyle name="Normal 8 2 2 7 2" xfId="4142" xr:uid="{3CFC2248-6B20-4ACF-816A-4C886962E515}"/>
    <cellStyle name="Normal 8 2 2 8" xfId="2559" xr:uid="{A231B4EA-FA06-44E9-80D3-46B82574FB40}"/>
    <cellStyle name="Normal 8 2 2 9" xfId="2560" xr:uid="{AC058896-DEAC-4C44-A265-0FE78482A213}"/>
    <cellStyle name="Normal 8 2 3" xfId="2561" xr:uid="{1C7DEE19-4258-4292-90ED-E1F526601003}"/>
    <cellStyle name="Normal 8 2 3 2" xfId="2562" xr:uid="{33BB36FD-1CA2-40E6-9B77-F602D2E619AE}"/>
    <cellStyle name="Normal 8 2 3 2 2" xfId="2563" xr:uid="{B1489D56-E536-41E1-B5C5-2DAAEB4AD4AE}"/>
    <cellStyle name="Normal 8 2 3 2 2 2" xfId="2564" xr:uid="{9D18BAEA-21A0-4E46-8B17-261C0DFFD577}"/>
    <cellStyle name="Normal 8 2 3 2 2 2 2" xfId="4143" xr:uid="{F6478686-2BC1-4E96-9D16-DF5428BC7AFC}"/>
    <cellStyle name="Normal 8 2 3 2 2 2 2 2" xfId="4144" xr:uid="{49EAAA2D-A94F-4ACE-A25D-3A25DA584391}"/>
    <cellStyle name="Normal 8 2 3 2 2 2 3" xfId="4145" xr:uid="{D401FB58-C9A8-41C6-A0E9-7677658FA19C}"/>
    <cellStyle name="Normal 8 2 3 2 2 3" xfId="2565" xr:uid="{0FD0924F-54C3-4917-8CF2-437AC7CEA8B8}"/>
    <cellStyle name="Normal 8 2 3 2 2 3 2" xfId="4146" xr:uid="{860B2087-87A2-44F0-A7A6-B5DE71A8CACD}"/>
    <cellStyle name="Normal 8 2 3 2 2 4" xfId="2566" xr:uid="{3F0E997B-C7F7-4C00-8685-AC514886FDC1}"/>
    <cellStyle name="Normal 8 2 3 2 3" xfId="2567" xr:uid="{9414E0CE-E916-4E75-A6DE-D0891BA7BC3F}"/>
    <cellStyle name="Normal 8 2 3 2 3 2" xfId="2568" xr:uid="{7603AF31-F43C-4249-8919-6903B6FF77A1}"/>
    <cellStyle name="Normal 8 2 3 2 3 2 2" xfId="4147" xr:uid="{7521E5CA-5C25-4C81-BD14-1B64C13666A7}"/>
    <cellStyle name="Normal 8 2 3 2 3 3" xfId="2569" xr:uid="{B3F24DC2-0B56-4EEC-95CF-48958D4D15AA}"/>
    <cellStyle name="Normal 8 2 3 2 3 4" xfId="2570" xr:uid="{918267F1-7218-42C5-AD5F-F3BFA277D0A5}"/>
    <cellStyle name="Normal 8 2 3 2 4" xfId="2571" xr:uid="{A7E1A9CD-1053-4C77-94E4-0C3121E1436B}"/>
    <cellStyle name="Normal 8 2 3 2 4 2" xfId="4148" xr:uid="{0D39D578-A075-442A-B021-84C050259406}"/>
    <cellStyle name="Normal 8 2 3 2 5" xfId="2572" xr:uid="{4A3E80D9-E25F-4EFF-A95D-AAF50B61F72E}"/>
    <cellStyle name="Normal 8 2 3 2 6" xfId="2573" xr:uid="{5BEDCA0C-41B5-44C0-AC4F-EB8E71F796F0}"/>
    <cellStyle name="Normal 8 2 3 3" xfId="2574" xr:uid="{D83A5FD0-1159-4494-BE5A-00CCD20AB82F}"/>
    <cellStyle name="Normal 8 2 3 3 2" xfId="2575" xr:uid="{C9540954-0D4F-40DA-90F0-6CE8E06596E7}"/>
    <cellStyle name="Normal 8 2 3 3 2 2" xfId="2576" xr:uid="{51627C9B-C2BF-43BA-A51A-F40AD1EFCF8D}"/>
    <cellStyle name="Normal 8 2 3 3 2 2 2" xfId="4149" xr:uid="{99741BA7-6B35-4A08-9E0A-C8399AE1DA83}"/>
    <cellStyle name="Normal 8 2 3 3 2 2 2 2" xfId="4150" xr:uid="{D81F5C2E-679B-40D3-B6B4-DF11DC5F6636}"/>
    <cellStyle name="Normal 8 2 3 3 2 2 3" xfId="4151" xr:uid="{1B6DCD24-9E4A-4F06-A5A5-DB6575D32B84}"/>
    <cellStyle name="Normal 8 2 3 3 2 3" xfId="2577" xr:uid="{2701B583-24A0-4CE2-AD15-E67FEBEBDF57}"/>
    <cellStyle name="Normal 8 2 3 3 2 3 2" xfId="4152" xr:uid="{DFF5494A-A3DD-4133-A751-DA897835EBB0}"/>
    <cellStyle name="Normal 8 2 3 3 2 4" xfId="2578" xr:uid="{D559DF1A-1C1E-47CA-BA28-9B8230B0D5FB}"/>
    <cellStyle name="Normal 8 2 3 3 3" xfId="2579" xr:uid="{5D191172-FAFC-409D-A0EA-E08C7AD862F9}"/>
    <cellStyle name="Normal 8 2 3 3 3 2" xfId="4153" xr:uid="{D643DB23-2A98-4385-AABC-DED5B54CD378}"/>
    <cellStyle name="Normal 8 2 3 3 3 2 2" xfId="4154" xr:uid="{50477585-85AA-482A-94E4-2CE8CC787B71}"/>
    <cellStyle name="Normal 8 2 3 3 3 3" xfId="4155" xr:uid="{5F20E795-2405-439F-8F44-1ED621674EEF}"/>
    <cellStyle name="Normal 8 2 3 3 4" xfId="2580" xr:uid="{71A13D5A-987E-417E-BF0A-D78AB63C21B3}"/>
    <cellStyle name="Normal 8 2 3 3 4 2" xfId="4156" xr:uid="{EAB55609-1F5C-4A85-B49F-F61BB3DEF8BE}"/>
    <cellStyle name="Normal 8 2 3 3 5" xfId="2581" xr:uid="{A073238A-FEBF-4C39-9702-CABB8652728F}"/>
    <cellStyle name="Normal 8 2 3 4" xfId="2582" xr:uid="{693F0001-4240-46E1-88BE-95B74F7BB788}"/>
    <cellStyle name="Normal 8 2 3 4 2" xfId="2583" xr:uid="{ACB510E8-8B58-4584-9AC8-1425C439DBB5}"/>
    <cellStyle name="Normal 8 2 3 4 2 2" xfId="4157" xr:uid="{FDD363CB-95C4-4ADF-BE1E-B38F0E12B5D5}"/>
    <cellStyle name="Normal 8 2 3 4 2 2 2" xfId="4158" xr:uid="{07A4E49D-EA6C-410B-AE3F-2EBABD5A1394}"/>
    <cellStyle name="Normal 8 2 3 4 2 3" xfId="4159" xr:uid="{FCC8C319-CC71-455D-8B3D-0F2B2983F789}"/>
    <cellStyle name="Normal 8 2 3 4 3" xfId="2584" xr:uid="{944A9A7E-6242-4EC0-9D21-025A12903394}"/>
    <cellStyle name="Normal 8 2 3 4 3 2" xfId="4160" xr:uid="{F87F851D-A5B6-4A97-A627-F088CFAAB01A}"/>
    <cellStyle name="Normal 8 2 3 4 4" xfId="2585" xr:uid="{55C90A59-0360-4CF4-916F-1C0C2C5217CA}"/>
    <cellStyle name="Normal 8 2 3 5" xfId="2586" xr:uid="{FB1B68F0-9100-4B2C-B22F-B9BCCEEFE804}"/>
    <cellStyle name="Normal 8 2 3 5 2" xfId="2587" xr:uid="{6CEEDA08-EA59-4B64-99F7-B7012E9A3D4B}"/>
    <cellStyle name="Normal 8 2 3 5 2 2" xfId="4161" xr:uid="{5BED5F9C-ACEF-4705-B5BA-C89FA137AE38}"/>
    <cellStyle name="Normal 8 2 3 5 3" xfId="2588" xr:uid="{4CF23208-F5B5-44E7-BEB8-EC5D180E9535}"/>
    <cellStyle name="Normal 8 2 3 5 4" xfId="2589" xr:uid="{5A6ED8BF-03C4-4B02-B37B-51DF0585B8C7}"/>
    <cellStyle name="Normal 8 2 3 6" xfId="2590" xr:uid="{65E11077-A72C-42FB-9CBA-C120B2792A60}"/>
    <cellStyle name="Normal 8 2 3 6 2" xfId="4162" xr:uid="{2BCCAA09-718E-47AF-B369-749C5ED6E2C0}"/>
    <cellStyle name="Normal 8 2 3 7" xfId="2591" xr:uid="{7AC5D282-FAD1-465C-BE9A-6CFC5C17CC98}"/>
    <cellStyle name="Normal 8 2 3 8" xfId="2592" xr:uid="{534131F0-2446-4B47-A39F-9086B227B2E6}"/>
    <cellStyle name="Normal 8 2 4" xfId="2593" xr:uid="{BEB67450-D033-4543-AE0E-3937B738D5DF}"/>
    <cellStyle name="Normal 8 2 4 2" xfId="2594" xr:uid="{E7554C0C-80E9-4A9C-9050-63399ED9D702}"/>
    <cellStyle name="Normal 8 2 4 2 2" xfId="2595" xr:uid="{EEF8DB8F-7364-4301-9D7C-9B2D3B2A9097}"/>
    <cellStyle name="Normal 8 2 4 2 2 2" xfId="2596" xr:uid="{01465735-F79A-4B21-AA7E-F6717830C74D}"/>
    <cellStyle name="Normal 8 2 4 2 2 2 2" xfId="4163" xr:uid="{460AC26F-B1DC-476C-BD70-9D5EDF01CF94}"/>
    <cellStyle name="Normal 8 2 4 2 2 3" xfId="2597" xr:uid="{B5ABACC0-6DA0-4539-9103-24D0A8F3E129}"/>
    <cellStyle name="Normal 8 2 4 2 2 4" xfId="2598" xr:uid="{545815C1-EFD3-48F3-A0F4-0DCBAB710E28}"/>
    <cellStyle name="Normal 8 2 4 2 3" xfId="2599" xr:uid="{827AB6A2-FA68-4519-9E67-06476E26C6C8}"/>
    <cellStyle name="Normal 8 2 4 2 3 2" xfId="4164" xr:uid="{8DEE3329-250E-485C-A8B1-852902E88691}"/>
    <cellStyle name="Normal 8 2 4 2 4" xfId="2600" xr:uid="{CEE9E08F-E9BD-45E6-B136-2916F67EA633}"/>
    <cellStyle name="Normal 8 2 4 2 5" xfId="2601" xr:uid="{7E21DA46-00E3-4FB9-8A24-4A84915B8710}"/>
    <cellStyle name="Normal 8 2 4 3" xfId="2602" xr:uid="{C68ADF4F-0D92-4DCA-8A98-71BCF5F5C121}"/>
    <cellStyle name="Normal 8 2 4 3 2" xfId="2603" xr:uid="{34F13844-E374-481D-8F9F-7320E68D7026}"/>
    <cellStyle name="Normal 8 2 4 3 2 2" xfId="4165" xr:uid="{C569C624-AAB9-4FDC-BB60-ACDF425FDFB5}"/>
    <cellStyle name="Normal 8 2 4 3 3" xfId="2604" xr:uid="{187B7A3F-235F-4262-860A-C5343930C1F8}"/>
    <cellStyle name="Normal 8 2 4 3 4" xfId="2605" xr:uid="{2C2FBDDD-4221-4A78-AFC1-06FB20FCEFB9}"/>
    <cellStyle name="Normal 8 2 4 4" xfId="2606" xr:uid="{055BE714-674E-4773-B159-A6FC4C20E015}"/>
    <cellStyle name="Normal 8 2 4 4 2" xfId="2607" xr:uid="{302AB1B0-6CB7-48C8-A8E0-132B3936CF98}"/>
    <cellStyle name="Normal 8 2 4 4 3" xfId="2608" xr:uid="{C8938831-36B6-478B-AB8F-664AB032EAF3}"/>
    <cellStyle name="Normal 8 2 4 4 4" xfId="2609" xr:uid="{A6972A09-41BD-4883-B49D-19CFF6C1873B}"/>
    <cellStyle name="Normal 8 2 4 5" xfId="2610" xr:uid="{C37F07DA-1A74-4443-B0CB-8FFF21D9C03B}"/>
    <cellStyle name="Normal 8 2 4 6" xfId="2611" xr:uid="{94C309D4-6C36-40F5-ABBF-0B89EC298B24}"/>
    <cellStyle name="Normal 8 2 4 7" xfId="2612" xr:uid="{84537761-4602-4C90-904E-4692C318D987}"/>
    <cellStyle name="Normal 8 2 5" xfId="2613" xr:uid="{18F7356D-6BF0-4D8B-8E84-1E536EC09C0B}"/>
    <cellStyle name="Normal 8 2 5 2" xfId="2614" xr:uid="{7D6F6642-A5F6-47C3-A4CC-9E20A1C77BD7}"/>
    <cellStyle name="Normal 8 2 5 2 2" xfId="2615" xr:uid="{06FBA86B-5EAD-4C4C-A7D7-4AD62C9BA8B7}"/>
    <cellStyle name="Normal 8 2 5 2 2 2" xfId="4166" xr:uid="{93ECB52F-1935-4A67-8A1C-FADB68C6E38B}"/>
    <cellStyle name="Normal 8 2 5 2 2 2 2" xfId="4167" xr:uid="{9482D2C5-33AA-4E69-8E6D-BC028704F77B}"/>
    <cellStyle name="Normal 8 2 5 2 2 3" xfId="4168" xr:uid="{C96FD31E-BCAD-405B-8B1F-4B959312D9A3}"/>
    <cellStyle name="Normal 8 2 5 2 3" xfId="2616" xr:uid="{955CCCF0-F731-4ECB-A45F-4EEEBD0242FA}"/>
    <cellStyle name="Normal 8 2 5 2 3 2" xfId="4169" xr:uid="{29CC08BD-F630-45D8-92C3-3D86965633F7}"/>
    <cellStyle name="Normal 8 2 5 2 4" xfId="2617" xr:uid="{29DA0588-0733-4480-8CC9-3B4C9B8FE40E}"/>
    <cellStyle name="Normal 8 2 5 3" xfId="2618" xr:uid="{4EE5CC4D-B45D-4474-9295-A3B6B35D4266}"/>
    <cellStyle name="Normal 8 2 5 3 2" xfId="2619" xr:uid="{58323274-2334-4550-8EB6-C67201B5C13F}"/>
    <cellStyle name="Normal 8 2 5 3 2 2" xfId="4170" xr:uid="{AD1F4CD0-A96A-4F95-8C69-97260E8DDE5B}"/>
    <cellStyle name="Normal 8 2 5 3 3" xfId="2620" xr:uid="{27D138DF-3F79-4017-9F2A-342EBE20AD9F}"/>
    <cellStyle name="Normal 8 2 5 3 4" xfId="2621" xr:uid="{6A3E2F64-0DF6-410E-AE01-16C902853D9D}"/>
    <cellStyle name="Normal 8 2 5 4" xfId="2622" xr:uid="{6ED19C83-88E6-4495-B954-6220E22BB207}"/>
    <cellStyle name="Normal 8 2 5 4 2" xfId="4171" xr:uid="{46F649C5-847A-442B-A725-12217D65E5EF}"/>
    <cellStyle name="Normal 8 2 5 5" xfId="2623" xr:uid="{6976CE81-60E0-4434-9828-562C84CA00DC}"/>
    <cellStyle name="Normal 8 2 5 6" xfId="2624" xr:uid="{A7A30E2B-9568-40A1-8DE3-739C10AE5222}"/>
    <cellStyle name="Normal 8 2 6" xfId="2625" xr:uid="{E59523C4-45F3-4EB7-BDC0-671FE88D7B03}"/>
    <cellStyle name="Normal 8 2 6 2" xfId="2626" xr:uid="{919EB814-96F0-4CC1-84FE-2E1587ECA682}"/>
    <cellStyle name="Normal 8 2 6 2 2" xfId="2627" xr:uid="{4B6EA107-A381-4D8F-8CD1-4B50A547851C}"/>
    <cellStyle name="Normal 8 2 6 2 2 2" xfId="4172" xr:uid="{A5E41D92-E8E0-400F-A746-96CAB85E4BE4}"/>
    <cellStyle name="Normal 8 2 6 2 3" xfId="2628" xr:uid="{284A28DE-2058-4E1C-8BB9-48E45CA69702}"/>
    <cellStyle name="Normal 8 2 6 2 4" xfId="2629" xr:uid="{E8B82250-508D-48AC-8C61-7AC67704E7E3}"/>
    <cellStyle name="Normal 8 2 6 3" xfId="2630" xr:uid="{16438CC7-565F-4AE1-B6C4-27C52A5F92E9}"/>
    <cellStyle name="Normal 8 2 6 3 2" xfId="4173" xr:uid="{665ABFE2-9C99-4D85-ABFC-CE4E2A1CDACE}"/>
    <cellStyle name="Normal 8 2 6 4" xfId="2631" xr:uid="{72CE6727-BBC3-47E4-AE72-C236F518452C}"/>
    <cellStyle name="Normal 8 2 6 5" xfId="2632" xr:uid="{94647220-02C6-4569-8811-89C12F819552}"/>
    <cellStyle name="Normal 8 2 7" xfId="2633" xr:uid="{0E472CE0-6B4C-41DD-9FB1-FBC0E9699DFB}"/>
    <cellStyle name="Normal 8 2 7 2" xfId="2634" xr:uid="{3A808EBE-21D3-4CE6-BEFE-D8458BD5AC37}"/>
    <cellStyle name="Normal 8 2 7 2 2" xfId="4174" xr:uid="{739E30D1-698F-4D21-9DF5-E77E61592019}"/>
    <cellStyle name="Normal 8 2 7 3" xfId="2635" xr:uid="{BDDC9CBF-A78E-4779-A0A7-0035F50D2723}"/>
    <cellStyle name="Normal 8 2 7 4" xfId="2636" xr:uid="{1FF194FD-904E-4BAD-87CA-548C08ECF1A6}"/>
    <cellStyle name="Normal 8 2 8" xfId="2637" xr:uid="{899B1D8B-0F05-43B3-B6EF-DF4C2D044425}"/>
    <cellStyle name="Normal 8 2 8 2" xfId="2638" xr:uid="{788DB879-9661-4286-A816-A68EA36BE897}"/>
    <cellStyle name="Normal 8 2 8 3" xfId="2639" xr:uid="{9B475E76-D58A-46A1-85CE-D5814974237B}"/>
    <cellStyle name="Normal 8 2 8 4" xfId="2640" xr:uid="{440C4E98-A204-4DC5-800B-DEAFFA703859}"/>
    <cellStyle name="Normal 8 2 9" xfId="2641" xr:uid="{75A53472-72AE-4395-936D-47A85C1F4F29}"/>
    <cellStyle name="Normal 8 3" xfId="2642" xr:uid="{38D35EC9-DAA0-4B59-B8D8-DD74E82C3585}"/>
    <cellStyle name="Normal 8 3 10" xfId="2643" xr:uid="{6014A760-5E12-4D1F-B240-E015F3EC5782}"/>
    <cellStyle name="Normal 8 3 11" xfId="2644" xr:uid="{26FA9C4B-9CA1-470E-8C80-89F8DEA2E97F}"/>
    <cellStyle name="Normal 8 3 2" xfId="2645" xr:uid="{E8098D17-02AA-4E7A-A78A-28EF43CBD134}"/>
    <cellStyle name="Normal 8 3 2 2" xfId="2646" xr:uid="{903898CC-8156-426A-8DC6-CEF890A8E749}"/>
    <cellStyle name="Normal 8 3 2 2 2" xfId="2647" xr:uid="{160904A4-B2E4-4C9C-8F05-710E13FFF601}"/>
    <cellStyle name="Normal 8 3 2 2 2 2" xfId="2648" xr:uid="{4D9FFC92-3A44-4189-8FBE-D6D920BC3986}"/>
    <cellStyle name="Normal 8 3 2 2 2 2 2" xfId="2649" xr:uid="{ED6C707B-7D4B-43BB-AFEA-F3722FF97A84}"/>
    <cellStyle name="Normal 8 3 2 2 2 2 2 2" xfId="4175" xr:uid="{7A94D6E2-8888-4E7F-A42E-615F8D9D950B}"/>
    <cellStyle name="Normal 8 3 2 2 2 2 3" xfId="2650" xr:uid="{09B0394F-4515-4DB7-80F8-2B1969E27C31}"/>
    <cellStyle name="Normal 8 3 2 2 2 2 4" xfId="2651" xr:uid="{A32FFAEE-45C9-4E10-AD3C-B2A5303E8136}"/>
    <cellStyle name="Normal 8 3 2 2 2 3" xfId="2652" xr:uid="{2ED90911-1B05-413F-B9AA-C8698364A59C}"/>
    <cellStyle name="Normal 8 3 2 2 2 3 2" xfId="2653" xr:uid="{80E187D1-1CD5-4CFC-B328-8C9479332D6E}"/>
    <cellStyle name="Normal 8 3 2 2 2 3 3" xfId="2654" xr:uid="{388E5D25-3534-445B-83F5-1BB69C223048}"/>
    <cellStyle name="Normal 8 3 2 2 2 3 4" xfId="2655" xr:uid="{2ABF8BB7-F694-46FC-9292-4CC2F5A4953A}"/>
    <cellStyle name="Normal 8 3 2 2 2 4" xfId="2656" xr:uid="{D7687651-4FE8-40E8-B6C3-5C63AF7138F3}"/>
    <cellStyle name="Normal 8 3 2 2 2 5" xfId="2657" xr:uid="{E4E17AD8-1E77-4E51-9E72-3F4B89715605}"/>
    <cellStyle name="Normal 8 3 2 2 2 6" xfId="2658" xr:uid="{4091DE16-6BD6-4254-8F70-AE4E99BA5121}"/>
    <cellStyle name="Normal 8 3 2 2 3" xfId="2659" xr:uid="{25268976-80C0-4ECE-AA8A-91BC375248A7}"/>
    <cellStyle name="Normal 8 3 2 2 3 2" xfId="2660" xr:uid="{3A8F69CD-87C1-4798-AAD2-AE1F17487130}"/>
    <cellStyle name="Normal 8 3 2 2 3 2 2" xfId="2661" xr:uid="{E8784913-8A2A-4D32-A1AE-57779494A016}"/>
    <cellStyle name="Normal 8 3 2 2 3 2 3" xfId="2662" xr:uid="{B80D773E-4221-4741-B303-C692721D622B}"/>
    <cellStyle name="Normal 8 3 2 2 3 2 4" xfId="2663" xr:uid="{FAEA948B-F883-4EB6-9D45-486AF76A90BA}"/>
    <cellStyle name="Normal 8 3 2 2 3 3" xfId="2664" xr:uid="{FDAB0336-9357-461D-BA67-628276747DD0}"/>
    <cellStyle name="Normal 8 3 2 2 3 4" xfId="2665" xr:uid="{57C48A8D-87D3-4536-A652-8100A5526014}"/>
    <cellStyle name="Normal 8 3 2 2 3 5" xfId="2666" xr:uid="{2A5DF68C-BA20-4071-B157-0D6D66AD9847}"/>
    <cellStyle name="Normal 8 3 2 2 4" xfId="2667" xr:uid="{26548A36-E466-4DD9-B74F-BA8C640C98DA}"/>
    <cellStyle name="Normal 8 3 2 2 4 2" xfId="2668" xr:uid="{4DD61EFE-F4D6-44AC-AA94-9E0FDD204F61}"/>
    <cellStyle name="Normal 8 3 2 2 4 3" xfId="2669" xr:uid="{0D2B3BCE-D62A-4067-B99A-55472B3741C2}"/>
    <cellStyle name="Normal 8 3 2 2 4 4" xfId="2670" xr:uid="{6F63EC6B-3839-4CAD-B490-4105195D7F60}"/>
    <cellStyle name="Normal 8 3 2 2 5" xfId="2671" xr:uid="{47B3ABEF-ACA4-4CDE-9B81-75F17B0D3E99}"/>
    <cellStyle name="Normal 8 3 2 2 5 2" xfId="2672" xr:uid="{8B5F6606-B6FF-4573-8586-E4DCCAB67285}"/>
    <cellStyle name="Normal 8 3 2 2 5 3" xfId="2673" xr:uid="{4923FA99-4C99-42A6-A060-E8B748C1F9E1}"/>
    <cellStyle name="Normal 8 3 2 2 5 4" xfId="2674" xr:uid="{7676D670-8A33-4736-B4D8-ED374A114720}"/>
    <cellStyle name="Normal 8 3 2 2 6" xfId="2675" xr:uid="{8923DD8D-31DA-445C-B027-40C0F086AB5F}"/>
    <cellStyle name="Normal 8 3 2 2 7" xfId="2676" xr:uid="{4A779BA4-F9EC-4DB8-91DF-AF3D902B30D0}"/>
    <cellStyle name="Normal 8 3 2 2 8" xfId="2677" xr:uid="{5A4F52F6-7836-4B44-A307-9F3B6272BBC2}"/>
    <cellStyle name="Normal 8 3 2 3" xfId="2678" xr:uid="{90C5CD57-4078-4A22-A8AF-1B3FF6AF45F8}"/>
    <cellStyle name="Normal 8 3 2 3 2" xfId="2679" xr:uid="{09AC1651-2E0F-417C-A4A3-578931354087}"/>
    <cellStyle name="Normal 8 3 2 3 2 2" xfId="2680" xr:uid="{3518723D-7A8A-46BA-BF65-38C5350BD7F9}"/>
    <cellStyle name="Normal 8 3 2 3 2 2 2" xfId="4176" xr:uid="{D6222CA6-EBC5-47FA-AB1D-FE8992C0869F}"/>
    <cellStyle name="Normal 8 3 2 3 2 2 2 2" xfId="4177" xr:uid="{12F9EEDC-9859-4F39-B77C-F049E7BEFD83}"/>
    <cellStyle name="Normal 8 3 2 3 2 2 3" xfId="4178" xr:uid="{164639AF-5549-4B29-B6B8-F1999F8F20ED}"/>
    <cellStyle name="Normal 8 3 2 3 2 3" xfId="2681" xr:uid="{AE18CA2A-06E2-4CD5-BF00-DB70A2DCA237}"/>
    <cellStyle name="Normal 8 3 2 3 2 3 2" xfId="4179" xr:uid="{BF7877F0-C257-471B-8080-076B5D44806C}"/>
    <cellStyle name="Normal 8 3 2 3 2 4" xfId="2682" xr:uid="{12D4AA34-46EE-4391-98FE-8FB2C212C643}"/>
    <cellStyle name="Normal 8 3 2 3 3" xfId="2683" xr:uid="{1B5CB60D-A49A-4002-9AB8-54996105995D}"/>
    <cellStyle name="Normal 8 3 2 3 3 2" xfId="2684" xr:uid="{A7C124B8-8F9E-4CED-8BE1-BABCF60A011C}"/>
    <cellStyle name="Normal 8 3 2 3 3 2 2" xfId="4180" xr:uid="{63251014-1BDF-41A8-9863-498D453C7CC0}"/>
    <cellStyle name="Normal 8 3 2 3 3 3" xfId="2685" xr:uid="{4E9ABDBE-B7CB-4C3D-8C99-6971237A1608}"/>
    <cellStyle name="Normal 8 3 2 3 3 4" xfId="2686" xr:uid="{8178BDC9-6118-4AD8-91F0-C8C522938C4D}"/>
    <cellStyle name="Normal 8 3 2 3 4" xfId="2687" xr:uid="{9756EF20-7640-47D1-85BD-7A2D942F8A26}"/>
    <cellStyle name="Normal 8 3 2 3 4 2" xfId="4181" xr:uid="{16B4AC63-2DD1-4BDD-87E9-005EC7855A88}"/>
    <cellStyle name="Normal 8 3 2 3 5" xfId="2688" xr:uid="{5127C4CE-A3E2-4254-B8DC-18011F9F2FC6}"/>
    <cellStyle name="Normal 8 3 2 3 6" xfId="2689" xr:uid="{FB692B44-47AE-4BAB-8755-157499CA1B61}"/>
    <cellStyle name="Normal 8 3 2 4" xfId="2690" xr:uid="{091F5315-F564-4C77-990C-FB4AA281DF7C}"/>
    <cellStyle name="Normal 8 3 2 4 2" xfId="2691" xr:uid="{92B57369-DDCC-4365-818B-9AC43F0B3049}"/>
    <cellStyle name="Normal 8 3 2 4 2 2" xfId="2692" xr:uid="{D7D71E05-0A10-4ACD-AB59-F3CD079ABFB4}"/>
    <cellStyle name="Normal 8 3 2 4 2 2 2" xfId="4182" xr:uid="{F4C90D30-520C-4C05-B74B-F28C02782040}"/>
    <cellStyle name="Normal 8 3 2 4 2 3" xfId="2693" xr:uid="{10FE081F-9C2E-47AA-B007-C1D144DBF849}"/>
    <cellStyle name="Normal 8 3 2 4 2 4" xfId="2694" xr:uid="{3C69742B-B540-41DA-A617-F6591395852D}"/>
    <cellStyle name="Normal 8 3 2 4 3" xfId="2695" xr:uid="{96A23D5C-C4CD-4BD6-BC31-EE6C8A023CA0}"/>
    <cellStyle name="Normal 8 3 2 4 3 2" xfId="4183" xr:uid="{DD11B126-6D41-4302-A1A2-8FBAE91D55F5}"/>
    <cellStyle name="Normal 8 3 2 4 4" xfId="2696" xr:uid="{C2E62D3E-FA72-476B-9E8D-BA31345AB6FA}"/>
    <cellStyle name="Normal 8 3 2 4 5" xfId="2697" xr:uid="{C2710DF2-DFB6-46A3-89F1-41F28E88F13F}"/>
    <cellStyle name="Normal 8 3 2 5" xfId="2698" xr:uid="{ADC06438-289C-43AC-9FCE-ADBE4DC18E42}"/>
    <cellStyle name="Normal 8 3 2 5 2" xfId="2699" xr:uid="{6CF10360-D5FC-4D9C-9F99-D88B30EE4E6B}"/>
    <cellStyle name="Normal 8 3 2 5 2 2" xfId="4184" xr:uid="{D2E5B2AD-1005-4102-903A-48A909C2E4D7}"/>
    <cellStyle name="Normal 8 3 2 5 3" xfId="2700" xr:uid="{1E0BB587-C58C-45DD-B666-51A94076FB4F}"/>
    <cellStyle name="Normal 8 3 2 5 4" xfId="2701" xr:uid="{F7106E28-3DF6-4622-9896-800790225863}"/>
    <cellStyle name="Normal 8 3 2 6" xfId="2702" xr:uid="{C910500C-22E7-4C60-A3BC-DEDF66858F92}"/>
    <cellStyle name="Normal 8 3 2 6 2" xfId="2703" xr:uid="{8377D37B-75F7-47D3-AEE1-AE9B3AC7A718}"/>
    <cellStyle name="Normal 8 3 2 6 3" xfId="2704" xr:uid="{EC549B47-8891-4461-A114-8E7A444500C9}"/>
    <cellStyle name="Normal 8 3 2 6 4" xfId="2705" xr:uid="{D9D45289-A019-4C13-89A2-3B41DF4EC116}"/>
    <cellStyle name="Normal 8 3 2 7" xfId="2706" xr:uid="{05077515-F149-45E6-9225-744504AD4CC1}"/>
    <cellStyle name="Normal 8 3 2 8" xfId="2707" xr:uid="{08A23264-6C1C-4C95-9EC2-485573548CBC}"/>
    <cellStyle name="Normal 8 3 2 9" xfId="2708" xr:uid="{C45E7533-46A0-4AC8-B972-462BDDBD709B}"/>
    <cellStyle name="Normal 8 3 3" xfId="2709" xr:uid="{7260C37E-841E-47FC-9F0C-D9B0E588FA48}"/>
    <cellStyle name="Normal 8 3 3 2" xfId="2710" xr:uid="{B93BB032-BE8D-44E2-885D-8F8AE6A38D1A}"/>
    <cellStyle name="Normal 8 3 3 2 2" xfId="2711" xr:uid="{9A114B56-725F-4371-865B-56F031D828F0}"/>
    <cellStyle name="Normal 8 3 3 2 2 2" xfId="2712" xr:uid="{E1252A7F-6E7B-499D-BA02-EECE9E43ABC5}"/>
    <cellStyle name="Normal 8 3 3 2 2 2 2" xfId="4185" xr:uid="{F2A80D9F-723F-4F84-B4D1-71D3A7451122}"/>
    <cellStyle name="Normal 8 3 3 2 2 2 2 2" xfId="4747" xr:uid="{768D7312-1687-4916-BF0D-C11BD66B1CC5}"/>
    <cellStyle name="Normal 8 3 3 2 2 2 3" xfId="4748" xr:uid="{D7479B30-F033-4847-AC81-9A66D88B0BA4}"/>
    <cellStyle name="Normal 8 3 3 2 2 3" xfId="2713" xr:uid="{F7816968-81F1-4748-BDED-2E478239446A}"/>
    <cellStyle name="Normal 8 3 3 2 2 3 2" xfId="4749" xr:uid="{A6103D89-989B-4B5E-820B-DD8C89388637}"/>
    <cellStyle name="Normal 8 3 3 2 2 4" xfId="2714" xr:uid="{53E40586-F09A-4C25-8A69-7EE48C92CF32}"/>
    <cellStyle name="Normal 8 3 3 2 3" xfId="2715" xr:uid="{8141FFD5-C50A-4D10-9091-3DA773CE3672}"/>
    <cellStyle name="Normal 8 3 3 2 3 2" xfId="2716" xr:uid="{17F5708B-AF02-4C8C-85A0-93D3B4A30F24}"/>
    <cellStyle name="Normal 8 3 3 2 3 2 2" xfId="4750" xr:uid="{B1F5260C-197D-41A1-ABBA-9F254D61CA91}"/>
    <cellStyle name="Normal 8 3 3 2 3 3" xfId="2717" xr:uid="{75B4975A-E6EB-4BD2-977A-EDE92C226E20}"/>
    <cellStyle name="Normal 8 3 3 2 3 4" xfId="2718" xr:uid="{F6A8D82A-15B1-4F55-94DE-A43A36428543}"/>
    <cellStyle name="Normal 8 3 3 2 4" xfId="2719" xr:uid="{C6AFE8E4-1BDB-455B-BA70-D8F38072668C}"/>
    <cellStyle name="Normal 8 3 3 2 4 2" xfId="4751" xr:uid="{84A311DA-6CCD-46E5-B2FC-C4339C8A23B6}"/>
    <cellStyle name="Normal 8 3 3 2 5" xfId="2720" xr:uid="{CFF48B7C-E73C-4D3F-B609-1E838BA524E2}"/>
    <cellStyle name="Normal 8 3 3 2 6" xfId="2721" xr:uid="{AA4DD04F-797E-435C-80F2-D634B1EEAE54}"/>
    <cellStyle name="Normal 8 3 3 3" xfId="2722" xr:uid="{5D71917C-395F-4177-AC7A-C30506E871C9}"/>
    <cellStyle name="Normal 8 3 3 3 2" xfId="2723" xr:uid="{3FF2F002-3765-48D6-B29A-91C83547E966}"/>
    <cellStyle name="Normal 8 3 3 3 2 2" xfId="2724" xr:uid="{04C0527A-5D5E-4F55-96A2-D81A6C680041}"/>
    <cellStyle name="Normal 8 3 3 3 2 2 2" xfId="4752" xr:uid="{50AD2331-BC68-436C-AEBC-64083BDC4EC4}"/>
    <cellStyle name="Normal 8 3 3 3 2 3" xfId="2725" xr:uid="{10A7D538-7F4D-4680-BF88-1E8F0CD0B869}"/>
    <cellStyle name="Normal 8 3 3 3 2 4" xfId="2726" xr:uid="{CD370BC3-2E11-41BF-AD2C-73E500A1DA77}"/>
    <cellStyle name="Normal 8 3 3 3 3" xfId="2727" xr:uid="{0E7AB004-3CF0-42E6-B8AC-1CD71C1F7406}"/>
    <cellStyle name="Normal 8 3 3 3 3 2" xfId="4753" xr:uid="{00B4EA8A-FB44-4A3C-888A-146BBCD3041D}"/>
    <cellStyle name="Normal 8 3 3 3 4" xfId="2728" xr:uid="{28D4A597-12E2-4AA1-B3C7-1A1B547049F1}"/>
    <cellStyle name="Normal 8 3 3 3 5" xfId="2729" xr:uid="{5718AFA7-3271-4E39-BE49-7C22222791FE}"/>
    <cellStyle name="Normal 8 3 3 4" xfId="2730" xr:uid="{214A7919-B2D6-49A1-9764-0B4C17B0D22D}"/>
    <cellStyle name="Normal 8 3 3 4 2" xfId="2731" xr:uid="{C44A9D8A-3F48-4EC3-B65E-9E250C0320AB}"/>
    <cellStyle name="Normal 8 3 3 4 2 2" xfId="4754" xr:uid="{3E2E6A9C-896E-4DBB-B6D7-493062508302}"/>
    <cellStyle name="Normal 8 3 3 4 3" xfId="2732" xr:uid="{F83E987C-4910-4194-8520-41CA446941EE}"/>
    <cellStyle name="Normal 8 3 3 4 4" xfId="2733" xr:uid="{3ED7A9C3-B320-450F-A29E-2F70D3E59070}"/>
    <cellStyle name="Normal 8 3 3 5" xfId="2734" xr:uid="{F08091AF-668D-48DB-9902-5851EAA987AE}"/>
    <cellStyle name="Normal 8 3 3 5 2" xfId="2735" xr:uid="{88FE31CF-CC08-49F1-A6BE-0CEA59A847B4}"/>
    <cellStyle name="Normal 8 3 3 5 3" xfId="2736" xr:uid="{259F8412-CCAB-42DC-B4FD-CA57315FF862}"/>
    <cellStyle name="Normal 8 3 3 5 4" xfId="2737" xr:uid="{21A65D53-C120-41E0-9323-85CB0BAC1AAB}"/>
    <cellStyle name="Normal 8 3 3 6" xfId="2738" xr:uid="{C28C0400-5B49-455C-AA77-FD226D2F22C8}"/>
    <cellStyle name="Normal 8 3 3 7" xfId="2739" xr:uid="{1B14F7D9-FB2A-40FF-9ED4-D923A6E8F095}"/>
    <cellStyle name="Normal 8 3 3 8" xfId="2740" xr:uid="{23092F66-612A-40FC-BBC9-DAE2777DAE50}"/>
    <cellStyle name="Normal 8 3 4" xfId="2741" xr:uid="{FE2004B8-BB85-40BD-AC7A-E669E0915A1B}"/>
    <cellStyle name="Normal 8 3 4 2" xfId="2742" xr:uid="{A784FA6B-ABF6-4342-BF71-718C7C7F128A}"/>
    <cellStyle name="Normal 8 3 4 2 2" xfId="2743" xr:uid="{3239EE1C-455F-437A-81C5-39D0EA07B25F}"/>
    <cellStyle name="Normal 8 3 4 2 2 2" xfId="2744" xr:uid="{86F14279-F834-45E9-BD63-30B7F644D1D7}"/>
    <cellStyle name="Normal 8 3 4 2 2 2 2" xfId="4186" xr:uid="{64552052-D16F-4671-AC65-930345ABCDC8}"/>
    <cellStyle name="Normal 8 3 4 2 2 3" xfId="2745" xr:uid="{234BFD7C-6335-4E7E-8164-6AB0E4B7DCFE}"/>
    <cellStyle name="Normal 8 3 4 2 2 4" xfId="2746" xr:uid="{C7F7C84E-BB6A-4ADF-8605-CE2FA284B63A}"/>
    <cellStyle name="Normal 8 3 4 2 3" xfId="2747" xr:uid="{84ADA573-C460-4918-A516-D183E62ADFB2}"/>
    <cellStyle name="Normal 8 3 4 2 3 2" xfId="4187" xr:uid="{AF47EB8B-F7F7-47BD-ABE7-201B9BA8DAA2}"/>
    <cellStyle name="Normal 8 3 4 2 4" xfId="2748" xr:uid="{F50A4C96-8518-4808-9887-0444C1C2527F}"/>
    <cellStyle name="Normal 8 3 4 2 5" xfId="2749" xr:uid="{381C866E-307F-4ABA-A682-A4883E9E44CA}"/>
    <cellStyle name="Normal 8 3 4 3" xfId="2750" xr:uid="{AF712E3D-2A7F-42D2-B137-96427C167D0C}"/>
    <cellStyle name="Normal 8 3 4 3 2" xfId="2751" xr:uid="{EEEDD2F5-D14D-46E9-BB6C-888196B40897}"/>
    <cellStyle name="Normal 8 3 4 3 2 2" xfId="4188" xr:uid="{4ECA7D35-C967-462F-9FA4-69EB07557F06}"/>
    <cellStyle name="Normal 8 3 4 3 3" xfId="2752" xr:uid="{6DB55BEB-64BF-4252-A6C7-2E7B6F6E2CF1}"/>
    <cellStyle name="Normal 8 3 4 3 4" xfId="2753" xr:uid="{339F7A13-1A6B-4CDD-A8FE-9446EB1A2A86}"/>
    <cellStyle name="Normal 8 3 4 4" xfId="2754" xr:uid="{BBA6D5B3-2687-4925-A76F-AD162ED5393D}"/>
    <cellStyle name="Normal 8 3 4 4 2" xfId="2755" xr:uid="{4D277BF5-39D9-4470-80FB-880EDB33112F}"/>
    <cellStyle name="Normal 8 3 4 4 3" xfId="2756" xr:uid="{7EFA1A9A-77E1-48AC-A480-86565DEA04F0}"/>
    <cellStyle name="Normal 8 3 4 4 4" xfId="2757" xr:uid="{760E18F2-3992-4E9E-A4DA-C9C1AD9F9D51}"/>
    <cellStyle name="Normal 8 3 4 5" xfId="2758" xr:uid="{1FB0FA00-937C-4DA4-8F80-3608F59878A1}"/>
    <cellStyle name="Normal 8 3 4 6" xfId="2759" xr:uid="{AEF17C06-CAEE-45CB-B4EA-C49D9B1CFCFE}"/>
    <cellStyle name="Normal 8 3 4 7" xfId="2760" xr:uid="{C8021E2C-B0EA-4BD4-ABAC-7301C1665088}"/>
    <cellStyle name="Normal 8 3 5" xfId="2761" xr:uid="{2F844191-0E16-4D18-B52D-C061B9398E94}"/>
    <cellStyle name="Normal 8 3 5 2" xfId="2762" xr:uid="{42A349F4-BDD1-42CF-9071-1F4BF0DB5371}"/>
    <cellStyle name="Normal 8 3 5 2 2" xfId="2763" xr:uid="{4D26BF9E-77EA-4C56-8CFA-58C871BA46D1}"/>
    <cellStyle name="Normal 8 3 5 2 2 2" xfId="4189" xr:uid="{551A783B-B54D-430B-879B-2AA8C1F42F88}"/>
    <cellStyle name="Normal 8 3 5 2 3" xfId="2764" xr:uid="{402AE2B5-EEEA-4F2A-B9A7-650B8FD0D192}"/>
    <cellStyle name="Normal 8 3 5 2 4" xfId="2765" xr:uid="{686B47FB-41DB-4B76-AAB7-F9EDB80A0BFF}"/>
    <cellStyle name="Normal 8 3 5 3" xfId="2766" xr:uid="{C2DB7CAB-4DAE-4460-B65A-EF8F3FA23889}"/>
    <cellStyle name="Normal 8 3 5 3 2" xfId="2767" xr:uid="{6EE38C62-2F47-43F2-AA6A-760EF9A3D50F}"/>
    <cellStyle name="Normal 8 3 5 3 3" xfId="2768" xr:uid="{00BE2C04-EF89-4202-A4E5-CE139ECD75AC}"/>
    <cellStyle name="Normal 8 3 5 3 4" xfId="2769" xr:uid="{487A53B7-CCAC-4140-B3C3-26EBE848CA89}"/>
    <cellStyle name="Normal 8 3 5 4" xfId="2770" xr:uid="{739D8DB1-0427-442A-B714-8CC353BFB4F1}"/>
    <cellStyle name="Normal 8 3 5 5" xfId="2771" xr:uid="{C3EE3867-622B-4640-B498-F2557CFC6192}"/>
    <cellStyle name="Normal 8 3 5 6" xfId="2772" xr:uid="{12CF30D3-C9E6-4F2B-B4E3-89E6DBC409C8}"/>
    <cellStyle name="Normal 8 3 6" xfId="2773" xr:uid="{EB668651-E0A2-48E9-A30D-81D4AC4FEBEA}"/>
    <cellStyle name="Normal 8 3 6 2" xfId="2774" xr:uid="{67D4AB4A-52CD-44C1-91CE-8D99B0EA761F}"/>
    <cellStyle name="Normal 8 3 6 2 2" xfId="2775" xr:uid="{85D90AFC-5A69-4DB5-867B-0DB806056F6A}"/>
    <cellStyle name="Normal 8 3 6 2 3" xfId="2776" xr:uid="{87C087B4-50BA-4289-BAED-A896FCCFC09E}"/>
    <cellStyle name="Normal 8 3 6 2 4" xfId="2777" xr:uid="{7312F496-6B8E-4BFB-8F9D-94E3EA27A4AC}"/>
    <cellStyle name="Normal 8 3 6 3" xfId="2778" xr:uid="{145D2039-B1DD-4645-BCE0-3FDE46A7A6B5}"/>
    <cellStyle name="Normal 8 3 6 4" xfId="2779" xr:uid="{9DDEF916-C99D-4D8A-AA35-103A71192EAB}"/>
    <cellStyle name="Normal 8 3 6 5" xfId="2780" xr:uid="{98441352-3456-495F-AD99-DD042ADC2EEC}"/>
    <cellStyle name="Normal 8 3 7" xfId="2781" xr:uid="{DD9BB89A-B3E3-44FF-9B15-C4F7C6FD04C5}"/>
    <cellStyle name="Normal 8 3 7 2" xfId="2782" xr:uid="{3494E1E1-1790-4D34-93EE-C0A786BBE1DC}"/>
    <cellStyle name="Normal 8 3 7 3" xfId="2783" xr:uid="{64A7ED32-58CD-480E-99C7-3B8BAE5D3E26}"/>
    <cellStyle name="Normal 8 3 7 4" xfId="2784" xr:uid="{27CCC56F-551E-4E8E-9C8D-44D0F027C5E7}"/>
    <cellStyle name="Normal 8 3 8" xfId="2785" xr:uid="{813E6600-A214-41F0-AF30-9FAEA249FF8E}"/>
    <cellStyle name="Normal 8 3 8 2" xfId="2786" xr:uid="{0875D685-DAF1-44A2-83A4-25CBA33773EF}"/>
    <cellStyle name="Normal 8 3 8 3" xfId="2787" xr:uid="{1C55090A-A5D3-4B5B-826A-9A144936898B}"/>
    <cellStyle name="Normal 8 3 8 4" xfId="2788" xr:uid="{18A2E155-4177-41B5-BA12-4F5E44A8230E}"/>
    <cellStyle name="Normal 8 3 9" xfId="2789" xr:uid="{7192F31C-5511-4F19-B141-60EEFD5C7348}"/>
    <cellStyle name="Normal 8 4" xfId="2790" xr:uid="{EB2355CD-928D-4D1A-A443-C809CC77BBBF}"/>
    <cellStyle name="Normal 8 4 10" xfId="2791" xr:uid="{CAD80ABD-B419-4505-AA25-707D9D9AE98D}"/>
    <cellStyle name="Normal 8 4 11" xfId="2792" xr:uid="{27B5C4DA-F799-43BD-BA61-B54C73955B2C}"/>
    <cellStyle name="Normal 8 4 2" xfId="2793" xr:uid="{BE0B8E17-C000-49B5-AD8F-57C352149154}"/>
    <cellStyle name="Normal 8 4 2 2" xfId="2794" xr:uid="{D33FF3E5-7112-45A0-AB6A-396095FC6195}"/>
    <cellStyle name="Normal 8 4 2 2 2" xfId="2795" xr:uid="{1053AC3B-E9B1-4B99-944F-D0C544D92F90}"/>
    <cellStyle name="Normal 8 4 2 2 2 2" xfId="2796" xr:uid="{0F368C54-8A40-4051-95B4-840B3C290DBA}"/>
    <cellStyle name="Normal 8 4 2 2 2 2 2" xfId="2797" xr:uid="{7A502D41-8E3E-4791-9B69-496C19F874DF}"/>
    <cellStyle name="Normal 8 4 2 2 2 2 3" xfId="2798" xr:uid="{4186FF79-16FE-47AD-843F-DA1975701D6C}"/>
    <cellStyle name="Normal 8 4 2 2 2 2 4" xfId="2799" xr:uid="{C012B948-C39F-4620-9003-BF159A57658A}"/>
    <cellStyle name="Normal 8 4 2 2 2 3" xfId="2800" xr:uid="{FC98DB6A-DFFA-4E9D-BDC2-BD06A0F43B86}"/>
    <cellStyle name="Normal 8 4 2 2 2 3 2" xfId="2801" xr:uid="{401CD9C7-76D1-48F6-9558-DF13B07BAC3D}"/>
    <cellStyle name="Normal 8 4 2 2 2 3 3" xfId="2802" xr:uid="{DE7DA794-A21A-4703-B5DC-196B74533F5E}"/>
    <cellStyle name="Normal 8 4 2 2 2 3 4" xfId="2803" xr:uid="{35D91AA9-3131-4B4C-ABC2-FB101B47FCE4}"/>
    <cellStyle name="Normal 8 4 2 2 2 4" xfId="2804" xr:uid="{6A70F4DD-EF75-41EA-AB7E-B890E52DB275}"/>
    <cellStyle name="Normal 8 4 2 2 2 5" xfId="2805" xr:uid="{46AEF812-2EC8-4FE5-AD65-697BF78B6134}"/>
    <cellStyle name="Normal 8 4 2 2 2 6" xfId="2806" xr:uid="{346E1A49-43BF-42CB-8579-0C8B65C4C8A9}"/>
    <cellStyle name="Normal 8 4 2 2 3" xfId="2807" xr:uid="{B8ED1AED-BE8C-4862-8169-580A4BE87C5A}"/>
    <cellStyle name="Normal 8 4 2 2 3 2" xfId="2808" xr:uid="{F195538F-F39D-480B-B014-723DDD5297F7}"/>
    <cellStyle name="Normal 8 4 2 2 3 2 2" xfId="2809" xr:uid="{267DEB38-C03A-4CAF-86E6-0E3889800CF3}"/>
    <cellStyle name="Normal 8 4 2 2 3 2 3" xfId="2810" xr:uid="{17C5C255-65C7-4F45-8869-22706844A19D}"/>
    <cellStyle name="Normal 8 4 2 2 3 2 4" xfId="2811" xr:uid="{3087BB6C-30A6-4461-8CD3-E397F9DEB5D8}"/>
    <cellStyle name="Normal 8 4 2 2 3 3" xfId="2812" xr:uid="{A36F7753-26A9-47C8-896A-59FF0E2D9E64}"/>
    <cellStyle name="Normal 8 4 2 2 3 4" xfId="2813" xr:uid="{1D3AFDA5-0D6E-48C0-ABCC-764054EABADF}"/>
    <cellStyle name="Normal 8 4 2 2 3 5" xfId="2814" xr:uid="{27CBE65C-A04A-4562-B2C3-BA8BDA78D8EB}"/>
    <cellStyle name="Normal 8 4 2 2 4" xfId="2815" xr:uid="{D6CF7F5B-DB16-4FCA-9D2B-9A6968F9535F}"/>
    <cellStyle name="Normal 8 4 2 2 4 2" xfId="2816" xr:uid="{805D23ED-F092-4242-A4D4-4FDCAA43B8B8}"/>
    <cellStyle name="Normal 8 4 2 2 4 3" xfId="2817" xr:uid="{A640B0AC-9690-441F-91F8-B1F174D4DBAA}"/>
    <cellStyle name="Normal 8 4 2 2 4 4" xfId="2818" xr:uid="{6EF85767-D380-4531-902E-38E3A3763A5E}"/>
    <cellStyle name="Normal 8 4 2 2 5" xfId="2819" xr:uid="{8BF60A43-BD6B-483D-AAAB-0E1A39781851}"/>
    <cellStyle name="Normal 8 4 2 2 5 2" xfId="2820" xr:uid="{44266C22-C670-4F91-AEE2-36BB234FB7CD}"/>
    <cellStyle name="Normal 8 4 2 2 5 3" xfId="2821" xr:uid="{1EBCC272-F319-4BC6-9233-7BF4ACA4C600}"/>
    <cellStyle name="Normal 8 4 2 2 5 4" xfId="2822" xr:uid="{9CE03CC7-9A99-4744-B5EA-32776DC8EC02}"/>
    <cellStyle name="Normal 8 4 2 2 6" xfId="2823" xr:uid="{CD954E4F-79FF-4701-82FB-36805586489E}"/>
    <cellStyle name="Normal 8 4 2 2 7" xfId="2824" xr:uid="{417CFDAD-4307-438D-B599-880ADB2BC0C3}"/>
    <cellStyle name="Normal 8 4 2 2 8" xfId="2825" xr:uid="{98E973CA-53B9-484A-9E86-36BC6A5BFA26}"/>
    <cellStyle name="Normal 8 4 2 3" xfId="2826" xr:uid="{C377E27C-284F-42E1-BBEE-6CC703594928}"/>
    <cellStyle name="Normal 8 4 2 3 2" xfId="2827" xr:uid="{333A38D9-583F-4B6A-AEF6-ABDD380BF976}"/>
    <cellStyle name="Normal 8 4 2 3 2 2" xfId="2828" xr:uid="{7C678496-F4EE-45F7-AA23-E0A89E533438}"/>
    <cellStyle name="Normal 8 4 2 3 2 3" xfId="2829" xr:uid="{4EE86E4B-33C4-4087-8140-2CD380DA9D2B}"/>
    <cellStyle name="Normal 8 4 2 3 2 4" xfId="2830" xr:uid="{09532FE1-2BCD-4873-97A7-4E71E0848A47}"/>
    <cellStyle name="Normal 8 4 2 3 3" xfId="2831" xr:uid="{0E6CC556-BA2A-4907-AC7D-1BE0D1492ECE}"/>
    <cellStyle name="Normal 8 4 2 3 3 2" xfId="2832" xr:uid="{B628A3CC-3347-4C86-A3D5-4812F19055B8}"/>
    <cellStyle name="Normal 8 4 2 3 3 3" xfId="2833" xr:uid="{62558531-E095-4816-AD54-9EA34ACC388A}"/>
    <cellStyle name="Normal 8 4 2 3 3 4" xfId="2834" xr:uid="{56AC3EE2-D4D7-464E-B890-5EB546E06A77}"/>
    <cellStyle name="Normal 8 4 2 3 4" xfId="2835" xr:uid="{C758DAA9-8EAD-48E6-961B-954595E7E441}"/>
    <cellStyle name="Normal 8 4 2 3 5" xfId="2836" xr:uid="{15E1ADC5-2BFC-4D3E-A5C8-133D0C1E99CE}"/>
    <cellStyle name="Normal 8 4 2 3 6" xfId="2837" xr:uid="{69842BBA-6451-435B-AE97-FA90293D443E}"/>
    <cellStyle name="Normal 8 4 2 4" xfId="2838" xr:uid="{BCEE93EE-24EE-4AB7-AB24-B75CC5BA5FE1}"/>
    <cellStyle name="Normal 8 4 2 4 2" xfId="2839" xr:uid="{0EE11D57-749D-4513-BCE2-0F836D94DD18}"/>
    <cellStyle name="Normal 8 4 2 4 2 2" xfId="2840" xr:uid="{3D294DBA-D529-43D4-B8A5-DBDB0FC9DFFE}"/>
    <cellStyle name="Normal 8 4 2 4 2 3" xfId="2841" xr:uid="{8B616D97-4EA6-460C-8416-E80967BC5493}"/>
    <cellStyle name="Normal 8 4 2 4 2 4" xfId="2842" xr:uid="{B231268F-6411-40C9-A14F-22A9720B0436}"/>
    <cellStyle name="Normal 8 4 2 4 3" xfId="2843" xr:uid="{3750E546-EA7B-4628-8627-7234EAF2E28F}"/>
    <cellStyle name="Normal 8 4 2 4 4" xfId="2844" xr:uid="{854C9C26-A856-4070-9C56-7CC480828D69}"/>
    <cellStyle name="Normal 8 4 2 4 5" xfId="2845" xr:uid="{22C2A942-4CA2-435B-B2AA-4064489F0180}"/>
    <cellStyle name="Normal 8 4 2 5" xfId="2846" xr:uid="{B37B1E6A-DD2A-4990-8CEF-EDEB8E073337}"/>
    <cellStyle name="Normal 8 4 2 5 2" xfId="2847" xr:uid="{C3E644D5-1412-4B19-AA97-8FC38A173BC6}"/>
    <cellStyle name="Normal 8 4 2 5 3" xfId="2848" xr:uid="{E4B54BE0-62B6-45B9-B69C-6F134F69CEC7}"/>
    <cellStyle name="Normal 8 4 2 5 4" xfId="2849" xr:uid="{EC9B4F39-5846-4477-9583-AB96611698B4}"/>
    <cellStyle name="Normal 8 4 2 6" xfId="2850" xr:uid="{83122A43-7B86-4D35-9A45-28C6233AA3C8}"/>
    <cellStyle name="Normal 8 4 2 6 2" xfId="2851" xr:uid="{7D8886ED-237A-4AF0-A720-1A5FE322F889}"/>
    <cellStyle name="Normal 8 4 2 6 3" xfId="2852" xr:uid="{CB9E931A-D794-4845-B241-0FEFEB0D1EC7}"/>
    <cellStyle name="Normal 8 4 2 6 4" xfId="2853" xr:uid="{C8954B4C-1A31-4397-8F23-41CF97F07ED4}"/>
    <cellStyle name="Normal 8 4 2 7" xfId="2854" xr:uid="{4A39F044-3FA0-41B2-8756-2A45E4A897D3}"/>
    <cellStyle name="Normal 8 4 2 8" xfId="2855" xr:uid="{8D7E3FEE-19FF-4C31-878D-6B86D0E6DA75}"/>
    <cellStyle name="Normal 8 4 2 9" xfId="2856" xr:uid="{20DD3D9B-1E5D-4B2F-B506-17C304B7CA92}"/>
    <cellStyle name="Normal 8 4 3" xfId="2857" xr:uid="{F4368E9E-E428-4759-820C-CA7A0274DA44}"/>
    <cellStyle name="Normal 8 4 3 2" xfId="2858" xr:uid="{F9D9ADFB-F04E-4D36-A08A-683B6C5B2B58}"/>
    <cellStyle name="Normal 8 4 3 2 2" xfId="2859" xr:uid="{6797C97D-6BA0-4A9F-8187-8D75D5BD545E}"/>
    <cellStyle name="Normal 8 4 3 2 2 2" xfId="2860" xr:uid="{8D9F4F90-5A4E-44A0-8D92-4F50C01530CD}"/>
    <cellStyle name="Normal 8 4 3 2 2 2 2" xfId="4190" xr:uid="{313E2783-F5A0-4A25-A5E0-9A359BC3FC7D}"/>
    <cellStyle name="Normal 8 4 3 2 2 3" xfId="2861" xr:uid="{A054E25D-587C-4A38-844D-A70119155087}"/>
    <cellStyle name="Normal 8 4 3 2 2 4" xfId="2862" xr:uid="{8CF99075-E8BA-4A92-8CB9-804674865639}"/>
    <cellStyle name="Normal 8 4 3 2 3" xfId="2863" xr:uid="{4D8EB0DF-F888-46F6-82A2-05C16449D97D}"/>
    <cellStyle name="Normal 8 4 3 2 3 2" xfId="2864" xr:uid="{C6CAAD75-030C-4A86-A582-57C047060F43}"/>
    <cellStyle name="Normal 8 4 3 2 3 3" xfId="2865" xr:uid="{711FF370-A1AF-4718-8D03-F42F266B1145}"/>
    <cellStyle name="Normal 8 4 3 2 3 4" xfId="2866" xr:uid="{2BFA8B9C-3CA4-4043-90BB-A1013D524EAE}"/>
    <cellStyle name="Normal 8 4 3 2 4" xfId="2867" xr:uid="{B5C2CE07-25C6-4D47-9C34-835FB5B4EDB0}"/>
    <cellStyle name="Normal 8 4 3 2 5" xfId="2868" xr:uid="{E0714BDB-1D40-4458-90B4-83F930A9928B}"/>
    <cellStyle name="Normal 8 4 3 2 6" xfId="2869" xr:uid="{6E5253F6-E3F2-47D0-A36F-92CE81219627}"/>
    <cellStyle name="Normal 8 4 3 3" xfId="2870" xr:uid="{35425453-1CAC-4C1C-AD69-CD15422151D2}"/>
    <cellStyle name="Normal 8 4 3 3 2" xfId="2871" xr:uid="{D59B0B12-ECCC-4556-8FF5-8E9898E23FE1}"/>
    <cellStyle name="Normal 8 4 3 3 2 2" xfId="2872" xr:uid="{3BDB3C12-C9D7-46E6-B3B2-5CB034D4B21B}"/>
    <cellStyle name="Normal 8 4 3 3 2 3" xfId="2873" xr:uid="{0587968D-25FE-4703-8EC3-A311FDB0E367}"/>
    <cellStyle name="Normal 8 4 3 3 2 4" xfId="2874" xr:uid="{AE27869B-7910-4009-9DC2-46CA2A447136}"/>
    <cellStyle name="Normal 8 4 3 3 3" xfId="2875" xr:uid="{D4D6CD6A-D2EE-42EB-982F-26EF862464AC}"/>
    <cellStyle name="Normal 8 4 3 3 4" xfId="2876" xr:uid="{F59B6FC0-B31D-4791-926D-9A5849B675B6}"/>
    <cellStyle name="Normal 8 4 3 3 5" xfId="2877" xr:uid="{29191FB9-072A-435B-86F9-D02D5F3B415B}"/>
    <cellStyle name="Normal 8 4 3 4" xfId="2878" xr:uid="{4AEC29CF-B951-4D01-BA81-834750DE6D8A}"/>
    <cellStyle name="Normal 8 4 3 4 2" xfId="2879" xr:uid="{5BBB62EE-EBD8-4264-9C75-5206851643BC}"/>
    <cellStyle name="Normal 8 4 3 4 3" xfId="2880" xr:uid="{3BD02CC3-C5ED-43A9-BA7C-2FB76E4B3868}"/>
    <cellStyle name="Normal 8 4 3 4 4" xfId="2881" xr:uid="{60ACF6AD-494B-47D8-883A-9CD71B29A0D1}"/>
    <cellStyle name="Normal 8 4 3 5" xfId="2882" xr:uid="{1FF26A73-D565-49EC-AFCB-8A78BB38D845}"/>
    <cellStyle name="Normal 8 4 3 5 2" xfId="2883" xr:uid="{E2B67035-6958-4A1A-BCF2-83F77BC4B3DD}"/>
    <cellStyle name="Normal 8 4 3 5 3" xfId="2884" xr:uid="{83408440-9B28-4DD3-AC2C-BD4DC4615B4E}"/>
    <cellStyle name="Normal 8 4 3 5 4" xfId="2885" xr:uid="{85AFE6DA-FA2A-4BDA-82DB-5313B073A8D7}"/>
    <cellStyle name="Normal 8 4 3 6" xfId="2886" xr:uid="{9AFCBF46-F750-4FFA-939B-D99E59CD7A4C}"/>
    <cellStyle name="Normal 8 4 3 7" xfId="2887" xr:uid="{E60B5F5A-1319-455E-A021-51E2330C681B}"/>
    <cellStyle name="Normal 8 4 3 8" xfId="2888" xr:uid="{486F7774-0AE9-4049-B7BB-76B58EB39C6F}"/>
    <cellStyle name="Normal 8 4 4" xfId="2889" xr:uid="{05F9DA26-16AF-4724-8BC1-FA01230173E6}"/>
    <cellStyle name="Normal 8 4 4 2" xfId="2890" xr:uid="{C98FF407-FE18-4E46-A4A0-1D4DF2FA410D}"/>
    <cellStyle name="Normal 8 4 4 2 2" xfId="2891" xr:uid="{61542473-753F-42E8-A8AC-A174B1867E30}"/>
    <cellStyle name="Normal 8 4 4 2 2 2" xfId="2892" xr:uid="{BD468017-53CB-4667-B7D6-6AFF6DD8639D}"/>
    <cellStyle name="Normal 8 4 4 2 2 3" xfId="2893" xr:uid="{1253FB87-DFBF-4DF0-B64F-7F9D7F350652}"/>
    <cellStyle name="Normal 8 4 4 2 2 4" xfId="2894" xr:uid="{8F9C7483-31D0-4B95-8DE3-04FE9523D4C0}"/>
    <cellStyle name="Normal 8 4 4 2 3" xfId="2895" xr:uid="{19BA0D97-F289-4B58-AB2E-12A810197DEE}"/>
    <cellStyle name="Normal 8 4 4 2 4" xfId="2896" xr:uid="{6CA93322-B4F4-485D-932D-56ED0EC3D43E}"/>
    <cellStyle name="Normal 8 4 4 2 5" xfId="2897" xr:uid="{5D864938-5A3D-4D3F-856E-F94E81227502}"/>
    <cellStyle name="Normal 8 4 4 3" xfId="2898" xr:uid="{B62E68FB-7941-4D54-AA61-DF073B88112E}"/>
    <cellStyle name="Normal 8 4 4 3 2" xfId="2899" xr:uid="{2F298B55-9517-41A1-86CF-3BE5BFBAA29E}"/>
    <cellStyle name="Normal 8 4 4 3 3" xfId="2900" xr:uid="{A7274BE9-06F1-422F-9A2E-72F3898CA639}"/>
    <cellStyle name="Normal 8 4 4 3 4" xfId="2901" xr:uid="{FAFA52C9-D122-4EEA-AEFF-267CB62D1EFC}"/>
    <cellStyle name="Normal 8 4 4 4" xfId="2902" xr:uid="{847CD74B-F649-4E32-A11E-01172022C673}"/>
    <cellStyle name="Normal 8 4 4 4 2" xfId="2903" xr:uid="{66687588-881F-484F-AA31-F189F8A4D2E0}"/>
    <cellStyle name="Normal 8 4 4 4 3" xfId="2904" xr:uid="{42191A57-764C-4868-8959-7E1820324D53}"/>
    <cellStyle name="Normal 8 4 4 4 4" xfId="2905" xr:uid="{788F72E9-6B0B-4498-A6AB-4EC37EC104F2}"/>
    <cellStyle name="Normal 8 4 4 5" xfId="2906" xr:uid="{F3D4AAB8-CEDD-4E63-A2D2-17A7353B28ED}"/>
    <cellStyle name="Normal 8 4 4 6" xfId="2907" xr:uid="{8BA941BB-9356-4926-8623-5D08687008D2}"/>
    <cellStyle name="Normal 8 4 4 7" xfId="2908" xr:uid="{30E54163-E28A-43B3-B473-9E3E5915CA93}"/>
    <cellStyle name="Normal 8 4 5" xfId="2909" xr:uid="{50A2180D-7211-4254-9CA5-27B4EDE2EC44}"/>
    <cellStyle name="Normal 8 4 5 2" xfId="2910" xr:uid="{38F8EFF0-18AE-4270-846D-B97CD3FE35BD}"/>
    <cellStyle name="Normal 8 4 5 2 2" xfId="2911" xr:uid="{8D715894-A70A-4FD9-90F8-CD240864BFDD}"/>
    <cellStyle name="Normal 8 4 5 2 3" xfId="2912" xr:uid="{5D63ECD9-A6AB-402C-BE48-3D63D0275510}"/>
    <cellStyle name="Normal 8 4 5 2 4" xfId="2913" xr:uid="{6BC50B65-AE2A-4A1A-A79D-41B82D817624}"/>
    <cellStyle name="Normal 8 4 5 3" xfId="2914" xr:uid="{3FCB3655-2871-4BAD-83D8-CFB93DB19932}"/>
    <cellStyle name="Normal 8 4 5 3 2" xfId="2915" xr:uid="{594FF498-3622-4663-9818-41F40BC2E820}"/>
    <cellStyle name="Normal 8 4 5 3 3" xfId="2916" xr:uid="{85C088C1-8DA7-4CC1-BCC0-E8120222BFA4}"/>
    <cellStyle name="Normal 8 4 5 3 4" xfId="2917" xr:uid="{17BF7C2C-1881-417A-B918-8A27469516DC}"/>
    <cellStyle name="Normal 8 4 5 4" xfId="2918" xr:uid="{DDB6B5FF-1646-4404-8BF8-B5E463420675}"/>
    <cellStyle name="Normal 8 4 5 5" xfId="2919" xr:uid="{6AE8C2C3-8ED5-45F2-B3D0-38AACA11C5CE}"/>
    <cellStyle name="Normal 8 4 5 6" xfId="2920" xr:uid="{269938BD-F830-401B-A740-6CAF4A8A5CD1}"/>
    <cellStyle name="Normal 8 4 6" xfId="2921" xr:uid="{E5AC2E9B-676A-4535-A076-79606D798105}"/>
    <cellStyle name="Normal 8 4 6 2" xfId="2922" xr:uid="{3D516063-01C8-469B-9F5C-ECFC0CCE8F16}"/>
    <cellStyle name="Normal 8 4 6 2 2" xfId="2923" xr:uid="{9BA2F2C2-E7F7-46B6-91D9-E739F007D688}"/>
    <cellStyle name="Normal 8 4 6 2 3" xfId="2924" xr:uid="{51FB83DF-3343-48DE-8E16-CAA4FD094C55}"/>
    <cellStyle name="Normal 8 4 6 2 4" xfId="2925" xr:uid="{4241FC31-E792-4E4A-900B-0905695F6EF2}"/>
    <cellStyle name="Normal 8 4 6 3" xfId="2926" xr:uid="{203F627B-C458-48F2-BDA0-CB4EA0B5CDAE}"/>
    <cellStyle name="Normal 8 4 6 4" xfId="2927" xr:uid="{EA950E44-AAF1-4F2A-88F2-1C9BE2471B95}"/>
    <cellStyle name="Normal 8 4 6 5" xfId="2928" xr:uid="{2884458C-9E45-402F-8358-C9CCFDB91749}"/>
    <cellStyle name="Normal 8 4 7" xfId="2929" xr:uid="{3C987358-6EC7-418F-A6E1-0F2CFB1B059A}"/>
    <cellStyle name="Normal 8 4 7 2" xfId="2930" xr:uid="{DF68B772-A525-41BD-B0B0-517C40DD64E7}"/>
    <cellStyle name="Normal 8 4 7 3" xfId="2931" xr:uid="{479B4986-F572-4F1A-B8AB-2C514B0107B3}"/>
    <cellStyle name="Normal 8 4 7 4" xfId="2932" xr:uid="{DA517F71-9C0D-4377-8098-2C86E76A2B5B}"/>
    <cellStyle name="Normal 8 4 8" xfId="2933" xr:uid="{F3E0D720-89BE-4AE4-BDBC-2C8B49E2B7FB}"/>
    <cellStyle name="Normal 8 4 8 2" xfId="2934" xr:uid="{CDB3F32F-AF35-4491-A630-F3BC8862CDFB}"/>
    <cellStyle name="Normal 8 4 8 3" xfId="2935" xr:uid="{B9062DBE-38CD-4875-9764-D2518CD0E2A5}"/>
    <cellStyle name="Normal 8 4 8 4" xfId="2936" xr:uid="{308DDEED-F7A5-4E97-BE28-0CA1185D8354}"/>
    <cellStyle name="Normal 8 4 9" xfId="2937" xr:uid="{C24AAC2D-BC9C-4BB0-B551-BA3DC65DFF48}"/>
    <cellStyle name="Normal 8 5" xfId="2938" xr:uid="{AA9285DD-63B7-4692-BEE0-502EFBBD4328}"/>
    <cellStyle name="Normal 8 5 2" xfId="2939" xr:uid="{EA3875E1-F5D5-40B6-94CD-E9A9F5C636DF}"/>
    <cellStyle name="Normal 8 5 2 2" xfId="2940" xr:uid="{C0DB30EC-F865-4898-8CBE-B2A3813FF8C6}"/>
    <cellStyle name="Normal 8 5 2 2 2" xfId="2941" xr:uid="{70ADA0CD-297F-42DD-819C-EBE3C8B005F7}"/>
    <cellStyle name="Normal 8 5 2 2 2 2" xfId="2942" xr:uid="{6AC9C22D-6390-4AC7-812E-16992D40E0E9}"/>
    <cellStyle name="Normal 8 5 2 2 2 3" xfId="2943" xr:uid="{F6E329D6-D2B0-4C5B-AAC4-030878477E02}"/>
    <cellStyle name="Normal 8 5 2 2 2 4" xfId="2944" xr:uid="{9AD22408-67D9-4BE1-AC4F-F88DFFC51B5C}"/>
    <cellStyle name="Normal 8 5 2 2 3" xfId="2945" xr:uid="{ED266477-D02E-47FB-88EE-78F2971DC556}"/>
    <cellStyle name="Normal 8 5 2 2 3 2" xfId="2946" xr:uid="{F23ACEC6-AB51-4D41-BBD7-7F50FED91E06}"/>
    <cellStyle name="Normal 8 5 2 2 3 3" xfId="2947" xr:uid="{8A25CA99-3E5D-4A44-8B3A-79C746370EB3}"/>
    <cellStyle name="Normal 8 5 2 2 3 4" xfId="2948" xr:uid="{31567C0E-2B8E-4FB9-BA8F-7F940EFF55DC}"/>
    <cellStyle name="Normal 8 5 2 2 4" xfId="2949" xr:uid="{8985A9D5-FBA0-4644-954D-CEF006074372}"/>
    <cellStyle name="Normal 8 5 2 2 5" xfId="2950" xr:uid="{6C72BF67-ACBC-4808-9466-6EFD45C14B41}"/>
    <cellStyle name="Normal 8 5 2 2 6" xfId="2951" xr:uid="{195B5BAD-0EE7-4484-9E5F-842C092AACF5}"/>
    <cellStyle name="Normal 8 5 2 3" xfId="2952" xr:uid="{B7245194-C803-47CA-BE49-AA389F3DAFC7}"/>
    <cellStyle name="Normal 8 5 2 3 2" xfId="2953" xr:uid="{1B251E13-8A93-4E69-A1EF-0CF1D6D3F579}"/>
    <cellStyle name="Normal 8 5 2 3 2 2" xfId="2954" xr:uid="{596FCD72-2845-4463-A7C4-50BC437181AB}"/>
    <cellStyle name="Normal 8 5 2 3 2 3" xfId="2955" xr:uid="{14B25750-2C34-4D04-810F-0C24110393C2}"/>
    <cellStyle name="Normal 8 5 2 3 2 4" xfId="2956" xr:uid="{E6ACD4E9-3363-4620-8F30-DC7E829074E3}"/>
    <cellStyle name="Normal 8 5 2 3 3" xfId="2957" xr:uid="{3CDE7EF7-597E-4B05-9382-2ED5931AFD51}"/>
    <cellStyle name="Normal 8 5 2 3 4" xfId="2958" xr:uid="{75DB288E-2C8C-4744-8234-75EFCF3C5A1C}"/>
    <cellStyle name="Normal 8 5 2 3 5" xfId="2959" xr:uid="{F8F47ECC-BD15-4983-A6C7-266624E1A3EF}"/>
    <cellStyle name="Normal 8 5 2 4" xfId="2960" xr:uid="{FE9DE436-2A7B-4103-B196-C9AEBC0EACEC}"/>
    <cellStyle name="Normal 8 5 2 4 2" xfId="2961" xr:uid="{5CE80499-F509-4827-8865-A5AC57A58034}"/>
    <cellStyle name="Normal 8 5 2 4 3" xfId="2962" xr:uid="{23982DE2-2CD6-41AC-8B9D-120CEF0D300E}"/>
    <cellStyle name="Normal 8 5 2 4 4" xfId="2963" xr:uid="{163C4655-6E43-4B12-80AB-1B1BC930A627}"/>
    <cellStyle name="Normal 8 5 2 5" xfId="2964" xr:uid="{CB714A17-32BB-463D-A466-C476553FEAE7}"/>
    <cellStyle name="Normal 8 5 2 5 2" xfId="2965" xr:uid="{1BC8BE18-5F39-4EF2-8B05-204E2C2AE7B0}"/>
    <cellStyle name="Normal 8 5 2 5 3" xfId="2966" xr:uid="{78E0D356-7A51-4B59-89FA-518AB958107D}"/>
    <cellStyle name="Normal 8 5 2 5 4" xfId="2967" xr:uid="{5690409D-96A9-4715-9D59-D3C94EC25A2C}"/>
    <cellStyle name="Normal 8 5 2 6" xfId="2968" xr:uid="{2F0E80B6-3189-4E66-B054-48FD05DA054A}"/>
    <cellStyle name="Normal 8 5 2 7" xfId="2969" xr:uid="{0BA0EF66-9108-4D83-A084-C40D52E07FA0}"/>
    <cellStyle name="Normal 8 5 2 8" xfId="2970" xr:uid="{BB4CC6B1-9CDD-490D-8494-69F7FA9529B0}"/>
    <cellStyle name="Normal 8 5 3" xfId="2971" xr:uid="{B68802CB-3C0D-44E2-B9A2-2D466BA5F896}"/>
    <cellStyle name="Normal 8 5 3 2" xfId="2972" xr:uid="{27CA13FF-05E0-4164-A75C-16A4FF8EE2AB}"/>
    <cellStyle name="Normal 8 5 3 2 2" xfId="2973" xr:uid="{BA712296-DC4E-470D-9011-EF445901BD48}"/>
    <cellStyle name="Normal 8 5 3 2 3" xfId="2974" xr:uid="{D9E7B908-7A68-4327-8995-75178B1AB169}"/>
    <cellStyle name="Normal 8 5 3 2 4" xfId="2975" xr:uid="{C807F752-C982-4C53-A18A-D3D5BD647FA8}"/>
    <cellStyle name="Normal 8 5 3 3" xfId="2976" xr:uid="{1F510F3D-7EA9-4D1D-B89F-4ED39F0851E6}"/>
    <cellStyle name="Normal 8 5 3 3 2" xfId="2977" xr:uid="{7F577771-36DF-4050-AA78-CA1328180D2C}"/>
    <cellStyle name="Normal 8 5 3 3 3" xfId="2978" xr:uid="{2EC4C884-C7DF-48AC-BF5B-E0FD30DE7061}"/>
    <cellStyle name="Normal 8 5 3 3 4" xfId="2979" xr:uid="{85716950-64FE-44C6-864D-4E877FDACB05}"/>
    <cellStyle name="Normal 8 5 3 4" xfId="2980" xr:uid="{568A4B76-5AC7-4685-BAEB-9956ED39524C}"/>
    <cellStyle name="Normal 8 5 3 5" xfId="2981" xr:uid="{E68D5039-417F-45B2-B2ED-2F99386CC6E2}"/>
    <cellStyle name="Normal 8 5 3 6" xfId="2982" xr:uid="{D7EE1323-7C35-4DF6-8620-EFA0D024106B}"/>
    <cellStyle name="Normal 8 5 4" xfId="2983" xr:uid="{CDFC0CDE-C823-4F66-8109-FA074A5CC06F}"/>
    <cellStyle name="Normal 8 5 4 2" xfId="2984" xr:uid="{54816BC9-9C4F-4EEC-843A-55B027112058}"/>
    <cellStyle name="Normal 8 5 4 2 2" xfId="2985" xr:uid="{5BB368EB-901B-4C89-BCB9-1CCA8CDF6F18}"/>
    <cellStyle name="Normal 8 5 4 2 3" xfId="2986" xr:uid="{8EC1E606-85DB-4253-9F24-CA9A00F1C58D}"/>
    <cellStyle name="Normal 8 5 4 2 4" xfId="2987" xr:uid="{BCA934A4-D93E-4C34-9575-8188406F47AD}"/>
    <cellStyle name="Normal 8 5 4 3" xfId="2988" xr:uid="{111E4E64-08C8-430A-B75E-DB52F7F158DC}"/>
    <cellStyle name="Normal 8 5 4 4" xfId="2989" xr:uid="{49CA5CDA-9C3E-4ACE-958E-C954890CAB3F}"/>
    <cellStyle name="Normal 8 5 4 5" xfId="2990" xr:uid="{423D22D9-3E1F-4C45-BFA6-6D4AD2FE1165}"/>
    <cellStyle name="Normal 8 5 5" xfId="2991" xr:uid="{9857B8FB-E64A-4824-A6EC-338D2AA89D7A}"/>
    <cellStyle name="Normal 8 5 5 2" xfId="2992" xr:uid="{0B07CD26-9F00-434D-BE7F-42C5AB4FFF94}"/>
    <cellStyle name="Normal 8 5 5 3" xfId="2993" xr:uid="{44A15ADF-604A-4608-A7F1-D34FF3A5F609}"/>
    <cellStyle name="Normal 8 5 5 4" xfId="2994" xr:uid="{4B2AA913-E30B-488D-8431-036C1E74BB9D}"/>
    <cellStyle name="Normal 8 5 6" xfId="2995" xr:uid="{06FC42DC-09DB-4016-B60F-D943DC6B44BB}"/>
    <cellStyle name="Normal 8 5 6 2" xfId="2996" xr:uid="{BD19F578-A0DE-4615-9889-7AE78B0C1D64}"/>
    <cellStyle name="Normal 8 5 6 3" xfId="2997" xr:uid="{439EFEF5-6A35-4C04-A774-F0CFA8A15B23}"/>
    <cellStyle name="Normal 8 5 6 4" xfId="2998" xr:uid="{9EEDC219-1565-42B0-894C-282D49847682}"/>
    <cellStyle name="Normal 8 5 7" xfId="2999" xr:uid="{DC43BF02-6537-47DE-8A5D-2AA9F3CD0A97}"/>
    <cellStyle name="Normal 8 5 8" xfId="3000" xr:uid="{50459646-1753-4920-9926-B8AA3176287C}"/>
    <cellStyle name="Normal 8 5 9" xfId="3001" xr:uid="{D9BD9209-64BD-4120-874A-766715C4B23D}"/>
    <cellStyle name="Normal 8 6" xfId="3002" xr:uid="{E3103428-355F-4F3C-AC3C-72726D5D7F02}"/>
    <cellStyle name="Normal 8 6 2" xfId="3003" xr:uid="{64892713-2EA0-4DDE-AF6D-FF10F3B53CAE}"/>
    <cellStyle name="Normal 8 6 2 2" xfId="3004" xr:uid="{8468BB35-64F6-4E3C-A5C8-D2FEABEC73B8}"/>
    <cellStyle name="Normal 8 6 2 2 2" xfId="3005" xr:uid="{244898BB-3738-404A-BF48-624D713F7125}"/>
    <cellStyle name="Normal 8 6 2 2 2 2" xfId="4191" xr:uid="{3DC287CE-EA1C-4606-B545-6C1EA5A7E515}"/>
    <cellStyle name="Normal 8 6 2 2 3" xfId="3006" xr:uid="{56715046-E98B-482D-8853-7511CD5899B2}"/>
    <cellStyle name="Normal 8 6 2 2 4" xfId="3007" xr:uid="{2E500485-E9E9-4020-AED5-7B7FCF93074C}"/>
    <cellStyle name="Normal 8 6 2 3" xfId="3008" xr:uid="{0394E88D-9C99-4853-AFF5-11939B00D49A}"/>
    <cellStyle name="Normal 8 6 2 3 2" xfId="3009" xr:uid="{258C1233-EEC5-40A6-8695-6C757F7747EF}"/>
    <cellStyle name="Normal 8 6 2 3 3" xfId="3010" xr:uid="{3DAF8904-366C-4EA6-A613-4ECFC319B78C}"/>
    <cellStyle name="Normal 8 6 2 3 4" xfId="3011" xr:uid="{9EDDED63-9672-42C5-AE96-C16D984984C7}"/>
    <cellStyle name="Normal 8 6 2 4" xfId="3012" xr:uid="{36386F3B-6110-4981-9D0E-BF2B53C1F76A}"/>
    <cellStyle name="Normal 8 6 2 5" xfId="3013" xr:uid="{7C134541-4280-4747-9139-4BC8D5A28574}"/>
    <cellStyle name="Normal 8 6 2 6" xfId="3014" xr:uid="{81E8D940-FDD6-4B2A-8FD9-3627771BCE16}"/>
    <cellStyle name="Normal 8 6 3" xfId="3015" xr:uid="{12D2B052-AED5-486B-BF53-A73445AE09C8}"/>
    <cellStyle name="Normal 8 6 3 2" xfId="3016" xr:uid="{57E58495-52CE-482F-8594-352145C84AA9}"/>
    <cellStyle name="Normal 8 6 3 2 2" xfId="3017" xr:uid="{C6CDAC98-E3A2-4ECF-9BC1-18B5379CF7BF}"/>
    <cellStyle name="Normal 8 6 3 2 3" xfId="3018" xr:uid="{FE812F88-0129-420D-B415-6AB1E03AFC2E}"/>
    <cellStyle name="Normal 8 6 3 2 4" xfId="3019" xr:uid="{8A6F8B3B-9D2A-4F1A-9605-02FC86EE8CC8}"/>
    <cellStyle name="Normal 8 6 3 3" xfId="3020" xr:uid="{E1F2CAB7-89D0-406A-B2C6-EFB9104793F0}"/>
    <cellStyle name="Normal 8 6 3 4" xfId="3021" xr:uid="{1E688B01-BCF1-43E8-9ED8-FFD1315844A0}"/>
    <cellStyle name="Normal 8 6 3 5" xfId="3022" xr:uid="{19C2FDA1-45C5-47A2-89C8-093A32EB7A48}"/>
    <cellStyle name="Normal 8 6 4" xfId="3023" xr:uid="{A0FDFE95-C33F-4C82-AEE1-D831CBBEE2B6}"/>
    <cellStyle name="Normal 8 6 4 2" xfId="3024" xr:uid="{A8F124C0-F005-4FB1-9FCF-512D16CB5D9D}"/>
    <cellStyle name="Normal 8 6 4 3" xfId="3025" xr:uid="{A317A8C4-503B-42D7-9BF7-A6BF5E7ADCB2}"/>
    <cellStyle name="Normal 8 6 4 4" xfId="3026" xr:uid="{EA874BC4-8249-4E7B-AEFC-5B74DD67761A}"/>
    <cellStyle name="Normal 8 6 5" xfId="3027" xr:uid="{C4CD3CD4-7914-44ED-9760-256A308D3362}"/>
    <cellStyle name="Normal 8 6 5 2" xfId="3028" xr:uid="{92D4BF0C-C59D-4C30-AB71-4570646FBB4C}"/>
    <cellStyle name="Normal 8 6 5 3" xfId="3029" xr:uid="{6A57306F-09CC-45D8-9B2B-E400BE7DEF46}"/>
    <cellStyle name="Normal 8 6 5 4" xfId="3030" xr:uid="{92B0AD10-D590-439D-8276-3ED3E4D7107B}"/>
    <cellStyle name="Normal 8 6 6" xfId="3031" xr:uid="{14E7D10F-5BF5-4920-9E2C-EF4225B3F421}"/>
    <cellStyle name="Normal 8 6 7" xfId="3032" xr:uid="{2F08A98F-9E28-429D-916A-43D6B6C48C4F}"/>
    <cellStyle name="Normal 8 6 8" xfId="3033" xr:uid="{89C36CB1-A003-4495-AB0C-EF45C42F1906}"/>
    <cellStyle name="Normal 8 7" xfId="3034" xr:uid="{28948B2B-AB61-4F77-AE6A-EBEA319E993D}"/>
    <cellStyle name="Normal 8 7 2" xfId="3035" xr:uid="{85C091BA-9CF2-4A3D-A951-739D258FF5EE}"/>
    <cellStyle name="Normal 8 7 2 2" xfId="3036" xr:uid="{DDB5B81F-530C-49C0-B6A7-6F6595F4CB61}"/>
    <cellStyle name="Normal 8 7 2 2 2" xfId="3037" xr:uid="{50D6D3DA-E8A7-4CCA-AA58-72EA777E719F}"/>
    <cellStyle name="Normal 8 7 2 2 3" xfId="3038" xr:uid="{B89CC733-3ACF-425D-A4DC-3E371792C9F9}"/>
    <cellStyle name="Normal 8 7 2 2 4" xfId="3039" xr:uid="{6E89AE46-280D-48DB-B8F4-C1FF304F3530}"/>
    <cellStyle name="Normal 8 7 2 3" xfId="3040" xr:uid="{AAEDEB25-720C-460D-BF61-2C8AD094B35E}"/>
    <cellStyle name="Normal 8 7 2 4" xfId="3041" xr:uid="{409EBD38-16D9-4147-A019-3A247CFE6938}"/>
    <cellStyle name="Normal 8 7 2 5" xfId="3042" xr:uid="{A16470C8-3AD6-4C01-A4B2-4E08038034DD}"/>
    <cellStyle name="Normal 8 7 3" xfId="3043" xr:uid="{3BF74D6C-ECF6-4B3D-8CC2-FAD1923738AB}"/>
    <cellStyle name="Normal 8 7 3 2" xfId="3044" xr:uid="{547CE6FD-94EC-4524-860C-491A87AEEAEA}"/>
    <cellStyle name="Normal 8 7 3 3" xfId="3045" xr:uid="{A0907545-23A4-45B5-9212-13B1EA13154A}"/>
    <cellStyle name="Normal 8 7 3 4" xfId="3046" xr:uid="{9EA0ACC4-7E5E-4188-92DA-2EA5D28B4470}"/>
    <cellStyle name="Normal 8 7 4" xfId="3047" xr:uid="{1DB6E60A-B556-42AE-8C19-76FBDE963E4F}"/>
    <cellStyle name="Normal 8 7 4 2" xfId="3048" xr:uid="{B26F1F8B-1C4B-4E02-9067-5A351CF81967}"/>
    <cellStyle name="Normal 8 7 4 3" xfId="3049" xr:uid="{0694EE61-E680-4928-9F4B-42AAF39EC8CD}"/>
    <cellStyle name="Normal 8 7 4 4" xfId="3050" xr:uid="{796B5A43-1C91-4AEA-AD15-776FD6521516}"/>
    <cellStyle name="Normal 8 7 5" xfId="3051" xr:uid="{AE970AA7-24FB-491C-81CE-472D8334DAFA}"/>
    <cellStyle name="Normal 8 7 6" xfId="3052" xr:uid="{3E1C685B-6A23-4582-88C7-92174270DD63}"/>
    <cellStyle name="Normal 8 7 7" xfId="3053" xr:uid="{82A5185A-AB40-4D35-944F-02FA2EEFF285}"/>
    <cellStyle name="Normal 8 8" xfId="3054" xr:uid="{16D7F756-8FF8-4DE6-83A3-8FDC7C87F039}"/>
    <cellStyle name="Normal 8 8 2" xfId="3055" xr:uid="{EED497A6-AF56-426C-9992-C16451E141F7}"/>
    <cellStyle name="Normal 8 8 2 2" xfId="3056" xr:uid="{8368CF78-C6D2-4668-B2D6-799BA2D8AF19}"/>
    <cellStyle name="Normal 8 8 2 3" xfId="3057" xr:uid="{F064DDC1-E845-4398-967E-BB81DDCFADB9}"/>
    <cellStyle name="Normal 8 8 2 4" xfId="3058" xr:uid="{35ACD3DD-E48A-4E4B-984A-4AE25380764E}"/>
    <cellStyle name="Normal 8 8 3" xfId="3059" xr:uid="{EF9C78B1-73BF-4F4A-AFD4-AA6BCA40427A}"/>
    <cellStyle name="Normal 8 8 3 2" xfId="3060" xr:uid="{4D8CF535-E5AC-4A0C-99A7-9E559CB51819}"/>
    <cellStyle name="Normal 8 8 3 3" xfId="3061" xr:uid="{58E3E52E-BEC8-4D69-AB09-D6B8A34B83D6}"/>
    <cellStyle name="Normal 8 8 3 4" xfId="3062" xr:uid="{22F07CF2-9917-4498-B561-6E7E891E39DC}"/>
    <cellStyle name="Normal 8 8 4" xfId="3063" xr:uid="{7F0DF7D6-ADD9-479F-9D62-319FF657C94A}"/>
    <cellStyle name="Normal 8 8 5" xfId="3064" xr:uid="{C635E64A-C708-473C-A74A-C3F3CB04B6AD}"/>
    <cellStyle name="Normal 8 8 6" xfId="3065" xr:uid="{41A58E00-F469-48A7-A80C-98B713E0DD44}"/>
    <cellStyle name="Normal 8 9" xfId="3066" xr:uid="{DF965CB2-EF55-430C-A639-F198BF14EC29}"/>
    <cellStyle name="Normal 8 9 2" xfId="3067" xr:uid="{7E280A52-6127-40AF-A49C-0BE4809688D6}"/>
    <cellStyle name="Normal 8 9 2 2" xfId="3068" xr:uid="{8096F37F-9D54-4979-9D95-81F71142A715}"/>
    <cellStyle name="Normal 8 9 2 2 2" xfId="4387" xr:uid="{FCC3EE0A-683E-4D63-8450-2E8B459991C3}"/>
    <cellStyle name="Normal 8 9 2 2 3" xfId="4859" xr:uid="{20462B77-6A8A-45D2-B877-8218605510A7}"/>
    <cellStyle name="Normal 8 9 2 3" xfId="3069" xr:uid="{1F86DFD0-7257-4C83-90E2-FCBD33411B80}"/>
    <cellStyle name="Normal 8 9 2 4" xfId="3070" xr:uid="{E00073C8-2C72-45B8-8D48-AC9AB57A1FA4}"/>
    <cellStyle name="Normal 8 9 3" xfId="3071" xr:uid="{B16E97A6-FD5D-489F-A702-10CF8ACC333B}"/>
    <cellStyle name="Normal 8 9 4" xfId="3072" xr:uid="{6F519AD9-DB06-4371-A07C-F70434383F58}"/>
    <cellStyle name="Normal 8 9 4 2" xfId="4796" xr:uid="{9F2785B6-4D5C-4A19-8EE8-CD720A74909D}"/>
    <cellStyle name="Normal 8 9 4 3" xfId="4860" xr:uid="{9E5F2081-1E81-476D-A69F-07E09428F89D}"/>
    <cellStyle name="Normal 8 9 4 4" xfId="4825" xr:uid="{737CDCF7-3405-46DE-886C-58D013E1F966}"/>
    <cellStyle name="Normal 8 9 5" xfId="3073" xr:uid="{34240FFC-B152-4623-93AA-DD213D00A578}"/>
    <cellStyle name="Normal 9" xfId="79" xr:uid="{994EBE82-83C7-40A4-A432-64CF8883BE64}"/>
    <cellStyle name="Normal 9 10" xfId="3074" xr:uid="{71F40B89-44A1-4C3D-B6D5-B35B92B83397}"/>
    <cellStyle name="Normal 9 10 2" xfId="3075" xr:uid="{748F1732-671D-4554-88F8-D2EA3AB42E89}"/>
    <cellStyle name="Normal 9 10 2 2" xfId="3076" xr:uid="{3F21E2BF-D285-4DDF-8DCB-EA88293F7F0D}"/>
    <cellStyle name="Normal 9 10 2 3" xfId="3077" xr:uid="{95C7CF86-9AEE-49FC-B2F8-2E4D7815BC7A}"/>
    <cellStyle name="Normal 9 10 2 4" xfId="3078" xr:uid="{7F170CDA-BAF8-4AB3-AA1F-95C049B50B16}"/>
    <cellStyle name="Normal 9 10 3" xfId="3079" xr:uid="{9589FD53-0A88-4F4B-8D4C-FBE656113CFA}"/>
    <cellStyle name="Normal 9 10 4" xfId="3080" xr:uid="{2B60243E-2F7C-4CDB-80F3-55074BFEB8D6}"/>
    <cellStyle name="Normal 9 10 5" xfId="3081" xr:uid="{6A0E939E-13AB-4A2B-8E92-CA5A8370A059}"/>
    <cellStyle name="Normal 9 11" xfId="3082" xr:uid="{19D7EFF4-2C3A-41FF-85F3-142E1686BE25}"/>
    <cellStyle name="Normal 9 11 2" xfId="3083" xr:uid="{8893A605-282A-4F13-B173-DAFA353CB3EA}"/>
    <cellStyle name="Normal 9 11 3" xfId="3084" xr:uid="{F857B9D1-CEC5-4BA6-8DFF-A05CE5CE69F8}"/>
    <cellStyle name="Normal 9 11 4" xfId="3085" xr:uid="{235F032A-D9DB-4382-B7DF-8CD141107F7C}"/>
    <cellStyle name="Normal 9 12" xfId="3086" xr:uid="{3327B278-C709-41D0-B6D3-DE85564C251B}"/>
    <cellStyle name="Normal 9 12 2" xfId="3087" xr:uid="{C0AC87D4-2920-48BE-A88D-CB2633411070}"/>
    <cellStyle name="Normal 9 12 3" xfId="3088" xr:uid="{1B812762-2DAE-405E-9167-522AAEE654D5}"/>
    <cellStyle name="Normal 9 12 4" xfId="3089" xr:uid="{BFC6C10C-5C2B-4A7D-94AF-6AD568713D22}"/>
    <cellStyle name="Normal 9 13" xfId="3090" xr:uid="{88426EE4-2A64-41FB-8931-AE4881177D10}"/>
    <cellStyle name="Normal 9 13 2" xfId="3091" xr:uid="{EAD85BE0-F17A-43F9-9973-D7D2107A175F}"/>
    <cellStyle name="Normal 9 14" xfId="3092" xr:uid="{8C947A3B-C50E-4EB9-9F09-26316F0EDCE1}"/>
    <cellStyle name="Normal 9 15" xfId="3093" xr:uid="{0957A1C3-F238-4733-B40C-2F8B04A2AE3B}"/>
    <cellStyle name="Normal 9 16" xfId="3094" xr:uid="{845AB4E9-7E48-453F-8475-687A6F08326F}"/>
    <cellStyle name="Normal 9 2" xfId="80" xr:uid="{2BCB7468-5004-445D-B87F-0B09777A42C4}"/>
    <cellStyle name="Normal 9 2 2" xfId="3735" xr:uid="{07674544-A709-4D2A-83DD-402DC425D5D0}"/>
    <cellStyle name="Normal 9 2 2 2" xfId="4558" xr:uid="{029FD6F4-6C43-4022-8A89-D206C374FAA4}"/>
    <cellStyle name="Normal 9 2 3" xfId="4467" xr:uid="{4C76204D-E280-459A-8D98-D9129BEA34E6}"/>
    <cellStyle name="Normal 9 3" xfId="98" xr:uid="{7E039158-ECA7-4B1C-AE7E-F7192E6E950A}"/>
    <cellStyle name="Normal 9 3 10" xfId="3095" xr:uid="{BFE1BDF8-D4DA-4971-845B-AC45C247A57D}"/>
    <cellStyle name="Normal 9 3 11" xfId="3096" xr:uid="{434EDB6C-D383-4AF1-93A0-F7C101BE12D0}"/>
    <cellStyle name="Normal 9 3 2" xfId="3097" xr:uid="{8476787A-577F-42CE-B387-183C621CFC25}"/>
    <cellStyle name="Normal 9 3 2 2" xfId="3098" xr:uid="{D78761B0-EF2F-43E7-9AEB-C33918C91598}"/>
    <cellStyle name="Normal 9 3 2 2 2" xfId="3099" xr:uid="{21F0AE4B-05A3-4843-BE89-B4786C4A94E7}"/>
    <cellStyle name="Normal 9 3 2 2 2 2" xfId="3100" xr:uid="{15AB3E3C-691D-47CF-A699-1ECB3C1E1AB1}"/>
    <cellStyle name="Normal 9 3 2 2 2 2 2" xfId="3101" xr:uid="{C0D40DED-FC0F-4C5A-8736-AA276C7BA5C8}"/>
    <cellStyle name="Normal 9 3 2 2 2 2 2 2" xfId="4192" xr:uid="{026B72B0-731F-419A-AE1A-9B5E80B85F1C}"/>
    <cellStyle name="Normal 9 3 2 2 2 2 2 2 2" xfId="4193" xr:uid="{2EB7DC8D-5E70-40D8-94C9-70E234379F79}"/>
    <cellStyle name="Normal 9 3 2 2 2 2 2 3" xfId="4194" xr:uid="{4257690D-1352-4D3D-ABC2-C60AA3B37155}"/>
    <cellStyle name="Normal 9 3 2 2 2 2 3" xfId="3102" xr:uid="{6BAFD500-073D-4ACD-B95D-0F4A111D4990}"/>
    <cellStyle name="Normal 9 3 2 2 2 2 3 2" xfId="4195" xr:uid="{749E1DAC-78BA-4B8F-A8E2-53EF674A234B}"/>
    <cellStyle name="Normal 9 3 2 2 2 2 4" xfId="3103" xr:uid="{9CFF6463-CC96-43FF-8F20-77A465BA0074}"/>
    <cellStyle name="Normal 9 3 2 2 2 3" xfId="3104" xr:uid="{41E7FF17-AD39-449D-91D6-9E592F9D558E}"/>
    <cellStyle name="Normal 9 3 2 2 2 3 2" xfId="3105" xr:uid="{780E8F16-7815-4295-AA94-7DF7F34334E7}"/>
    <cellStyle name="Normal 9 3 2 2 2 3 2 2" xfId="4196" xr:uid="{5203D19E-0ADA-41AE-B21B-20880CA5A5DD}"/>
    <cellStyle name="Normal 9 3 2 2 2 3 3" xfId="3106" xr:uid="{759F8BED-3B3E-4905-B017-ED4C0E143D28}"/>
    <cellStyle name="Normal 9 3 2 2 2 3 4" xfId="3107" xr:uid="{7E02FB4D-3279-4985-BA38-C11BDD41E014}"/>
    <cellStyle name="Normal 9 3 2 2 2 4" xfId="3108" xr:uid="{41D7039F-6AE9-4683-9E44-A2451528842E}"/>
    <cellStyle name="Normal 9 3 2 2 2 4 2" xfId="4197" xr:uid="{B49B1782-AC09-403F-A7B8-D9B2EF9525A0}"/>
    <cellStyle name="Normal 9 3 2 2 2 5" xfId="3109" xr:uid="{3A9ECDF0-1E11-4B18-BBC5-B760AB2C1822}"/>
    <cellStyle name="Normal 9 3 2 2 2 6" xfId="3110" xr:uid="{CFD9B650-1F39-4764-84BD-614723C3CB9C}"/>
    <cellStyle name="Normal 9 3 2 2 3" xfId="3111" xr:uid="{25DBA401-6339-4ADF-A947-B357F32CE5D5}"/>
    <cellStyle name="Normal 9 3 2 2 3 2" xfId="3112" xr:uid="{FBE04802-5A90-4BB0-8965-9675B6D04ECB}"/>
    <cellStyle name="Normal 9 3 2 2 3 2 2" xfId="3113" xr:uid="{0D88ED05-C65F-44E6-B87A-98D637626852}"/>
    <cellStyle name="Normal 9 3 2 2 3 2 2 2" xfId="4198" xr:uid="{FD120E52-5076-4BDB-9EA6-11523BF066F3}"/>
    <cellStyle name="Normal 9 3 2 2 3 2 2 2 2" xfId="4199" xr:uid="{2521D03D-B91F-4693-9A1E-6B66F7A4C27F}"/>
    <cellStyle name="Normal 9 3 2 2 3 2 2 3" xfId="4200" xr:uid="{7775E049-C595-434F-B47B-40D31E64A7FA}"/>
    <cellStyle name="Normal 9 3 2 2 3 2 3" xfId="3114" xr:uid="{B3F1C1BD-4B19-4264-B0AD-C716DB769426}"/>
    <cellStyle name="Normal 9 3 2 2 3 2 3 2" xfId="4201" xr:uid="{D08FA74E-CC5B-414E-987F-6B0A7E387A83}"/>
    <cellStyle name="Normal 9 3 2 2 3 2 4" xfId="3115" xr:uid="{E338CCB4-3822-4A65-A9D8-96C401DF6B18}"/>
    <cellStyle name="Normal 9 3 2 2 3 3" xfId="3116" xr:uid="{9C16A637-C84E-4742-B352-AE89EA964471}"/>
    <cellStyle name="Normal 9 3 2 2 3 3 2" xfId="4202" xr:uid="{BD4EA05C-B9C3-4956-8057-12771CE74C5E}"/>
    <cellStyle name="Normal 9 3 2 2 3 3 2 2" xfId="4203" xr:uid="{9B18D373-4EF2-4515-B049-AF4F816362D7}"/>
    <cellStyle name="Normal 9 3 2 2 3 3 3" xfId="4204" xr:uid="{389142E1-1FF5-4035-86BF-5B4519E37D89}"/>
    <cellStyle name="Normal 9 3 2 2 3 4" xfId="3117" xr:uid="{396730F6-DF07-4EA2-8DEB-FF85E249C289}"/>
    <cellStyle name="Normal 9 3 2 2 3 4 2" xfId="4205" xr:uid="{648068BC-3014-4CEB-92F6-B87C8B969D5F}"/>
    <cellStyle name="Normal 9 3 2 2 3 5" xfId="3118" xr:uid="{1287DA74-A5A1-4118-9A7F-00A8F49120BD}"/>
    <cellStyle name="Normal 9 3 2 2 4" xfId="3119" xr:uid="{367C6BA6-38F7-4B47-99A7-2A28E7C2DA52}"/>
    <cellStyle name="Normal 9 3 2 2 4 2" xfId="3120" xr:uid="{1241F071-508C-4600-AA89-8895272C8F30}"/>
    <cellStyle name="Normal 9 3 2 2 4 2 2" xfId="4206" xr:uid="{C20456EE-8C10-46E7-9A13-5F06130BBEF3}"/>
    <cellStyle name="Normal 9 3 2 2 4 2 2 2" xfId="4207" xr:uid="{49E36ABE-9454-41CF-BA5C-F7E4390270D4}"/>
    <cellStyle name="Normal 9 3 2 2 4 2 3" xfId="4208" xr:uid="{99E2A565-B36F-4E22-BD59-871F2F50337B}"/>
    <cellStyle name="Normal 9 3 2 2 4 3" xfId="3121" xr:uid="{8187FF3B-910A-4114-B728-4149ACC246AF}"/>
    <cellStyle name="Normal 9 3 2 2 4 3 2" xfId="4209" xr:uid="{9FBDA479-FB8C-493B-973A-C105263C80D5}"/>
    <cellStyle name="Normal 9 3 2 2 4 4" xfId="3122" xr:uid="{A6BF6E0E-8DF0-44D2-85FA-0C1207B3A06C}"/>
    <cellStyle name="Normal 9 3 2 2 5" xfId="3123" xr:uid="{6E15A0AA-35D4-4DDA-A32E-B2C4A5F6E8A0}"/>
    <cellStyle name="Normal 9 3 2 2 5 2" xfId="3124" xr:uid="{18C167BE-CDE2-48CE-BCB5-C89F37F64A21}"/>
    <cellStyle name="Normal 9 3 2 2 5 2 2" xfId="4210" xr:uid="{4D46512F-F68F-43E5-867D-968BC92CD4F7}"/>
    <cellStyle name="Normal 9 3 2 2 5 3" xfId="3125" xr:uid="{8E89141E-A8FA-4AAA-AD7D-FEE3606F3639}"/>
    <cellStyle name="Normal 9 3 2 2 5 4" xfId="3126" xr:uid="{09DA8D55-9662-4FB8-9687-3506A831E111}"/>
    <cellStyle name="Normal 9 3 2 2 6" xfId="3127" xr:uid="{23714BDC-07EF-47E1-BD1F-6E173A9C5798}"/>
    <cellStyle name="Normal 9 3 2 2 6 2" xfId="4211" xr:uid="{976D7878-6E81-45E1-A863-06D57885CB8C}"/>
    <cellStyle name="Normal 9 3 2 2 7" xfId="3128" xr:uid="{A5541A75-CB49-4D5C-A1F4-610FBB4708D1}"/>
    <cellStyle name="Normal 9 3 2 2 8" xfId="3129" xr:uid="{F7943C13-32B2-4ADF-9911-E0A21C039305}"/>
    <cellStyle name="Normal 9 3 2 3" xfId="3130" xr:uid="{215947C7-8299-428D-8A76-8C304EC08DDD}"/>
    <cellStyle name="Normal 9 3 2 3 2" xfId="3131" xr:uid="{565214C4-347C-4F68-AA27-05D5384A7779}"/>
    <cellStyle name="Normal 9 3 2 3 2 2" xfId="3132" xr:uid="{B9319B01-46F4-4EBA-BE11-34314566D85C}"/>
    <cellStyle name="Normal 9 3 2 3 2 2 2" xfId="4212" xr:uid="{D62DC7D4-D2AB-4BAD-8D47-7B50CC8975CD}"/>
    <cellStyle name="Normal 9 3 2 3 2 2 2 2" xfId="4213" xr:uid="{84187405-11D9-41E0-853C-3A33206195F5}"/>
    <cellStyle name="Normal 9 3 2 3 2 2 3" xfId="4214" xr:uid="{73A7DCE9-20BB-492D-9AD0-88BE7FC99F81}"/>
    <cellStyle name="Normal 9 3 2 3 2 3" xfId="3133" xr:uid="{E7EF5A9D-B7C9-48A3-97BF-CB59711D7347}"/>
    <cellStyle name="Normal 9 3 2 3 2 3 2" xfId="4215" xr:uid="{86A7A003-886A-4030-B43F-CAF37101B9D0}"/>
    <cellStyle name="Normal 9 3 2 3 2 4" xfId="3134" xr:uid="{34D71A11-9D90-4E44-AB5C-1F2873D4F0DD}"/>
    <cellStyle name="Normal 9 3 2 3 3" xfId="3135" xr:uid="{7F6C5468-44AA-4A2B-8540-D5CD558B7346}"/>
    <cellStyle name="Normal 9 3 2 3 3 2" xfId="3136" xr:uid="{2698AC96-4EC3-4030-89A6-4600DFABE261}"/>
    <cellStyle name="Normal 9 3 2 3 3 2 2" xfId="4216" xr:uid="{FEE478F6-3D6E-4F3B-BD8B-8DA43420E562}"/>
    <cellStyle name="Normal 9 3 2 3 3 3" xfId="3137" xr:uid="{87A18122-E8A3-46E9-9EA5-B40AC5D21E94}"/>
    <cellStyle name="Normal 9 3 2 3 3 4" xfId="3138" xr:uid="{50D00745-0FFB-4692-BC6A-236968616B45}"/>
    <cellStyle name="Normal 9 3 2 3 4" xfId="3139" xr:uid="{755C6FC2-0720-49C1-A598-C1711A06A2BF}"/>
    <cellStyle name="Normal 9 3 2 3 4 2" xfId="4217" xr:uid="{82DB1889-E42B-4A83-A20E-6B8C38E3EE0D}"/>
    <cellStyle name="Normal 9 3 2 3 5" xfId="3140" xr:uid="{C88C84D7-48DD-45F5-9886-A37D8EDEC831}"/>
    <cellStyle name="Normal 9 3 2 3 6" xfId="3141" xr:uid="{8A646CBF-B5BE-4922-808E-20E4343F96CA}"/>
    <cellStyle name="Normal 9 3 2 4" xfId="3142" xr:uid="{AE6BCEF8-F97B-4517-B7BC-F30673F3C475}"/>
    <cellStyle name="Normal 9 3 2 4 2" xfId="3143" xr:uid="{684774D9-6923-4AEF-A212-CACCCEDDDE91}"/>
    <cellStyle name="Normal 9 3 2 4 2 2" xfId="3144" xr:uid="{F419395D-56E6-4233-8031-03BA885E9F28}"/>
    <cellStyle name="Normal 9 3 2 4 2 2 2" xfId="4218" xr:uid="{21F1A28F-8B91-46DB-8C57-B046A41FE288}"/>
    <cellStyle name="Normal 9 3 2 4 2 2 2 2" xfId="4219" xr:uid="{A69BB99C-510E-4EF3-8BD1-B22336BDEE30}"/>
    <cellStyle name="Normal 9 3 2 4 2 2 3" xfId="4220" xr:uid="{5ECDA91D-3D8B-4030-9BDC-EA2987900D45}"/>
    <cellStyle name="Normal 9 3 2 4 2 3" xfId="3145" xr:uid="{365CFA39-054F-4152-8F0B-D079A0928B69}"/>
    <cellStyle name="Normal 9 3 2 4 2 3 2" xfId="4221" xr:uid="{AD9E14A4-60DD-4EC8-9447-2623AD407B4B}"/>
    <cellStyle name="Normal 9 3 2 4 2 4" xfId="3146" xr:uid="{666DC11C-9D54-4B03-9495-1193A822428F}"/>
    <cellStyle name="Normal 9 3 2 4 3" xfId="3147" xr:uid="{F64B3118-E8B0-4938-A5F6-A81E7D375890}"/>
    <cellStyle name="Normal 9 3 2 4 3 2" xfId="4222" xr:uid="{7E996256-AC6A-47B1-854A-1E4ACA1CF56C}"/>
    <cellStyle name="Normal 9 3 2 4 3 2 2" xfId="4223" xr:uid="{77014C4F-F40D-4826-9550-1D20BB65290F}"/>
    <cellStyle name="Normal 9 3 2 4 3 3" xfId="4224" xr:uid="{94E71F86-3FCF-4FD3-94CB-E9BCC34523D1}"/>
    <cellStyle name="Normal 9 3 2 4 4" xfId="3148" xr:uid="{124A4EA0-9711-404D-AE06-635F8D878D6C}"/>
    <cellStyle name="Normal 9 3 2 4 4 2" xfId="4225" xr:uid="{4D18653F-49FF-40DE-8BA9-6424479FE2AB}"/>
    <cellStyle name="Normal 9 3 2 4 5" xfId="3149" xr:uid="{677BADC2-DD35-4BE7-8195-1EA093E21EA6}"/>
    <cellStyle name="Normal 9 3 2 5" xfId="3150" xr:uid="{F7794E1D-3491-42AE-98C4-FA400F111F04}"/>
    <cellStyle name="Normal 9 3 2 5 2" xfId="3151" xr:uid="{CAB01F95-C236-4770-BE9F-660D04EA4893}"/>
    <cellStyle name="Normal 9 3 2 5 2 2" xfId="4226" xr:uid="{5E584EB5-07DD-4AE2-BBEB-0DB2A3FD5372}"/>
    <cellStyle name="Normal 9 3 2 5 2 2 2" xfId="4227" xr:uid="{E31DF21E-7447-47EB-9CB2-CBDB4B7EAE89}"/>
    <cellStyle name="Normal 9 3 2 5 2 3" xfId="4228" xr:uid="{DF5E9A03-4369-43CE-A02C-8D16D133A808}"/>
    <cellStyle name="Normal 9 3 2 5 3" xfId="3152" xr:uid="{574F56B5-3012-43F6-BAF8-9E3BAA7BEE5B}"/>
    <cellStyle name="Normal 9 3 2 5 3 2" xfId="4229" xr:uid="{643AD330-D4B5-4106-8783-9BD08047634D}"/>
    <cellStyle name="Normal 9 3 2 5 4" xfId="3153" xr:uid="{B8A3DF72-C74E-4AAB-951E-9DB4AEE81F29}"/>
    <cellStyle name="Normal 9 3 2 6" xfId="3154" xr:uid="{EDE40A04-EE6E-4D48-BF89-70D8E51AFF33}"/>
    <cellStyle name="Normal 9 3 2 6 2" xfId="3155" xr:uid="{EA3E8193-6B6D-49B3-ACC7-9E819CED3D56}"/>
    <cellStyle name="Normal 9 3 2 6 2 2" xfId="4230" xr:uid="{F38CEA0C-F85F-4060-9A27-8E520D057C63}"/>
    <cellStyle name="Normal 9 3 2 6 3" xfId="3156" xr:uid="{3D612199-363E-4C07-B473-A0689E292705}"/>
    <cellStyle name="Normal 9 3 2 6 4" xfId="3157" xr:uid="{1C966BB6-EBA2-4AFF-A381-A328570A50C8}"/>
    <cellStyle name="Normal 9 3 2 7" xfId="3158" xr:uid="{7FB99C31-15AB-4E80-9AFE-39FDED0C0875}"/>
    <cellStyle name="Normal 9 3 2 7 2" xfId="4231" xr:uid="{391715EB-94FF-4272-AE62-FBA6770792DC}"/>
    <cellStyle name="Normal 9 3 2 8" xfId="3159" xr:uid="{C1E79802-3643-4CF9-951D-6FB4B2C6D378}"/>
    <cellStyle name="Normal 9 3 2 9" xfId="3160" xr:uid="{4D010D65-BCD9-4A30-BC36-C4D1C92D0310}"/>
    <cellStyle name="Normal 9 3 3" xfId="3161" xr:uid="{3A4C697F-E064-4A21-B764-8501004BA179}"/>
    <cellStyle name="Normal 9 3 3 2" xfId="3162" xr:uid="{B62B8AFF-3601-4E13-8289-D961690ED4E4}"/>
    <cellStyle name="Normal 9 3 3 2 2" xfId="3163" xr:uid="{7D15CBAC-B3DA-4A0F-92A5-4995941E2885}"/>
    <cellStyle name="Normal 9 3 3 2 2 2" xfId="3164" xr:uid="{AF43648F-3DC8-43ED-ABCC-037C88B260B7}"/>
    <cellStyle name="Normal 9 3 3 2 2 2 2" xfId="4232" xr:uid="{9657BECE-7F26-4D5B-9CF2-B76278737685}"/>
    <cellStyle name="Normal 9 3 3 2 2 2 2 2" xfId="4233" xr:uid="{8AAEFF70-56ED-46CF-BDBF-396FA7CB2671}"/>
    <cellStyle name="Normal 9 3 3 2 2 2 3" xfId="4234" xr:uid="{85A71A13-2E58-44E8-8A1B-149F7A3CC6E8}"/>
    <cellStyle name="Normal 9 3 3 2 2 3" xfId="3165" xr:uid="{D9F5B368-7F42-41C5-B6EA-874F693E191E}"/>
    <cellStyle name="Normal 9 3 3 2 2 3 2" xfId="4235" xr:uid="{9DEFC670-A831-4CAF-8531-1A716CBCE3CD}"/>
    <cellStyle name="Normal 9 3 3 2 2 4" xfId="3166" xr:uid="{67C662CC-668D-4162-8CD8-8B404A5AAE63}"/>
    <cellStyle name="Normal 9 3 3 2 3" xfId="3167" xr:uid="{A47838EF-DA56-4C20-8BF8-5D7D02B91C37}"/>
    <cellStyle name="Normal 9 3 3 2 3 2" xfId="3168" xr:uid="{80746163-87CF-49A7-9A9D-B5D1C67483CE}"/>
    <cellStyle name="Normal 9 3 3 2 3 2 2" xfId="4236" xr:uid="{10C1C5B9-2BF6-43FC-B793-23CEB7FFD123}"/>
    <cellStyle name="Normal 9 3 3 2 3 3" xfId="3169" xr:uid="{A4D5F683-F1F1-4976-A310-F71A691839EE}"/>
    <cellStyle name="Normal 9 3 3 2 3 4" xfId="3170" xr:uid="{34D19FC9-9887-47A9-9EBD-79375289537C}"/>
    <cellStyle name="Normal 9 3 3 2 4" xfId="3171" xr:uid="{E1FBD7D3-85DA-4286-A123-4AE63C7D6D26}"/>
    <cellStyle name="Normal 9 3 3 2 4 2" xfId="4237" xr:uid="{B7ED253B-9E39-4166-BE60-2AFDB216983B}"/>
    <cellStyle name="Normal 9 3 3 2 5" xfId="3172" xr:uid="{63158777-CC96-4CC4-8E6B-0140DF7EE51A}"/>
    <cellStyle name="Normal 9 3 3 2 6" xfId="3173" xr:uid="{67C117CC-E831-423C-B3E2-74BF6B0DCBC4}"/>
    <cellStyle name="Normal 9 3 3 3" xfId="3174" xr:uid="{5B0845CD-63E7-451C-957F-F9E67A0DF66D}"/>
    <cellStyle name="Normal 9 3 3 3 2" xfId="3175" xr:uid="{D93FDF26-D474-4CC5-B81A-2D4C45182DC0}"/>
    <cellStyle name="Normal 9 3 3 3 2 2" xfId="3176" xr:uid="{E56770B7-B780-4280-A5B6-0B376B1A2E41}"/>
    <cellStyle name="Normal 9 3 3 3 2 2 2" xfId="4238" xr:uid="{BC886347-0CC4-47F4-84A4-7C7B96CAE848}"/>
    <cellStyle name="Normal 9 3 3 3 2 2 2 2" xfId="4239" xr:uid="{5289E7E3-2DBA-4469-BDB3-C36E71DA67A9}"/>
    <cellStyle name="Normal 9 3 3 3 2 2 2 2 2" xfId="4935" xr:uid="{D65B16B2-750C-408A-9974-DCA809DCF032}"/>
    <cellStyle name="Normal 9 3 3 3 2 2 3" xfId="4240" xr:uid="{F6CD3CF1-3B47-4352-9C2A-133C55692F96}"/>
    <cellStyle name="Normal 9 3 3 3 2 2 3 2" xfId="4936" xr:uid="{A1D5C101-16F1-4041-9B5E-4DF611A457CC}"/>
    <cellStyle name="Normal 9 3 3 3 2 3" xfId="3177" xr:uid="{01212129-6F25-4E44-B944-A106D834CAB3}"/>
    <cellStyle name="Normal 9 3 3 3 2 3 2" xfId="4241" xr:uid="{FE790882-8649-4306-B930-6E70D9E3B7F7}"/>
    <cellStyle name="Normal 9 3 3 3 2 3 2 2" xfId="4938" xr:uid="{F7F7AC27-58E3-4458-BE91-EC9EED5D3EE2}"/>
    <cellStyle name="Normal 9 3 3 3 2 3 3" xfId="4937" xr:uid="{4468DACC-35CE-4538-A380-505C2648C92A}"/>
    <cellStyle name="Normal 9 3 3 3 2 4" xfId="3178" xr:uid="{058FF539-B2FB-443A-979A-7B8260870F24}"/>
    <cellStyle name="Normal 9 3 3 3 2 4 2" xfId="4939" xr:uid="{DE79DD5A-35E6-421F-BA18-B6A8E707DA07}"/>
    <cellStyle name="Normal 9 3 3 3 3" xfId="3179" xr:uid="{289B4ED2-EA16-44E6-AECD-7158F89391BE}"/>
    <cellStyle name="Normal 9 3 3 3 3 2" xfId="4242" xr:uid="{026AF454-7EC7-494F-AA31-59DBF137DE81}"/>
    <cellStyle name="Normal 9 3 3 3 3 2 2" xfId="4243" xr:uid="{715B79AD-E49C-48F9-9988-AA4D4487C4D8}"/>
    <cellStyle name="Normal 9 3 3 3 3 2 2 2" xfId="4942" xr:uid="{22610189-0F06-45AE-A059-2E75E0837437}"/>
    <cellStyle name="Normal 9 3 3 3 3 2 3" xfId="4941" xr:uid="{4F7ECBB0-FF51-4EE7-AF9F-FE99EA1360C8}"/>
    <cellStyle name="Normal 9 3 3 3 3 3" xfId="4244" xr:uid="{E791C034-A106-4153-B578-8F628F0D5733}"/>
    <cellStyle name="Normal 9 3 3 3 3 3 2" xfId="4943" xr:uid="{A41CB64F-758B-405B-8398-02E5E55B575F}"/>
    <cellStyle name="Normal 9 3 3 3 3 4" xfId="4940" xr:uid="{FDFFD691-1AD0-4CE1-B0C0-7CAEA260EB63}"/>
    <cellStyle name="Normal 9 3 3 3 4" xfId="3180" xr:uid="{AC6B8040-2B34-44D7-BE7E-3DB7D977684A}"/>
    <cellStyle name="Normal 9 3 3 3 4 2" xfId="4245" xr:uid="{2963799C-85AC-4A4A-9607-BDC5F22C2449}"/>
    <cellStyle name="Normal 9 3 3 3 4 2 2" xfId="4945" xr:uid="{01886535-8899-434F-8565-2DA460B62567}"/>
    <cellStyle name="Normal 9 3 3 3 4 3" xfId="4944" xr:uid="{55673B18-E59A-43CB-81DD-846FC953CE52}"/>
    <cellStyle name="Normal 9 3 3 3 5" xfId="3181" xr:uid="{A51E1963-BA79-4414-8171-4A78047C9E51}"/>
    <cellStyle name="Normal 9 3 3 3 5 2" xfId="4946" xr:uid="{EBE0AFC1-6EB9-4471-AA09-4EB4D0AFB054}"/>
    <cellStyle name="Normal 9 3 3 4" xfId="3182" xr:uid="{68BCC633-FEA2-4602-ADDB-7975F35C241F}"/>
    <cellStyle name="Normal 9 3 3 4 2" xfId="3183" xr:uid="{F26F3826-AEE3-4411-B7A3-B3F3E437D2EE}"/>
    <cellStyle name="Normal 9 3 3 4 2 2" xfId="4246" xr:uid="{6659A730-710B-4F39-956D-FB853CE3B3EE}"/>
    <cellStyle name="Normal 9 3 3 4 2 2 2" xfId="4247" xr:uid="{31B99FE1-5524-4FA9-A161-96CEFC37057F}"/>
    <cellStyle name="Normal 9 3 3 4 2 2 2 2" xfId="4950" xr:uid="{ABCD0F76-6540-4BDE-B72F-CCFE204A8960}"/>
    <cellStyle name="Normal 9 3 3 4 2 2 3" xfId="4949" xr:uid="{98D019F4-C33D-4F21-AD40-D5292884821E}"/>
    <cellStyle name="Normal 9 3 3 4 2 3" xfId="4248" xr:uid="{AFE34AD6-773E-4EC0-96B6-78A6643343E6}"/>
    <cellStyle name="Normal 9 3 3 4 2 3 2" xfId="4951" xr:uid="{A43DAED8-EBB0-439A-B461-A56B9E976363}"/>
    <cellStyle name="Normal 9 3 3 4 2 4" xfId="4948" xr:uid="{181F9726-9208-4506-B65F-2F2F152A8855}"/>
    <cellStyle name="Normal 9 3 3 4 3" xfId="3184" xr:uid="{53CFEA97-68F0-4447-90EA-345A25BB021B}"/>
    <cellStyle name="Normal 9 3 3 4 3 2" xfId="4249" xr:uid="{6793BC43-F467-4834-BA98-3C971A29D650}"/>
    <cellStyle name="Normal 9 3 3 4 3 2 2" xfId="4953" xr:uid="{40158499-EB80-40F7-BEDB-1726B37FE036}"/>
    <cellStyle name="Normal 9 3 3 4 3 3" xfId="4952" xr:uid="{ACEC93D4-D02C-4897-B40C-2DD696CF038C}"/>
    <cellStyle name="Normal 9 3 3 4 4" xfId="3185" xr:uid="{BC9B1542-41C4-4748-9E55-C432395E38D2}"/>
    <cellStyle name="Normal 9 3 3 4 4 2" xfId="4954" xr:uid="{AEFB0D27-1D2B-47A6-94F9-7FD292097634}"/>
    <cellStyle name="Normal 9 3 3 4 5" xfId="4947" xr:uid="{B0F39E70-8027-40C5-A186-FA80DD325711}"/>
    <cellStyle name="Normal 9 3 3 5" xfId="3186" xr:uid="{BE019036-350B-41FE-A6F1-2C46B013EC86}"/>
    <cellStyle name="Normal 9 3 3 5 2" xfId="3187" xr:uid="{472040CE-8789-4DAD-ABC4-45771C07D8EE}"/>
    <cellStyle name="Normal 9 3 3 5 2 2" xfId="4250" xr:uid="{361ED9CD-F6D4-487A-BE97-FDEA4859F8B7}"/>
    <cellStyle name="Normal 9 3 3 5 2 2 2" xfId="4957" xr:uid="{006854FA-11C9-4F07-9E94-5EEB3A52B2E2}"/>
    <cellStyle name="Normal 9 3 3 5 2 3" xfId="4956" xr:uid="{CC51B9E7-8CB3-4C9D-8D34-6B9FC16FB0A6}"/>
    <cellStyle name="Normal 9 3 3 5 3" xfId="3188" xr:uid="{9B0C72ED-B949-4048-BDDC-8923FA2E5C0F}"/>
    <cellStyle name="Normal 9 3 3 5 3 2" xfId="4958" xr:uid="{0A8E8C8B-BE6F-46D4-877D-65D975CBEC68}"/>
    <cellStyle name="Normal 9 3 3 5 4" xfId="3189" xr:uid="{2181D78C-17B0-4B0A-BFDE-421E3B7C13D5}"/>
    <cellStyle name="Normal 9 3 3 5 4 2" xfId="4959" xr:uid="{936AD07F-E6BB-4455-B190-CA110A42CF48}"/>
    <cellStyle name="Normal 9 3 3 5 5" xfId="4955" xr:uid="{6C4AE4FB-B125-49E8-BC7B-FB158DFE2984}"/>
    <cellStyle name="Normal 9 3 3 6" xfId="3190" xr:uid="{65A82236-A32D-44C2-AB75-AA7F762107F8}"/>
    <cellStyle name="Normal 9 3 3 6 2" xfId="4251" xr:uid="{23B9E972-6127-49E2-AE89-C2FF5E7838FD}"/>
    <cellStyle name="Normal 9 3 3 6 2 2" xfId="4961" xr:uid="{604BD7AC-ECDA-401E-9BC5-EBF634352604}"/>
    <cellStyle name="Normal 9 3 3 6 3" xfId="4960" xr:uid="{907558BB-4A89-4310-B42F-6DBBC23966CD}"/>
    <cellStyle name="Normal 9 3 3 7" xfId="3191" xr:uid="{26677428-6D21-492E-8EF8-6FF75E390308}"/>
    <cellStyle name="Normal 9 3 3 7 2" xfId="4962" xr:uid="{E5DACEA4-7ED6-46DB-9DF6-7B04FCDEC0D4}"/>
    <cellStyle name="Normal 9 3 3 8" xfId="3192" xr:uid="{02610A11-2A3B-4719-A8D9-C79B9A45E65B}"/>
    <cellStyle name="Normal 9 3 3 8 2" xfId="4963" xr:uid="{2F11A53C-D4E3-4B4F-8124-746225C5A4CB}"/>
    <cellStyle name="Normal 9 3 4" xfId="3193" xr:uid="{26EFF8C4-6D54-4818-AF9E-E9E89B661DB8}"/>
    <cellStyle name="Normal 9 3 4 2" xfId="3194" xr:uid="{F71652E5-4398-4834-91CB-81D95989C4E1}"/>
    <cellStyle name="Normal 9 3 4 2 2" xfId="3195" xr:uid="{278DB8E8-307A-4950-A221-7A6905CCAC2B}"/>
    <cellStyle name="Normal 9 3 4 2 2 2" xfId="3196" xr:uid="{4401AA71-CF7D-4B9C-9119-F173131964E8}"/>
    <cellStyle name="Normal 9 3 4 2 2 2 2" xfId="4252" xr:uid="{7035F729-63D2-410E-9A85-7EAD0A96B668}"/>
    <cellStyle name="Normal 9 3 4 2 2 2 2 2" xfId="4968" xr:uid="{A8B4EF9F-6A18-4174-A64F-F4094E5EDF2E}"/>
    <cellStyle name="Normal 9 3 4 2 2 2 3" xfId="4967" xr:uid="{E2B62E37-57AC-4437-89E9-74FC66D2902A}"/>
    <cellStyle name="Normal 9 3 4 2 2 3" xfId="3197" xr:uid="{4D5CABF9-C6FA-4443-91AA-72A9EAF7F149}"/>
    <cellStyle name="Normal 9 3 4 2 2 3 2" xfId="4969" xr:uid="{2EE5E68B-9748-4BC8-8824-89C92518D25E}"/>
    <cellStyle name="Normal 9 3 4 2 2 4" xfId="3198" xr:uid="{48B57355-AF0A-4A5A-9861-F15F5A153E4B}"/>
    <cellStyle name="Normal 9 3 4 2 2 4 2" xfId="4970" xr:uid="{F407311F-F32D-47CD-930E-FBCBEC6AC4D4}"/>
    <cellStyle name="Normal 9 3 4 2 2 5" xfId="4966" xr:uid="{44796967-C98B-4901-AEB8-AA8C8575F6C6}"/>
    <cellStyle name="Normal 9 3 4 2 3" xfId="3199" xr:uid="{6FA57B67-47AA-4366-BF33-01DE2D1450B1}"/>
    <cellStyle name="Normal 9 3 4 2 3 2" xfId="4253" xr:uid="{6099690E-3F49-40E8-93E8-F3B61BAEE837}"/>
    <cellStyle name="Normal 9 3 4 2 3 2 2" xfId="4972" xr:uid="{56CD0E08-9D59-4E32-930C-C4E25FE92ECE}"/>
    <cellStyle name="Normal 9 3 4 2 3 3" xfId="4971" xr:uid="{4A1F41EF-1187-4B59-9E82-2127C2D5F562}"/>
    <cellStyle name="Normal 9 3 4 2 4" xfId="3200" xr:uid="{04EE3B0D-ECBC-4495-8CC6-ACB88701B550}"/>
    <cellStyle name="Normal 9 3 4 2 4 2" xfId="4973" xr:uid="{FB4FBE69-0D57-4E28-B16F-FDB77ED238D3}"/>
    <cellStyle name="Normal 9 3 4 2 5" xfId="3201" xr:uid="{63AE87E5-7426-40A3-875F-91E40B6A89B8}"/>
    <cellStyle name="Normal 9 3 4 2 5 2" xfId="4974" xr:uid="{66A205DD-D745-48C3-B275-BD36B920AC92}"/>
    <cellStyle name="Normal 9 3 4 2 6" xfId="4965" xr:uid="{6D1CB0BD-B36C-45D7-8217-E04750507004}"/>
    <cellStyle name="Normal 9 3 4 3" xfId="3202" xr:uid="{2BCE8311-4828-4314-81AE-1087CF269F0D}"/>
    <cellStyle name="Normal 9 3 4 3 2" xfId="3203" xr:uid="{FC6124B5-1633-4550-8E61-B180BD5BA703}"/>
    <cellStyle name="Normal 9 3 4 3 2 2" xfId="4254" xr:uid="{2327B2B6-E62D-48ED-B5B3-39A60A846EE8}"/>
    <cellStyle name="Normal 9 3 4 3 2 2 2" xfId="4977" xr:uid="{C44AB0F1-1A7E-4628-A5C8-4CCF75665A01}"/>
    <cellStyle name="Normal 9 3 4 3 2 3" xfId="4976" xr:uid="{4EAB7B57-A501-4916-8473-1545C0FB3B1F}"/>
    <cellStyle name="Normal 9 3 4 3 3" xfId="3204" xr:uid="{43753F5B-3246-4E1D-902D-2A0A34264772}"/>
    <cellStyle name="Normal 9 3 4 3 3 2" xfId="4978" xr:uid="{85C2D1DB-5103-4AF2-8CE7-24373162661E}"/>
    <cellStyle name="Normal 9 3 4 3 4" xfId="3205" xr:uid="{D9892843-D0C6-4BEE-AB4C-B8361FE23271}"/>
    <cellStyle name="Normal 9 3 4 3 4 2" xfId="4979" xr:uid="{25B076EA-ADCA-4E1C-9187-B4C244C7918E}"/>
    <cellStyle name="Normal 9 3 4 3 5" xfId="4975" xr:uid="{796A5A93-7C2C-4FB3-BB34-8C64B0FB8242}"/>
    <cellStyle name="Normal 9 3 4 4" xfId="3206" xr:uid="{A75BD094-7626-4893-8BD4-1CA3899C1052}"/>
    <cellStyle name="Normal 9 3 4 4 2" xfId="3207" xr:uid="{8F888023-0BA8-4DBD-BA7C-16E158C34A28}"/>
    <cellStyle name="Normal 9 3 4 4 2 2" xfId="4981" xr:uid="{673B1C4D-8D2D-434B-97F8-78A848CF0913}"/>
    <cellStyle name="Normal 9 3 4 4 3" xfId="3208" xr:uid="{C872CEF0-CE66-4B04-86FC-2689A6F7FA1D}"/>
    <cellStyle name="Normal 9 3 4 4 3 2" xfId="4982" xr:uid="{417A52FC-57E9-4AE7-B045-5F3388220833}"/>
    <cellStyle name="Normal 9 3 4 4 4" xfId="3209" xr:uid="{ABD7D2D8-A9AF-4332-AED0-7C556548924C}"/>
    <cellStyle name="Normal 9 3 4 4 4 2" xfId="4983" xr:uid="{575FAD7C-9D72-45FA-A937-649B99BF1A6F}"/>
    <cellStyle name="Normal 9 3 4 4 5" xfId="4980" xr:uid="{5C6C2BDD-E1C4-492C-B008-4E3B380E85D2}"/>
    <cellStyle name="Normal 9 3 4 5" xfId="3210" xr:uid="{0A35CB05-84D6-438A-9BC4-1DFB4867CF75}"/>
    <cellStyle name="Normal 9 3 4 5 2" xfId="4984" xr:uid="{23DFB97E-D4C8-4799-8ACE-F06A2742F3F9}"/>
    <cellStyle name="Normal 9 3 4 6" xfId="3211" xr:uid="{CB2C9995-EF49-4B0A-BAB6-B3C5195B0DC2}"/>
    <cellStyle name="Normal 9 3 4 6 2" xfId="4985" xr:uid="{809C1F3C-E644-4CA0-8C2D-2884FC483F47}"/>
    <cellStyle name="Normal 9 3 4 7" xfId="3212" xr:uid="{483736FA-6B54-4DEE-8B2A-824FA96B2071}"/>
    <cellStyle name="Normal 9 3 4 7 2" xfId="4986" xr:uid="{CFA709B8-D9C8-4591-8566-7BBB143F9C86}"/>
    <cellStyle name="Normal 9 3 4 8" xfId="4964" xr:uid="{04C4DB81-6319-4BD0-A23F-0723E442B908}"/>
    <cellStyle name="Normal 9 3 5" xfId="3213" xr:uid="{C2FE366F-E724-4FD9-967E-DA9DB2CD6353}"/>
    <cellStyle name="Normal 9 3 5 2" xfId="3214" xr:uid="{CB356A96-D962-42E1-9ED8-5E727032BAB8}"/>
    <cellStyle name="Normal 9 3 5 2 2" xfId="3215" xr:uid="{7E5ED501-FD7D-44FA-9D0F-AEB4D476FFD6}"/>
    <cellStyle name="Normal 9 3 5 2 2 2" xfId="4255" xr:uid="{E6342F23-FCC7-44F2-B55E-946885599766}"/>
    <cellStyle name="Normal 9 3 5 2 2 2 2" xfId="4256" xr:uid="{8BBABE8E-0C83-466B-BCE4-3A4E1A209142}"/>
    <cellStyle name="Normal 9 3 5 2 2 2 2 2" xfId="4991" xr:uid="{C7637C67-481B-444E-9597-20616B162EDC}"/>
    <cellStyle name="Normal 9 3 5 2 2 2 3" xfId="4990" xr:uid="{FB100DB4-E304-4F07-A4D5-22628DA8E450}"/>
    <cellStyle name="Normal 9 3 5 2 2 3" xfId="4257" xr:uid="{55672467-3A84-4C3E-ADC4-799B9C9F6DEF}"/>
    <cellStyle name="Normal 9 3 5 2 2 3 2" xfId="4992" xr:uid="{2BA12DFB-A47B-4DA6-B16F-AB21C5927071}"/>
    <cellStyle name="Normal 9 3 5 2 2 4" xfId="4989" xr:uid="{FF443BC2-6CA8-4768-9C35-4D624CC17D97}"/>
    <cellStyle name="Normal 9 3 5 2 3" xfId="3216" xr:uid="{200B4061-B1AF-43B5-9844-75B329F45EDE}"/>
    <cellStyle name="Normal 9 3 5 2 3 2" xfId="4258" xr:uid="{EB5AD6E9-1B24-4961-B69D-59D4793C5B00}"/>
    <cellStyle name="Normal 9 3 5 2 3 2 2" xfId="4994" xr:uid="{86E92A10-0690-45D3-BC5F-6BF6FE5D09FD}"/>
    <cellStyle name="Normal 9 3 5 2 3 3" xfId="4993" xr:uid="{4E9D2D06-C6F5-4B96-9B36-2BD790E7FD28}"/>
    <cellStyle name="Normal 9 3 5 2 4" xfId="3217" xr:uid="{7367F493-1667-4C08-B721-F07B0D06AD39}"/>
    <cellStyle name="Normal 9 3 5 2 4 2" xfId="4995" xr:uid="{8F9BF8E1-D5DD-4B18-A352-FAA05540AC34}"/>
    <cellStyle name="Normal 9 3 5 2 5" xfId="4988" xr:uid="{F3FF20D1-9803-4DA8-A782-4D55BA685740}"/>
    <cellStyle name="Normal 9 3 5 3" xfId="3218" xr:uid="{0761E962-284C-4943-A128-3A5AA857E06C}"/>
    <cellStyle name="Normal 9 3 5 3 2" xfId="3219" xr:uid="{48741D89-418C-4A52-B279-0FF894D8BAB2}"/>
    <cellStyle name="Normal 9 3 5 3 2 2" xfId="4259" xr:uid="{74797BAD-A528-455D-BFAC-989CD60C0733}"/>
    <cellStyle name="Normal 9 3 5 3 2 2 2" xfId="4998" xr:uid="{7A413D4B-6789-41C2-9529-C7B73DCEE58E}"/>
    <cellStyle name="Normal 9 3 5 3 2 3" xfId="4997" xr:uid="{FDF5D0BA-9BA0-4829-A11A-C8705C22AEF7}"/>
    <cellStyle name="Normal 9 3 5 3 3" xfId="3220" xr:uid="{6619A69D-9CEC-47E9-B14C-4A09B79857A3}"/>
    <cellStyle name="Normal 9 3 5 3 3 2" xfId="4999" xr:uid="{42E4B101-F857-496D-AC9F-656E81FEA8A5}"/>
    <cellStyle name="Normal 9 3 5 3 4" xfId="3221" xr:uid="{C2E9DAB0-1535-4A1B-8C78-3C931586ED76}"/>
    <cellStyle name="Normal 9 3 5 3 4 2" xfId="5000" xr:uid="{4A381936-6832-4964-9565-6A382298F4D4}"/>
    <cellStyle name="Normal 9 3 5 3 5" xfId="4996" xr:uid="{67432F37-4376-4D02-B0EC-7F125F30FF09}"/>
    <cellStyle name="Normal 9 3 5 4" xfId="3222" xr:uid="{1D613E1A-CA7D-41DD-91C6-026A61E1EB71}"/>
    <cellStyle name="Normal 9 3 5 4 2" xfId="4260" xr:uid="{9FC6E989-855E-42A9-99B8-A1115238D6D4}"/>
    <cellStyle name="Normal 9 3 5 4 2 2" xfId="5002" xr:uid="{8706A5ED-45A0-4D4E-9B06-9F90E218A6E4}"/>
    <cellStyle name="Normal 9 3 5 4 3" xfId="5001" xr:uid="{15B3262A-804C-4C9F-A032-6DB4ADAC4558}"/>
    <cellStyle name="Normal 9 3 5 5" xfId="3223" xr:uid="{6DE62332-1E52-4B80-9523-365A0842464F}"/>
    <cellStyle name="Normal 9 3 5 5 2" xfId="5003" xr:uid="{31D0AA9A-AF42-424A-BA1D-EE0228BA6095}"/>
    <cellStyle name="Normal 9 3 5 6" xfId="3224" xr:uid="{30960429-5DAA-41A4-A0D8-6D000A3DEC68}"/>
    <cellStyle name="Normal 9 3 5 6 2" xfId="5004" xr:uid="{EFCA6960-F66F-4DB8-9967-D2ECE2B64ABA}"/>
    <cellStyle name="Normal 9 3 5 7" xfId="4987" xr:uid="{5A0454F1-167A-427A-93B0-3A72D4A39F39}"/>
    <cellStyle name="Normal 9 3 6" xfId="3225" xr:uid="{5195A08D-0B63-4587-B7C5-6B4D4047A7CF}"/>
    <cellStyle name="Normal 9 3 6 2" xfId="3226" xr:uid="{09529D64-CBBD-4F22-B33B-7F82B6D81F15}"/>
    <cellStyle name="Normal 9 3 6 2 2" xfId="3227" xr:uid="{55795320-AD95-4D1B-AB5C-A98ADA19A616}"/>
    <cellStyle name="Normal 9 3 6 2 2 2" xfId="4261" xr:uid="{1F5F83B4-F1F3-4C7C-9B7E-C167DE69649D}"/>
    <cellStyle name="Normal 9 3 6 2 2 2 2" xfId="5008" xr:uid="{63EC4A70-998F-4714-9B64-202938503D3C}"/>
    <cellStyle name="Normal 9 3 6 2 2 3" xfId="5007" xr:uid="{84285A6F-6139-4938-8239-6A42E0D972DA}"/>
    <cellStyle name="Normal 9 3 6 2 3" xfId="3228" xr:uid="{A7AB52B4-987D-4B19-9067-6D24A52F7A5B}"/>
    <cellStyle name="Normal 9 3 6 2 3 2" xfId="5009" xr:uid="{BAE2269F-B9B0-4379-9270-1038A62C48FF}"/>
    <cellStyle name="Normal 9 3 6 2 4" xfId="3229" xr:uid="{AE2171AE-3AE7-46EF-84A6-BCBB97CFFFAC}"/>
    <cellStyle name="Normal 9 3 6 2 4 2" xfId="5010" xr:uid="{660CDDE4-3200-4D26-B70D-FA59352A399B}"/>
    <cellStyle name="Normal 9 3 6 2 5" xfId="5006" xr:uid="{D2EA0E6A-BD3C-4C05-853A-2B85C67FB6C4}"/>
    <cellStyle name="Normal 9 3 6 3" xfId="3230" xr:uid="{531CAB0F-E161-4BC8-A289-F57590B4256C}"/>
    <cellStyle name="Normal 9 3 6 3 2" xfId="4262" xr:uid="{F32DAB7E-E9B9-41AC-A2B4-8C5304406B9D}"/>
    <cellStyle name="Normal 9 3 6 3 2 2" xfId="5012" xr:uid="{FC27B253-3E4C-4DFD-B70E-0BC8608300D8}"/>
    <cellStyle name="Normal 9 3 6 3 3" xfId="5011" xr:uid="{564E01DF-6EDE-4A81-910B-99E8182A3649}"/>
    <cellStyle name="Normal 9 3 6 4" xfId="3231" xr:uid="{F192B177-93A2-4020-8F25-48FD99D7F482}"/>
    <cellStyle name="Normal 9 3 6 4 2" xfId="5013" xr:uid="{1733E7C3-A2E1-4A1C-A490-EDD38A184963}"/>
    <cellStyle name="Normal 9 3 6 5" xfId="3232" xr:uid="{E1A530A5-8939-42EC-B37D-8DD1F7A12042}"/>
    <cellStyle name="Normal 9 3 6 5 2" xfId="5014" xr:uid="{9CCD5782-6A12-4498-A9EC-8EDDC55D8E64}"/>
    <cellStyle name="Normal 9 3 6 6" xfId="5005" xr:uid="{6532DCFD-A0B5-4483-A3F7-078DEAD907A4}"/>
    <cellStyle name="Normal 9 3 7" xfId="3233" xr:uid="{AF6867C4-F868-4D71-BE5E-048DF285A9D6}"/>
    <cellStyle name="Normal 9 3 7 2" xfId="3234" xr:uid="{DFEE5157-D78C-49B5-9E9A-CED86C71C827}"/>
    <cellStyle name="Normal 9 3 7 2 2" xfId="4263" xr:uid="{6F7E79B7-32EE-4D29-B63A-B10FCCFAD648}"/>
    <cellStyle name="Normal 9 3 7 2 2 2" xfId="5017" xr:uid="{DE44ABDA-3894-4665-BAD8-CD1464ECBEB3}"/>
    <cellStyle name="Normal 9 3 7 2 3" xfId="5016" xr:uid="{2BC7CC9E-111E-4771-B770-5507BAD6B3D0}"/>
    <cellStyle name="Normal 9 3 7 3" xfId="3235" xr:uid="{43E60928-3E1B-4465-BBED-A45ACE52B3BE}"/>
    <cellStyle name="Normal 9 3 7 3 2" xfId="5018" xr:uid="{31073553-82AD-433C-8081-933A078F0E74}"/>
    <cellStyle name="Normal 9 3 7 4" xfId="3236" xr:uid="{46352FA8-F8B6-43AE-B846-67D499069543}"/>
    <cellStyle name="Normal 9 3 7 4 2" xfId="5019" xr:uid="{123F272A-0522-4FA6-B212-082985056FFD}"/>
    <cellStyle name="Normal 9 3 7 5" xfId="5015" xr:uid="{10ECB2AF-F478-4AB6-A2C1-41B55FCDF7E2}"/>
    <cellStyle name="Normal 9 3 8" xfId="3237" xr:uid="{5710869E-2489-406E-8775-4F99796770EA}"/>
    <cellStyle name="Normal 9 3 8 2" xfId="3238" xr:uid="{5E08DB62-06DA-4ACE-94B4-165A7543F931}"/>
    <cellStyle name="Normal 9 3 8 2 2" xfId="5021" xr:uid="{53B1EDAB-BBDA-4693-B6AC-C42A0222FEFC}"/>
    <cellStyle name="Normal 9 3 8 3" xfId="3239" xr:uid="{2B9BC2B3-6EC2-4E4C-8C53-A2FB6F56D811}"/>
    <cellStyle name="Normal 9 3 8 3 2" xfId="5022" xr:uid="{F87F0350-9FE8-4323-B821-B5B522517B11}"/>
    <cellStyle name="Normal 9 3 8 4" xfId="3240" xr:uid="{E72F2250-643F-42D2-B551-A94C0EB36289}"/>
    <cellStyle name="Normal 9 3 8 4 2" xfId="5023" xr:uid="{C5E9B691-94D9-45F1-B848-8F842762157B}"/>
    <cellStyle name="Normal 9 3 8 5" xfId="5020" xr:uid="{C6B4C4A9-FD69-4468-8CEA-19A91395F6FF}"/>
    <cellStyle name="Normal 9 3 9" xfId="3241" xr:uid="{8A0E1C50-4BDE-40D2-B04C-3B4FCBC1DDA8}"/>
    <cellStyle name="Normal 9 3 9 2" xfId="5024" xr:uid="{F123912A-3F3C-44F8-B649-918CDEDDB4C5}"/>
    <cellStyle name="Normal 9 4" xfId="3242" xr:uid="{F9B6340C-F871-424C-B05B-E64AF5435D62}"/>
    <cellStyle name="Normal 9 4 10" xfId="3243" xr:uid="{96FA060C-B7DE-4680-A390-107427B37EDD}"/>
    <cellStyle name="Normal 9 4 10 2" xfId="5026" xr:uid="{9D9129F5-F25B-4C04-B1FE-63E0B3BDA136}"/>
    <cellStyle name="Normal 9 4 11" xfId="3244" xr:uid="{3B90C98C-BE35-499A-9ED4-3ADF119F0CD5}"/>
    <cellStyle name="Normal 9 4 11 2" xfId="5027" xr:uid="{6B922B57-4A8C-4928-AD7D-A29942AFAE26}"/>
    <cellStyle name="Normal 9 4 12" xfId="5025" xr:uid="{D5DD1BF0-749D-49D9-9FA6-C8E5FE0BD918}"/>
    <cellStyle name="Normal 9 4 2" xfId="3245" xr:uid="{0DEBFD73-457A-44F6-B2D3-9A5F3ECE2874}"/>
    <cellStyle name="Normal 9 4 2 10" xfId="5028" xr:uid="{C18FD824-7406-4C51-867D-36A9C4CF4EB6}"/>
    <cellStyle name="Normal 9 4 2 2" xfId="3246" xr:uid="{88A9E5D7-6C9E-482D-8381-2F8EF83D3355}"/>
    <cellStyle name="Normal 9 4 2 2 2" xfId="3247" xr:uid="{F313174A-F094-4221-9BB6-237E1C543ACA}"/>
    <cellStyle name="Normal 9 4 2 2 2 2" xfId="3248" xr:uid="{C252BF82-DFCE-456A-A28F-8FF943F448ED}"/>
    <cellStyle name="Normal 9 4 2 2 2 2 2" xfId="3249" xr:uid="{C26E75E1-A053-4A05-9647-A0C80D977507}"/>
    <cellStyle name="Normal 9 4 2 2 2 2 2 2" xfId="4264" xr:uid="{680F3E90-9A81-45A5-9E02-99039A0A4521}"/>
    <cellStyle name="Normal 9 4 2 2 2 2 2 2 2" xfId="5033" xr:uid="{9E77EAE6-68BA-4226-83C1-4B78B11C3417}"/>
    <cellStyle name="Normal 9 4 2 2 2 2 2 3" xfId="5032" xr:uid="{A5BB9DDD-8998-4639-8D69-8F8A15784720}"/>
    <cellStyle name="Normal 9 4 2 2 2 2 3" xfId="3250" xr:uid="{06DF21C0-94BF-4AF2-ADCC-8373B1C469B5}"/>
    <cellStyle name="Normal 9 4 2 2 2 2 3 2" xfId="5034" xr:uid="{D28DCEE4-9347-4BCE-8636-8F7FDFA05351}"/>
    <cellStyle name="Normal 9 4 2 2 2 2 4" xfId="3251" xr:uid="{70400680-3858-4FD0-ACA6-27407CADF681}"/>
    <cellStyle name="Normal 9 4 2 2 2 2 4 2" xfId="5035" xr:uid="{5B9952D8-B89D-4181-A5AA-37B15B0D5D2B}"/>
    <cellStyle name="Normal 9 4 2 2 2 2 5" xfId="5031" xr:uid="{FCDCB17C-C2A6-4B69-81A0-8D6725913A2C}"/>
    <cellStyle name="Normal 9 4 2 2 2 3" xfId="3252" xr:uid="{3C705468-AA39-4E91-AD08-656E21098EE7}"/>
    <cellStyle name="Normal 9 4 2 2 2 3 2" xfId="3253" xr:uid="{3140BB49-7649-4374-AA23-C56DBE0E83B4}"/>
    <cellStyle name="Normal 9 4 2 2 2 3 2 2" xfId="5037" xr:uid="{205BE2C8-8C86-479D-9602-A60647B9639A}"/>
    <cellStyle name="Normal 9 4 2 2 2 3 3" xfId="3254" xr:uid="{B54C5CF0-63C3-4F00-AFE4-A8571D3B7B38}"/>
    <cellStyle name="Normal 9 4 2 2 2 3 3 2" xfId="5038" xr:uid="{3F220CF3-7F63-48CF-A37E-F96DB6A0F79E}"/>
    <cellStyle name="Normal 9 4 2 2 2 3 4" xfId="3255" xr:uid="{86BCD1F4-1CAD-4771-ABB0-B3EBF7DB692B}"/>
    <cellStyle name="Normal 9 4 2 2 2 3 4 2" xfId="5039" xr:uid="{9070F94A-7A2B-4025-8B7D-63A9DE4FD476}"/>
    <cellStyle name="Normal 9 4 2 2 2 3 5" xfId="5036" xr:uid="{8153E499-8367-4310-B1AD-FB24A09305F0}"/>
    <cellStyle name="Normal 9 4 2 2 2 4" xfId="3256" xr:uid="{3A7DDCE6-CFE9-4992-81C1-48F6E0E33279}"/>
    <cellStyle name="Normal 9 4 2 2 2 4 2" xfId="5040" xr:uid="{5AF8EE62-DDCD-4ABE-B277-DA482DD79CE0}"/>
    <cellStyle name="Normal 9 4 2 2 2 5" xfId="3257" xr:uid="{C429208C-7082-49D2-8FF2-E70FB7C4A427}"/>
    <cellStyle name="Normal 9 4 2 2 2 5 2" xfId="5041" xr:uid="{0876474E-FCCE-48AD-B533-08B74630F507}"/>
    <cellStyle name="Normal 9 4 2 2 2 6" xfId="3258" xr:uid="{7FF34249-ADEE-4F51-A0AA-E8C3F568A075}"/>
    <cellStyle name="Normal 9 4 2 2 2 6 2" xfId="5042" xr:uid="{B35A4909-735F-4D3B-8132-55ECD1E7AD0B}"/>
    <cellStyle name="Normal 9 4 2 2 2 7" xfId="5030" xr:uid="{23A983EC-5C9E-4246-B437-37426B29E10C}"/>
    <cellStyle name="Normal 9 4 2 2 3" xfId="3259" xr:uid="{F0E3F6AA-3194-4C82-97B7-EAFFFF0D7D2A}"/>
    <cellStyle name="Normal 9 4 2 2 3 2" xfId="3260" xr:uid="{D1631A35-5328-4E58-B1F2-B2ECB229EA33}"/>
    <cellStyle name="Normal 9 4 2 2 3 2 2" xfId="3261" xr:uid="{FB4EDBCA-BB05-44B8-8FF1-81E2AF7EE924}"/>
    <cellStyle name="Normal 9 4 2 2 3 2 2 2" xfId="5045" xr:uid="{6BF32CD9-3CD5-451E-A3D8-CD26374620E8}"/>
    <cellStyle name="Normal 9 4 2 2 3 2 3" xfId="3262" xr:uid="{8256FEE5-1C91-46D2-BD11-E8BE6D2C4549}"/>
    <cellStyle name="Normal 9 4 2 2 3 2 3 2" xfId="5046" xr:uid="{16756DC4-A5D0-464F-84B8-A23280960636}"/>
    <cellStyle name="Normal 9 4 2 2 3 2 4" xfId="3263" xr:uid="{2120DD48-7062-4D78-9F10-94E7BAA7EEFA}"/>
    <cellStyle name="Normal 9 4 2 2 3 2 4 2" xfId="5047" xr:uid="{7B34C819-0F57-4617-80F3-DB432BCB2649}"/>
    <cellStyle name="Normal 9 4 2 2 3 2 5" xfId="5044" xr:uid="{4DCBD2A7-F9F0-4B14-A3E7-4A89A051CFCF}"/>
    <cellStyle name="Normal 9 4 2 2 3 3" xfId="3264" xr:uid="{E5ECA39A-B5B9-4A06-BAF2-3811EE32CB29}"/>
    <cellStyle name="Normal 9 4 2 2 3 3 2" xfId="5048" xr:uid="{365FD6D2-92CC-4F3A-A66A-1D5A8B79F023}"/>
    <cellStyle name="Normal 9 4 2 2 3 4" xfId="3265" xr:uid="{0612F6BE-7DC1-4B24-A184-334CF0FE14DF}"/>
    <cellStyle name="Normal 9 4 2 2 3 4 2" xfId="5049" xr:uid="{A448040D-C7A3-4CC9-A8F4-18A5A476590E}"/>
    <cellStyle name="Normal 9 4 2 2 3 5" xfId="3266" xr:uid="{0B82ED38-4FBC-448A-8538-0552CE4C4F32}"/>
    <cellStyle name="Normal 9 4 2 2 3 5 2" xfId="5050" xr:uid="{DD251C8C-02CF-4B50-ABA4-39FDB4F10EBC}"/>
    <cellStyle name="Normal 9 4 2 2 3 6" xfId="5043" xr:uid="{FBDA7DAC-F1C6-4B80-896F-0FB70761EF29}"/>
    <cellStyle name="Normal 9 4 2 2 4" xfId="3267" xr:uid="{355692B3-4FEF-4AF0-9B2E-4D91FA55E709}"/>
    <cellStyle name="Normal 9 4 2 2 4 2" xfId="3268" xr:uid="{F079AC2D-5325-41A4-A216-DA95264E5CD7}"/>
    <cellStyle name="Normal 9 4 2 2 4 2 2" xfId="5052" xr:uid="{974F0D8E-BA7C-422E-B12D-894CA3DCAC19}"/>
    <cellStyle name="Normal 9 4 2 2 4 3" xfId="3269" xr:uid="{F201F556-EF74-4A6A-BD23-53C1CA09A3A8}"/>
    <cellStyle name="Normal 9 4 2 2 4 3 2" xfId="5053" xr:uid="{BC27D53F-311F-4377-80E4-03C760E36620}"/>
    <cellStyle name="Normal 9 4 2 2 4 4" xfId="3270" xr:uid="{E3EBAA35-99DB-4100-A16C-66E3582769D5}"/>
    <cellStyle name="Normal 9 4 2 2 4 4 2" xfId="5054" xr:uid="{02C0BA1F-8AE8-4792-A501-77229E6C1C58}"/>
    <cellStyle name="Normal 9 4 2 2 4 5" xfId="5051" xr:uid="{FEEF859A-342F-41F8-88C8-8A26C457BCC5}"/>
    <cellStyle name="Normal 9 4 2 2 5" xfId="3271" xr:uid="{23532ADB-4DEB-41A8-910A-E111D393CE70}"/>
    <cellStyle name="Normal 9 4 2 2 5 2" xfId="3272" xr:uid="{6DE47954-52E7-4381-BD74-9CE70D3346FB}"/>
    <cellStyle name="Normal 9 4 2 2 5 2 2" xfId="5056" xr:uid="{7DCE440F-2329-42B7-A6B9-9FC1163017FC}"/>
    <cellStyle name="Normal 9 4 2 2 5 3" xfId="3273" xr:uid="{BD0AB63A-35D3-404E-AAB8-E6D1C3C83E7C}"/>
    <cellStyle name="Normal 9 4 2 2 5 3 2" xfId="5057" xr:uid="{C90E0198-E2AA-47D4-B1B1-7ADA5F0F17EE}"/>
    <cellStyle name="Normal 9 4 2 2 5 4" xfId="3274" xr:uid="{9F9CB0B1-D520-483E-866D-1D4A7C053E55}"/>
    <cellStyle name="Normal 9 4 2 2 5 4 2" xfId="5058" xr:uid="{54214C30-96C8-4D99-A4AA-9D57C929E2E4}"/>
    <cellStyle name="Normal 9 4 2 2 5 5" xfId="5055" xr:uid="{AFCFAF8A-E35D-435F-ACE0-FECC48A0225B}"/>
    <cellStyle name="Normal 9 4 2 2 6" xfId="3275" xr:uid="{DFF01956-EF57-43C1-BF50-8345032D087A}"/>
    <cellStyle name="Normal 9 4 2 2 6 2" xfId="5059" xr:uid="{FE6F05D9-2FD1-4597-9986-6B566E0BE05F}"/>
    <cellStyle name="Normal 9 4 2 2 7" xfId="3276" xr:uid="{2DF49EC4-2B5D-46FF-A7ED-D894251C02BF}"/>
    <cellStyle name="Normal 9 4 2 2 7 2" xfId="5060" xr:uid="{77EE6965-F396-4F34-A839-B3112BCCFC87}"/>
    <cellStyle name="Normal 9 4 2 2 8" xfId="3277" xr:uid="{41C8C3D4-47E7-4AA1-BC9F-BBCD420C72A5}"/>
    <cellStyle name="Normal 9 4 2 2 8 2" xfId="5061" xr:uid="{FA142F7A-9208-4E02-81AF-B802122E8BE5}"/>
    <cellStyle name="Normal 9 4 2 2 9" xfId="5029" xr:uid="{860C4E3D-2EE1-4EF3-B8C6-5FF5C41B89F3}"/>
    <cellStyle name="Normal 9 4 2 3" xfId="3278" xr:uid="{BED1CE27-974A-4F6D-B209-0DCCDB8D14C5}"/>
    <cellStyle name="Normal 9 4 2 3 2" xfId="3279" xr:uid="{9B070242-BA88-49A4-9E61-36582DA1B6C8}"/>
    <cellStyle name="Normal 9 4 2 3 2 2" xfId="3280" xr:uid="{E32137DF-E0A4-40D5-9BDF-945CDD155CFD}"/>
    <cellStyle name="Normal 9 4 2 3 2 2 2" xfId="4265" xr:uid="{660EE0B3-B114-4E41-A996-B481B58E35F5}"/>
    <cellStyle name="Normal 9 4 2 3 2 2 2 2" xfId="4266" xr:uid="{8915B3F0-177A-4402-B769-726012B48D0C}"/>
    <cellStyle name="Normal 9 4 2 3 2 2 2 2 2" xfId="5066" xr:uid="{0C46FD01-CB1B-4372-BEE7-0B641F3490AF}"/>
    <cellStyle name="Normal 9 4 2 3 2 2 2 3" xfId="5065" xr:uid="{0E54BAF8-9998-4D89-BF3A-BA7CF012C7B1}"/>
    <cellStyle name="Normal 9 4 2 3 2 2 3" xfId="4267" xr:uid="{FA4F04BD-5C3C-4154-94D5-298A719869D6}"/>
    <cellStyle name="Normal 9 4 2 3 2 2 3 2" xfId="5067" xr:uid="{C7595250-6557-48A6-BCD5-94410D95DCA9}"/>
    <cellStyle name="Normal 9 4 2 3 2 2 4" xfId="5064" xr:uid="{46CF1567-4A43-4686-A854-E988975E4207}"/>
    <cellStyle name="Normal 9 4 2 3 2 3" xfId="3281" xr:uid="{3B789E4C-07AF-4245-A5EA-117EB6050A8B}"/>
    <cellStyle name="Normal 9 4 2 3 2 3 2" xfId="4268" xr:uid="{22DD808D-6E36-4A3D-9D40-3D551DF4458F}"/>
    <cellStyle name="Normal 9 4 2 3 2 3 2 2" xfId="5069" xr:uid="{1B1D6973-CC71-4E90-849F-564B654CE4B9}"/>
    <cellStyle name="Normal 9 4 2 3 2 3 3" xfId="5068" xr:uid="{95873597-25D6-4B10-A949-ECB1BD176463}"/>
    <cellStyle name="Normal 9 4 2 3 2 4" xfId="3282" xr:uid="{0998518B-D1D2-4D79-90F7-C514DAFFDEF7}"/>
    <cellStyle name="Normal 9 4 2 3 2 4 2" xfId="5070" xr:uid="{1E7E6184-C7CC-4C01-BE63-2C0F8815F828}"/>
    <cellStyle name="Normal 9 4 2 3 2 5" xfId="5063" xr:uid="{F2A04F1D-03FB-4731-8FE3-BD1FE5126802}"/>
    <cellStyle name="Normal 9 4 2 3 3" xfId="3283" xr:uid="{E9CD564D-3D0A-4A61-B9B7-A66CDE26E015}"/>
    <cellStyle name="Normal 9 4 2 3 3 2" xfId="3284" xr:uid="{90649133-5ACB-4366-9974-ACF4AC5C4A2B}"/>
    <cellStyle name="Normal 9 4 2 3 3 2 2" xfId="4269" xr:uid="{EBF8CD52-5B29-4BA5-9F3E-4DA3E9430386}"/>
    <cellStyle name="Normal 9 4 2 3 3 2 2 2" xfId="5073" xr:uid="{71168FEA-9681-408D-A543-B471D20D5E8B}"/>
    <cellStyle name="Normal 9 4 2 3 3 2 3" xfId="5072" xr:uid="{42B912E1-9D4F-4BD0-B40D-B098937A3EBA}"/>
    <cellStyle name="Normal 9 4 2 3 3 3" xfId="3285" xr:uid="{F50786E2-D2B3-4672-9201-E5284EB28651}"/>
    <cellStyle name="Normal 9 4 2 3 3 3 2" xfId="5074" xr:uid="{319B84A6-A5F5-474D-AB91-416A9806D0F0}"/>
    <cellStyle name="Normal 9 4 2 3 3 4" xfId="3286" xr:uid="{26A312C9-6B0C-48F6-95BC-3D6E16F588B3}"/>
    <cellStyle name="Normal 9 4 2 3 3 4 2" xfId="5075" xr:uid="{66BC5AB3-E039-421F-A36E-13022FBE93A6}"/>
    <cellStyle name="Normal 9 4 2 3 3 5" xfId="5071" xr:uid="{A67BAFAD-3F7B-47EF-884F-39BD2368E587}"/>
    <cellStyle name="Normal 9 4 2 3 4" xfId="3287" xr:uid="{2E33321C-802A-4965-8A42-AB057DD1F925}"/>
    <cellStyle name="Normal 9 4 2 3 4 2" xfId="4270" xr:uid="{337EBBF7-2A04-4DB4-8C7A-8E730EFB4550}"/>
    <cellStyle name="Normal 9 4 2 3 4 2 2" xfId="5077" xr:uid="{1D1ADDFE-973A-4890-9FB4-7F8CE3727586}"/>
    <cellStyle name="Normal 9 4 2 3 4 3" xfId="5076" xr:uid="{1B15639C-75C1-49B8-8E04-675B088BCAC0}"/>
    <cellStyle name="Normal 9 4 2 3 5" xfId="3288" xr:uid="{C18B4014-0663-47D1-8DF1-8589F125CC25}"/>
    <cellStyle name="Normal 9 4 2 3 5 2" xfId="5078" xr:uid="{D2927C56-E098-450F-957C-AE4DA8D35453}"/>
    <cellStyle name="Normal 9 4 2 3 6" xfId="3289" xr:uid="{40352541-54DE-40C1-8CA1-AFCD6CBC8064}"/>
    <cellStyle name="Normal 9 4 2 3 6 2" xfId="5079" xr:uid="{158B4477-6B9E-4C93-B399-4C147E90FBCE}"/>
    <cellStyle name="Normal 9 4 2 3 7" xfId="5062" xr:uid="{2F3EEE43-1AA6-4A49-BED7-547830F42F17}"/>
    <cellStyle name="Normal 9 4 2 4" xfId="3290" xr:uid="{BDEC8A05-A102-49FE-8BEA-D3E9540D21C9}"/>
    <cellStyle name="Normal 9 4 2 4 2" xfId="3291" xr:uid="{177E6FB5-AEA2-43C5-93EB-29901F7C10E7}"/>
    <cellStyle name="Normal 9 4 2 4 2 2" xfId="3292" xr:uid="{974A9456-4B93-454D-A378-4E6F57D5E406}"/>
    <cellStyle name="Normal 9 4 2 4 2 2 2" xfId="4271" xr:uid="{01B0B865-5B13-4649-948F-0205806BE7F6}"/>
    <cellStyle name="Normal 9 4 2 4 2 2 2 2" xfId="5083" xr:uid="{AB2E1753-59E6-41D0-BA7D-7FE19F3AC174}"/>
    <cellStyle name="Normal 9 4 2 4 2 2 3" xfId="5082" xr:uid="{E6709C60-22F0-4EED-BDD3-00382A2C91C2}"/>
    <cellStyle name="Normal 9 4 2 4 2 3" xfId="3293" xr:uid="{1539AA9B-C863-4855-9DEE-6F3DC8403CB2}"/>
    <cellStyle name="Normal 9 4 2 4 2 3 2" xfId="5084" xr:uid="{7AD003AF-2A15-4A07-8E29-FD60EE8E2BFC}"/>
    <cellStyle name="Normal 9 4 2 4 2 4" xfId="3294" xr:uid="{1E27C4F3-653A-46C6-8607-8E070C04D173}"/>
    <cellStyle name="Normal 9 4 2 4 2 4 2" xfId="5085" xr:uid="{1A941B70-43E0-4C32-B253-A793337ACEA4}"/>
    <cellStyle name="Normal 9 4 2 4 2 5" xfId="5081" xr:uid="{54A9FEFE-A485-4A59-90C7-E511D2EF5DE8}"/>
    <cellStyle name="Normal 9 4 2 4 3" xfId="3295" xr:uid="{3E2413FB-E425-4CFE-A257-7CE0F068D249}"/>
    <cellStyle name="Normal 9 4 2 4 3 2" xfId="4272" xr:uid="{22989B33-F403-4B25-9C4C-2E22EBDFC09A}"/>
    <cellStyle name="Normal 9 4 2 4 3 2 2" xfId="5087" xr:uid="{1F0DE1F3-226E-4AE6-B8D5-2926A77471F3}"/>
    <cellStyle name="Normal 9 4 2 4 3 3" xfId="5086" xr:uid="{CF838A06-3732-4A89-B439-6A6D643075D7}"/>
    <cellStyle name="Normal 9 4 2 4 4" xfId="3296" xr:uid="{6867C48E-8CA4-4609-BFE4-555372726A9C}"/>
    <cellStyle name="Normal 9 4 2 4 4 2" xfId="5088" xr:uid="{0B8D3667-B9F0-4243-B3FE-4649D34E9698}"/>
    <cellStyle name="Normal 9 4 2 4 5" xfId="3297" xr:uid="{B663B3F7-F0C9-44E1-8541-A9F98762754C}"/>
    <cellStyle name="Normal 9 4 2 4 5 2" xfId="5089" xr:uid="{A942C23F-00D1-4F93-A474-FC1ACD922631}"/>
    <cellStyle name="Normal 9 4 2 4 6" xfId="5080" xr:uid="{B6084FD8-3372-4FA1-B9ED-99E60321873D}"/>
    <cellStyle name="Normal 9 4 2 5" xfId="3298" xr:uid="{23B76AEB-CAF9-46DF-BEE2-08B74A638D63}"/>
    <cellStyle name="Normal 9 4 2 5 2" xfId="3299" xr:uid="{605CFD53-8F9C-400A-BAEE-8F0048241DB2}"/>
    <cellStyle name="Normal 9 4 2 5 2 2" xfId="4273" xr:uid="{667E587D-FC25-4FF2-95DB-ECDF5F105F5D}"/>
    <cellStyle name="Normal 9 4 2 5 2 2 2" xfId="5092" xr:uid="{9C87CCB4-2E43-4111-83D2-054F7A26F387}"/>
    <cellStyle name="Normal 9 4 2 5 2 3" xfId="5091" xr:uid="{B00150A7-5356-4175-9B32-B060A266E9B7}"/>
    <cellStyle name="Normal 9 4 2 5 3" xfId="3300" xr:uid="{E893671D-91EB-478B-BDB6-F8E43648B356}"/>
    <cellStyle name="Normal 9 4 2 5 3 2" xfId="5093" xr:uid="{D39C1FE0-F4A2-46E8-BEA6-A03D41C10681}"/>
    <cellStyle name="Normal 9 4 2 5 4" xfId="3301" xr:uid="{AAECA0CB-ACB4-4C23-944B-92AE77EFB23F}"/>
    <cellStyle name="Normal 9 4 2 5 4 2" xfId="5094" xr:uid="{42562302-B257-46F3-95BE-91D204EDB892}"/>
    <cellStyle name="Normal 9 4 2 5 5" xfId="5090" xr:uid="{7292F34B-1851-4160-AF0B-43F56554F245}"/>
    <cellStyle name="Normal 9 4 2 6" xfId="3302" xr:uid="{FDE02335-D974-4F52-9371-8134FA08E42E}"/>
    <cellStyle name="Normal 9 4 2 6 2" xfId="3303" xr:uid="{595CF626-39D7-47C6-B8BF-729835D11B25}"/>
    <cellStyle name="Normal 9 4 2 6 2 2" xfId="5096" xr:uid="{CE70FDF3-12BA-43D9-A72F-15A1340FA6A2}"/>
    <cellStyle name="Normal 9 4 2 6 3" xfId="3304" xr:uid="{7471F5A6-90CE-420E-8884-8D6D75751C13}"/>
    <cellStyle name="Normal 9 4 2 6 3 2" xfId="5097" xr:uid="{54E5E1D6-0CBC-4F06-8FE2-BAAA62707F9F}"/>
    <cellStyle name="Normal 9 4 2 6 4" xfId="3305" xr:uid="{521FC0ED-7543-452D-A807-486E69F0418B}"/>
    <cellStyle name="Normal 9 4 2 6 4 2" xfId="5098" xr:uid="{4F45FDF5-1362-45C3-A39C-D5FAEB363872}"/>
    <cellStyle name="Normal 9 4 2 6 5" xfId="5095" xr:uid="{E1B8D4C8-4785-433E-87FF-D00C54E79D18}"/>
    <cellStyle name="Normal 9 4 2 7" xfId="3306" xr:uid="{60479ADC-EFA0-4083-8967-BBF61683246A}"/>
    <cellStyle name="Normal 9 4 2 7 2" xfId="5099" xr:uid="{715E7F64-AECC-4B1F-ADB4-7B765818A150}"/>
    <cellStyle name="Normal 9 4 2 8" xfId="3307" xr:uid="{EAC726A5-C39F-4E3B-BC3B-E174FC36CE29}"/>
    <cellStyle name="Normal 9 4 2 8 2" xfId="5100" xr:uid="{0643F28C-6E14-4AF7-BCCF-2CA562038CD0}"/>
    <cellStyle name="Normal 9 4 2 9" xfId="3308" xr:uid="{3413A9E3-9A47-47EC-8D78-57B5156BC7C9}"/>
    <cellStyle name="Normal 9 4 2 9 2" xfId="5101" xr:uid="{F764E8ED-41B0-4610-9900-AD8E44C9231C}"/>
    <cellStyle name="Normal 9 4 3" xfId="3309" xr:uid="{CAE11EB6-9332-4094-B6FD-483EB9534EF9}"/>
    <cellStyle name="Normal 9 4 3 2" xfId="3310" xr:uid="{3D4750FD-7719-41D6-97DA-836E13A7925E}"/>
    <cellStyle name="Normal 9 4 3 2 2" xfId="3311" xr:uid="{D4049622-95A5-4823-9FA7-4AD13335C35E}"/>
    <cellStyle name="Normal 9 4 3 2 2 2" xfId="3312" xr:uid="{028897FF-30D7-4A72-BB1B-03BB403B066A}"/>
    <cellStyle name="Normal 9 4 3 2 2 2 2" xfId="4274" xr:uid="{D5FBA908-2298-4BBA-AD7F-EA9EDB5D9714}"/>
    <cellStyle name="Normal 9 4 3 2 2 2 2 2" xfId="4755" xr:uid="{DB7C9B53-8E15-4973-B7B1-8DBE04D84E17}"/>
    <cellStyle name="Normal 9 4 3 2 2 2 2 2 2" xfId="5477" xr:uid="{4C83CA9C-3039-4E46-A5CD-1540848729E9}"/>
    <cellStyle name="Normal 9 4 3 2 2 2 2 2 3" xfId="5106" xr:uid="{9F93989A-5730-4F53-A218-EC1452F9E9F5}"/>
    <cellStyle name="Normal 9 4 3 2 2 2 3" xfId="4756" xr:uid="{79B418C8-290E-4DB9-A773-4A9F6C9D1DC5}"/>
    <cellStyle name="Normal 9 4 3 2 2 2 3 2" xfId="5478" xr:uid="{4E4001AB-681B-4BBB-ACD6-1BAB4361141F}"/>
    <cellStyle name="Normal 9 4 3 2 2 2 3 3" xfId="5105" xr:uid="{4DDCD2CA-8D54-4247-B936-3FCA6D1B89A7}"/>
    <cellStyle name="Normal 9 4 3 2 2 3" xfId="3313" xr:uid="{8935931D-8F31-4335-8BAB-A1D574EA2638}"/>
    <cellStyle name="Normal 9 4 3 2 2 3 2" xfId="4757" xr:uid="{D826E3E2-51BD-44A4-A8BB-F48DFF878897}"/>
    <cellStyle name="Normal 9 4 3 2 2 3 2 2" xfId="5479" xr:uid="{38366B2A-D56E-4D34-9559-C3DC60AB3837}"/>
    <cellStyle name="Normal 9 4 3 2 2 3 2 3" xfId="5107" xr:uid="{83EF70C7-19C9-49D3-87B0-F3E3D69B0FBE}"/>
    <cellStyle name="Normal 9 4 3 2 2 4" xfId="3314" xr:uid="{9BAAF171-AFAA-4646-8057-01479964C6B6}"/>
    <cellStyle name="Normal 9 4 3 2 2 4 2" xfId="5108" xr:uid="{7BA7839E-D5CC-4997-9B24-DFE9E08E3041}"/>
    <cellStyle name="Normal 9 4 3 2 2 5" xfId="5104" xr:uid="{5415C4FC-92D6-49DD-8E95-19701713761F}"/>
    <cellStyle name="Normal 9 4 3 2 3" xfId="3315" xr:uid="{3033CC3D-1E17-4E3D-8A2B-B1F56CDFFD6D}"/>
    <cellStyle name="Normal 9 4 3 2 3 2" xfId="3316" xr:uid="{414D43DE-43C3-48B3-B377-D4076DB5E200}"/>
    <cellStyle name="Normal 9 4 3 2 3 2 2" xfId="4758" xr:uid="{4EA6CE76-766C-4773-AC39-AC15F635C7EB}"/>
    <cellStyle name="Normal 9 4 3 2 3 2 2 2" xfId="5480" xr:uid="{5B2B543F-FFFC-4A72-BD61-EF977B9DD8F0}"/>
    <cellStyle name="Normal 9 4 3 2 3 2 2 3" xfId="5110" xr:uid="{9233039F-D752-4FC9-9792-C8D92DF89639}"/>
    <cellStyle name="Normal 9 4 3 2 3 3" xfId="3317" xr:uid="{ABBC0860-8F50-40F9-8863-992EFC063C29}"/>
    <cellStyle name="Normal 9 4 3 2 3 3 2" xfId="5111" xr:uid="{1B52FFD1-F9D9-41D7-978D-6CB6F171A755}"/>
    <cellStyle name="Normal 9 4 3 2 3 4" xfId="3318" xr:uid="{A8F10D25-8136-4538-ABE7-F351B841994A}"/>
    <cellStyle name="Normal 9 4 3 2 3 4 2" xfId="5112" xr:uid="{EA455057-E971-4E92-8139-77C641AC36A1}"/>
    <cellStyle name="Normal 9 4 3 2 3 5" xfId="5109" xr:uid="{FDE5B50B-B543-4BF5-AB4F-9DAB91240DA4}"/>
    <cellStyle name="Normal 9 4 3 2 4" xfId="3319" xr:uid="{7F3C8960-5469-4A14-B999-E2B9967FFA13}"/>
    <cellStyle name="Normal 9 4 3 2 4 2" xfId="4759" xr:uid="{4BEF2B26-CAE3-4929-95FC-D634C7EC9152}"/>
    <cellStyle name="Normal 9 4 3 2 4 2 2" xfId="5481" xr:uid="{593C13C1-8B5D-4925-A575-D2DC17DDD30A}"/>
    <cellStyle name="Normal 9 4 3 2 4 2 3" xfId="5113" xr:uid="{045CF46A-56A2-4698-B19D-8B9B1BFA0C15}"/>
    <cellStyle name="Normal 9 4 3 2 5" xfId="3320" xr:uid="{163B76FE-4EDD-4E79-875E-6050F9F5E23B}"/>
    <cellStyle name="Normal 9 4 3 2 5 2" xfId="5114" xr:uid="{1442CC95-1173-421F-A102-942D353B3878}"/>
    <cellStyle name="Normal 9 4 3 2 6" xfId="3321" xr:uid="{90B94226-6441-4B27-920D-58BF28918133}"/>
    <cellStyle name="Normal 9 4 3 2 6 2" xfId="5115" xr:uid="{FA0D497D-9A48-4AEA-93CF-2B62B57023AF}"/>
    <cellStyle name="Normal 9 4 3 2 7" xfId="5103" xr:uid="{EC3720B9-EFE1-4724-8424-1779A11E0C4C}"/>
    <cellStyle name="Normal 9 4 3 3" xfId="3322" xr:uid="{44CE4B76-D1B3-40BA-90F8-76B623E6B302}"/>
    <cellStyle name="Normal 9 4 3 3 2" xfId="3323" xr:uid="{9E4A7330-5B5B-4A0D-9B81-2BF76CDD9A87}"/>
    <cellStyle name="Normal 9 4 3 3 2 2" xfId="3324" xr:uid="{6359C4D7-C4BF-40F6-B443-DFBFB2C59D53}"/>
    <cellStyle name="Normal 9 4 3 3 2 2 2" xfId="4760" xr:uid="{4D37A7E4-E594-470E-B671-676B9CED072C}"/>
    <cellStyle name="Normal 9 4 3 3 2 2 2 2" xfId="5482" xr:uid="{C2EB245D-ECCD-4326-A01F-EA4B3F69906A}"/>
    <cellStyle name="Normal 9 4 3 3 2 2 2 3" xfId="5118" xr:uid="{DF3C3499-3F2F-422F-A8CF-3DE5399F2C1A}"/>
    <cellStyle name="Normal 9 4 3 3 2 3" xfId="3325" xr:uid="{D9291648-7343-44AB-A5D5-9D1FC124CE3D}"/>
    <cellStyle name="Normal 9 4 3 3 2 3 2" xfId="5119" xr:uid="{6DF23161-B617-4237-9B19-0AC47DA3481C}"/>
    <cellStyle name="Normal 9 4 3 3 2 4" xfId="3326" xr:uid="{D9183203-706B-42F2-B21B-74C28C7C2905}"/>
    <cellStyle name="Normal 9 4 3 3 2 4 2" xfId="5120" xr:uid="{42C8A676-3D03-434F-BFD2-C2B43793DA84}"/>
    <cellStyle name="Normal 9 4 3 3 2 5" xfId="5117" xr:uid="{A907846A-32FE-4B07-B22E-DF53AA4E9696}"/>
    <cellStyle name="Normal 9 4 3 3 3" xfId="3327" xr:uid="{8D38BEFE-0CD1-4EAD-927D-E867BFC36C49}"/>
    <cellStyle name="Normal 9 4 3 3 3 2" xfId="4761" xr:uid="{889DE3B2-4BD9-4508-9AA1-B741C67EE71B}"/>
    <cellStyle name="Normal 9 4 3 3 3 2 2" xfId="5483" xr:uid="{62C2EEC4-CBA0-4C1E-B31E-725263C728F9}"/>
    <cellStyle name="Normal 9 4 3 3 3 2 3" xfId="5121" xr:uid="{A998E120-5F22-42E5-A968-3D12886D7087}"/>
    <cellStyle name="Normal 9 4 3 3 4" xfId="3328" xr:uid="{50BB737F-6072-4A65-A79C-77AA07E30C8D}"/>
    <cellStyle name="Normal 9 4 3 3 4 2" xfId="5122" xr:uid="{51547DF1-9C84-4C9A-92C9-F55556769FE9}"/>
    <cellStyle name="Normal 9 4 3 3 5" xfId="3329" xr:uid="{EF999818-9881-4F84-9640-36C12A2F1D7C}"/>
    <cellStyle name="Normal 9 4 3 3 5 2" xfId="5123" xr:uid="{F02A8360-5CC1-4CDC-8A90-7819BF64D7ED}"/>
    <cellStyle name="Normal 9 4 3 3 6" xfId="5116" xr:uid="{B4AE8790-0336-4D22-9271-F0A35600474A}"/>
    <cellStyle name="Normal 9 4 3 4" xfId="3330" xr:uid="{98F1E72D-47C6-4582-82F1-2AAE5C6AC3BD}"/>
    <cellStyle name="Normal 9 4 3 4 2" xfId="3331" xr:uid="{9BF1577A-482C-47FE-95EB-3BBC1B924AA7}"/>
    <cellStyle name="Normal 9 4 3 4 2 2" xfId="4762" xr:uid="{44B46920-E588-476B-9181-991ED24BFF94}"/>
    <cellStyle name="Normal 9 4 3 4 2 2 2" xfId="5484" xr:uid="{80910CBF-2A9A-43AA-9BDB-B30AC16808CC}"/>
    <cellStyle name="Normal 9 4 3 4 2 2 3" xfId="5125" xr:uid="{8954A287-2F0B-4C12-B7BE-9E7A283A7B3B}"/>
    <cellStyle name="Normal 9 4 3 4 3" xfId="3332" xr:uid="{E52F853C-6CA6-471C-831B-509839EBA0F7}"/>
    <cellStyle name="Normal 9 4 3 4 3 2" xfId="5126" xr:uid="{94F3969E-2B76-4498-B0EF-E5E5229F47BB}"/>
    <cellStyle name="Normal 9 4 3 4 4" xfId="3333" xr:uid="{089739FB-A940-4E80-81F6-3C3DA3DFAB7A}"/>
    <cellStyle name="Normal 9 4 3 4 4 2" xfId="5127" xr:uid="{971E25C2-771B-441B-AA71-70AF15F6A41F}"/>
    <cellStyle name="Normal 9 4 3 4 5" xfId="5124" xr:uid="{8BDD2D5F-54F6-4961-BB13-FEE2981D876A}"/>
    <cellStyle name="Normal 9 4 3 5" xfId="3334" xr:uid="{76843D06-4D16-4125-B35E-A1061AC9E65B}"/>
    <cellStyle name="Normal 9 4 3 5 2" xfId="3335" xr:uid="{A72BBB89-C489-4A83-822B-1CA6D2913E14}"/>
    <cellStyle name="Normal 9 4 3 5 2 2" xfId="5129" xr:uid="{7AE20EB3-4457-439E-8E21-53957D305294}"/>
    <cellStyle name="Normal 9 4 3 5 3" xfId="3336" xr:uid="{5CF3BA07-3EE3-4A66-947D-0521F60D7B4A}"/>
    <cellStyle name="Normal 9 4 3 5 3 2" xfId="5130" xr:uid="{5AFADABB-FC65-497E-8FA2-19BE71610384}"/>
    <cellStyle name="Normal 9 4 3 5 4" xfId="3337" xr:uid="{ABE5A64A-609B-4D0A-975F-1D073959E85B}"/>
    <cellStyle name="Normal 9 4 3 5 4 2" xfId="5131" xr:uid="{0632CBAF-0DAF-4917-BE6C-4DB10D72172B}"/>
    <cellStyle name="Normal 9 4 3 5 5" xfId="5128" xr:uid="{19F98AF5-98CC-44A2-AF08-680A5E6E9A97}"/>
    <cellStyle name="Normal 9 4 3 6" xfId="3338" xr:uid="{39668E61-44F9-41F6-B88E-D67BC58578B5}"/>
    <cellStyle name="Normal 9 4 3 6 2" xfId="5132" xr:uid="{7DBC92D3-3BCB-481A-837F-49BA9F964E4B}"/>
    <cellStyle name="Normal 9 4 3 7" xfId="3339" xr:uid="{BDA5EAB1-C81C-40AA-9790-3D64301DB872}"/>
    <cellStyle name="Normal 9 4 3 7 2" xfId="5133" xr:uid="{04B1A61B-06BE-408D-AB61-480E5C39FA4E}"/>
    <cellStyle name="Normal 9 4 3 8" xfId="3340" xr:uid="{B35A88B8-6760-43CE-B0AA-04A1FCE0A3F9}"/>
    <cellStyle name="Normal 9 4 3 8 2" xfId="5134" xr:uid="{E5DF0E2B-2579-4BA9-854A-A01D8DD33158}"/>
    <cellStyle name="Normal 9 4 3 9" xfId="5102" xr:uid="{D5BEBFF0-B671-4C89-9447-9E3111EB3A05}"/>
    <cellStyle name="Normal 9 4 4" xfId="3341" xr:uid="{174823F4-21B2-48CB-9D1A-CE62C5AF5766}"/>
    <cellStyle name="Normal 9 4 4 2" xfId="3342" xr:uid="{A3D3E8C2-31FA-4C93-83F5-89334D8A93A2}"/>
    <cellStyle name="Normal 9 4 4 2 2" xfId="3343" xr:uid="{8A019BB6-852D-4A7A-BB97-E538FAB4088E}"/>
    <cellStyle name="Normal 9 4 4 2 2 2" xfId="3344" xr:uid="{E898CFC1-D48C-4E50-BB42-2D363C11B047}"/>
    <cellStyle name="Normal 9 4 4 2 2 2 2" xfId="4275" xr:uid="{3BB495A2-F0E5-4C65-BC82-C1C621546311}"/>
    <cellStyle name="Normal 9 4 4 2 2 2 2 2" xfId="5139" xr:uid="{B4EE0C2B-4930-4F0F-9722-4CF42C37DE92}"/>
    <cellStyle name="Normal 9 4 4 2 2 2 3" xfId="5138" xr:uid="{8AE38281-1608-473A-835B-9EFA84D27C79}"/>
    <cellStyle name="Normal 9 4 4 2 2 3" xfId="3345" xr:uid="{6ECDDE90-F0EB-4D57-802B-510B20938480}"/>
    <cellStyle name="Normal 9 4 4 2 2 3 2" xfId="5140" xr:uid="{4185A432-59C0-4CF9-9FB8-9E329669CB9E}"/>
    <cellStyle name="Normal 9 4 4 2 2 4" xfId="3346" xr:uid="{96713A32-628D-45ED-9AFD-98BF3663AA78}"/>
    <cellStyle name="Normal 9 4 4 2 2 4 2" xfId="5141" xr:uid="{72C650E7-571D-407B-9066-D6102C8D77F1}"/>
    <cellStyle name="Normal 9 4 4 2 2 5" xfId="5137" xr:uid="{12683C1E-B5EF-475E-BCF8-E614684616D1}"/>
    <cellStyle name="Normal 9 4 4 2 3" xfId="3347" xr:uid="{B130D85C-EC01-4FC8-A724-B3BC20EA85A4}"/>
    <cellStyle name="Normal 9 4 4 2 3 2" xfId="4276" xr:uid="{FDD1C0BB-EC6D-4ABE-9787-5BF80C13736A}"/>
    <cellStyle name="Normal 9 4 4 2 3 2 2" xfId="5143" xr:uid="{1CD1A8A8-B5F8-4732-88FC-4A654F6E3F0E}"/>
    <cellStyle name="Normal 9 4 4 2 3 3" xfId="5142" xr:uid="{3F5792B3-043F-4091-AFD9-2DB4B6E69D8B}"/>
    <cellStyle name="Normal 9 4 4 2 4" xfId="3348" xr:uid="{233425CF-BA5C-4E4B-B828-1F04D33E9EC8}"/>
    <cellStyle name="Normal 9 4 4 2 4 2" xfId="5144" xr:uid="{63356459-0B14-4CD1-99EE-A2386BE2D01E}"/>
    <cellStyle name="Normal 9 4 4 2 5" xfId="3349" xr:uid="{14F0CBE4-33FF-483C-B2B5-47E482AFA621}"/>
    <cellStyle name="Normal 9 4 4 2 5 2" xfId="5145" xr:uid="{BB10FF8D-336A-4995-923F-A9DAE83E62EA}"/>
    <cellStyle name="Normal 9 4 4 2 6" xfId="5136" xr:uid="{9083FAB6-E22D-4268-BBFC-070455B3F29D}"/>
    <cellStyle name="Normal 9 4 4 3" xfId="3350" xr:uid="{B021EC9F-790E-467B-A0D9-8BBDF51DF4CE}"/>
    <cellStyle name="Normal 9 4 4 3 2" xfId="3351" xr:uid="{81B982F3-F216-47A3-B66B-0E7403826C89}"/>
    <cellStyle name="Normal 9 4 4 3 2 2" xfId="4277" xr:uid="{0C0FCF1A-19F2-4FD4-99CC-366B04411160}"/>
    <cellStyle name="Normal 9 4 4 3 2 2 2" xfId="5148" xr:uid="{E7BD66CC-BD26-4F0B-9939-3F858480C343}"/>
    <cellStyle name="Normal 9 4 4 3 2 3" xfId="5147" xr:uid="{FE52B416-A6FF-4D78-9A63-88E7CDDCA5C5}"/>
    <cellStyle name="Normal 9 4 4 3 3" xfId="3352" xr:uid="{40CB0F3B-6E13-4B5C-AE65-74844E2E96D2}"/>
    <cellStyle name="Normal 9 4 4 3 3 2" xfId="5149" xr:uid="{C302DFBE-D4F0-406B-9CD7-337FD5B9A08F}"/>
    <cellStyle name="Normal 9 4 4 3 4" xfId="3353" xr:uid="{86257EF4-AC72-45E3-A6E0-0B4675A7128D}"/>
    <cellStyle name="Normal 9 4 4 3 4 2" xfId="5150" xr:uid="{EE71CCFD-DC4A-4794-B8CE-7EA7E6CD6327}"/>
    <cellStyle name="Normal 9 4 4 3 5" xfId="5146" xr:uid="{1323807D-57C7-430F-B161-0192E8D99E15}"/>
    <cellStyle name="Normal 9 4 4 4" xfId="3354" xr:uid="{4F413482-E31A-4FC1-879D-90EAC44F9D96}"/>
    <cellStyle name="Normal 9 4 4 4 2" xfId="3355" xr:uid="{4C1F3B7C-A4D0-4A95-B28F-95616606040F}"/>
    <cellStyle name="Normal 9 4 4 4 2 2" xfId="5152" xr:uid="{2DB2EF12-CB17-4AB3-97B2-3EEAA0D70CDA}"/>
    <cellStyle name="Normal 9 4 4 4 3" xfId="3356" xr:uid="{AA607621-6E5B-4F2F-A70C-D974C8955F68}"/>
    <cellStyle name="Normal 9 4 4 4 3 2" xfId="5153" xr:uid="{37F71CC3-1AE3-438F-A425-C205DA4A2D07}"/>
    <cellStyle name="Normal 9 4 4 4 4" xfId="3357" xr:uid="{B6A9C9DF-204A-4D56-99F5-A169FD3F5B6E}"/>
    <cellStyle name="Normal 9 4 4 4 4 2" xfId="5154" xr:uid="{F69EC36F-ACF1-4339-AA20-A44B1E9C82A6}"/>
    <cellStyle name="Normal 9 4 4 4 5" xfId="5151" xr:uid="{CACD02CC-DD96-419E-BA59-4A62ABAA1D18}"/>
    <cellStyle name="Normal 9 4 4 5" xfId="3358" xr:uid="{7D03E8DB-4087-40DB-8906-EBDC1BC97959}"/>
    <cellStyle name="Normal 9 4 4 5 2" xfId="5155" xr:uid="{AE590E2C-3C3B-4B07-8F27-FB3D03E70B20}"/>
    <cellStyle name="Normal 9 4 4 6" xfId="3359" xr:uid="{EB8E716C-AD38-4191-9E3A-30961197DB01}"/>
    <cellStyle name="Normal 9 4 4 6 2" xfId="5156" xr:uid="{7D745AA5-EDD1-497F-9F2F-9D10793373D4}"/>
    <cellStyle name="Normal 9 4 4 7" xfId="3360" xr:uid="{8A5C0ADB-FABF-4DE7-8B64-BB545CFD5A73}"/>
    <cellStyle name="Normal 9 4 4 7 2" xfId="5157" xr:uid="{1E8F4E49-B025-4B3D-88A6-243B695550F6}"/>
    <cellStyle name="Normal 9 4 4 8" xfId="5135" xr:uid="{034AE57E-8B42-4234-9EC7-1F6C5F1E21A5}"/>
    <cellStyle name="Normal 9 4 5" xfId="3361" xr:uid="{588B64F2-1D44-480A-8EE1-1CD783A153C3}"/>
    <cellStyle name="Normal 9 4 5 2" xfId="3362" xr:uid="{73E1A549-FBE1-4469-91DB-CA5FA7DD9460}"/>
    <cellStyle name="Normal 9 4 5 2 2" xfId="3363" xr:uid="{5789F360-F2ED-4020-9920-9FDA869C40AB}"/>
    <cellStyle name="Normal 9 4 5 2 2 2" xfId="4278" xr:uid="{E8284681-44AD-453D-9C75-C781E5479466}"/>
    <cellStyle name="Normal 9 4 5 2 2 2 2" xfId="5161" xr:uid="{133E9E9F-3012-46FF-80CE-80EFDA1C7A67}"/>
    <cellStyle name="Normal 9 4 5 2 2 3" xfId="5160" xr:uid="{286F46BB-53E0-425E-AE3E-4797C5C89076}"/>
    <cellStyle name="Normal 9 4 5 2 3" xfId="3364" xr:uid="{352F8395-E756-4754-966E-F9797BCDAE15}"/>
    <cellStyle name="Normal 9 4 5 2 3 2" xfId="5162" xr:uid="{584C4382-2943-456A-BD8E-C2D76FFC7BF5}"/>
    <cellStyle name="Normal 9 4 5 2 4" xfId="3365" xr:uid="{D9BCBAB2-D77A-40B9-A69E-A883AE7E8E2E}"/>
    <cellStyle name="Normal 9 4 5 2 4 2" xfId="5163" xr:uid="{B9C2AD7B-EBCC-446A-90EE-719696A2E97C}"/>
    <cellStyle name="Normal 9 4 5 2 5" xfId="5159" xr:uid="{87BDB4C8-7FB0-49F4-B7A4-F18B38BE2BF0}"/>
    <cellStyle name="Normal 9 4 5 3" xfId="3366" xr:uid="{A814F763-5468-41B0-87F4-5C1DC598BAE8}"/>
    <cellStyle name="Normal 9 4 5 3 2" xfId="3367" xr:uid="{03F539AB-4940-4A03-B4D2-F8403ADBC1D3}"/>
    <cellStyle name="Normal 9 4 5 3 2 2" xfId="5165" xr:uid="{FBB7B366-6140-4D27-AAB4-7909FC011AEA}"/>
    <cellStyle name="Normal 9 4 5 3 3" xfId="3368" xr:uid="{09A2309B-999A-44A9-8752-1005E2B4CD02}"/>
    <cellStyle name="Normal 9 4 5 3 3 2" xfId="5166" xr:uid="{12B9A00F-5002-4430-BE17-41D7EF32D0A1}"/>
    <cellStyle name="Normal 9 4 5 3 4" xfId="3369" xr:uid="{DADE229F-B2B1-4CA4-B748-543DB0027B71}"/>
    <cellStyle name="Normal 9 4 5 3 4 2" xfId="5167" xr:uid="{21916CF2-0B58-4852-8A26-73CEBBCBEF69}"/>
    <cellStyle name="Normal 9 4 5 3 5" xfId="5164" xr:uid="{59F92B28-BBD8-45E9-B834-048F88F49A3B}"/>
    <cellStyle name="Normal 9 4 5 4" xfId="3370" xr:uid="{94B73B88-B41B-4C05-854D-E2FBFAA4EEA0}"/>
    <cellStyle name="Normal 9 4 5 4 2" xfId="5168" xr:uid="{185E00A3-1C9A-4291-B9BE-57F6D22866C1}"/>
    <cellStyle name="Normal 9 4 5 5" xfId="3371" xr:uid="{60BA42DA-BE34-45F1-A255-AC94D025E639}"/>
    <cellStyle name="Normal 9 4 5 5 2" xfId="5169" xr:uid="{E69B3E7A-5BB1-4E18-94A9-CCB581C6EBC5}"/>
    <cellStyle name="Normal 9 4 5 6" xfId="3372" xr:uid="{4026287A-9DB3-4DEE-B454-3EF023BE9704}"/>
    <cellStyle name="Normal 9 4 5 6 2" xfId="5170" xr:uid="{36719841-534A-4EE3-A4AC-C479AB11A596}"/>
    <cellStyle name="Normal 9 4 5 7" xfId="5158" xr:uid="{3FCD16F5-1F61-454B-8194-E6DFC1573741}"/>
    <cellStyle name="Normal 9 4 6" xfId="3373" xr:uid="{7BC3998A-97A2-4DE6-A798-03C0C5A9FE49}"/>
    <cellStyle name="Normal 9 4 6 2" xfId="3374" xr:uid="{204B54B8-C3DB-43F5-863E-2B45FB1AE4D0}"/>
    <cellStyle name="Normal 9 4 6 2 2" xfId="3375" xr:uid="{087285A2-23C1-425B-8187-58E27B8C78A2}"/>
    <cellStyle name="Normal 9 4 6 2 2 2" xfId="5173" xr:uid="{FE714456-74ED-46C9-93E4-EE443837F0A3}"/>
    <cellStyle name="Normal 9 4 6 2 3" xfId="3376" xr:uid="{7938E67E-880F-4C96-AE4B-6C89972C0D9D}"/>
    <cellStyle name="Normal 9 4 6 2 3 2" xfId="5174" xr:uid="{16618687-1485-4C1A-B45E-3514F00F9473}"/>
    <cellStyle name="Normal 9 4 6 2 4" xfId="3377" xr:uid="{2CE27D87-1E68-4032-977D-621417F5B481}"/>
    <cellStyle name="Normal 9 4 6 2 4 2" xfId="5175" xr:uid="{219D5F6E-97EE-4818-8975-69A4A43AAD68}"/>
    <cellStyle name="Normal 9 4 6 2 5" xfId="5172" xr:uid="{58FA50F0-9CE7-40E9-A82D-273834C432DE}"/>
    <cellStyle name="Normal 9 4 6 3" xfId="3378" xr:uid="{F0873F80-E025-447F-8B53-8083963F483D}"/>
    <cellStyle name="Normal 9 4 6 3 2" xfId="5176" xr:uid="{3C1733DA-F40E-4D04-9743-9E47B3FEBF6D}"/>
    <cellStyle name="Normal 9 4 6 4" xfId="3379" xr:uid="{22791BE2-9B91-4C89-89ED-8824048A9920}"/>
    <cellStyle name="Normal 9 4 6 4 2" xfId="5177" xr:uid="{DB936BBC-2382-4D57-A5CA-320A9121ED7B}"/>
    <cellStyle name="Normal 9 4 6 5" xfId="3380" xr:uid="{32066F76-0FA1-455C-9AB1-05D4EEE67873}"/>
    <cellStyle name="Normal 9 4 6 5 2" xfId="5178" xr:uid="{F59218D1-CA3A-4CC8-BE3A-D87088659488}"/>
    <cellStyle name="Normal 9 4 6 6" xfId="5171" xr:uid="{E5191F0D-A16D-47BF-932A-9259252F8F74}"/>
    <cellStyle name="Normal 9 4 7" xfId="3381" xr:uid="{0F226E56-A98A-441B-BE11-1F69E5B6FF64}"/>
    <cellStyle name="Normal 9 4 7 2" xfId="3382" xr:uid="{62848C23-B471-409F-A34E-395345B19BB1}"/>
    <cellStyle name="Normal 9 4 7 2 2" xfId="5180" xr:uid="{AED9881D-B622-4F2A-8B7F-2940DFF6319E}"/>
    <cellStyle name="Normal 9 4 7 3" xfId="3383" xr:uid="{B7420029-7C98-48DC-BC96-B55436B88D2E}"/>
    <cellStyle name="Normal 9 4 7 3 2" xfId="5181" xr:uid="{681DFC27-DA99-4C74-8453-35D19295BE65}"/>
    <cellStyle name="Normal 9 4 7 4" xfId="3384" xr:uid="{63276C10-726A-4196-B75F-4D795FEC26F0}"/>
    <cellStyle name="Normal 9 4 7 4 2" xfId="5182" xr:uid="{EFCE17AA-6114-4C03-92A5-3B1EDC85DFAD}"/>
    <cellStyle name="Normal 9 4 7 5" xfId="5179" xr:uid="{52AB0E89-903E-4808-995B-B94A992B3EAE}"/>
    <cellStyle name="Normal 9 4 8" xfId="3385" xr:uid="{F6119591-07D2-4067-B95D-86B7B6C09950}"/>
    <cellStyle name="Normal 9 4 8 2" xfId="3386" xr:uid="{DC029278-EFD1-4801-B1FC-4295ED5377F9}"/>
    <cellStyle name="Normal 9 4 8 2 2" xfId="5184" xr:uid="{28336386-C9BA-4F32-82E1-79860C24C64F}"/>
    <cellStyle name="Normal 9 4 8 3" xfId="3387" xr:uid="{08F55311-35A9-4F0B-87F9-1F2DBD13A539}"/>
    <cellStyle name="Normal 9 4 8 3 2" xfId="5185" xr:uid="{FD67B792-7538-41F7-A37C-3E9C08BF4CD1}"/>
    <cellStyle name="Normal 9 4 8 4" xfId="3388" xr:uid="{D3B3BDD4-D829-4B98-9B87-CBD76917E209}"/>
    <cellStyle name="Normal 9 4 8 4 2" xfId="5186" xr:uid="{26BDB561-68A3-49FA-9DA6-77292CF21B3F}"/>
    <cellStyle name="Normal 9 4 8 5" xfId="5183" xr:uid="{B6506D04-89D2-41FC-BCDD-3F2BAD7F0E98}"/>
    <cellStyle name="Normal 9 4 9" xfId="3389" xr:uid="{8836FF52-B0E7-4C40-A84B-EA81BEE34649}"/>
    <cellStyle name="Normal 9 4 9 2" xfId="5187" xr:uid="{214EAA1D-D936-4259-A012-F01815CBE497}"/>
    <cellStyle name="Normal 9 5" xfId="3390" xr:uid="{8102F2B9-610A-4F16-B52B-A1A54503CB61}"/>
    <cellStyle name="Normal 9 5 10" xfId="3391" xr:uid="{C1198640-F3BF-4CE7-A717-E5DCA9D868B9}"/>
    <cellStyle name="Normal 9 5 10 2" xfId="5189" xr:uid="{D28DC7D1-F200-4618-ACAE-99DDA51AB4A9}"/>
    <cellStyle name="Normal 9 5 11" xfId="3392" xr:uid="{90ECB82F-3A08-4C44-A1FE-B8B3A40EC7F4}"/>
    <cellStyle name="Normal 9 5 11 2" xfId="5190" xr:uid="{CA23534D-4048-4149-8156-A83ADB5BB799}"/>
    <cellStyle name="Normal 9 5 12" xfId="5188" xr:uid="{6466D609-5A26-4A8B-9A51-A8C7EEF207EB}"/>
    <cellStyle name="Normal 9 5 2" xfId="3393" xr:uid="{AE691D80-1A32-42A2-9B99-D0F85CB90C30}"/>
    <cellStyle name="Normal 9 5 2 10" xfId="5191" xr:uid="{D05E670E-99A1-41B0-910B-058B4AD410E0}"/>
    <cellStyle name="Normal 9 5 2 2" xfId="3394" xr:uid="{ABED74FF-91C9-403A-B86B-D2AA682927E9}"/>
    <cellStyle name="Normal 9 5 2 2 2" xfId="3395" xr:uid="{33F919F8-DFB7-4069-8F68-FAFFBE44AFAA}"/>
    <cellStyle name="Normal 9 5 2 2 2 2" xfId="3396" xr:uid="{5CAE726F-532F-43E3-BA82-0E0EE6B1C1C6}"/>
    <cellStyle name="Normal 9 5 2 2 2 2 2" xfId="3397" xr:uid="{8497DE36-A4D5-49E2-B007-6E9C39E8E36A}"/>
    <cellStyle name="Normal 9 5 2 2 2 2 2 2" xfId="5195" xr:uid="{8D209EFD-F893-44AD-B5A3-936D49683FDB}"/>
    <cellStyle name="Normal 9 5 2 2 2 2 3" xfId="3398" xr:uid="{676D4798-8C07-4577-B53A-D81EEC59F9A4}"/>
    <cellStyle name="Normal 9 5 2 2 2 2 3 2" xfId="5196" xr:uid="{C6B53E4C-E8B1-4323-B887-9551ECAD540B}"/>
    <cellStyle name="Normal 9 5 2 2 2 2 4" xfId="3399" xr:uid="{72091ABA-995A-49AB-8CF3-909B56145F1D}"/>
    <cellStyle name="Normal 9 5 2 2 2 2 4 2" xfId="5197" xr:uid="{9005B656-3FFF-4ED7-B401-EAEF903E4C02}"/>
    <cellStyle name="Normal 9 5 2 2 2 2 5" xfId="5194" xr:uid="{4D9FED38-8FF2-4A63-8B09-7B62B30158A0}"/>
    <cellStyle name="Normal 9 5 2 2 2 3" xfId="3400" xr:uid="{691DFF2C-0513-44FB-919D-CB95BFBAE8CD}"/>
    <cellStyle name="Normal 9 5 2 2 2 3 2" xfId="3401" xr:uid="{0E797015-C5A5-45AA-8A1B-24D90C7FE207}"/>
    <cellStyle name="Normal 9 5 2 2 2 3 2 2" xfId="5199" xr:uid="{6A982927-4A61-4188-A1D0-393224DAC2A2}"/>
    <cellStyle name="Normal 9 5 2 2 2 3 3" xfId="3402" xr:uid="{EF623E13-DF60-45CA-AAC3-B0D8FF8E8555}"/>
    <cellStyle name="Normal 9 5 2 2 2 3 3 2" xfId="5200" xr:uid="{7710E520-A7CE-4911-B40B-0F8E905F151D}"/>
    <cellStyle name="Normal 9 5 2 2 2 3 4" xfId="3403" xr:uid="{99E49E3A-5C7E-4B66-9AC1-1B57B78EED18}"/>
    <cellStyle name="Normal 9 5 2 2 2 3 4 2" xfId="5201" xr:uid="{46E61543-59FD-4D9F-A46C-582C9DE3787F}"/>
    <cellStyle name="Normal 9 5 2 2 2 3 5" xfId="5198" xr:uid="{2DA3207B-E710-4C07-A16C-598F080F1C9F}"/>
    <cellStyle name="Normal 9 5 2 2 2 4" xfId="3404" xr:uid="{118D27C1-5623-4B6F-95DF-239E29C5653A}"/>
    <cellStyle name="Normal 9 5 2 2 2 4 2" xfId="5202" xr:uid="{8BD18974-1D0E-4E37-B07B-D717E59CDED0}"/>
    <cellStyle name="Normal 9 5 2 2 2 5" xfId="3405" xr:uid="{D4EE219C-2EE5-4BE0-856F-4E42E47498CC}"/>
    <cellStyle name="Normal 9 5 2 2 2 5 2" xfId="5203" xr:uid="{E32AD29B-B71D-4DC6-881E-5B7EF7149181}"/>
    <cellStyle name="Normal 9 5 2 2 2 6" xfId="3406" xr:uid="{F135F50B-4BCF-4933-8F7C-FD5B374E3831}"/>
    <cellStyle name="Normal 9 5 2 2 2 6 2" xfId="5204" xr:uid="{4F58BE57-B9EC-4EC1-9BFD-F3C9A7B5CCE1}"/>
    <cellStyle name="Normal 9 5 2 2 2 7" xfId="5193" xr:uid="{4B5B453D-4CA5-4842-BB1B-2996252F5523}"/>
    <cellStyle name="Normal 9 5 2 2 3" xfId="3407" xr:uid="{68207685-8394-40C9-952B-591651F133AF}"/>
    <cellStyle name="Normal 9 5 2 2 3 2" xfId="3408" xr:uid="{C35428CD-A5F4-4A46-A289-1304134AD76E}"/>
    <cellStyle name="Normal 9 5 2 2 3 2 2" xfId="3409" xr:uid="{6198C413-EC63-4C91-8316-CE1D0FA08469}"/>
    <cellStyle name="Normal 9 5 2 2 3 2 2 2" xfId="5207" xr:uid="{08EC6C74-53AC-46E5-8C91-82C0ABBD3B07}"/>
    <cellStyle name="Normal 9 5 2 2 3 2 3" xfId="3410" xr:uid="{17B41E70-FF64-4FC9-8C9D-CB6E9E413FF8}"/>
    <cellStyle name="Normal 9 5 2 2 3 2 3 2" xfId="5208" xr:uid="{8D7AB036-FB71-4248-BF40-C3A68DC9B18C}"/>
    <cellStyle name="Normal 9 5 2 2 3 2 4" xfId="3411" xr:uid="{41C49791-841F-4A11-A548-D70E3EC81BD4}"/>
    <cellStyle name="Normal 9 5 2 2 3 2 4 2" xfId="5209" xr:uid="{2858E54C-B6C0-45E1-8D30-9F40AC075D89}"/>
    <cellStyle name="Normal 9 5 2 2 3 2 5" xfId="5206" xr:uid="{B3C43721-FE88-4F00-94CD-57641EEDACC0}"/>
    <cellStyle name="Normal 9 5 2 2 3 3" xfId="3412" xr:uid="{F1C761E3-FEED-4717-8838-ACB90A1F9B96}"/>
    <cellStyle name="Normal 9 5 2 2 3 3 2" xfId="5210" xr:uid="{A8F2B8AC-D7EF-4BBD-A238-E0777768BCA9}"/>
    <cellStyle name="Normal 9 5 2 2 3 4" xfId="3413" xr:uid="{04A1930C-1ECE-4967-86A3-4610E0C1407C}"/>
    <cellStyle name="Normal 9 5 2 2 3 4 2" xfId="5211" xr:uid="{8E57FE14-7BB4-4DD6-A974-2C946184C02D}"/>
    <cellStyle name="Normal 9 5 2 2 3 5" xfId="3414" xr:uid="{B4C1145E-DFB8-49CC-95E9-64262C1E7058}"/>
    <cellStyle name="Normal 9 5 2 2 3 5 2" xfId="5212" xr:uid="{2FF9DAC1-482D-4F73-ABAF-5FCA12E3D475}"/>
    <cellStyle name="Normal 9 5 2 2 3 6" xfId="5205" xr:uid="{3862022F-144C-496A-9080-ECFB7D942E18}"/>
    <cellStyle name="Normal 9 5 2 2 4" xfId="3415" xr:uid="{63062730-F73E-4901-B5B4-FF3525F0BF2A}"/>
    <cellStyle name="Normal 9 5 2 2 4 2" xfId="3416" xr:uid="{EDB45882-12D6-43C6-9D90-434B7F037EB8}"/>
    <cellStyle name="Normal 9 5 2 2 4 2 2" xfId="5214" xr:uid="{A0C8EE09-EF9C-433F-9FC1-415086F74E5F}"/>
    <cellStyle name="Normal 9 5 2 2 4 3" xfId="3417" xr:uid="{048D5A80-4EFB-4EBB-B559-58EBE54D8452}"/>
    <cellStyle name="Normal 9 5 2 2 4 3 2" xfId="5215" xr:uid="{5ED71D64-3DB4-48FB-8BAE-BDD45345EC33}"/>
    <cellStyle name="Normal 9 5 2 2 4 4" xfId="3418" xr:uid="{46FEBA39-D0A3-4718-B55C-6DBF9BCAAA64}"/>
    <cellStyle name="Normal 9 5 2 2 4 4 2" xfId="5216" xr:uid="{A43F65F8-F886-4319-A810-2D18597AEE6B}"/>
    <cellStyle name="Normal 9 5 2 2 4 5" xfId="5213" xr:uid="{7807CECB-A505-436D-8277-E14BECDF978F}"/>
    <cellStyle name="Normal 9 5 2 2 5" xfId="3419" xr:uid="{C27C946B-3BA6-4E80-9677-F41046A225BA}"/>
    <cellStyle name="Normal 9 5 2 2 5 2" xfId="3420" xr:uid="{CC55F844-5830-4BE7-AE42-6AD654036289}"/>
    <cellStyle name="Normal 9 5 2 2 5 2 2" xfId="5218" xr:uid="{967FE8BF-20FB-4FA1-9CF6-270701C25FDC}"/>
    <cellStyle name="Normal 9 5 2 2 5 3" xfId="3421" xr:uid="{3BFC23EE-95CD-4381-B8FF-E07C21768CBD}"/>
    <cellStyle name="Normal 9 5 2 2 5 3 2" xfId="5219" xr:uid="{88E62080-4601-4F95-AC32-959253D21FB1}"/>
    <cellStyle name="Normal 9 5 2 2 5 4" xfId="3422" xr:uid="{33F0EBD0-B766-4816-81C7-B1D31DE09FC5}"/>
    <cellStyle name="Normal 9 5 2 2 5 4 2" xfId="5220" xr:uid="{0D8F70BD-2EA0-492D-A9A5-BD770BB2B5E2}"/>
    <cellStyle name="Normal 9 5 2 2 5 5" xfId="5217" xr:uid="{FA60AAF3-3D91-4E6E-BB9E-496194836384}"/>
    <cellStyle name="Normal 9 5 2 2 6" xfId="3423" xr:uid="{8DA57351-7BC5-468E-872D-39DDB62B466F}"/>
    <cellStyle name="Normal 9 5 2 2 6 2" xfId="5221" xr:uid="{A4D6B0D8-60F9-4088-89C1-20FFE1487646}"/>
    <cellStyle name="Normal 9 5 2 2 7" xfId="3424" xr:uid="{1B74502F-256E-4991-8F68-0C3795BD3A4B}"/>
    <cellStyle name="Normal 9 5 2 2 7 2" xfId="5222" xr:uid="{13014821-185C-4925-941C-281CAD9381F1}"/>
    <cellStyle name="Normal 9 5 2 2 8" xfId="3425" xr:uid="{499DFBA5-2575-4E6A-8773-CDB4EA5D1018}"/>
    <cellStyle name="Normal 9 5 2 2 8 2" xfId="5223" xr:uid="{89B1BE21-891C-4ABF-AC02-5D6BB1E8460C}"/>
    <cellStyle name="Normal 9 5 2 2 9" xfId="5192" xr:uid="{829168FF-3D0A-435C-A81E-A3B87983775C}"/>
    <cellStyle name="Normal 9 5 2 3" xfId="3426" xr:uid="{1C681EC7-D8C1-4FBE-877B-EAB85C5B7D25}"/>
    <cellStyle name="Normal 9 5 2 3 2" xfId="3427" xr:uid="{7430DDB2-15D0-47AC-8B18-0E8F533AF711}"/>
    <cellStyle name="Normal 9 5 2 3 2 2" xfId="3428" xr:uid="{A431DAF7-D972-4D7E-A98C-438F860A9873}"/>
    <cellStyle name="Normal 9 5 2 3 2 2 2" xfId="5226" xr:uid="{318A565A-92F3-40A0-83F8-EF07CD3E77C3}"/>
    <cellStyle name="Normal 9 5 2 3 2 3" xfId="3429" xr:uid="{3F2C9944-5A28-4BE2-A9D9-6977F3455903}"/>
    <cellStyle name="Normal 9 5 2 3 2 3 2" xfId="5227" xr:uid="{31DBB145-57CE-4960-AF7A-A0A2CFAF982D}"/>
    <cellStyle name="Normal 9 5 2 3 2 4" xfId="3430" xr:uid="{1EA2ABB7-934A-4EE4-8501-F1994ACB7200}"/>
    <cellStyle name="Normal 9 5 2 3 2 4 2" xfId="5228" xr:uid="{96C86F46-3992-47A9-A33D-5EAE1460371C}"/>
    <cellStyle name="Normal 9 5 2 3 2 5" xfId="5225" xr:uid="{56CF6BD0-DEA4-4704-927F-A2D61DDAD97F}"/>
    <cellStyle name="Normal 9 5 2 3 3" xfId="3431" xr:uid="{FBBDEAD0-A3E7-4B76-86AB-FD40EAC6BEC0}"/>
    <cellStyle name="Normal 9 5 2 3 3 2" xfId="3432" xr:uid="{0EEFE75A-4276-4DE3-BBA0-7315BF064C2B}"/>
    <cellStyle name="Normal 9 5 2 3 3 2 2" xfId="5230" xr:uid="{60CB9C89-C345-4E28-AD68-33F5C113C391}"/>
    <cellStyle name="Normal 9 5 2 3 3 3" xfId="3433" xr:uid="{4CFAC0E8-E9B2-450A-94D0-B0ADD7BBB36C}"/>
    <cellStyle name="Normal 9 5 2 3 3 3 2" xfId="5231" xr:uid="{F464461C-A50F-478B-BAA3-1F1152E5D72F}"/>
    <cellStyle name="Normal 9 5 2 3 3 4" xfId="3434" xr:uid="{47C4EAF1-4695-47BB-96AA-518DDA69B8CC}"/>
    <cellStyle name="Normal 9 5 2 3 3 4 2" xfId="5232" xr:uid="{123DA3B6-DD46-48CB-B223-F34770900775}"/>
    <cellStyle name="Normal 9 5 2 3 3 5" xfId="5229" xr:uid="{95EBA372-9FE7-4606-99F1-309003F8F4BA}"/>
    <cellStyle name="Normal 9 5 2 3 4" xfId="3435" xr:uid="{C80D88B3-C265-43DD-8A1A-82C6F5FF774B}"/>
    <cellStyle name="Normal 9 5 2 3 4 2" xfId="5233" xr:uid="{4D2A45E5-611A-4940-A99D-3A2176E0BC0F}"/>
    <cellStyle name="Normal 9 5 2 3 5" xfId="3436" xr:uid="{2DA7167F-8C68-49A8-9071-1176DB709AEC}"/>
    <cellStyle name="Normal 9 5 2 3 5 2" xfId="5234" xr:uid="{0FC27CCB-D3F7-4037-846F-A5E4DE39F710}"/>
    <cellStyle name="Normal 9 5 2 3 6" xfId="3437" xr:uid="{42868B95-F3A1-4576-9E89-EF8220F3CE53}"/>
    <cellStyle name="Normal 9 5 2 3 6 2" xfId="5235" xr:uid="{6087ACAE-ADB1-4BBA-9636-09A37207CC42}"/>
    <cellStyle name="Normal 9 5 2 3 7" xfId="5224" xr:uid="{29527DFB-D41C-4610-8F80-4240A77DB7E9}"/>
    <cellStyle name="Normal 9 5 2 4" xfId="3438" xr:uid="{7391CF18-4F7C-4A71-8787-887AF0CC1B46}"/>
    <cellStyle name="Normal 9 5 2 4 2" xfId="3439" xr:uid="{88AA2628-BC38-4AAD-93CC-714E91500000}"/>
    <cellStyle name="Normal 9 5 2 4 2 2" xfId="3440" xr:uid="{10DD5F7B-DE10-4488-A7F7-B14135DE8C75}"/>
    <cellStyle name="Normal 9 5 2 4 2 2 2" xfId="5238" xr:uid="{A7FF92B1-B622-413A-A5D6-4EF9D9160BCC}"/>
    <cellStyle name="Normal 9 5 2 4 2 3" xfId="3441" xr:uid="{36A8A9E0-4794-478D-8C1F-738DDFF22F12}"/>
    <cellStyle name="Normal 9 5 2 4 2 3 2" xfId="5239" xr:uid="{25E97C82-35D5-4885-B9B7-AD242E0628D2}"/>
    <cellStyle name="Normal 9 5 2 4 2 4" xfId="3442" xr:uid="{BCC4316B-38E2-4F59-BFEC-3E249D4F71E7}"/>
    <cellStyle name="Normal 9 5 2 4 2 4 2" xfId="5240" xr:uid="{F811BD63-3547-44C9-B35A-C8FD353E5CA3}"/>
    <cellStyle name="Normal 9 5 2 4 2 5" xfId="5237" xr:uid="{7CD52421-B69D-4AFE-859F-7BCC75462B62}"/>
    <cellStyle name="Normal 9 5 2 4 3" xfId="3443" xr:uid="{6027B448-24F4-4CC1-8856-8CAC066F30CF}"/>
    <cellStyle name="Normal 9 5 2 4 3 2" xfId="5241" xr:uid="{393CBCFB-1099-4E40-A290-61BD1375F007}"/>
    <cellStyle name="Normal 9 5 2 4 4" xfId="3444" xr:uid="{EF600F71-52E1-4F12-AA9B-558882976F65}"/>
    <cellStyle name="Normal 9 5 2 4 4 2" xfId="5242" xr:uid="{9502F63C-3114-465F-AB2E-8FDDE4F26FF2}"/>
    <cellStyle name="Normal 9 5 2 4 5" xfId="3445" xr:uid="{4EE2E5BF-B272-4647-8873-E885F6B887C7}"/>
    <cellStyle name="Normal 9 5 2 4 5 2" xfId="5243" xr:uid="{3E1D4ECD-CB0B-4006-8D89-A80632D2FB86}"/>
    <cellStyle name="Normal 9 5 2 4 6" xfId="5236" xr:uid="{2D500484-3841-4999-831D-3C7F96C5BB9F}"/>
    <cellStyle name="Normal 9 5 2 5" xfId="3446" xr:uid="{A9B007B8-EB9D-4364-9B5E-B0B73BFC5CD7}"/>
    <cellStyle name="Normal 9 5 2 5 2" xfId="3447" xr:uid="{AA2C9539-B97F-4B6D-937C-068A7A23E116}"/>
    <cellStyle name="Normal 9 5 2 5 2 2" xfId="5245" xr:uid="{E5639BEB-9667-4110-A68D-2CD19B091735}"/>
    <cellStyle name="Normal 9 5 2 5 3" xfId="3448" xr:uid="{CF2B2BCB-0645-489A-944E-4E7CE435A577}"/>
    <cellStyle name="Normal 9 5 2 5 3 2" xfId="5246" xr:uid="{2E3E9F09-FEE2-41CB-A56C-FF32C22B1C9D}"/>
    <cellStyle name="Normal 9 5 2 5 4" xfId="3449" xr:uid="{4A79ACE7-AA6D-411D-8284-F35408659A43}"/>
    <cellStyle name="Normal 9 5 2 5 4 2" xfId="5247" xr:uid="{87436FAF-A951-4026-BC99-C0C9A8BFC80F}"/>
    <cellStyle name="Normal 9 5 2 5 5" xfId="5244" xr:uid="{D54BF346-1451-4F26-9EB7-81CCC173D526}"/>
    <cellStyle name="Normal 9 5 2 6" xfId="3450" xr:uid="{15C16E81-A169-4775-BB28-CABF5E9C5BB6}"/>
    <cellStyle name="Normal 9 5 2 6 2" xfId="3451" xr:uid="{623D0F9E-EAA7-47C5-A57F-C8FDBA1378AB}"/>
    <cellStyle name="Normal 9 5 2 6 2 2" xfId="5249" xr:uid="{CF4ED4B4-F5FD-41F7-BFD0-2F92B3A29ECB}"/>
    <cellStyle name="Normal 9 5 2 6 3" xfId="3452" xr:uid="{098F47B2-550A-4F40-99E8-CA77BCB047EA}"/>
    <cellStyle name="Normal 9 5 2 6 3 2" xfId="5250" xr:uid="{E5BD3E9B-23F5-4888-8E84-879F487253C2}"/>
    <cellStyle name="Normal 9 5 2 6 4" xfId="3453" xr:uid="{CA8EE46A-B571-4760-8D48-396D505588BD}"/>
    <cellStyle name="Normal 9 5 2 6 4 2" xfId="5251" xr:uid="{938B89C3-A4F6-4CAB-9EA2-9BAEEDC8CC90}"/>
    <cellStyle name="Normal 9 5 2 6 5" xfId="5248" xr:uid="{904B160E-5CCE-49B2-83BE-526F56F07B03}"/>
    <cellStyle name="Normal 9 5 2 7" xfId="3454" xr:uid="{472F08DC-62DB-4967-9811-6CC5CF963F8E}"/>
    <cellStyle name="Normal 9 5 2 7 2" xfId="5252" xr:uid="{373C319F-B2B0-481A-869A-9ADDAABE8E9B}"/>
    <cellStyle name="Normal 9 5 2 8" xfId="3455" xr:uid="{09713905-1132-42E5-BDF5-53AA67189F1E}"/>
    <cellStyle name="Normal 9 5 2 8 2" xfId="5253" xr:uid="{3DFCA7E8-8D09-4D06-8768-E8C42DE6095D}"/>
    <cellStyle name="Normal 9 5 2 9" xfId="3456" xr:uid="{69CB9FA0-1713-48FD-9AE5-CEBDA6C56BB7}"/>
    <cellStyle name="Normal 9 5 2 9 2" xfId="5254" xr:uid="{A4F020E0-B292-443C-885E-7CA21061B0F3}"/>
    <cellStyle name="Normal 9 5 3" xfId="3457" xr:uid="{AF242E01-A5C3-4F42-B93E-EF2D49905310}"/>
    <cellStyle name="Normal 9 5 3 2" xfId="3458" xr:uid="{9D628A70-DF94-4427-A386-876904269B55}"/>
    <cellStyle name="Normal 9 5 3 2 2" xfId="3459" xr:uid="{9E226273-5362-4D1D-806B-846AAD5473EE}"/>
    <cellStyle name="Normal 9 5 3 2 2 2" xfId="3460" xr:uid="{6DFE46B1-575A-4701-99CD-CBA0D5967A80}"/>
    <cellStyle name="Normal 9 5 3 2 2 2 2" xfId="4279" xr:uid="{BD7FB952-182A-46C4-ACCF-5AC355D2A154}"/>
    <cellStyle name="Normal 9 5 3 2 2 2 2 2" xfId="5259" xr:uid="{CD5D2E18-84FB-4EF1-9B25-AA262600223E}"/>
    <cellStyle name="Normal 9 5 3 2 2 2 3" xfId="5258" xr:uid="{906CA02C-7328-43E5-A723-6FF93DAB4ECC}"/>
    <cellStyle name="Normal 9 5 3 2 2 3" xfId="3461" xr:uid="{44655404-EB11-499D-97F8-49B10AF75E96}"/>
    <cellStyle name="Normal 9 5 3 2 2 3 2" xfId="5260" xr:uid="{8DB3A5AA-30F9-4122-B3D4-45E6BAA064BB}"/>
    <cellStyle name="Normal 9 5 3 2 2 4" xfId="3462" xr:uid="{0281FEED-71C5-4109-B1C0-61EA5286D7ED}"/>
    <cellStyle name="Normal 9 5 3 2 2 4 2" xfId="5261" xr:uid="{CE071E06-A327-458C-968C-B2178E9B8A09}"/>
    <cellStyle name="Normal 9 5 3 2 2 5" xfId="5257" xr:uid="{E9C289F0-2707-40D0-854B-A42BFADD4DEC}"/>
    <cellStyle name="Normal 9 5 3 2 3" xfId="3463" xr:uid="{15370887-5B01-4C59-87BB-2FA234A32E47}"/>
    <cellStyle name="Normal 9 5 3 2 3 2" xfId="3464" xr:uid="{7A48B819-37AD-4E40-98C5-5381348CE53C}"/>
    <cellStyle name="Normal 9 5 3 2 3 2 2" xfId="5263" xr:uid="{C4A0F2F8-2222-471E-BEEE-4CAF3657DC80}"/>
    <cellStyle name="Normal 9 5 3 2 3 3" xfId="3465" xr:uid="{8CB5A603-3004-4C59-96C0-2FA4DE6E4C5A}"/>
    <cellStyle name="Normal 9 5 3 2 3 3 2" xfId="5264" xr:uid="{AB1854F0-A40B-482B-8D42-349CAC2D153E}"/>
    <cellStyle name="Normal 9 5 3 2 3 4" xfId="3466" xr:uid="{60B8990E-1D56-46FD-853F-27EADA257F3D}"/>
    <cellStyle name="Normal 9 5 3 2 3 4 2" xfId="5265" xr:uid="{A329CF99-C570-40D5-841B-BE261D4472F6}"/>
    <cellStyle name="Normal 9 5 3 2 3 5" xfId="5262" xr:uid="{1DEB155B-A24E-477A-8A29-4B3EF4120394}"/>
    <cellStyle name="Normal 9 5 3 2 4" xfId="3467" xr:uid="{7AE4FBD1-1D68-494A-874D-46620D8D563C}"/>
    <cellStyle name="Normal 9 5 3 2 4 2" xfId="5266" xr:uid="{8DCF7885-BAAA-4C9D-AC69-197A45E5B5A2}"/>
    <cellStyle name="Normal 9 5 3 2 5" xfId="3468" xr:uid="{09D6EEEA-81FB-4C9F-A5CF-32B8B0FD5865}"/>
    <cellStyle name="Normal 9 5 3 2 5 2" xfId="5267" xr:uid="{E9ADD4CE-6A5A-4D31-8EF0-F446E497292B}"/>
    <cellStyle name="Normal 9 5 3 2 6" xfId="3469" xr:uid="{DA14C162-1F5E-4AFC-9E01-3B6B243059D3}"/>
    <cellStyle name="Normal 9 5 3 2 6 2" xfId="5268" xr:uid="{97F8B73D-22BA-48FF-ADEF-0BBD3606E8A8}"/>
    <cellStyle name="Normal 9 5 3 2 7" xfId="5256" xr:uid="{8F8B743C-D4CB-4A8F-B473-42B483C7E92F}"/>
    <cellStyle name="Normal 9 5 3 3" xfId="3470" xr:uid="{E56F3ABA-D117-425F-A764-17C918CC7425}"/>
    <cellStyle name="Normal 9 5 3 3 2" xfId="3471" xr:uid="{6B108B5A-A135-49CD-828F-8725090BF1C5}"/>
    <cellStyle name="Normal 9 5 3 3 2 2" xfId="3472" xr:uid="{60BE4B91-A869-4C3E-89F4-B38685068970}"/>
    <cellStyle name="Normal 9 5 3 3 2 2 2" xfId="5271" xr:uid="{E4CA6BB1-4CE1-4739-8D84-FBD23465928E}"/>
    <cellStyle name="Normal 9 5 3 3 2 3" xfId="3473" xr:uid="{051EA1BC-5EAE-43C1-BC9B-2B9A7C50CB01}"/>
    <cellStyle name="Normal 9 5 3 3 2 3 2" xfId="5272" xr:uid="{C7C5094F-CDE7-41B6-84B6-C027A425AD66}"/>
    <cellStyle name="Normal 9 5 3 3 2 4" xfId="3474" xr:uid="{5D14F712-DDDC-4E9C-8869-DE065C2923B6}"/>
    <cellStyle name="Normal 9 5 3 3 2 4 2" xfId="5273" xr:uid="{489E3680-3401-4789-83CF-8AB25BB2FE66}"/>
    <cellStyle name="Normal 9 5 3 3 2 5" xfId="5270" xr:uid="{440FE62B-1734-4931-8E77-22A019BB4FA3}"/>
    <cellStyle name="Normal 9 5 3 3 3" xfId="3475" xr:uid="{0BF8B456-D107-4638-AD11-3B1ED54C15EF}"/>
    <cellStyle name="Normal 9 5 3 3 3 2" xfId="5274" xr:uid="{1293DB13-D90D-4F69-B2F5-B21296C2131E}"/>
    <cellStyle name="Normal 9 5 3 3 4" xfId="3476" xr:uid="{05028C53-4958-48BD-AE2B-DE5B9B2AD002}"/>
    <cellStyle name="Normal 9 5 3 3 4 2" xfId="5275" xr:uid="{CCEAB2B4-A5B3-4E45-9CE8-D1A50F7A47C2}"/>
    <cellStyle name="Normal 9 5 3 3 5" xfId="3477" xr:uid="{E5735C8C-67D0-4FA6-ADD9-BE95C4D3E6C2}"/>
    <cellStyle name="Normal 9 5 3 3 5 2" xfId="5276" xr:uid="{5277FDF1-23B7-41B9-969C-0EAEE15F5736}"/>
    <cellStyle name="Normal 9 5 3 3 6" xfId="5269" xr:uid="{C6B92AD7-618B-41CD-93BD-F275E8FC1549}"/>
    <cellStyle name="Normal 9 5 3 4" xfId="3478" xr:uid="{DC84F9B3-6449-4A2C-AB97-7DE116B45935}"/>
    <cellStyle name="Normal 9 5 3 4 2" xfId="3479" xr:uid="{D309D694-CAC7-4DB1-9CC4-D489272D092B}"/>
    <cellStyle name="Normal 9 5 3 4 2 2" xfId="5278" xr:uid="{58D32206-7C65-4125-BF78-911A60D255AC}"/>
    <cellStyle name="Normal 9 5 3 4 3" xfId="3480" xr:uid="{5C7534FA-4977-49EE-83A8-6CEDBAEABC8B}"/>
    <cellStyle name="Normal 9 5 3 4 3 2" xfId="5279" xr:uid="{C928805A-ECF4-4EA5-857A-5EFFB56A2D83}"/>
    <cellStyle name="Normal 9 5 3 4 4" xfId="3481" xr:uid="{D68A6AA7-0D3D-49E2-AD4D-7E383B5D120F}"/>
    <cellStyle name="Normal 9 5 3 4 4 2" xfId="5280" xr:uid="{600BB339-10D1-44CA-9CFD-65113A3F1E3D}"/>
    <cellStyle name="Normal 9 5 3 4 5" xfId="5277" xr:uid="{1116CAE6-61B3-44B1-A58F-EB63BED7163C}"/>
    <cellStyle name="Normal 9 5 3 5" xfId="3482" xr:uid="{F86F8365-8AA3-4D98-B68E-04DF91B9DB27}"/>
    <cellStyle name="Normal 9 5 3 5 2" xfId="3483" xr:uid="{29B5D333-3F7F-456C-B501-66A7C1CC9066}"/>
    <cellStyle name="Normal 9 5 3 5 2 2" xfId="5282" xr:uid="{CF161885-8D41-4717-97E4-8B52FDF64F22}"/>
    <cellStyle name="Normal 9 5 3 5 3" xfId="3484" xr:uid="{B9DB2391-D8B1-4DA0-8658-434AAFC745CB}"/>
    <cellStyle name="Normal 9 5 3 5 3 2" xfId="5283" xr:uid="{BE775D33-005C-4B4D-AC75-E4FD24AEF27A}"/>
    <cellStyle name="Normal 9 5 3 5 4" xfId="3485" xr:uid="{F4D90D1B-A4E7-45C4-B33B-6898D82D7EDE}"/>
    <cellStyle name="Normal 9 5 3 5 4 2" xfId="5284" xr:uid="{94E7AF6B-22D0-45F1-AA41-A8DFADFBA8D1}"/>
    <cellStyle name="Normal 9 5 3 5 5" xfId="5281" xr:uid="{373DF3BF-A2FD-424A-98A5-743624AD77ED}"/>
    <cellStyle name="Normal 9 5 3 6" xfId="3486" xr:uid="{95D577F4-5ADC-4F39-89EC-9F71A895E671}"/>
    <cellStyle name="Normal 9 5 3 6 2" xfId="5285" xr:uid="{82342FB8-E106-4266-BE79-98089E922586}"/>
    <cellStyle name="Normal 9 5 3 7" xfId="3487" xr:uid="{44BEB73B-A127-4E47-91F3-A9EC3FB2882D}"/>
    <cellStyle name="Normal 9 5 3 7 2" xfId="5286" xr:uid="{4D546433-A790-43B5-9F5C-7C6C8DF6A787}"/>
    <cellStyle name="Normal 9 5 3 8" xfId="3488" xr:uid="{EC55664A-E8FF-4200-AFD5-528B80204567}"/>
    <cellStyle name="Normal 9 5 3 8 2" xfId="5287" xr:uid="{1E372161-4EA8-415B-9BB8-7076D2ADBCE7}"/>
    <cellStyle name="Normal 9 5 3 9" xfId="5255" xr:uid="{E4B9B2EB-7409-4628-825E-CAD756F13E15}"/>
    <cellStyle name="Normal 9 5 4" xfId="3489" xr:uid="{52570927-48AD-423D-9F5A-844EEEA2FEC6}"/>
    <cellStyle name="Normal 9 5 4 2" xfId="3490" xr:uid="{D0BA560B-1848-45C8-8662-28229CC0B13D}"/>
    <cellStyle name="Normal 9 5 4 2 2" xfId="3491" xr:uid="{AF3629F9-3527-41B6-9129-E38BAE67E7D2}"/>
    <cellStyle name="Normal 9 5 4 2 2 2" xfId="3492" xr:uid="{759FB2E5-9E62-495B-86A8-5552E8937453}"/>
    <cellStyle name="Normal 9 5 4 2 2 2 2" xfId="5291" xr:uid="{33A8E801-48FB-47A7-B2C8-6832BBA86622}"/>
    <cellStyle name="Normal 9 5 4 2 2 3" xfId="3493" xr:uid="{4023BC7E-8E59-4791-9BD7-7A818BB52B15}"/>
    <cellStyle name="Normal 9 5 4 2 2 3 2" xfId="5292" xr:uid="{20533D54-EB10-4362-B83D-AEF35FD0F997}"/>
    <cellStyle name="Normal 9 5 4 2 2 4" xfId="3494" xr:uid="{A84F026E-2D53-4A6B-966E-2E8A8A8028A8}"/>
    <cellStyle name="Normal 9 5 4 2 2 4 2" xfId="5293" xr:uid="{26F36334-C3A6-4E33-950D-214E76D683B0}"/>
    <cellStyle name="Normal 9 5 4 2 2 5" xfId="5290" xr:uid="{7324CE6B-C1D8-4615-909B-47D5321A3044}"/>
    <cellStyle name="Normal 9 5 4 2 3" xfId="3495" xr:uid="{A70639BE-7678-4D2F-BC43-2E47C7414B5B}"/>
    <cellStyle name="Normal 9 5 4 2 3 2" xfId="5294" xr:uid="{A1FABE6B-B4BE-479E-B6E0-FB8D39850BB8}"/>
    <cellStyle name="Normal 9 5 4 2 4" xfId="3496" xr:uid="{1415C481-EFE7-46B2-B802-92C9C806BCE1}"/>
    <cellStyle name="Normal 9 5 4 2 4 2" xfId="5295" xr:uid="{780F9267-0650-43CE-8CD5-B0750B2180F0}"/>
    <cellStyle name="Normal 9 5 4 2 5" xfId="3497" xr:uid="{69FDFAF7-5105-47F6-9FE6-303745C2AB67}"/>
    <cellStyle name="Normal 9 5 4 2 5 2" xfId="5296" xr:uid="{D6BFBDB2-459F-4298-9B47-9B38C4C3EEBF}"/>
    <cellStyle name="Normal 9 5 4 2 6" xfId="5289" xr:uid="{7432767C-AC5A-4C6A-B48F-D42FE79F60C5}"/>
    <cellStyle name="Normal 9 5 4 3" xfId="3498" xr:uid="{7E5410F2-C2D3-4E22-A40C-C0B4907D5E95}"/>
    <cellStyle name="Normal 9 5 4 3 2" xfId="3499" xr:uid="{229B6A37-2CB7-47FF-AF18-7C88A29002F4}"/>
    <cellStyle name="Normal 9 5 4 3 2 2" xfId="5298" xr:uid="{633AD58D-9B0F-4622-AE8A-8C99B956BCDD}"/>
    <cellStyle name="Normal 9 5 4 3 3" xfId="3500" xr:uid="{1C5494DD-4048-4EDC-BF86-58395D3844FB}"/>
    <cellStyle name="Normal 9 5 4 3 3 2" xfId="5299" xr:uid="{F14F64F2-0F77-4979-83FA-F7FD4D72D130}"/>
    <cellStyle name="Normal 9 5 4 3 4" xfId="3501" xr:uid="{80B32EE8-3464-4FDE-8F29-6B20D4ABDA6B}"/>
    <cellStyle name="Normal 9 5 4 3 4 2" xfId="5300" xr:uid="{EA4DCBE2-4EDC-49B8-8DB3-2290E2D4EF3C}"/>
    <cellStyle name="Normal 9 5 4 3 5" xfId="5297" xr:uid="{95703413-53F6-434C-8631-9FBBB8C44E65}"/>
    <cellStyle name="Normal 9 5 4 4" xfId="3502" xr:uid="{3B96EBD3-8501-4632-838A-FA09596C28A7}"/>
    <cellStyle name="Normal 9 5 4 4 2" xfId="3503" xr:uid="{A9AA7D85-7F78-41A0-8602-070A3D9C5935}"/>
    <cellStyle name="Normal 9 5 4 4 2 2" xfId="5302" xr:uid="{886C9517-45D9-4E54-B608-742582FF320B}"/>
    <cellStyle name="Normal 9 5 4 4 3" xfId="3504" xr:uid="{D903B282-9B0C-4D4F-BBED-B19EDFE58201}"/>
    <cellStyle name="Normal 9 5 4 4 3 2" xfId="5303" xr:uid="{1988E670-B196-44F0-B5EC-317254438640}"/>
    <cellStyle name="Normal 9 5 4 4 4" xfId="3505" xr:uid="{F8E3EDE3-2E6A-4F44-A58F-02DC128E8E2F}"/>
    <cellStyle name="Normal 9 5 4 4 4 2" xfId="5304" xr:uid="{832EEC77-4F15-42C2-B3A3-3D6C4C2A96EC}"/>
    <cellStyle name="Normal 9 5 4 4 5" xfId="5301" xr:uid="{E9DAF2C4-AC5A-4BE2-8F2D-A42EF425E9D6}"/>
    <cellStyle name="Normal 9 5 4 5" xfId="3506" xr:uid="{39739121-2936-4C79-A6F2-A1B9A013D698}"/>
    <cellStyle name="Normal 9 5 4 5 2" xfId="5305" xr:uid="{DCC545D8-640A-4541-98FA-A180D5C635DB}"/>
    <cellStyle name="Normal 9 5 4 6" xfId="3507" xr:uid="{27A2C95C-F563-4EC9-B0C1-7B45F13E23CE}"/>
    <cellStyle name="Normal 9 5 4 6 2" xfId="5306" xr:uid="{D1F7A21B-AC39-48BB-B335-C57BD2F5C608}"/>
    <cellStyle name="Normal 9 5 4 7" xfId="3508" xr:uid="{B5ADE58B-D800-467D-BC37-39FAAEEA729E}"/>
    <cellStyle name="Normal 9 5 4 7 2" xfId="5307" xr:uid="{EDC3BA2C-CF00-44F1-AB8F-7247EEC57ADB}"/>
    <cellStyle name="Normal 9 5 4 8" xfId="5288" xr:uid="{9F2FED4B-89D9-4956-8FA5-62451639CFD0}"/>
    <cellStyle name="Normal 9 5 5" xfId="3509" xr:uid="{011CD0A8-F129-4CB5-8AEE-E74B2CB8606B}"/>
    <cellStyle name="Normal 9 5 5 2" xfId="3510" xr:uid="{2D0C1DB6-B565-4AB6-8DCC-61AF60B7AD25}"/>
    <cellStyle name="Normal 9 5 5 2 2" xfId="3511" xr:uid="{86432D0A-1950-44A9-B9E2-FA1253A061CF}"/>
    <cellStyle name="Normal 9 5 5 2 2 2" xfId="5310" xr:uid="{CD199143-0302-42D0-BFE2-84D8C1741E12}"/>
    <cellStyle name="Normal 9 5 5 2 3" xfId="3512" xr:uid="{18003733-7FAD-4559-B557-FE75778B1E50}"/>
    <cellStyle name="Normal 9 5 5 2 3 2" xfId="5311" xr:uid="{68C69EFC-41B2-47DA-B1F3-3A3C38785909}"/>
    <cellStyle name="Normal 9 5 5 2 4" xfId="3513" xr:uid="{65F70399-4DEA-4555-BBE0-98D78E800702}"/>
    <cellStyle name="Normal 9 5 5 2 4 2" xfId="5312" xr:uid="{584362E1-E66E-4EB8-9C8E-D5321514193D}"/>
    <cellStyle name="Normal 9 5 5 2 5" xfId="5309" xr:uid="{A244805A-7186-4641-9D1B-9A3136796C05}"/>
    <cellStyle name="Normal 9 5 5 3" xfId="3514" xr:uid="{2CE93834-D014-444A-AA04-7DDDA7079B62}"/>
    <cellStyle name="Normal 9 5 5 3 2" xfId="3515" xr:uid="{D6F1376F-B69E-4B8B-B7B7-3402ACF2BF4C}"/>
    <cellStyle name="Normal 9 5 5 3 2 2" xfId="5314" xr:uid="{1ABD2CC9-9BBE-4B35-AF60-3B7A35426019}"/>
    <cellStyle name="Normal 9 5 5 3 3" xfId="3516" xr:uid="{8B131E79-FA48-4730-9428-3DFF423F1DC9}"/>
    <cellStyle name="Normal 9 5 5 3 3 2" xfId="5315" xr:uid="{EBA7293A-585A-47E7-B197-53824B75F3ED}"/>
    <cellStyle name="Normal 9 5 5 3 4" xfId="3517" xr:uid="{4B82CF51-28CF-4374-8260-760B88C0FDC7}"/>
    <cellStyle name="Normal 9 5 5 3 4 2" xfId="5316" xr:uid="{4E9D0224-4BDD-4A0F-9D5F-247969C91001}"/>
    <cellStyle name="Normal 9 5 5 3 5" xfId="5313" xr:uid="{BCB1A770-968F-4F41-BB15-1B416822656C}"/>
    <cellStyle name="Normal 9 5 5 4" xfId="3518" xr:uid="{8C5A365F-F957-4172-ACD3-2C1B558FE367}"/>
    <cellStyle name="Normal 9 5 5 4 2" xfId="5317" xr:uid="{EAB99F27-E27A-4BB6-BC1B-D0D0996FEC18}"/>
    <cellStyle name="Normal 9 5 5 5" xfId="3519" xr:uid="{2C6A389F-3033-4489-BAF1-35AA24212F7E}"/>
    <cellStyle name="Normal 9 5 5 5 2" xfId="5318" xr:uid="{3D3C9B59-528C-4B9B-BF89-E89FCC66C374}"/>
    <cellStyle name="Normal 9 5 5 6" xfId="3520" xr:uid="{7F236842-B5D5-45BB-887F-3185CAB9D9E6}"/>
    <cellStyle name="Normal 9 5 5 6 2" xfId="5319" xr:uid="{01353BC5-4C9D-4285-A101-B5EF0238A81E}"/>
    <cellStyle name="Normal 9 5 5 7" xfId="5308" xr:uid="{0FA1818D-783C-4760-B188-C51A418A0FAE}"/>
    <cellStyle name="Normal 9 5 6" xfId="3521" xr:uid="{72BDD58A-E086-47AC-B26B-166E237FF87D}"/>
    <cellStyle name="Normal 9 5 6 2" xfId="3522" xr:uid="{45B15183-FEA6-421C-9899-527588608784}"/>
    <cellStyle name="Normal 9 5 6 2 2" xfId="3523" xr:uid="{9AEEFEE8-F768-4F3D-8FE0-168CC1A667FD}"/>
    <cellStyle name="Normal 9 5 6 2 2 2" xfId="5322" xr:uid="{5E2642A7-1632-4DBF-A378-47DB005CFA33}"/>
    <cellStyle name="Normal 9 5 6 2 3" xfId="3524" xr:uid="{D98E2985-BD17-46E1-A2E6-3C8E006BDDC2}"/>
    <cellStyle name="Normal 9 5 6 2 3 2" xfId="5323" xr:uid="{2481ACDC-BE19-4DDE-B94A-D39FFF7BC921}"/>
    <cellStyle name="Normal 9 5 6 2 4" xfId="3525" xr:uid="{0DAB33AA-69E3-45D2-AE2D-A7D1283B0649}"/>
    <cellStyle name="Normal 9 5 6 2 4 2" xfId="5324" xr:uid="{1633D081-97ED-4911-A639-0E230ECC81FC}"/>
    <cellStyle name="Normal 9 5 6 2 5" xfId="5321" xr:uid="{56DB8C1F-6BAB-420E-B060-E7B40A150D25}"/>
    <cellStyle name="Normal 9 5 6 3" xfId="3526" xr:uid="{99489A34-0785-4E7F-A2FB-DA0F2AD9B470}"/>
    <cellStyle name="Normal 9 5 6 3 2" xfId="5325" xr:uid="{FD107EFA-4881-42FE-9824-8332FC7BD896}"/>
    <cellStyle name="Normal 9 5 6 4" xfId="3527" xr:uid="{13B5AE3C-DBF7-4C3E-8DD0-2F4709ED647E}"/>
    <cellStyle name="Normal 9 5 6 4 2" xfId="5326" xr:uid="{519615D2-0B3B-4802-A7B3-E6FFB14FABB1}"/>
    <cellStyle name="Normal 9 5 6 5" xfId="3528" xr:uid="{C7810308-0C83-43F6-BCE8-4FA0A78F11B0}"/>
    <cellStyle name="Normal 9 5 6 5 2" xfId="5327" xr:uid="{267A967A-85AF-450E-80C8-6C55D13456B1}"/>
    <cellStyle name="Normal 9 5 6 6" xfId="5320" xr:uid="{C336CF02-EB79-432A-BCED-6DB55E417AC7}"/>
    <cellStyle name="Normal 9 5 7" xfId="3529" xr:uid="{DD6A236D-3EBE-4DD0-87BE-E4BECE7749D3}"/>
    <cellStyle name="Normal 9 5 7 2" xfId="3530" xr:uid="{F8C66778-4642-49C0-9EBF-F2F42B66600C}"/>
    <cellStyle name="Normal 9 5 7 2 2" xfId="5329" xr:uid="{7C4B3417-5651-420D-8389-0701508D5F83}"/>
    <cellStyle name="Normal 9 5 7 3" xfId="3531" xr:uid="{726171D0-9C05-4CBE-8F3F-A9C30164E27B}"/>
    <cellStyle name="Normal 9 5 7 3 2" xfId="5330" xr:uid="{4C3DEA31-9584-4678-A601-084765A57A26}"/>
    <cellStyle name="Normal 9 5 7 4" xfId="3532" xr:uid="{3AEC02ED-6B85-4124-9CF6-DE00EA5D37B1}"/>
    <cellStyle name="Normal 9 5 7 4 2" xfId="5331" xr:uid="{E92288E2-B974-4FC0-88BD-9D300A6B737F}"/>
    <cellStyle name="Normal 9 5 7 5" xfId="5328" xr:uid="{5F0BFF92-8785-4E29-9D11-06245D9028C7}"/>
    <cellStyle name="Normal 9 5 8" xfId="3533" xr:uid="{79263317-483A-4604-BE48-2E2D1959CD39}"/>
    <cellStyle name="Normal 9 5 8 2" xfId="3534" xr:uid="{D00962E8-BB8D-456A-BFA2-78C2B40EAF2B}"/>
    <cellStyle name="Normal 9 5 8 2 2" xfId="5333" xr:uid="{F5A477DF-96BE-434E-AFDD-8DAAAA6AB7DB}"/>
    <cellStyle name="Normal 9 5 8 3" xfId="3535" xr:uid="{79798826-076B-40AF-81D3-4CFB706A43AC}"/>
    <cellStyle name="Normal 9 5 8 3 2" xfId="5334" xr:uid="{A7748BA9-D903-4D76-AFC2-C5192A7C50B8}"/>
    <cellStyle name="Normal 9 5 8 4" xfId="3536" xr:uid="{90D12F6B-443F-4084-B8E0-CEF7C70C742A}"/>
    <cellStyle name="Normal 9 5 8 4 2" xfId="5335" xr:uid="{9A9C96AE-1F85-4F3F-9EA4-7EF5A7B7B722}"/>
    <cellStyle name="Normal 9 5 8 5" xfId="5332" xr:uid="{0D428606-67C0-4690-A8AF-247B4D7C5E46}"/>
    <cellStyle name="Normal 9 5 9" xfId="3537" xr:uid="{EF8D9E59-51CD-4F11-BBF3-9AE01885B85E}"/>
    <cellStyle name="Normal 9 5 9 2" xfId="5336" xr:uid="{B569B68A-92A3-4AD6-9D06-20A9DCD54C88}"/>
    <cellStyle name="Normal 9 6" xfId="3538" xr:uid="{BD929EB7-D3A6-4DB0-AA2E-00C694B3A0A9}"/>
    <cellStyle name="Normal 9 6 10" xfId="5337" xr:uid="{535899F0-195C-4FBD-8076-47079E65E84E}"/>
    <cellStyle name="Normal 9 6 2" xfId="3539" xr:uid="{73B6ABAA-C8C8-4478-9AAD-B578701E442D}"/>
    <cellStyle name="Normal 9 6 2 2" xfId="3540" xr:uid="{64D69F82-AFE8-479F-82D6-8F8BF2BEC13D}"/>
    <cellStyle name="Normal 9 6 2 2 2" xfId="3541" xr:uid="{FB272464-6B32-4BFC-A213-AB4264104EF2}"/>
    <cellStyle name="Normal 9 6 2 2 2 2" xfId="3542" xr:uid="{35023DC9-AD32-4816-A412-3891719F829A}"/>
    <cellStyle name="Normal 9 6 2 2 2 2 2" xfId="5341" xr:uid="{E7F3F40F-2783-47B0-B63F-1288A63913AF}"/>
    <cellStyle name="Normal 9 6 2 2 2 3" xfId="3543" xr:uid="{7CFC008C-F5AA-405C-97F9-6DC7BE14CD13}"/>
    <cellStyle name="Normal 9 6 2 2 2 3 2" xfId="5342" xr:uid="{DE3975F9-6285-49CD-833D-A1EA7A035A84}"/>
    <cellStyle name="Normal 9 6 2 2 2 4" xfId="3544" xr:uid="{18319F9B-633B-4086-9557-07FBE4E1F844}"/>
    <cellStyle name="Normal 9 6 2 2 2 4 2" xfId="5343" xr:uid="{0AC18086-06EF-44CB-B3E3-E8BD04C9C1BF}"/>
    <cellStyle name="Normal 9 6 2 2 2 5" xfId="5340" xr:uid="{60997813-F2F2-4424-8A4D-19BDD6821F52}"/>
    <cellStyle name="Normal 9 6 2 2 3" xfId="3545" xr:uid="{F25798BF-5B58-4106-A4EC-54B3B0585413}"/>
    <cellStyle name="Normal 9 6 2 2 3 2" xfId="3546" xr:uid="{3E672C5C-3761-4A36-9B5D-12728DAFE0B2}"/>
    <cellStyle name="Normal 9 6 2 2 3 2 2" xfId="5345" xr:uid="{98799182-294B-4517-9D9F-BC20405DF1C5}"/>
    <cellStyle name="Normal 9 6 2 2 3 3" xfId="3547" xr:uid="{2D284280-E33D-466B-93D6-256C36970BF4}"/>
    <cellStyle name="Normal 9 6 2 2 3 3 2" xfId="5346" xr:uid="{6751C337-21C3-40C8-A533-7306E43EB01E}"/>
    <cellStyle name="Normal 9 6 2 2 3 4" xfId="3548" xr:uid="{6546F131-83E0-47E4-8D37-9F4E2BDD931B}"/>
    <cellStyle name="Normal 9 6 2 2 3 4 2" xfId="5347" xr:uid="{47F072F9-F76D-4C26-889B-CB60B21310CF}"/>
    <cellStyle name="Normal 9 6 2 2 3 5" xfId="5344" xr:uid="{C67B11CE-3683-41CD-B753-6B288EFC2696}"/>
    <cellStyle name="Normal 9 6 2 2 4" xfId="3549" xr:uid="{0059BD5B-25E3-4107-AB86-8FFD387B92D4}"/>
    <cellStyle name="Normal 9 6 2 2 4 2" xfId="5348" xr:uid="{D32EAF62-F42C-44D1-865F-22699ED7B70A}"/>
    <cellStyle name="Normal 9 6 2 2 5" xfId="3550" xr:uid="{44CD8768-77B2-4082-9C02-B140AA0A9F07}"/>
    <cellStyle name="Normal 9 6 2 2 5 2" xfId="5349" xr:uid="{11952D00-B2E7-43BE-98E1-68603195B139}"/>
    <cellStyle name="Normal 9 6 2 2 6" xfId="3551" xr:uid="{D3D53B79-8F9C-4D84-AF4F-3079075633BA}"/>
    <cellStyle name="Normal 9 6 2 2 6 2" xfId="5350" xr:uid="{261CC95E-65C2-4122-B556-A08BE2F3361B}"/>
    <cellStyle name="Normal 9 6 2 2 7" xfId="5339" xr:uid="{9A02534E-954B-46EA-93A8-6D8F105F5F0C}"/>
    <cellStyle name="Normal 9 6 2 3" xfId="3552" xr:uid="{2B1EA6DB-998B-459B-BCFC-63A13E228360}"/>
    <cellStyle name="Normal 9 6 2 3 2" xfId="3553" xr:uid="{9A41E5F4-AB17-4F71-9A11-CE012E3C12B1}"/>
    <cellStyle name="Normal 9 6 2 3 2 2" xfId="3554" xr:uid="{8A5523A5-AB7B-43BE-AB5D-9FE06EBA6FA2}"/>
    <cellStyle name="Normal 9 6 2 3 2 2 2" xfId="5353" xr:uid="{76707736-26FF-43FC-BE59-F2353D06EFD2}"/>
    <cellStyle name="Normal 9 6 2 3 2 3" xfId="3555" xr:uid="{154C15A6-1A56-4D0A-A063-C04BE9CFB89E}"/>
    <cellStyle name="Normal 9 6 2 3 2 3 2" xfId="5354" xr:uid="{1A772E47-DA01-4C94-8D94-72A1EB810C7B}"/>
    <cellStyle name="Normal 9 6 2 3 2 4" xfId="3556" xr:uid="{38FBFBC9-57A1-4193-A78A-89AB876370F6}"/>
    <cellStyle name="Normal 9 6 2 3 2 4 2" xfId="5355" xr:uid="{8175A843-7402-4689-8518-04DDB26762C5}"/>
    <cellStyle name="Normal 9 6 2 3 2 5" xfId="5352" xr:uid="{D15D5362-D3C1-43D1-8496-54EC6AF2B042}"/>
    <cellStyle name="Normal 9 6 2 3 3" xfId="3557" xr:uid="{382725B0-12E0-4CCC-973A-28BA58E91FFE}"/>
    <cellStyle name="Normal 9 6 2 3 3 2" xfId="5356" xr:uid="{09192C6E-B820-4478-9689-21F22B1CDE77}"/>
    <cellStyle name="Normal 9 6 2 3 4" xfId="3558" xr:uid="{4F115197-1C01-4A84-A25E-D6C51BF272D2}"/>
    <cellStyle name="Normal 9 6 2 3 4 2" xfId="5357" xr:uid="{ADD21800-704E-48B6-BA75-11E18B6388F5}"/>
    <cellStyle name="Normal 9 6 2 3 5" xfId="3559" xr:uid="{5C1A32C9-2282-4908-9F09-C8F29C93F54C}"/>
    <cellStyle name="Normal 9 6 2 3 5 2" xfId="5358" xr:uid="{DD76C549-CE42-497F-A8E3-BEC4539B279B}"/>
    <cellStyle name="Normal 9 6 2 3 6" xfId="5351" xr:uid="{911DF5EA-7B92-4EFD-8389-CB554D750374}"/>
    <cellStyle name="Normal 9 6 2 4" xfId="3560" xr:uid="{83CCF4C2-9CCF-49D5-8191-92496DD4E0B2}"/>
    <cellStyle name="Normal 9 6 2 4 2" xfId="3561" xr:uid="{479D38E0-40C6-4761-AF06-D899DB26C84B}"/>
    <cellStyle name="Normal 9 6 2 4 2 2" xfId="5360" xr:uid="{96BC4416-EFD8-4FCE-9AD2-40FFBB8C03C1}"/>
    <cellStyle name="Normal 9 6 2 4 3" xfId="3562" xr:uid="{3520650E-8CA1-499C-A9DF-75DD8DF0007A}"/>
    <cellStyle name="Normal 9 6 2 4 3 2" xfId="5361" xr:uid="{D9360CDB-5DB4-42D4-943C-09967ACCBEF0}"/>
    <cellStyle name="Normal 9 6 2 4 4" xfId="3563" xr:uid="{415B1504-81E7-4208-822C-7F8761A73D39}"/>
    <cellStyle name="Normal 9 6 2 4 4 2" xfId="5362" xr:uid="{11BFE02D-BCFE-439B-A421-75036D7B7EF0}"/>
    <cellStyle name="Normal 9 6 2 4 5" xfId="5359" xr:uid="{3BE73118-A71C-452C-9D4F-07445B5371B3}"/>
    <cellStyle name="Normal 9 6 2 5" xfId="3564" xr:uid="{694068AD-2AD6-4C18-AA5A-26A90C19F27E}"/>
    <cellStyle name="Normal 9 6 2 5 2" xfId="3565" xr:uid="{F925D149-C8BC-4FBF-B791-1A98D65EB5B6}"/>
    <cellStyle name="Normal 9 6 2 5 2 2" xfId="5364" xr:uid="{807BA2B2-80F0-4B0E-BE51-3612C07243D1}"/>
    <cellStyle name="Normal 9 6 2 5 3" xfId="3566" xr:uid="{AD21E727-2C15-4555-9F5F-2CA1C9C8B973}"/>
    <cellStyle name="Normal 9 6 2 5 3 2" xfId="5365" xr:uid="{6AB755C7-6172-4639-9915-5A9A34F554E5}"/>
    <cellStyle name="Normal 9 6 2 5 4" xfId="3567" xr:uid="{2CE10511-3044-40A3-8051-C7A8CD17DF2F}"/>
    <cellStyle name="Normal 9 6 2 5 4 2" xfId="5366" xr:uid="{462DE25C-FA39-468B-9CFB-DDA53F156F9D}"/>
    <cellStyle name="Normal 9 6 2 5 5" xfId="5363" xr:uid="{76D18F10-A963-4A3B-8829-90420F9BDC59}"/>
    <cellStyle name="Normal 9 6 2 6" xfId="3568" xr:uid="{664F2F03-F473-4095-A2B2-FA34B61E3474}"/>
    <cellStyle name="Normal 9 6 2 6 2" xfId="5367" xr:uid="{1187E0E4-2331-4F89-AF1E-1127ED921317}"/>
    <cellStyle name="Normal 9 6 2 7" xfId="3569" xr:uid="{EC229315-A764-4EC8-90DC-E14AC2994E88}"/>
    <cellStyle name="Normal 9 6 2 7 2" xfId="5368" xr:uid="{08C6D677-28C2-44A7-AAD1-11EBE2AD417A}"/>
    <cellStyle name="Normal 9 6 2 8" xfId="3570" xr:uid="{65057454-3048-4553-91D4-880A9CE19E89}"/>
    <cellStyle name="Normal 9 6 2 8 2" xfId="5369" xr:uid="{1EF3355A-410D-4A31-B5A7-4EDF2EFDE060}"/>
    <cellStyle name="Normal 9 6 2 9" xfId="5338" xr:uid="{B2924CB1-6250-4D6D-9621-AA7F1458B6FD}"/>
    <cellStyle name="Normal 9 6 3" xfId="3571" xr:uid="{C4CAE163-2A5E-4734-B976-BECEFFEB580A}"/>
    <cellStyle name="Normal 9 6 3 2" xfId="3572" xr:uid="{41A59C1C-568E-4337-A915-B0CC82E5987F}"/>
    <cellStyle name="Normal 9 6 3 2 2" xfId="3573" xr:uid="{CB14693B-F30C-46FF-9E7D-EFC2298454CA}"/>
    <cellStyle name="Normal 9 6 3 2 2 2" xfId="5372" xr:uid="{12FEB876-3F22-4885-8BC7-3A5CAF637165}"/>
    <cellStyle name="Normal 9 6 3 2 3" xfId="3574" xr:uid="{21801EEB-B937-49B8-976F-387E3C309FD4}"/>
    <cellStyle name="Normal 9 6 3 2 3 2" xfId="5373" xr:uid="{5CF0EF5C-BEF0-450B-8320-AFCA31D3B293}"/>
    <cellStyle name="Normal 9 6 3 2 4" xfId="3575" xr:uid="{A99A310E-9472-4899-97DF-2BBEB042F504}"/>
    <cellStyle name="Normal 9 6 3 2 4 2" xfId="5374" xr:uid="{307CB9B5-1144-4CDA-9F0C-12584F7947FD}"/>
    <cellStyle name="Normal 9 6 3 2 5" xfId="5371" xr:uid="{18DB98A3-A6B7-47BB-8E69-848E0C38307E}"/>
    <cellStyle name="Normal 9 6 3 3" xfId="3576" xr:uid="{AECF4C9E-10DA-4F49-9E17-AE06DD981B8A}"/>
    <cellStyle name="Normal 9 6 3 3 2" xfId="3577" xr:uid="{784DEDCD-592C-4A7A-8C93-82DFBD1675E0}"/>
    <cellStyle name="Normal 9 6 3 3 2 2" xfId="5376" xr:uid="{D521251E-0F7A-4E7C-8D91-D78671C4E457}"/>
    <cellStyle name="Normal 9 6 3 3 3" xfId="3578" xr:uid="{D39B7B1E-429E-422F-9920-A53F9E08EB75}"/>
    <cellStyle name="Normal 9 6 3 3 3 2" xfId="5377" xr:uid="{1B99720E-E86B-4931-AF96-24A0E9A4AA2B}"/>
    <cellStyle name="Normal 9 6 3 3 4" xfId="3579" xr:uid="{4F045D84-6FED-42AD-A333-49E859273056}"/>
    <cellStyle name="Normal 9 6 3 3 4 2" xfId="5378" xr:uid="{B6A4D8B6-D734-4EFC-AFB2-506DB043CDEE}"/>
    <cellStyle name="Normal 9 6 3 3 5" xfId="5375" xr:uid="{54061F06-E218-4BF5-9237-5625C7D3DE41}"/>
    <cellStyle name="Normal 9 6 3 4" xfId="3580" xr:uid="{5FD2FDE6-53D2-458D-974F-630F71181BAC}"/>
    <cellStyle name="Normal 9 6 3 4 2" xfId="5379" xr:uid="{784B47CC-ADD0-4659-8BC4-BFD6C8D104A5}"/>
    <cellStyle name="Normal 9 6 3 5" xfId="3581" xr:uid="{5D78230F-DCB2-4F6E-807E-6DA47FE1071C}"/>
    <cellStyle name="Normal 9 6 3 5 2" xfId="5380" xr:uid="{3134032B-838C-4166-8042-D59EB7F08ED2}"/>
    <cellStyle name="Normal 9 6 3 6" xfId="3582" xr:uid="{18C8E460-BD4A-4106-A4A2-B8E62E3D59ED}"/>
    <cellStyle name="Normal 9 6 3 6 2" xfId="5381" xr:uid="{1E70B452-DBC3-4E6A-B26F-5F93FF7F86CD}"/>
    <cellStyle name="Normal 9 6 3 7" xfId="5370" xr:uid="{B09FF74E-81B7-4512-B18B-E08672BB0D7C}"/>
    <cellStyle name="Normal 9 6 4" xfId="3583" xr:uid="{65206991-3EED-4CEC-A34C-6AE5457BCCDE}"/>
    <cellStyle name="Normal 9 6 4 2" xfId="3584" xr:uid="{9CAE76A3-3C9F-4CC4-988F-C256C7578E0C}"/>
    <cellStyle name="Normal 9 6 4 2 2" xfId="3585" xr:uid="{B44EE1C9-1A63-402E-83C8-2C507B3CD3C8}"/>
    <cellStyle name="Normal 9 6 4 2 2 2" xfId="5384" xr:uid="{6F04D86E-BAE2-46EB-9A90-79829D855CCB}"/>
    <cellStyle name="Normal 9 6 4 2 3" xfId="3586" xr:uid="{4D7263B7-7381-47A5-8501-436298C8466B}"/>
    <cellStyle name="Normal 9 6 4 2 3 2" xfId="5385" xr:uid="{6658E584-23CF-4790-A39D-C6D8A6B2D4D9}"/>
    <cellStyle name="Normal 9 6 4 2 4" xfId="3587" xr:uid="{50FDF213-D994-47F4-808F-853F1812093A}"/>
    <cellStyle name="Normal 9 6 4 2 4 2" xfId="5386" xr:uid="{9969BDF0-0665-49A6-A497-76A713C5C258}"/>
    <cellStyle name="Normal 9 6 4 2 5" xfId="5383" xr:uid="{5D264001-EF0D-4922-8986-129CAF51C180}"/>
    <cellStyle name="Normal 9 6 4 3" xfId="3588" xr:uid="{3311DA1C-70B6-4CCE-81A6-01FD6B631C0D}"/>
    <cellStyle name="Normal 9 6 4 3 2" xfId="5387" xr:uid="{F6779B1B-3B6D-424F-B517-FDD4610EB56A}"/>
    <cellStyle name="Normal 9 6 4 4" xfId="3589" xr:uid="{D53F74D3-0384-48C0-BDCE-A186CC148DE4}"/>
    <cellStyle name="Normal 9 6 4 4 2" xfId="5388" xr:uid="{C6F4403B-244C-4F86-B6A3-E2862DB24BF5}"/>
    <cellStyle name="Normal 9 6 4 5" xfId="3590" xr:uid="{80B883D0-77E3-4403-A827-D81844774011}"/>
    <cellStyle name="Normal 9 6 4 5 2" xfId="5389" xr:uid="{380D649F-F7CA-44CC-BD23-0D0B08709A8C}"/>
    <cellStyle name="Normal 9 6 4 6" xfId="5382" xr:uid="{AABE863D-78E6-4F61-A520-C8F07B074716}"/>
    <cellStyle name="Normal 9 6 5" xfId="3591" xr:uid="{597ECF0B-5A05-4B6F-8649-596B23FBCEB8}"/>
    <cellStyle name="Normal 9 6 5 2" xfId="3592" xr:uid="{C7026868-31D8-4FBF-83DB-3BBF0CCF426D}"/>
    <cellStyle name="Normal 9 6 5 2 2" xfId="5391" xr:uid="{7A7C6A19-8A8E-40F9-AAFD-21EF68684B45}"/>
    <cellStyle name="Normal 9 6 5 3" xfId="3593" xr:uid="{0AEC05E1-B69F-4FA6-92F2-5C3C4B1B3373}"/>
    <cellStyle name="Normal 9 6 5 3 2" xfId="5392" xr:uid="{FDC7C02A-B820-4848-9605-F809514273A0}"/>
    <cellStyle name="Normal 9 6 5 4" xfId="3594" xr:uid="{BEBB7666-47E7-459C-8A10-53781EBE236C}"/>
    <cellStyle name="Normal 9 6 5 4 2" xfId="5393" xr:uid="{FBE10E93-304F-4A86-A4F5-E28521A63CAA}"/>
    <cellStyle name="Normal 9 6 5 5" xfId="5390" xr:uid="{0AD34FBD-E2D3-4ACB-8D48-4F2A770A9A2B}"/>
    <cellStyle name="Normal 9 6 6" xfId="3595" xr:uid="{7EC1722D-FB57-4973-8F4E-7F85A13708E2}"/>
    <cellStyle name="Normal 9 6 6 2" xfId="3596" xr:uid="{313C4CB2-F4E1-4947-8B90-32273CC07AC4}"/>
    <cellStyle name="Normal 9 6 6 2 2" xfId="5395" xr:uid="{4DD15801-C0A2-44A2-B206-6AD0F1B0A6DD}"/>
    <cellStyle name="Normal 9 6 6 3" xfId="3597" xr:uid="{5DCB29FA-3FB2-41E7-BA22-04F7F670FC5D}"/>
    <cellStyle name="Normal 9 6 6 3 2" xfId="5396" xr:uid="{123EA856-78A0-4FC1-9BA6-FB0635BB3F0D}"/>
    <cellStyle name="Normal 9 6 6 4" xfId="3598" xr:uid="{58EED631-2901-4251-AAAE-788B537645DF}"/>
    <cellStyle name="Normal 9 6 6 4 2" xfId="5397" xr:uid="{60769D40-DA20-409F-A56D-6FF9C21CA91F}"/>
    <cellStyle name="Normal 9 6 6 5" xfId="5394" xr:uid="{6EB32A6C-87C7-4534-8238-899EE54F7ACC}"/>
    <cellStyle name="Normal 9 6 7" xfId="3599" xr:uid="{AF506674-C895-4529-8C03-BBE1857859B9}"/>
    <cellStyle name="Normal 9 6 7 2" xfId="5398" xr:uid="{A1D71A65-5CA9-40B4-B3AB-DED2A482F16D}"/>
    <cellStyle name="Normal 9 6 8" xfId="3600" xr:uid="{BFCBFA9A-3F68-4AD5-9886-9A49097ACFFD}"/>
    <cellStyle name="Normal 9 6 8 2" xfId="5399" xr:uid="{CE36434D-088D-4333-95F0-3088A73770CF}"/>
    <cellStyle name="Normal 9 6 9" xfId="3601" xr:uid="{A4900BE5-25DA-4654-94D9-D5EA41A3BA0E}"/>
    <cellStyle name="Normal 9 6 9 2" xfId="5400" xr:uid="{1045CB61-55E2-456E-AAA6-8764F12C853E}"/>
    <cellStyle name="Normal 9 7" xfId="3602" xr:uid="{6E55E71E-3E8D-431C-9731-F54E57D36490}"/>
    <cellStyle name="Normal 9 7 2" xfId="3603" xr:uid="{CA7729F6-00B1-49CE-AE7C-59103232B162}"/>
    <cellStyle name="Normal 9 7 2 2" xfId="3604" xr:uid="{80A67107-61B3-47FC-93B5-2E1361DACA6D}"/>
    <cellStyle name="Normal 9 7 2 2 2" xfId="3605" xr:uid="{2C50D9E8-B924-4EA2-9FCE-A0ECB8DF2673}"/>
    <cellStyle name="Normal 9 7 2 2 2 2" xfId="4280" xr:uid="{80A109EB-B432-4BCF-8063-E14B231DEF23}"/>
    <cellStyle name="Normal 9 7 2 2 2 2 2" xfId="5405" xr:uid="{E212D425-C84C-4014-986F-B6E608F46B44}"/>
    <cellStyle name="Normal 9 7 2 2 2 3" xfId="5404" xr:uid="{2178ADC7-F233-4EB1-B9BD-1F0EDA81A122}"/>
    <cellStyle name="Normal 9 7 2 2 3" xfId="3606" xr:uid="{F0E4D97F-87CA-4D01-9E7C-8ED55DEC0591}"/>
    <cellStyle name="Normal 9 7 2 2 3 2" xfId="5406" xr:uid="{146B76C2-88EC-438A-8B35-0509B82CA930}"/>
    <cellStyle name="Normal 9 7 2 2 4" xfId="3607" xr:uid="{63635269-B7BF-43F6-B10F-100F699A0D1B}"/>
    <cellStyle name="Normal 9 7 2 2 4 2" xfId="5407" xr:uid="{A2294604-7082-429F-8480-5A371DD39995}"/>
    <cellStyle name="Normal 9 7 2 2 5" xfId="5403" xr:uid="{87F7DFCB-39AA-4F96-B275-1B4624CAAF43}"/>
    <cellStyle name="Normal 9 7 2 3" xfId="3608" xr:uid="{BFF70940-D326-46EE-892A-03DE9A150CCD}"/>
    <cellStyle name="Normal 9 7 2 3 2" xfId="3609" xr:uid="{9ECB35FD-B80B-478A-A1DE-E1C2D0422778}"/>
    <cellStyle name="Normal 9 7 2 3 2 2" xfId="5409" xr:uid="{B9E0DA0D-9D53-47E7-948B-2E99301AB9D1}"/>
    <cellStyle name="Normal 9 7 2 3 3" xfId="3610" xr:uid="{779C0A87-7701-4D76-BA7D-20B90FE3A201}"/>
    <cellStyle name="Normal 9 7 2 3 3 2" xfId="5410" xr:uid="{24B20E1D-D8A5-46E4-98CA-394622663BD6}"/>
    <cellStyle name="Normal 9 7 2 3 4" xfId="3611" xr:uid="{2F45B8C0-1933-4511-8B79-06FAED4EA8F0}"/>
    <cellStyle name="Normal 9 7 2 3 4 2" xfId="5411" xr:uid="{F58A452E-6AB3-4799-8A53-A0750B08FD73}"/>
    <cellStyle name="Normal 9 7 2 3 5" xfId="5408" xr:uid="{2B1610DB-8B8F-408A-858E-0F36E4E0BF70}"/>
    <cellStyle name="Normal 9 7 2 4" xfId="3612" xr:uid="{74DC0C9F-0520-4D7B-A71B-763E23184839}"/>
    <cellStyle name="Normal 9 7 2 4 2" xfId="5412" xr:uid="{E00A4868-D0C0-4C28-8154-B5D8C8DC12FC}"/>
    <cellStyle name="Normal 9 7 2 5" xfId="3613" xr:uid="{E0866814-5904-4687-9EF9-143329B2086F}"/>
    <cellStyle name="Normal 9 7 2 5 2" xfId="5413" xr:uid="{E6D63E18-8912-4B00-8A3F-7FAEEBB25939}"/>
    <cellStyle name="Normal 9 7 2 6" xfId="3614" xr:uid="{CCCDE5DB-C9DB-42B2-A59B-3D8F7836F1E2}"/>
    <cellStyle name="Normal 9 7 2 6 2" xfId="5414" xr:uid="{FF6E2F4C-5B1F-472A-9504-8091D66DC9E2}"/>
    <cellStyle name="Normal 9 7 2 7" xfId="5402" xr:uid="{73CF8115-821F-4AD7-9D92-0DFB6486EEE3}"/>
    <cellStyle name="Normal 9 7 3" xfId="3615" xr:uid="{C6C7D91E-BF1C-44C6-9752-853C7A215A7C}"/>
    <cellStyle name="Normal 9 7 3 2" xfId="3616" xr:uid="{58862A12-50F0-478B-B828-6C8317BFC5F4}"/>
    <cellStyle name="Normal 9 7 3 2 2" xfId="3617" xr:uid="{4C0D9C0F-A381-432B-810B-E8E698E7086C}"/>
    <cellStyle name="Normal 9 7 3 2 2 2" xfId="5417" xr:uid="{6D3DC802-718F-4DDE-9712-98FB51FFBE75}"/>
    <cellStyle name="Normal 9 7 3 2 3" xfId="3618" xr:uid="{6C90F737-F054-4F7A-92B9-F74BB233ACA5}"/>
    <cellStyle name="Normal 9 7 3 2 3 2" xfId="5418" xr:uid="{16559B0A-C20E-46EC-80E0-9ECE8E4045CC}"/>
    <cellStyle name="Normal 9 7 3 2 4" xfId="3619" xr:uid="{7DF06054-0DCF-45A7-92E8-7A3427CD7573}"/>
    <cellStyle name="Normal 9 7 3 2 4 2" xfId="5419" xr:uid="{CFE749E0-4A66-4B4E-A733-AB4469BFCA4B}"/>
    <cellStyle name="Normal 9 7 3 2 5" xfId="5416" xr:uid="{83E2E1E2-1AF9-488E-BD9D-A28769C908C3}"/>
    <cellStyle name="Normal 9 7 3 3" xfId="3620" xr:uid="{60C64755-3146-42D3-9709-07DED8F6F7E4}"/>
    <cellStyle name="Normal 9 7 3 3 2" xfId="5420" xr:uid="{9FD163A6-9A74-4D7C-9007-B2847968E372}"/>
    <cellStyle name="Normal 9 7 3 4" xfId="3621" xr:uid="{7217DD5F-0273-45EB-A01B-DFFBA12976B3}"/>
    <cellStyle name="Normal 9 7 3 4 2" xfId="5421" xr:uid="{2EC72740-4B30-4EAF-8EDB-C4CD46CFF8AA}"/>
    <cellStyle name="Normal 9 7 3 5" xfId="3622" xr:uid="{BF29CA7E-B15C-4FB5-AE7F-1C7931356788}"/>
    <cellStyle name="Normal 9 7 3 5 2" xfId="5422" xr:uid="{C7F02E23-4951-4365-A174-6EF3613B0E95}"/>
    <cellStyle name="Normal 9 7 3 6" xfId="5415" xr:uid="{1800F94B-8AC5-4C07-BE9F-73769DE6384A}"/>
    <cellStyle name="Normal 9 7 4" xfId="3623" xr:uid="{23C15DB5-1E6B-468C-88E1-004F1EE853DC}"/>
    <cellStyle name="Normal 9 7 4 2" xfId="3624" xr:uid="{FF22ECDA-A22A-468D-B733-3E7CD985781E}"/>
    <cellStyle name="Normal 9 7 4 2 2" xfId="5424" xr:uid="{39AA4C10-FEAF-4568-BD7C-6E7A1A7F0752}"/>
    <cellStyle name="Normal 9 7 4 3" xfId="3625" xr:uid="{D6A7AAF2-309C-4CD3-9BD5-9E8776CAA73E}"/>
    <cellStyle name="Normal 9 7 4 3 2" xfId="5425" xr:uid="{8B6FF49B-2693-4266-B84C-C10F61518329}"/>
    <cellStyle name="Normal 9 7 4 4" xfId="3626" xr:uid="{A7C584E1-0C0E-4E39-B20A-B02B4C897905}"/>
    <cellStyle name="Normal 9 7 4 4 2" xfId="5426" xr:uid="{159D7C2D-EF27-421F-A708-27EAFAFE484F}"/>
    <cellStyle name="Normal 9 7 4 5" xfId="5423" xr:uid="{96D3FAD7-A1C4-4F83-A40C-1C621A0F1E7C}"/>
    <cellStyle name="Normal 9 7 5" xfId="3627" xr:uid="{B998896B-6B70-41F1-B450-A7AE75ACE106}"/>
    <cellStyle name="Normal 9 7 5 2" xfId="3628" xr:uid="{E0076EA9-843B-4926-8D57-8C14EAC83CFF}"/>
    <cellStyle name="Normal 9 7 5 2 2" xfId="5428" xr:uid="{DCDFCE91-F3D0-41D0-B217-1B96B1703FCF}"/>
    <cellStyle name="Normal 9 7 5 3" xfId="3629" xr:uid="{A3CFF16A-384F-4519-AFB3-D25AB9A2BBCF}"/>
    <cellStyle name="Normal 9 7 5 3 2" xfId="5429" xr:uid="{C453A4BB-C515-407A-84B7-CC9BF3797CC7}"/>
    <cellStyle name="Normal 9 7 5 4" xfId="3630" xr:uid="{8B0E405E-E30D-415F-8B39-03B4A8858F6C}"/>
    <cellStyle name="Normal 9 7 5 4 2" xfId="5430" xr:uid="{251DAAE7-C620-490B-BFCA-468403866166}"/>
    <cellStyle name="Normal 9 7 5 5" xfId="5427" xr:uid="{64C387FF-5D7B-4053-910B-7664B16C6F27}"/>
    <cellStyle name="Normal 9 7 6" xfId="3631" xr:uid="{8FBDAC5B-89E1-427D-B13B-D8CD40BE7F47}"/>
    <cellStyle name="Normal 9 7 6 2" xfId="5431" xr:uid="{0927BEA9-CC67-42F7-A9B7-ABC96546E51D}"/>
    <cellStyle name="Normal 9 7 7" xfId="3632" xr:uid="{BA914132-0E55-4D11-A9FF-69B6CDAA537C}"/>
    <cellStyle name="Normal 9 7 7 2" xfId="5432" xr:uid="{61E564D0-7C96-4386-815C-C907152467D5}"/>
    <cellStyle name="Normal 9 7 8" xfId="3633" xr:uid="{1EEC24FA-303B-4DB1-8668-C0BD1DA4CE4A}"/>
    <cellStyle name="Normal 9 7 8 2" xfId="5433" xr:uid="{7E7E368D-99B9-4F1B-97AA-49015EE796AA}"/>
    <cellStyle name="Normal 9 7 9" xfId="5401" xr:uid="{1BA05C41-D15E-49A5-958A-B192D2A9249D}"/>
    <cellStyle name="Normal 9 8" xfId="3634" xr:uid="{BF3D9F53-6B69-4B22-8DE7-EF24752BA2C2}"/>
    <cellStyle name="Normal 9 8 2" xfId="3635" xr:uid="{27996826-7F42-4C7A-ADE5-F88F572D4091}"/>
    <cellStyle name="Normal 9 8 2 2" xfId="3636" xr:uid="{9135A8BE-8983-46F5-AD1D-60D67FC61613}"/>
    <cellStyle name="Normal 9 8 2 2 2" xfId="3637" xr:uid="{B3E872EA-839B-49AC-B6E3-214E6A0515CD}"/>
    <cellStyle name="Normal 9 8 2 2 2 2" xfId="5437" xr:uid="{D495D6AB-239C-42DD-B1B9-C131A376FB74}"/>
    <cellStyle name="Normal 9 8 2 2 3" xfId="3638" xr:uid="{F84A5B4D-753C-468B-ACDB-F0A5910CE860}"/>
    <cellStyle name="Normal 9 8 2 2 3 2" xfId="5438" xr:uid="{0D567A8F-59C5-4F1F-91B3-3C1B7A381C90}"/>
    <cellStyle name="Normal 9 8 2 2 4" xfId="3639" xr:uid="{EA1FEC1C-269B-499D-B9E7-7B9B03357E29}"/>
    <cellStyle name="Normal 9 8 2 2 4 2" xfId="5439" xr:uid="{F9B39AD8-B5C3-4F57-A930-6DC3861536AC}"/>
    <cellStyle name="Normal 9 8 2 2 5" xfId="5436" xr:uid="{1222A196-AF9E-4732-BCBB-2D33935D2C5B}"/>
    <cellStyle name="Normal 9 8 2 3" xfId="3640" xr:uid="{B165D9AC-5C33-4A63-86E2-B48A13FBBF4A}"/>
    <cellStyle name="Normal 9 8 2 3 2" xfId="5440" xr:uid="{72805C71-DC02-4D15-9DE2-AAEB67F4110F}"/>
    <cellStyle name="Normal 9 8 2 4" xfId="3641" xr:uid="{294E9581-047E-459D-A505-1025D396FD57}"/>
    <cellStyle name="Normal 9 8 2 4 2" xfId="5441" xr:uid="{ECA41748-4074-4CCF-8D0B-CAC8F45E3B3A}"/>
    <cellStyle name="Normal 9 8 2 5" xfId="3642" xr:uid="{B866DB9A-964A-4860-A9EE-4C90C01C12A0}"/>
    <cellStyle name="Normal 9 8 2 5 2" xfId="5442" xr:uid="{02A59CF9-AF71-47CB-94B8-3D6FB621B2FF}"/>
    <cellStyle name="Normal 9 8 2 6" xfId="5435" xr:uid="{E974909F-6A86-482C-B03D-0F285A47F3DB}"/>
    <cellStyle name="Normal 9 8 3" xfId="3643" xr:uid="{91294ED0-AE80-433B-B9C7-C2973FA65826}"/>
    <cellStyle name="Normal 9 8 3 2" xfId="3644" xr:uid="{D6AEC84A-FC87-4917-9C94-D0CA4DFF9976}"/>
    <cellStyle name="Normal 9 8 3 2 2" xfId="5444" xr:uid="{9B0CBB84-1442-4E97-9528-4CF7960C8D06}"/>
    <cellStyle name="Normal 9 8 3 3" xfId="3645" xr:uid="{A37DD115-5970-42F2-A1AC-79BE1D820AA9}"/>
    <cellStyle name="Normal 9 8 3 3 2" xfId="5445" xr:uid="{BD77F394-D1C0-45BA-8332-A584A64FCBAD}"/>
    <cellStyle name="Normal 9 8 3 4" xfId="3646" xr:uid="{F2F15B39-F828-4B14-8A6D-370B143A8D19}"/>
    <cellStyle name="Normal 9 8 3 4 2" xfId="5446" xr:uid="{9D7E720D-5D9D-44A8-9A72-7FA7DBEFA564}"/>
    <cellStyle name="Normal 9 8 3 5" xfId="5443" xr:uid="{F3315AD5-4AE1-495C-B94D-1F0A30353C21}"/>
    <cellStyle name="Normal 9 8 4" xfId="3647" xr:uid="{B6CBDFAF-9033-47CB-9D64-908FFFA0B677}"/>
    <cellStyle name="Normal 9 8 4 2" xfId="3648" xr:uid="{2736E192-ED60-4E7A-9F84-DBF60A2396BA}"/>
    <cellStyle name="Normal 9 8 4 2 2" xfId="5448" xr:uid="{BDB6E965-7FDD-4228-A90D-687BC7A354E1}"/>
    <cellStyle name="Normal 9 8 4 3" xfId="3649" xr:uid="{A4D379FE-3C75-41A0-8287-37FECE728EE4}"/>
    <cellStyle name="Normal 9 8 4 3 2" xfId="5449" xr:uid="{DB2A9349-66D7-4392-B4CF-7955C25A7812}"/>
    <cellStyle name="Normal 9 8 4 4" xfId="3650" xr:uid="{682EB65D-9676-4DED-800A-CECB557AC740}"/>
    <cellStyle name="Normal 9 8 4 4 2" xfId="5450" xr:uid="{40F9E1F5-D38C-4E17-B960-D6AF390C50CF}"/>
    <cellStyle name="Normal 9 8 4 5" xfId="5447" xr:uid="{C52395FE-986B-4296-AE65-927E2286C79A}"/>
    <cellStyle name="Normal 9 8 5" xfId="3651" xr:uid="{CBEA8532-0F9D-4422-BDF5-CAA01CE3233F}"/>
    <cellStyle name="Normal 9 8 5 2" xfId="5451" xr:uid="{72275A38-ECBF-4EA3-8CBA-0B9089520BE0}"/>
    <cellStyle name="Normal 9 8 6" xfId="3652" xr:uid="{C9A8E527-5F54-4AAC-9B59-81B6B25BFF67}"/>
    <cellStyle name="Normal 9 8 6 2" xfId="5452" xr:uid="{D178E05D-22BA-48B7-9D09-CEB890CED4E2}"/>
    <cellStyle name="Normal 9 8 7" xfId="3653" xr:uid="{27510EB5-213A-4C01-9015-9EC921887554}"/>
    <cellStyle name="Normal 9 8 7 2" xfId="5453" xr:uid="{794F26D9-9D3E-4166-A197-34B0F1E4E1E8}"/>
    <cellStyle name="Normal 9 8 8" xfId="5434" xr:uid="{7065D6FB-ECA0-4FFC-96F6-64DFA621D50F}"/>
    <cellStyle name="Normal 9 9" xfId="3654" xr:uid="{B75374B2-E5FF-470A-9C56-06600A5ED0FD}"/>
    <cellStyle name="Normal 9 9 2" xfId="3655" xr:uid="{D26A586D-00E8-4FDE-84B7-34E599CBA819}"/>
    <cellStyle name="Normal 9 9 2 2" xfId="3656" xr:uid="{51B81C46-8351-47C5-9660-F7B4211DBCE1}"/>
    <cellStyle name="Normal 9 9 2 2 2" xfId="5456" xr:uid="{FEACAD98-506B-4CD9-839E-BA47CD077690}"/>
    <cellStyle name="Normal 9 9 2 3" xfId="3657" xr:uid="{69CE05DB-778E-46A2-9350-35E3E09B4D90}"/>
    <cellStyle name="Normal 9 9 2 3 2" xfId="5457" xr:uid="{E7061D5B-BD12-490A-9B49-1D82FD700169}"/>
    <cellStyle name="Normal 9 9 2 4" xfId="3658" xr:uid="{632C8F67-C57E-4686-927E-7583193592B6}"/>
    <cellStyle name="Normal 9 9 2 4 2" xfId="5458" xr:uid="{BC792FA2-5D09-4148-A63E-E4E5F63AD5B2}"/>
    <cellStyle name="Normal 9 9 2 5" xfId="5455" xr:uid="{08CE9C9D-F144-4311-B158-2C32D8AE0EC1}"/>
    <cellStyle name="Normal 9 9 3" xfId="3659" xr:uid="{4F55D6CD-1336-41B7-9455-E86BD430F53B}"/>
    <cellStyle name="Normal 9 9 3 2" xfId="3660" xr:uid="{1C5E135B-D460-4009-8778-B1ADCCC9C788}"/>
    <cellStyle name="Normal 9 9 3 2 2" xfId="5460" xr:uid="{0D431763-9E32-4279-A95B-EB4E413E375C}"/>
    <cellStyle name="Normal 9 9 3 3" xfId="3661" xr:uid="{7E5AEB1C-6554-42C4-A506-D463C23F738C}"/>
    <cellStyle name="Normal 9 9 3 3 2" xfId="5461" xr:uid="{B624D87F-B71E-4C9C-A369-2B8EC98B1200}"/>
    <cellStyle name="Normal 9 9 3 4" xfId="3662" xr:uid="{A7323B0D-AC8B-4638-A55B-245A1B548C8B}"/>
    <cellStyle name="Normal 9 9 3 4 2" xfId="5462" xr:uid="{824BCE1E-D343-4F74-AC14-8FB5F8B2E271}"/>
    <cellStyle name="Normal 9 9 3 5" xfId="5459" xr:uid="{C2F5C216-0658-46F9-AC9A-E5289D9475D7}"/>
    <cellStyle name="Normal 9 9 4" xfId="3663" xr:uid="{7D304C59-7033-4FC3-B2EF-9E765C6F24DD}"/>
    <cellStyle name="Normal 9 9 4 2" xfId="5463" xr:uid="{3BD71185-2F53-4C3A-A67F-2E56674B376F}"/>
    <cellStyle name="Normal 9 9 5" xfId="3664" xr:uid="{AA502E17-A282-4750-B196-FD295D73E616}"/>
    <cellStyle name="Normal 9 9 5 2" xfId="5464" xr:uid="{6FE71C7D-BBC5-41C1-B286-C3BF5E07E775}"/>
    <cellStyle name="Normal 9 9 6" xfId="3665" xr:uid="{13EB1B52-5815-46D7-8C17-36B8E00534FD}"/>
    <cellStyle name="Normal 9 9 6 2" xfId="5465" xr:uid="{F82690FD-EF66-404F-ADD5-900F11276993}"/>
    <cellStyle name="Normal 9 9 7" xfId="5454" xr:uid="{B6037BB1-9522-44B0-9634-DAECA2238CC3}"/>
    <cellStyle name="Percent 2" xfId="81" xr:uid="{6097ADCE-58D8-4677-B5AA-52F10E6A9903}"/>
    <cellStyle name="Percent 2 2" xfId="5466" xr:uid="{20A62279-24C0-4F8D-AE8B-63AC2D4FD0E7}"/>
    <cellStyle name="Гиперссылка 2" xfId="6" xr:uid="{A2044615-D9F7-4760-B3E7-29B704A32C0E}"/>
    <cellStyle name="Гиперссылка 2 2" xfId="5467" xr:uid="{DBBFBEAB-3F9C-49D9-BB27-80D40619381D}"/>
    <cellStyle name="Обычный 2" xfId="4" xr:uid="{123ED28A-0F46-4B63-B1D3-8EB3B3B8BAA0}"/>
    <cellStyle name="Обычный 2 2" xfId="7" xr:uid="{7523DAEE-A77B-428B-8621-0AF7EC1EA98D}"/>
    <cellStyle name="Обычный 2 2 2" xfId="4410" xr:uid="{071BA51B-D321-4BC4-8420-FD61E5EBFE9F}"/>
    <cellStyle name="Обычный 2 2 2 2" xfId="5469" xr:uid="{2D46A056-5459-4FC1-9CC7-C4ECECC75487}"/>
    <cellStyle name="Обычный 2 3" xfId="5468" xr:uid="{5D9D7E80-7551-4EA2-AC86-2020D4B1BDB1}"/>
    <cellStyle name="常规_Sheet1_1" xfId="4388" xr:uid="{029C9A4E-9948-4167-993C-C9ED42F7503E}"/>
  </cellStyles>
  <dxfs count="19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zoomScaleNormal="100" workbookViewId="0">
      <selection activeCell="M36" sqref="M36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6" t="s">
        <v>5</v>
      </c>
      <c r="H4" s="117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2">
        <f ca="1">TODAY()</f>
        <v>45322</v>
      </c>
      <c r="H5" s="41">
        <v>53083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40" t="s">
        <v>3</v>
      </c>
      <c r="C8" s="141"/>
      <c r="D8" s="142"/>
      <c r="E8" s="4"/>
      <c r="F8" s="115" t="s">
        <v>12</v>
      </c>
      <c r="G8" s="27"/>
      <c r="H8" s="27"/>
      <c r="I8" s="14"/>
      <c r="K8" s="108"/>
    </row>
    <row r="9" spans="1:23">
      <c r="A9" s="13"/>
      <c r="B9" s="143" t="s">
        <v>51</v>
      </c>
      <c r="C9" s="144"/>
      <c r="D9" s="145"/>
      <c r="E9" s="9"/>
      <c r="F9" s="39" t="str">
        <f t="shared" ref="F9:F14" si="0">B9</f>
        <v xml:space="preserve">FAVIÈRE FREDERIC	</v>
      </c>
      <c r="G9" s="157" t="s">
        <v>14</v>
      </c>
      <c r="H9" s="159"/>
      <c r="I9" s="14"/>
    </row>
    <row r="10" spans="1:23">
      <c r="A10" s="13"/>
      <c r="B10" s="146" t="s">
        <v>52</v>
      </c>
      <c r="C10" s="147"/>
      <c r="D10" s="148"/>
      <c r="E10" s="10"/>
      <c r="F10" s="39" t="str">
        <f t="shared" si="0"/>
        <v xml:space="preserve">LE MOULIN	</v>
      </c>
      <c r="G10" s="157"/>
      <c r="H10" s="160"/>
      <c r="I10" s="14"/>
    </row>
    <row r="11" spans="1:23">
      <c r="A11" s="13"/>
      <c r="B11" s="149" t="s">
        <v>53</v>
      </c>
      <c r="C11" s="147"/>
      <c r="D11" s="148"/>
      <c r="E11" s="10"/>
      <c r="F11" s="39" t="str">
        <f t="shared" si="0"/>
        <v xml:space="preserve">73460, TOURNON	</v>
      </c>
      <c r="G11" s="157" t="s">
        <v>15</v>
      </c>
      <c r="H11" s="161" t="s">
        <v>22</v>
      </c>
      <c r="I11" s="14"/>
    </row>
    <row r="12" spans="1:23">
      <c r="A12" s="13"/>
      <c r="B12" s="149" t="s">
        <v>54</v>
      </c>
      <c r="C12" s="147"/>
      <c r="D12" s="148"/>
      <c r="E12" s="10"/>
      <c r="F12" s="39" t="str">
        <f t="shared" si="0"/>
        <v xml:space="preserve">FRANCE	</v>
      </c>
      <c r="G12" s="157"/>
      <c r="H12" s="160"/>
      <c r="I12" s="14"/>
    </row>
    <row r="13" spans="1:23">
      <c r="A13" s="13"/>
      <c r="B13" s="146"/>
      <c r="C13" s="150"/>
      <c r="D13" s="151"/>
      <c r="E13" s="11"/>
      <c r="F13" s="39">
        <f t="shared" si="0"/>
        <v>0</v>
      </c>
      <c r="G13" s="158" t="s">
        <v>16</v>
      </c>
      <c r="H13" s="161" t="s">
        <v>66</v>
      </c>
      <c r="I13" s="14"/>
      <c r="L13" s="28" t="s">
        <v>20</v>
      </c>
    </row>
    <row r="14" spans="1:23" ht="13.5" thickBot="1">
      <c r="A14" s="13"/>
      <c r="B14" s="152"/>
      <c r="C14" s="153"/>
      <c r="D14" s="154"/>
      <c r="E14" s="11"/>
      <c r="F14" s="40">
        <f t="shared" si="0"/>
        <v>0</v>
      </c>
      <c r="G14" s="158"/>
      <c r="H14" s="162"/>
      <c r="I14" s="14"/>
      <c r="L14" s="109">
        <f ca="1">VLOOKUP(G5,[1]Sheet1!$A$9:$I$7290,2,FALSE)</f>
        <v>35.21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 t="s">
        <v>55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 hidden="1">
      <c r="A17" s="13"/>
      <c r="B17" s="11"/>
      <c r="C17" s="11"/>
      <c r="D17" s="11"/>
      <c r="E17" s="11"/>
      <c r="F17" s="11"/>
      <c r="I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7.25" customHeight="1" thickBot="1">
      <c r="A19" s="13"/>
      <c r="B19" s="110" t="s">
        <v>11</v>
      </c>
      <c r="C19" s="111" t="s">
        <v>7</v>
      </c>
      <c r="D19" s="155" t="s">
        <v>13</v>
      </c>
      <c r="E19" s="156"/>
      <c r="F19" s="112" t="s">
        <v>0</v>
      </c>
      <c r="G19" s="113" t="s">
        <v>9</v>
      </c>
      <c r="H19" s="114" t="s">
        <v>10</v>
      </c>
      <c r="I19" s="14"/>
    </row>
    <row r="20" spans="1:10">
      <c r="A20" s="13"/>
      <c r="B20" s="1">
        <v>4</v>
      </c>
      <c r="C20" s="38" t="s">
        <v>56</v>
      </c>
      <c r="D20" s="132"/>
      <c r="E20" s="133"/>
      <c r="F20" s="43" t="str">
        <f>VLOOKUP(C20,'[2]Acha Air Sales Price List'!$B$1:$D$65536,3,FALSE)</f>
        <v>Double flared Tiger Eye stone plug  - 2g (6mm)</v>
      </c>
      <c r="G20" s="21">
        <f ca="1">ROUND(IF(ISBLANK(C20),0,VLOOKUP(C20,'[2]Acha Air Sales Price List'!$B$1:$X$65536,12,FALSE)*$L$14),2)</f>
        <v>31.34</v>
      </c>
      <c r="H20" s="22">
        <f t="shared" ref="H20:H60" ca="1" si="1">ROUND(IF(ISNUMBER(B20), G20*B20, 0),5)</f>
        <v>125.36</v>
      </c>
      <c r="I20" s="14"/>
    </row>
    <row r="21" spans="1:10">
      <c r="A21" s="13"/>
      <c r="B21" s="1">
        <v>4</v>
      </c>
      <c r="C21" s="38" t="s">
        <v>57</v>
      </c>
      <c r="D21" s="132"/>
      <c r="E21" s="133"/>
      <c r="F21" s="43" t="str">
        <f>VLOOKUP(C21,'[2]Acha Air Sales Price List'!$B$1:$D$65536,3,FALSE)</f>
        <v>Double flared Tiger Eye stone plug  - 0g (8mm)</v>
      </c>
      <c r="G21" s="21">
        <f ca="1">ROUND(IF(ISBLANK(C21),0,VLOOKUP(C21,'[2]Acha Air Sales Price List'!$B$1:$X$65536,12,FALSE)*$L$14),2)</f>
        <v>40.14</v>
      </c>
      <c r="H21" s="22">
        <f t="shared" ca="1" si="1"/>
        <v>160.56</v>
      </c>
      <c r="I21" s="14"/>
    </row>
    <row r="22" spans="1:10">
      <c r="A22" s="13"/>
      <c r="B22" s="1">
        <v>4</v>
      </c>
      <c r="C22" s="38" t="s">
        <v>58</v>
      </c>
      <c r="D22" s="132"/>
      <c r="E22" s="133"/>
      <c r="F22" s="43" t="str">
        <f>VLOOKUP(C22,'[2]Acha Air Sales Price List'!$B$1:$D$65536,3,FALSE)</f>
        <v>Double flared Tiger Eye stone plug  - 00g (10mm)</v>
      </c>
      <c r="G22" s="21">
        <f ca="1">ROUND(IF(ISBLANK(C22),0,VLOOKUP(C22,'[2]Acha Air Sales Price List'!$B$1:$X$65536,12,FALSE)*$L$14),2)</f>
        <v>47.18</v>
      </c>
      <c r="H22" s="22">
        <f t="shared" ca="1" si="1"/>
        <v>188.72</v>
      </c>
      <c r="I22" s="14"/>
    </row>
    <row r="23" spans="1:10">
      <c r="A23" s="13"/>
      <c r="B23" s="1">
        <v>4</v>
      </c>
      <c r="C23" s="38" t="s">
        <v>59</v>
      </c>
      <c r="D23" s="132"/>
      <c r="E23" s="133"/>
      <c r="F23" s="43" t="str">
        <f>VLOOKUP(C23,'[2]Acha Air Sales Price List'!$B$1:$D$65536,3,FALSE)</f>
        <v>Double flared Tiger Eye stone plug  - 1/2g (12mm)</v>
      </c>
      <c r="G23" s="21">
        <f ca="1">ROUND(IF(ISBLANK(C23),0,VLOOKUP(C23,'[2]Acha Air Sales Price List'!$B$1:$X$65536,12,FALSE)*$L$14),2)</f>
        <v>54.22</v>
      </c>
      <c r="H23" s="22">
        <f t="shared" ca="1" si="1"/>
        <v>216.88</v>
      </c>
      <c r="I23" s="14"/>
    </row>
    <row r="24" spans="1:10">
      <c r="A24" s="13"/>
      <c r="B24" s="1">
        <v>4</v>
      </c>
      <c r="C24" s="36" t="s">
        <v>60</v>
      </c>
      <c r="D24" s="132"/>
      <c r="E24" s="133"/>
      <c r="F24" s="43" t="str">
        <f>VLOOKUP(C24,'[2]Acha Air Sales Price List'!$B$1:$D$65536,3,FALSE)</f>
        <v>Amethyst double flared stone plug -2g (6 mm)</v>
      </c>
      <c r="G24" s="21">
        <f ca="1">ROUND(IF(ISBLANK(C24),0,VLOOKUP(C24,'[2]Acha Air Sales Price List'!$B$1:$X$65536,12,FALSE)*$L$14),2)</f>
        <v>52.46</v>
      </c>
      <c r="H24" s="22">
        <f t="shared" ca="1" si="1"/>
        <v>209.84</v>
      </c>
      <c r="I24" s="14"/>
    </row>
    <row r="25" spans="1:10">
      <c r="A25" s="13"/>
      <c r="B25" s="1">
        <v>4</v>
      </c>
      <c r="C25" s="36" t="s">
        <v>61</v>
      </c>
      <c r="D25" s="132"/>
      <c r="E25" s="133"/>
      <c r="F25" s="43" t="str">
        <f>VLOOKUP(C25,'[2]Acha Air Sales Price List'!$B$1:$D$65536,3,FALSE)</f>
        <v>Amethyst double flared stone plug - 0g (8 mm)</v>
      </c>
      <c r="G25" s="21">
        <f ca="1">ROUND(IF(ISBLANK(C25),0,VLOOKUP(C25,'[2]Acha Air Sales Price List'!$B$1:$X$65536,12,FALSE)*$L$14),2)</f>
        <v>66.55</v>
      </c>
      <c r="H25" s="22">
        <f t="shared" ca="1" si="1"/>
        <v>266.2</v>
      </c>
      <c r="I25" s="14"/>
    </row>
    <row r="26" spans="1:10">
      <c r="A26" s="13"/>
      <c r="B26" s="1">
        <v>4</v>
      </c>
      <c r="C26" s="36" t="s">
        <v>62</v>
      </c>
      <c r="D26" s="132"/>
      <c r="E26" s="133"/>
      <c r="F26" s="43" t="str">
        <f>VLOOKUP(C26,'[2]Acha Air Sales Price List'!$B$1:$D$65536,3,FALSE)</f>
        <v>Amethyst double flared stone plug - 00g (10 mm)</v>
      </c>
      <c r="G26" s="21">
        <f ca="1">ROUND(IF(ISBLANK(C26),0,VLOOKUP(C26,'[2]Acha Air Sales Price List'!$B$1:$X$65536,12,FALSE)*$L$14),2)</f>
        <v>82.39</v>
      </c>
      <c r="H26" s="22">
        <f t="shared" ca="1" si="1"/>
        <v>329.56</v>
      </c>
      <c r="I26" s="14"/>
    </row>
    <row r="27" spans="1:10">
      <c r="A27" s="13"/>
      <c r="B27" s="1">
        <v>4</v>
      </c>
      <c r="C27" s="36" t="s">
        <v>63</v>
      </c>
      <c r="D27" s="132"/>
      <c r="E27" s="133"/>
      <c r="F27" s="43" t="str">
        <f>VLOOKUP(C27,'[2]Acha Air Sales Price List'!$B$1:$D$65536,3,FALSE)</f>
        <v>Amethyst double flared stone plug - 1/2" (12 mm)</v>
      </c>
      <c r="G27" s="21">
        <f ca="1">ROUND(IF(ISBLANK(C27),0,VLOOKUP(C27,'[2]Acha Air Sales Price List'!$B$1:$X$65536,12,FALSE)*$L$14),2)</f>
        <v>100</v>
      </c>
      <c r="H27" s="22">
        <f t="shared" ca="1" si="1"/>
        <v>400</v>
      </c>
      <c r="I27" s="14"/>
      <c r="J27" t="s">
        <v>82</v>
      </c>
    </row>
    <row r="28" spans="1:10">
      <c r="A28" s="13"/>
      <c r="B28" s="1">
        <v>4</v>
      </c>
      <c r="C28" s="36" t="s">
        <v>67</v>
      </c>
      <c r="D28" s="132"/>
      <c r="E28" s="133"/>
      <c r="F28" s="43" t="str">
        <f>VLOOKUP(C28,'[2]Acha Air Sales Price List'!$B$1:$D$65536,3,FALSE)</f>
        <v>Moon stone double flare plug (opalite)  -2g (6mm)</v>
      </c>
      <c r="G28" s="21">
        <f ca="1">ROUND(IF(ISBLANK(C28),0,VLOOKUP(C28,'[2]Acha Air Sales Price List'!$B$1:$X$65536,12,FALSE)*$L$14),2)</f>
        <v>26.06</v>
      </c>
      <c r="H28" s="22">
        <f t="shared" ca="1" si="1"/>
        <v>104.24</v>
      </c>
      <c r="I28" s="14"/>
    </row>
    <row r="29" spans="1:10">
      <c r="A29" s="13"/>
      <c r="B29" s="1">
        <v>4</v>
      </c>
      <c r="C29" s="36" t="s">
        <v>68</v>
      </c>
      <c r="D29" s="132"/>
      <c r="E29" s="133"/>
      <c r="F29" s="43" t="str">
        <f>VLOOKUP(C29,'[2]Acha Air Sales Price List'!$B$1:$D$65536,3,FALSE)</f>
        <v>Moon stone double flare plug (opalite) - 0g (8 mm)</v>
      </c>
      <c r="G29" s="21">
        <f ca="1">ROUND(IF(ISBLANK(C29),0,VLOOKUP(C29,'[2]Acha Air Sales Price List'!$B$1:$X$65536,12,FALSE)*$L$14),2)</f>
        <v>29.58</v>
      </c>
      <c r="H29" s="22">
        <f t="shared" ca="1" si="1"/>
        <v>118.32</v>
      </c>
      <c r="I29" s="14"/>
    </row>
    <row r="30" spans="1:10" ht="24">
      <c r="A30" s="13"/>
      <c r="B30" s="1">
        <v>4</v>
      </c>
      <c r="C30" s="36" t="s">
        <v>69</v>
      </c>
      <c r="D30" s="132"/>
      <c r="E30" s="133"/>
      <c r="F30" s="43" t="str">
        <f>VLOOKUP(C30,'[2]Acha Air Sales Price List'!$B$1:$D$65536,3,FALSE)</f>
        <v>Moon stone double flare plug (opalite)  - 00g (10 mm)</v>
      </c>
      <c r="G30" s="21">
        <f ca="1">ROUND(IF(ISBLANK(C30),0,VLOOKUP(C30,'[2]Acha Air Sales Price List'!$B$1:$X$65536,12,FALSE)*$L$14),2)</f>
        <v>33.1</v>
      </c>
      <c r="H30" s="22">
        <f t="shared" ca="1" si="1"/>
        <v>132.4</v>
      </c>
      <c r="I30" s="14"/>
    </row>
    <row r="31" spans="1:10" ht="24">
      <c r="A31" s="13"/>
      <c r="B31" s="121">
        <v>4</v>
      </c>
      <c r="C31" s="36" t="s">
        <v>70</v>
      </c>
      <c r="D31" s="134"/>
      <c r="E31" s="135"/>
      <c r="F31" s="122" t="str">
        <f>VLOOKUP(C31,'[2]Acha Air Sales Price List'!$B$1:$D$65536,3,FALSE)</f>
        <v>Moon stone double flare plug (opalite) - 1/2" (12 mm)</v>
      </c>
      <c r="G31" s="123">
        <f ca="1">ROUND(IF(ISBLANK(C31),0,VLOOKUP(C31,'[2]Acha Air Sales Price List'!$B$1:$X$65536,12,FALSE)*$L$14),2)</f>
        <v>38.380000000000003</v>
      </c>
      <c r="H31" s="124">
        <f t="shared" ca="1" si="1"/>
        <v>153.52000000000001</v>
      </c>
      <c r="I31" s="14"/>
      <c r="J31" s="120" t="s">
        <v>82</v>
      </c>
    </row>
    <row r="32" spans="1:10">
      <c r="A32" s="13"/>
      <c r="B32" s="121">
        <v>4</v>
      </c>
      <c r="C32" s="36" t="s">
        <v>71</v>
      </c>
      <c r="D32" s="134"/>
      <c r="E32" s="135"/>
      <c r="F32" s="122" t="str">
        <f>VLOOKUP(C32,'[2]Acha Air Sales Price List'!$B$1:$D$65536,3,FALSE)</f>
        <v>Double flared Jade stone Plug -2g (6 mm)</v>
      </c>
      <c r="G32" s="123">
        <f ca="1">ROUND(IF(ISBLANK(C32),0,VLOOKUP(C32,'[2]Acha Air Sales Price List'!$B$1:$X$65536,12,FALSE)*$L$14),2)</f>
        <v>31.34</v>
      </c>
      <c r="H32" s="124">
        <f t="shared" ca="1" si="1"/>
        <v>125.36</v>
      </c>
      <c r="I32" s="14"/>
    </row>
    <row r="33" spans="1:10">
      <c r="A33" s="13"/>
      <c r="B33" s="121">
        <v>4</v>
      </c>
      <c r="C33" s="36" t="s">
        <v>72</v>
      </c>
      <c r="D33" s="134"/>
      <c r="E33" s="135"/>
      <c r="F33" s="122" t="str">
        <f>VLOOKUP(C33,'[2]Acha Air Sales Price List'!$B$1:$D$65536,3,FALSE)</f>
        <v>Double flared Jade stone Plug  - 0g (8 mm)</v>
      </c>
      <c r="G33" s="123">
        <f ca="1">ROUND(IF(ISBLANK(C33),0,VLOOKUP(C33,'[2]Acha Air Sales Price List'!$B$1:$X$65536,12,FALSE)*$L$14),2)</f>
        <v>36.619999999999997</v>
      </c>
      <c r="H33" s="124">
        <f t="shared" ca="1" si="1"/>
        <v>146.47999999999999</v>
      </c>
      <c r="I33" s="14"/>
    </row>
    <row r="34" spans="1:10">
      <c r="A34" s="13"/>
      <c r="B34" s="121">
        <v>4</v>
      </c>
      <c r="C34" s="36" t="s">
        <v>73</v>
      </c>
      <c r="D34" s="134"/>
      <c r="E34" s="135"/>
      <c r="F34" s="122" t="str">
        <f>VLOOKUP(C34,'[2]Acha Air Sales Price List'!$B$1:$D$65536,3,FALSE)</f>
        <v>Double flared Jade stone Plug  - 00g (10 mm)</v>
      </c>
      <c r="G34" s="123">
        <f ca="1">ROUND(IF(ISBLANK(C34),0,VLOOKUP(C34,'[2]Acha Air Sales Price List'!$B$1:$X$65536,12,FALSE)*$L$14),2)</f>
        <v>43.66</v>
      </c>
      <c r="H34" s="124">
        <f t="shared" ca="1" si="1"/>
        <v>174.64</v>
      </c>
      <c r="I34" s="14"/>
    </row>
    <row r="35" spans="1:10">
      <c r="A35" s="13"/>
      <c r="B35" s="121">
        <v>4</v>
      </c>
      <c r="C35" s="119" t="s">
        <v>74</v>
      </c>
      <c r="D35" s="134"/>
      <c r="E35" s="135"/>
      <c r="F35" s="122" t="str">
        <f>VLOOKUP(C35,'[2]Acha Air Sales Price List'!$B$1:$D$65536,3,FALSE)</f>
        <v>Double flared Jade stone Plug  - 1/2" (12 mm)</v>
      </c>
      <c r="G35" s="123">
        <f ca="1">ROUND(IF(ISBLANK(C35),0,VLOOKUP(C35,'[2]Acha Air Sales Price List'!$B$1:$X$65536,12,FALSE)*$L$14),2)</f>
        <v>50.7</v>
      </c>
      <c r="H35" s="124">
        <f t="shared" ca="1" si="1"/>
        <v>202.8</v>
      </c>
      <c r="I35" s="14"/>
    </row>
    <row r="36" spans="1:10" ht="36">
      <c r="A36" s="13"/>
      <c r="B36" s="121">
        <v>6</v>
      </c>
      <c r="C36" s="36" t="s">
        <v>64</v>
      </c>
      <c r="D36" s="134" t="s">
        <v>83</v>
      </c>
      <c r="E36" s="135"/>
      <c r="F36" s="122" t="str">
        <f>VLOOKUP(C36,'[2]Acha Air Sales Price List'!$B$1:$D$65536,3,FALSE)</f>
        <v>Surgical steel ball closure ring, 14g (1.6mm) with 5mm high polish 316L steel dimple ball 3/4"(19mm)</v>
      </c>
      <c r="G36" s="123">
        <f ca="1">ROUND(IF(ISBLANK(C36),0,VLOOKUP(C36,'[2]Acha Air Sales Price List'!$B$1:$X$65536,12,FALSE)*$L$14),2)</f>
        <v>16.809999999999999</v>
      </c>
      <c r="H36" s="124">
        <f t="shared" ca="1" si="1"/>
        <v>100.86</v>
      </c>
      <c r="I36" s="14"/>
      <c r="J36" s="120" t="s">
        <v>82</v>
      </c>
    </row>
    <row r="37" spans="1:10" ht="36">
      <c r="A37" s="13"/>
      <c r="B37" s="121">
        <v>6</v>
      </c>
      <c r="C37" s="36" t="s">
        <v>65</v>
      </c>
      <c r="D37" s="134" t="s">
        <v>84</v>
      </c>
      <c r="E37" s="135"/>
      <c r="F37" s="122" t="str">
        <f>VLOOKUP(C37,'[2]Acha Air Sales Price List'!$B$1:$D$65536,3,FALSE)</f>
        <v>Surgical steel ball closure ring, 14g (1.6mm) with 5mm high polish 316L steel dimple ball 27/32"(21mm)</v>
      </c>
      <c r="G37" s="123">
        <f ca="1">ROUND(IF(ISBLANK(C37),0,VLOOKUP(C37,'[2]Acha Air Sales Price List'!$B$1:$X$65536,12,FALSE)*$L$14),2)</f>
        <v>19.7</v>
      </c>
      <c r="H37" s="124">
        <f t="shared" ca="1" si="1"/>
        <v>118.2</v>
      </c>
      <c r="I37" s="14"/>
      <c r="J37" s="120" t="s">
        <v>82</v>
      </c>
    </row>
    <row r="38" spans="1:10" ht="24">
      <c r="A38" s="13"/>
      <c r="B38" s="1">
        <v>6</v>
      </c>
      <c r="C38" s="36" t="s">
        <v>75</v>
      </c>
      <c r="D38" s="132"/>
      <c r="E38" s="133"/>
      <c r="F38" s="43" t="str">
        <f>VLOOKUP(C38,'[2]Acha Air Sales Price List'!$B$1:$D$65536,3,FALSE)</f>
        <v>Solid double flare golden teak wood plug -2g (6mm)</v>
      </c>
      <c r="G38" s="21">
        <f ca="1">ROUND(IF(ISBLANK(C38),0,VLOOKUP(C38,'[2]Acha Air Sales Price List'!$B$1:$X$65536,12,FALSE)*$L$14),2)</f>
        <v>33.1</v>
      </c>
      <c r="H38" s="22">
        <f t="shared" ca="1" si="1"/>
        <v>198.6</v>
      </c>
      <c r="I38" s="14"/>
    </row>
    <row r="39" spans="1:10">
      <c r="A39" s="13"/>
      <c r="B39" s="1">
        <v>6</v>
      </c>
      <c r="C39" s="36" t="s">
        <v>81</v>
      </c>
      <c r="D39" s="132"/>
      <c r="E39" s="133"/>
      <c r="F39" s="43" t="str">
        <f>VLOOKUP(C39,'[2]Acha Air Sales Price List'!$B$1:$D$65536,3,FALSE)</f>
        <v>Solid double flare sono wood plug - 2g (6mm)</v>
      </c>
      <c r="G39" s="21">
        <f ca="1">ROUND(IF(ISBLANK(C39),0,VLOOKUP(C39,'[2]Acha Air Sales Price List'!$B$1:$X$65536,12,FALSE)*$L$14),2)</f>
        <v>33.1</v>
      </c>
      <c r="H39" s="22">
        <f t="shared" ca="1" si="1"/>
        <v>198.6</v>
      </c>
      <c r="I39" s="14"/>
    </row>
    <row r="40" spans="1:10">
      <c r="A40" s="13"/>
      <c r="B40" s="1">
        <v>5</v>
      </c>
      <c r="C40" s="36" t="s">
        <v>76</v>
      </c>
      <c r="D40" s="132" t="s">
        <v>77</v>
      </c>
      <c r="E40" s="133"/>
      <c r="F40" s="43" t="str">
        <f>VLOOKUP(C40,'[2]Acha Air Sales Price List'!$B$1:$D$65536,3,FALSE)</f>
        <v>Ball closure ring, 10g, 6mm ball, 5/8''</v>
      </c>
      <c r="G40" s="21">
        <f ca="1">ROUND(IF(ISBLANK(C40),0,VLOOKUP(C40,'[2]Acha Air Sales Price List'!$B$1:$X$65536,12,FALSE)*$L$14),2)</f>
        <v>17.25</v>
      </c>
      <c r="H40" s="22">
        <f t="shared" ca="1" si="1"/>
        <v>86.25</v>
      </c>
      <c r="I40" s="14"/>
    </row>
    <row r="41" spans="1:10">
      <c r="A41" s="13"/>
      <c r="B41" s="1">
        <v>5</v>
      </c>
      <c r="C41" s="36" t="s">
        <v>76</v>
      </c>
      <c r="D41" s="132" t="s">
        <v>78</v>
      </c>
      <c r="E41" s="133"/>
      <c r="F41" s="43" t="str">
        <f>VLOOKUP(C41,'[2]Acha Air Sales Price List'!$B$1:$D$65536,3,FALSE)</f>
        <v>Ball closure ring, 10g, 6mm ball, 5/8''</v>
      </c>
      <c r="G41" s="21">
        <f ca="1">ROUND(IF(ISBLANK(C41),0,VLOOKUP(C41,'[2]Acha Air Sales Price List'!$B$1:$X$65536,12,FALSE)*$L$14),2)</f>
        <v>17.25</v>
      </c>
      <c r="H41" s="22">
        <f t="shared" ca="1" si="1"/>
        <v>86.25</v>
      </c>
      <c r="I41" s="14"/>
    </row>
    <row r="42" spans="1:10">
      <c r="A42" s="13"/>
      <c r="B42" s="1">
        <v>5</v>
      </c>
      <c r="C42" s="36" t="s">
        <v>79</v>
      </c>
      <c r="D42" s="132" t="s">
        <v>80</v>
      </c>
      <c r="E42" s="133"/>
      <c r="F42" s="43" t="str">
        <f>VLOOKUP(C42,'[2]Acha Air Sales Price List'!$B$1:$D$65536,3,FALSE)</f>
        <v>Ball closure ring, 12g, 5mm ball, 5/8''</v>
      </c>
      <c r="G42" s="21">
        <f ca="1">ROUND(IF(ISBLANK(C42),0,VLOOKUP(C42,'[2]Acha Air Sales Price List'!$B$1:$X$65536,12,FALSE)*$L$14),2)</f>
        <v>13.38</v>
      </c>
      <c r="H42" s="22">
        <f t="shared" ca="1" si="1"/>
        <v>66.900000000000006</v>
      </c>
      <c r="I42" s="14"/>
    </row>
    <row r="43" spans="1:10">
      <c r="A43" s="13"/>
      <c r="B43" s="1">
        <v>5</v>
      </c>
      <c r="C43" s="36" t="s">
        <v>79</v>
      </c>
      <c r="D43" s="132" t="s">
        <v>77</v>
      </c>
      <c r="E43" s="133"/>
      <c r="F43" s="43" t="str">
        <f>VLOOKUP(C43,'[2]Acha Air Sales Price List'!$B$1:$D$65536,3,FALSE)</f>
        <v>Ball closure ring, 12g, 5mm ball, 5/8''</v>
      </c>
      <c r="G43" s="21">
        <f ca="1">ROUND(IF(ISBLANK(C43),0,VLOOKUP(C43,'[2]Acha Air Sales Price List'!$B$1:$X$65536,12,FALSE)*$L$14),2)</f>
        <v>13.38</v>
      </c>
      <c r="H43" s="22">
        <f t="shared" ca="1" si="1"/>
        <v>66.900000000000006</v>
      </c>
      <c r="I43" s="14"/>
    </row>
    <row r="44" spans="1:10">
      <c r="A44" s="13"/>
      <c r="B44" s="1">
        <v>5</v>
      </c>
      <c r="C44" s="36" t="s">
        <v>79</v>
      </c>
      <c r="D44" s="132" t="s">
        <v>78</v>
      </c>
      <c r="E44" s="133"/>
      <c r="F44" s="43" t="str">
        <f>VLOOKUP(C44,'[2]Acha Air Sales Price List'!$B$1:$D$65536,3,FALSE)</f>
        <v>Ball closure ring, 12g, 5mm ball, 5/8''</v>
      </c>
      <c r="G44" s="21">
        <f ca="1">ROUND(IF(ISBLANK(C44),0,VLOOKUP(C44,'[2]Acha Air Sales Price List'!$B$1:$X$65536,12,FALSE)*$L$14),2)</f>
        <v>13.38</v>
      </c>
      <c r="H44" s="22">
        <f t="shared" ca="1" si="1"/>
        <v>66.900000000000006</v>
      </c>
      <c r="I44" s="14"/>
    </row>
    <row r="45" spans="1:10" ht="12.4" hidden="1" customHeight="1">
      <c r="A45" s="13"/>
      <c r="B45" s="1"/>
      <c r="C45" s="36"/>
      <c r="D45" s="132"/>
      <c r="E45" s="133"/>
      <c r="F45" s="43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10" ht="12.4" hidden="1" customHeight="1">
      <c r="A46" s="13"/>
      <c r="B46" s="1"/>
      <c r="C46" s="36"/>
      <c r="D46" s="132"/>
      <c r="E46" s="133"/>
      <c r="F46" s="43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10" ht="12.4" hidden="1" customHeight="1">
      <c r="A47" s="13"/>
      <c r="B47" s="1"/>
      <c r="C47" s="36"/>
      <c r="D47" s="132"/>
      <c r="E47" s="133"/>
      <c r="F47" s="43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10" ht="12.4" hidden="1" customHeight="1">
      <c r="A48" s="13"/>
      <c r="B48" s="1"/>
      <c r="C48" s="36"/>
      <c r="D48" s="132"/>
      <c r="E48" s="133"/>
      <c r="F48" s="43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6"/>
      <c r="D49" s="132"/>
      <c r="E49" s="133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6"/>
      <c r="D50" s="132"/>
      <c r="E50" s="133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6"/>
      <c r="D51" s="132"/>
      <c r="E51" s="133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6"/>
      <c r="D52" s="132"/>
      <c r="E52" s="133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>
      <c r="A53" s="13"/>
      <c r="B53" s="1"/>
      <c r="C53" s="36"/>
      <c r="D53" s="132"/>
      <c r="E53" s="133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6"/>
      <c r="D54" s="132"/>
      <c r="E54" s="133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6"/>
      <c r="D55" s="132"/>
      <c r="E55" s="133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6"/>
      <c r="D56" s="132"/>
      <c r="E56" s="133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6"/>
      <c r="D57" s="132"/>
      <c r="E57" s="133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6"/>
      <c r="D58" s="132"/>
      <c r="E58" s="133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6"/>
      <c r="D59" s="132"/>
      <c r="E59" s="133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7"/>
      <c r="D60" s="132"/>
      <c r="E60" s="133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>
      <c r="A61" s="13"/>
      <c r="B61" s="1"/>
      <c r="C61" s="36"/>
      <c r="D61" s="132"/>
      <c r="E61" s="133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>
      <c r="A62" s="13"/>
      <c r="B62" s="1"/>
      <c r="C62" s="36"/>
      <c r="D62" s="132"/>
      <c r="E62" s="133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6"/>
      <c r="D63" s="132"/>
      <c r="E63" s="133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6"/>
      <c r="D64" s="132"/>
      <c r="E64" s="133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6"/>
      <c r="D65" s="132"/>
      <c r="E65" s="133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6"/>
      <c r="D66" s="132"/>
      <c r="E66" s="133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6"/>
      <c r="D67" s="132"/>
      <c r="E67" s="133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6"/>
      <c r="D68" s="132"/>
      <c r="E68" s="133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6"/>
      <c r="D69" s="132"/>
      <c r="E69" s="133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6"/>
      <c r="D70" s="132"/>
      <c r="E70" s="133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6"/>
      <c r="D71" s="132"/>
      <c r="E71" s="133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6"/>
      <c r="D72" s="132"/>
      <c r="E72" s="133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6"/>
      <c r="D73" s="132"/>
      <c r="E73" s="133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6"/>
      <c r="D74" s="132"/>
      <c r="E74" s="133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6"/>
      <c r="D75" s="132"/>
      <c r="E75" s="133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6"/>
      <c r="D76" s="132"/>
      <c r="E76" s="133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6"/>
      <c r="D77" s="132"/>
      <c r="E77" s="133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6"/>
      <c r="D78" s="132"/>
      <c r="E78" s="133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6"/>
      <c r="D79" s="132"/>
      <c r="E79" s="133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6"/>
      <c r="D80" s="132"/>
      <c r="E80" s="133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6"/>
      <c r="D81" s="132"/>
      <c r="E81" s="133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6"/>
      <c r="D82" s="132"/>
      <c r="E82" s="133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6"/>
      <c r="D83" s="132"/>
      <c r="E83" s="133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7"/>
      <c r="D84" s="132"/>
      <c r="E84" s="133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6"/>
      <c r="D85" s="132"/>
      <c r="E85" s="133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6"/>
      <c r="D86" s="132"/>
      <c r="E86" s="133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6"/>
      <c r="D87" s="132"/>
      <c r="E87" s="133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6"/>
      <c r="D88" s="132"/>
      <c r="E88" s="133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6"/>
      <c r="D89" s="132"/>
      <c r="E89" s="133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6"/>
      <c r="D90" s="132"/>
      <c r="E90" s="133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6"/>
      <c r="D91" s="132"/>
      <c r="E91" s="133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6"/>
      <c r="D92" s="132"/>
      <c r="E92" s="133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6"/>
      <c r="D93" s="132"/>
      <c r="E93" s="133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6"/>
      <c r="D94" s="132"/>
      <c r="E94" s="133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6"/>
      <c r="D95" s="132"/>
      <c r="E95" s="133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6"/>
      <c r="D96" s="132"/>
      <c r="E96" s="133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6"/>
      <c r="D97" s="132"/>
      <c r="E97" s="133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7"/>
      <c r="D98" s="132"/>
      <c r="E98" s="133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>
      <c r="A99" s="13"/>
      <c r="B99" s="1"/>
      <c r="C99" s="36"/>
      <c r="D99" s="132"/>
      <c r="E99" s="133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6"/>
      <c r="D100" s="132"/>
      <c r="E100" s="133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6"/>
      <c r="D101" s="132"/>
      <c r="E101" s="133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6"/>
      <c r="D102" s="132"/>
      <c r="E102" s="133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6"/>
      <c r="D103" s="132"/>
      <c r="E103" s="133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6"/>
      <c r="D104" s="132"/>
      <c r="E104" s="133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6"/>
      <c r="D105" s="132"/>
      <c r="E105" s="133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6"/>
      <c r="D106" s="132"/>
      <c r="E106" s="133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6"/>
      <c r="D107" s="132"/>
      <c r="E107" s="133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6"/>
      <c r="D108" s="132"/>
      <c r="E108" s="133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6"/>
      <c r="D109" s="132"/>
      <c r="E109" s="133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6"/>
      <c r="D110" s="132"/>
      <c r="E110" s="133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6"/>
      <c r="D111" s="132"/>
      <c r="E111" s="133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6"/>
      <c r="D112" s="132"/>
      <c r="E112" s="133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6"/>
      <c r="D113" s="132"/>
      <c r="E113" s="133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6"/>
      <c r="D114" s="132"/>
      <c r="E114" s="133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6"/>
      <c r="D115" s="132"/>
      <c r="E115" s="133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6"/>
      <c r="D116" s="132"/>
      <c r="E116" s="133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6"/>
      <c r="D117" s="132"/>
      <c r="E117" s="133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6"/>
      <c r="D118" s="132"/>
      <c r="E118" s="133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6"/>
      <c r="D119" s="132"/>
      <c r="E119" s="133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6"/>
      <c r="D120" s="132"/>
      <c r="E120" s="133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6"/>
      <c r="D121" s="132"/>
      <c r="E121" s="133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6"/>
      <c r="D122" s="132"/>
      <c r="E122" s="133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6"/>
      <c r="D123" s="132"/>
      <c r="E123" s="133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6"/>
      <c r="D124" s="132"/>
      <c r="E124" s="133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6"/>
      <c r="D125" s="132"/>
      <c r="E125" s="133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7"/>
      <c r="D126" s="132"/>
      <c r="E126" s="133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6"/>
      <c r="D127" s="132"/>
      <c r="E127" s="133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>
      <c r="A128" s="13"/>
      <c r="B128" s="1"/>
      <c r="C128" s="36"/>
      <c r="D128" s="132"/>
      <c r="E128" s="133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6"/>
      <c r="D129" s="132"/>
      <c r="E129" s="133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6"/>
      <c r="D130" s="132"/>
      <c r="E130" s="133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6"/>
      <c r="D131" s="132"/>
      <c r="E131" s="133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6"/>
      <c r="D132" s="132"/>
      <c r="E132" s="133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6"/>
      <c r="D133" s="132"/>
      <c r="E133" s="133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6"/>
      <c r="D134" s="132"/>
      <c r="E134" s="133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6"/>
      <c r="D135" s="132"/>
      <c r="E135" s="133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6"/>
      <c r="D136" s="132"/>
      <c r="E136" s="133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6"/>
      <c r="D137" s="132"/>
      <c r="E137" s="133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6"/>
      <c r="D138" s="132"/>
      <c r="E138" s="133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6"/>
      <c r="D139" s="132"/>
      <c r="E139" s="133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6"/>
      <c r="D140" s="132"/>
      <c r="E140" s="133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6"/>
      <c r="D141" s="132"/>
      <c r="E141" s="133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6"/>
      <c r="D142" s="132"/>
      <c r="E142" s="133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6"/>
      <c r="D143" s="132"/>
      <c r="E143" s="133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6"/>
      <c r="D144" s="132"/>
      <c r="E144" s="133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6"/>
      <c r="D145" s="132"/>
      <c r="E145" s="133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6"/>
      <c r="D146" s="132"/>
      <c r="E146" s="133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6"/>
      <c r="D147" s="132"/>
      <c r="E147" s="133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6"/>
      <c r="D148" s="132"/>
      <c r="E148" s="133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6"/>
      <c r="D149" s="132"/>
      <c r="E149" s="133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7"/>
      <c r="D150" s="132"/>
      <c r="E150" s="133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6"/>
      <c r="D151" s="132"/>
      <c r="E151" s="133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6"/>
      <c r="D152" s="132"/>
      <c r="E152" s="133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6"/>
      <c r="D153" s="132"/>
      <c r="E153" s="133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6"/>
      <c r="D154" s="132"/>
      <c r="E154" s="133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6"/>
      <c r="D155" s="132"/>
      <c r="E155" s="133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6"/>
      <c r="D156" s="132"/>
      <c r="E156" s="133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6"/>
      <c r="D157" s="132"/>
      <c r="E157" s="133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6"/>
      <c r="D158" s="132"/>
      <c r="E158" s="133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6"/>
      <c r="D159" s="132"/>
      <c r="E159" s="133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6"/>
      <c r="D160" s="132"/>
      <c r="E160" s="133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6"/>
      <c r="D161" s="132"/>
      <c r="E161" s="133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6"/>
      <c r="D162" s="132"/>
      <c r="E162" s="133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6"/>
      <c r="D163" s="132"/>
      <c r="E163" s="133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6"/>
      <c r="D164" s="132"/>
      <c r="E164" s="133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6"/>
      <c r="D165" s="132"/>
      <c r="E165" s="133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6"/>
      <c r="D166" s="132"/>
      <c r="E166" s="133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6"/>
      <c r="D167" s="132"/>
      <c r="E167" s="133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6"/>
      <c r="D168" s="132"/>
      <c r="E168" s="133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6"/>
      <c r="D169" s="132"/>
      <c r="E169" s="133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6"/>
      <c r="D170" s="132"/>
      <c r="E170" s="133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6"/>
      <c r="D171" s="132"/>
      <c r="E171" s="133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6"/>
      <c r="D172" s="132"/>
      <c r="E172" s="133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6"/>
      <c r="D173" s="132"/>
      <c r="E173" s="133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6"/>
      <c r="D174" s="132"/>
      <c r="E174" s="133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6"/>
      <c r="D175" s="132"/>
      <c r="E175" s="133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6"/>
      <c r="D176" s="132"/>
      <c r="E176" s="133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6"/>
      <c r="D177" s="132"/>
      <c r="E177" s="133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7"/>
      <c r="D178" s="132"/>
      <c r="E178" s="133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132"/>
      <c r="E179" s="133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132"/>
      <c r="E180" s="133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6"/>
      <c r="D181" s="132"/>
      <c r="E181" s="133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6"/>
      <c r="D182" s="132"/>
      <c r="E182" s="133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6"/>
      <c r="D183" s="132"/>
      <c r="E183" s="133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6"/>
      <c r="D184" s="132"/>
      <c r="E184" s="133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6"/>
      <c r="D185" s="132"/>
      <c r="E185" s="133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6"/>
      <c r="D186" s="132"/>
      <c r="E186" s="133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6"/>
      <c r="D187" s="132"/>
      <c r="E187" s="133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6"/>
      <c r="D188" s="132"/>
      <c r="E188" s="133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6"/>
      <c r="D189" s="132"/>
      <c r="E189" s="133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6"/>
      <c r="D190" s="132"/>
      <c r="E190" s="133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6"/>
      <c r="D191" s="132"/>
      <c r="E191" s="133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6"/>
      <c r="D192" s="132"/>
      <c r="E192" s="133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6"/>
      <c r="D193" s="132"/>
      <c r="E193" s="133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7"/>
      <c r="D194" s="132"/>
      <c r="E194" s="133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7"/>
      <c r="D195" s="132"/>
      <c r="E195" s="133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6"/>
      <c r="D196" s="132"/>
      <c r="E196" s="133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6"/>
      <c r="D197" s="132"/>
      <c r="E197" s="133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6"/>
      <c r="D198" s="132"/>
      <c r="E198" s="133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6"/>
      <c r="D199" s="132"/>
      <c r="E199" s="133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6"/>
      <c r="D200" s="132"/>
      <c r="E200" s="133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6"/>
      <c r="D201" s="132"/>
      <c r="E201" s="133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6"/>
      <c r="D202" s="132"/>
      <c r="E202" s="133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6"/>
      <c r="D203" s="132"/>
      <c r="E203" s="133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6"/>
      <c r="D204" s="132"/>
      <c r="E204" s="133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6"/>
      <c r="D205" s="132"/>
      <c r="E205" s="133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7"/>
      <c r="D206" s="132"/>
      <c r="E206" s="133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6"/>
      <c r="D207" s="132"/>
      <c r="E207" s="133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6"/>
      <c r="D208" s="132"/>
      <c r="E208" s="133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6"/>
      <c r="D209" s="132"/>
      <c r="E209" s="133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6"/>
      <c r="D210" s="132"/>
      <c r="E210" s="133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6"/>
      <c r="D211" s="132"/>
      <c r="E211" s="133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6"/>
      <c r="D212" s="132"/>
      <c r="E212" s="133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6"/>
      <c r="D213" s="132"/>
      <c r="E213" s="133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6"/>
      <c r="D214" s="132"/>
      <c r="E214" s="133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6"/>
      <c r="D215" s="132"/>
      <c r="E215" s="133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6"/>
      <c r="D216" s="132"/>
      <c r="E216" s="133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6"/>
      <c r="D217" s="132"/>
      <c r="E217" s="133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6"/>
      <c r="D218" s="132"/>
      <c r="E218" s="133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6"/>
      <c r="D219" s="132"/>
      <c r="E219" s="133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6"/>
      <c r="D220" s="132"/>
      <c r="E220" s="133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6"/>
      <c r="D221" s="132"/>
      <c r="E221" s="133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6"/>
      <c r="D222" s="132"/>
      <c r="E222" s="133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6"/>
      <c r="D223" s="132"/>
      <c r="E223" s="133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6"/>
      <c r="D224" s="132"/>
      <c r="E224" s="133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6"/>
      <c r="D225" s="132"/>
      <c r="E225" s="133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6"/>
      <c r="D226" s="132"/>
      <c r="E226" s="133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6"/>
      <c r="D227" s="132"/>
      <c r="E227" s="133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6"/>
      <c r="D228" s="132"/>
      <c r="E228" s="133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6"/>
      <c r="D229" s="132"/>
      <c r="E229" s="133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6"/>
      <c r="D230" s="132"/>
      <c r="E230" s="133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6"/>
      <c r="D231" s="132"/>
      <c r="E231" s="133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6"/>
      <c r="D232" s="132"/>
      <c r="E232" s="133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6"/>
      <c r="D233" s="132"/>
      <c r="E233" s="133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7"/>
      <c r="D234" s="132"/>
      <c r="E234" s="133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132"/>
      <c r="E235" s="133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132"/>
      <c r="E236" s="133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6"/>
      <c r="D237" s="132"/>
      <c r="E237" s="133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6"/>
      <c r="D238" s="132"/>
      <c r="E238" s="133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6"/>
      <c r="D239" s="132"/>
      <c r="E239" s="133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6"/>
      <c r="D240" s="132"/>
      <c r="E240" s="133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6"/>
      <c r="D241" s="132"/>
      <c r="E241" s="133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6"/>
      <c r="D242" s="132"/>
      <c r="E242" s="133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6"/>
      <c r="D243" s="132"/>
      <c r="E243" s="133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6"/>
      <c r="D244" s="132"/>
      <c r="E244" s="133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6"/>
      <c r="D245" s="132"/>
      <c r="E245" s="133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6"/>
      <c r="D246" s="132"/>
      <c r="E246" s="133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6"/>
      <c r="D247" s="132"/>
      <c r="E247" s="133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6"/>
      <c r="D248" s="132"/>
      <c r="E248" s="133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6"/>
      <c r="D249" s="132"/>
      <c r="E249" s="133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6"/>
      <c r="D250" s="132"/>
      <c r="E250" s="133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6"/>
      <c r="D251" s="132"/>
      <c r="E251" s="133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6"/>
      <c r="D252" s="132"/>
      <c r="E252" s="133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6"/>
      <c r="D253" s="132"/>
      <c r="E253" s="133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6"/>
      <c r="D254" s="132"/>
      <c r="E254" s="133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6"/>
      <c r="D255" s="132"/>
      <c r="E255" s="133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6"/>
      <c r="D256" s="132"/>
      <c r="E256" s="133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6"/>
      <c r="D257" s="132"/>
      <c r="E257" s="133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7"/>
      <c r="D258" s="132"/>
      <c r="E258" s="133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6"/>
      <c r="D259" s="132"/>
      <c r="E259" s="133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6"/>
      <c r="D260" s="132"/>
      <c r="E260" s="133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6"/>
      <c r="D261" s="132"/>
      <c r="E261" s="133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6"/>
      <c r="D262" s="132"/>
      <c r="E262" s="133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6"/>
      <c r="D263" s="132"/>
      <c r="E263" s="133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6"/>
      <c r="D264" s="132"/>
      <c r="E264" s="133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6"/>
      <c r="D265" s="132"/>
      <c r="E265" s="133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6"/>
      <c r="D266" s="132"/>
      <c r="E266" s="133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6"/>
      <c r="D267" s="132"/>
      <c r="E267" s="133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6"/>
      <c r="D268" s="132"/>
      <c r="E268" s="133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6"/>
      <c r="D269" s="132"/>
      <c r="E269" s="133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6"/>
      <c r="D270" s="132"/>
      <c r="E270" s="133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6"/>
      <c r="D271" s="132"/>
      <c r="E271" s="133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6"/>
      <c r="D272" s="132"/>
      <c r="E272" s="133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6"/>
      <c r="D273" s="132"/>
      <c r="E273" s="133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6"/>
      <c r="D274" s="132"/>
      <c r="E274" s="133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6"/>
      <c r="D275" s="132"/>
      <c r="E275" s="133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6"/>
      <c r="D276" s="132"/>
      <c r="E276" s="133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6"/>
      <c r="D277" s="132"/>
      <c r="E277" s="133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6"/>
      <c r="D278" s="132"/>
      <c r="E278" s="133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6"/>
      <c r="D279" s="132"/>
      <c r="E279" s="133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6"/>
      <c r="D280" s="132"/>
      <c r="E280" s="133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6"/>
      <c r="D281" s="132"/>
      <c r="E281" s="133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6"/>
      <c r="D282" s="132"/>
      <c r="E282" s="133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6"/>
      <c r="D283" s="132"/>
      <c r="E283" s="133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6"/>
      <c r="D284" s="132"/>
      <c r="E284" s="133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6"/>
      <c r="D285" s="132"/>
      <c r="E285" s="133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7"/>
      <c r="D286" s="132"/>
      <c r="E286" s="133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132"/>
      <c r="E287" s="133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132"/>
      <c r="E288" s="133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6"/>
      <c r="D289" s="132"/>
      <c r="E289" s="133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6"/>
      <c r="D290" s="132"/>
      <c r="E290" s="133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6"/>
      <c r="D291" s="132"/>
      <c r="E291" s="133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6"/>
      <c r="D292" s="132"/>
      <c r="E292" s="133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6"/>
      <c r="D293" s="132"/>
      <c r="E293" s="133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6"/>
      <c r="D294" s="132"/>
      <c r="E294" s="133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6"/>
      <c r="D295" s="132"/>
      <c r="E295" s="133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6"/>
      <c r="D296" s="132"/>
      <c r="E296" s="133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6"/>
      <c r="D297" s="132"/>
      <c r="E297" s="133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6"/>
      <c r="D298" s="132"/>
      <c r="E298" s="133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6"/>
      <c r="D299" s="132"/>
      <c r="E299" s="133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6"/>
      <c r="D300" s="132"/>
      <c r="E300" s="133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6"/>
      <c r="D301" s="132"/>
      <c r="E301" s="133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7"/>
      <c r="D302" s="132"/>
      <c r="E302" s="133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7"/>
      <c r="D303" s="132"/>
      <c r="E303" s="133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6"/>
      <c r="D304" s="132"/>
      <c r="E304" s="133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32"/>
      <c r="E305" s="133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132"/>
      <c r="E306" s="133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6"/>
      <c r="D307" s="132"/>
      <c r="E307" s="133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6"/>
      <c r="D308" s="132"/>
      <c r="E308" s="133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6"/>
      <c r="D309" s="132"/>
      <c r="E309" s="133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6"/>
      <c r="D310" s="132"/>
      <c r="E310" s="133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6"/>
      <c r="D311" s="132"/>
      <c r="E311" s="133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6"/>
      <c r="D312" s="132"/>
      <c r="E312" s="133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6"/>
      <c r="D313" s="132"/>
      <c r="E313" s="133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6"/>
      <c r="D314" s="132"/>
      <c r="E314" s="133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7"/>
      <c r="D315" s="132"/>
      <c r="E315" s="133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6"/>
      <c r="D316" s="132"/>
      <c r="E316" s="133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6"/>
      <c r="D317" s="132"/>
      <c r="E317" s="133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6"/>
      <c r="D318" s="132"/>
      <c r="E318" s="133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6"/>
      <c r="D319" s="132"/>
      <c r="E319" s="133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6"/>
      <c r="D320" s="132"/>
      <c r="E320" s="133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6"/>
      <c r="D321" s="132"/>
      <c r="E321" s="133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6"/>
      <c r="D322" s="132"/>
      <c r="E322" s="133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6"/>
      <c r="D323" s="132"/>
      <c r="E323" s="133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6"/>
      <c r="D324" s="132"/>
      <c r="E324" s="133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6"/>
      <c r="D325" s="132"/>
      <c r="E325" s="133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6"/>
      <c r="D326" s="132"/>
      <c r="E326" s="133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6"/>
      <c r="D327" s="132"/>
      <c r="E327" s="133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6"/>
      <c r="D328" s="132"/>
      <c r="E328" s="133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6"/>
      <c r="D329" s="132"/>
      <c r="E329" s="133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6"/>
      <c r="D330" s="132"/>
      <c r="E330" s="133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6"/>
      <c r="D331" s="132"/>
      <c r="E331" s="133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6"/>
      <c r="D332" s="132"/>
      <c r="E332" s="133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6"/>
      <c r="D333" s="132"/>
      <c r="E333" s="133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6"/>
      <c r="D334" s="132"/>
      <c r="E334" s="133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6"/>
      <c r="D335" s="132"/>
      <c r="E335" s="133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6"/>
      <c r="D336" s="132"/>
      <c r="E336" s="133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6"/>
      <c r="D337" s="132"/>
      <c r="E337" s="133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6"/>
      <c r="D338" s="132"/>
      <c r="E338" s="133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6"/>
      <c r="D339" s="132"/>
      <c r="E339" s="133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6"/>
      <c r="D340" s="132"/>
      <c r="E340" s="133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6"/>
      <c r="D341" s="132"/>
      <c r="E341" s="133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6"/>
      <c r="D342" s="132"/>
      <c r="E342" s="133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7"/>
      <c r="D343" s="132"/>
      <c r="E343" s="133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132"/>
      <c r="E344" s="133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132"/>
      <c r="E345" s="133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6"/>
      <c r="D346" s="132"/>
      <c r="E346" s="133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6"/>
      <c r="D347" s="132"/>
      <c r="E347" s="133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6"/>
      <c r="D348" s="132"/>
      <c r="E348" s="133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6"/>
      <c r="D349" s="132"/>
      <c r="E349" s="133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6"/>
      <c r="D350" s="132"/>
      <c r="E350" s="133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6"/>
      <c r="D351" s="132"/>
      <c r="E351" s="133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6"/>
      <c r="D352" s="132"/>
      <c r="E352" s="133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6"/>
      <c r="D353" s="132"/>
      <c r="E353" s="133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6"/>
      <c r="D354" s="132"/>
      <c r="E354" s="133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6"/>
      <c r="D355" s="132"/>
      <c r="E355" s="133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6"/>
      <c r="D356" s="132"/>
      <c r="E356" s="133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6"/>
      <c r="D357" s="132"/>
      <c r="E357" s="133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6"/>
      <c r="D358" s="132"/>
      <c r="E358" s="133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6"/>
      <c r="D359" s="132"/>
      <c r="E359" s="133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6"/>
      <c r="D360" s="132"/>
      <c r="E360" s="133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6"/>
      <c r="D361" s="132"/>
      <c r="E361" s="133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6"/>
      <c r="D362" s="132"/>
      <c r="E362" s="133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6"/>
      <c r="D363" s="132"/>
      <c r="E363" s="133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6"/>
      <c r="D364" s="132"/>
      <c r="E364" s="133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6"/>
      <c r="D365" s="132"/>
      <c r="E365" s="133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6"/>
      <c r="D366" s="132"/>
      <c r="E366" s="133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7"/>
      <c r="D367" s="132"/>
      <c r="E367" s="133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6"/>
      <c r="D368" s="132"/>
      <c r="E368" s="133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6"/>
      <c r="D369" s="132"/>
      <c r="E369" s="133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6"/>
      <c r="D370" s="132"/>
      <c r="E370" s="133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6"/>
      <c r="D371" s="132"/>
      <c r="E371" s="133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6"/>
      <c r="D372" s="132"/>
      <c r="E372" s="133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6"/>
      <c r="D373" s="132"/>
      <c r="E373" s="133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6"/>
      <c r="D374" s="132"/>
      <c r="E374" s="133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6"/>
      <c r="D375" s="132"/>
      <c r="E375" s="133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6"/>
      <c r="D376" s="132"/>
      <c r="E376" s="133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6"/>
      <c r="D377" s="132"/>
      <c r="E377" s="133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6"/>
      <c r="D378" s="132"/>
      <c r="E378" s="133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6"/>
      <c r="D379" s="132"/>
      <c r="E379" s="133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6"/>
      <c r="D380" s="132"/>
      <c r="E380" s="133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6"/>
      <c r="D381" s="132"/>
      <c r="E381" s="133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6"/>
      <c r="D382" s="132"/>
      <c r="E382" s="133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6"/>
      <c r="D383" s="132"/>
      <c r="E383" s="133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6"/>
      <c r="D384" s="132"/>
      <c r="E384" s="133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6"/>
      <c r="D385" s="132"/>
      <c r="E385" s="133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6"/>
      <c r="D386" s="132"/>
      <c r="E386" s="133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6"/>
      <c r="D387" s="132"/>
      <c r="E387" s="133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6"/>
      <c r="D388" s="132"/>
      <c r="E388" s="133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6"/>
      <c r="D389" s="132"/>
      <c r="E389" s="133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6"/>
      <c r="D390" s="132"/>
      <c r="E390" s="133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6"/>
      <c r="D391" s="132"/>
      <c r="E391" s="133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6"/>
      <c r="D392" s="132"/>
      <c r="E392" s="133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6"/>
      <c r="D393" s="132"/>
      <c r="E393" s="133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6"/>
      <c r="D394" s="132"/>
      <c r="E394" s="133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7"/>
      <c r="D395" s="132"/>
      <c r="E395" s="133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132"/>
      <c r="E396" s="133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132"/>
      <c r="E397" s="133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6"/>
      <c r="D398" s="132"/>
      <c r="E398" s="133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6"/>
      <c r="D399" s="132"/>
      <c r="E399" s="133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6"/>
      <c r="D400" s="132"/>
      <c r="E400" s="133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6"/>
      <c r="D401" s="132"/>
      <c r="E401" s="133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6"/>
      <c r="D402" s="132"/>
      <c r="E402" s="133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6"/>
      <c r="D403" s="132"/>
      <c r="E403" s="133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6"/>
      <c r="D404" s="132"/>
      <c r="E404" s="133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6"/>
      <c r="D405" s="132"/>
      <c r="E405" s="133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6"/>
      <c r="D406" s="132"/>
      <c r="E406" s="133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6"/>
      <c r="D407" s="132"/>
      <c r="E407" s="133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6"/>
      <c r="D408" s="132"/>
      <c r="E408" s="133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6"/>
      <c r="D409" s="132"/>
      <c r="E409" s="133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6"/>
      <c r="D410" s="132"/>
      <c r="E410" s="133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7"/>
      <c r="D411" s="132"/>
      <c r="E411" s="133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7"/>
      <c r="D412" s="132"/>
      <c r="E412" s="133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6"/>
      <c r="D413" s="132"/>
      <c r="E413" s="133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6"/>
      <c r="D414" s="132"/>
      <c r="E414" s="133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6"/>
      <c r="D415" s="132"/>
      <c r="E415" s="133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6"/>
      <c r="D416" s="132"/>
      <c r="E416" s="133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6"/>
      <c r="D417" s="132"/>
      <c r="E417" s="133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6"/>
      <c r="D418" s="132"/>
      <c r="E418" s="133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6"/>
      <c r="D419" s="132"/>
      <c r="E419" s="133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6"/>
      <c r="D420" s="132"/>
      <c r="E420" s="133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6"/>
      <c r="D421" s="132"/>
      <c r="E421" s="133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6"/>
      <c r="D422" s="132"/>
      <c r="E422" s="133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7"/>
      <c r="D423" s="132"/>
      <c r="E423" s="133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6"/>
      <c r="D424" s="132"/>
      <c r="E424" s="133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6"/>
      <c r="D425" s="132"/>
      <c r="E425" s="133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6"/>
      <c r="D426" s="132"/>
      <c r="E426" s="133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6"/>
      <c r="D427" s="132"/>
      <c r="E427" s="133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6"/>
      <c r="D428" s="132"/>
      <c r="E428" s="133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6"/>
      <c r="D429" s="132"/>
      <c r="E429" s="133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6"/>
      <c r="D430" s="132"/>
      <c r="E430" s="133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6"/>
      <c r="D431" s="132"/>
      <c r="E431" s="133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6"/>
      <c r="D432" s="132"/>
      <c r="E432" s="133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6"/>
      <c r="D433" s="132"/>
      <c r="E433" s="133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6"/>
      <c r="D434" s="132"/>
      <c r="E434" s="133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6"/>
      <c r="D435" s="132"/>
      <c r="E435" s="133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6"/>
      <c r="D436" s="132"/>
      <c r="E436" s="133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6"/>
      <c r="D437" s="132"/>
      <c r="E437" s="133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6"/>
      <c r="D438" s="132"/>
      <c r="E438" s="133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6"/>
      <c r="D439" s="132"/>
      <c r="E439" s="133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6"/>
      <c r="D440" s="132"/>
      <c r="E440" s="133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6"/>
      <c r="D441" s="132"/>
      <c r="E441" s="133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6"/>
      <c r="D442" s="132"/>
      <c r="E442" s="133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6"/>
      <c r="D443" s="132"/>
      <c r="E443" s="133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6"/>
      <c r="D444" s="132"/>
      <c r="E444" s="133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6"/>
      <c r="D445" s="132"/>
      <c r="E445" s="133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6"/>
      <c r="D446" s="132"/>
      <c r="E446" s="133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6"/>
      <c r="D447" s="132"/>
      <c r="E447" s="133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6"/>
      <c r="D448" s="132"/>
      <c r="E448" s="133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6"/>
      <c r="D449" s="132"/>
      <c r="E449" s="133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6"/>
      <c r="D450" s="132"/>
      <c r="E450" s="133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7"/>
      <c r="D451" s="132"/>
      <c r="E451" s="133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132"/>
      <c r="E452" s="133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132"/>
      <c r="E453" s="133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6"/>
      <c r="D454" s="132"/>
      <c r="E454" s="133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6"/>
      <c r="D455" s="132"/>
      <c r="E455" s="133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6"/>
      <c r="D456" s="132"/>
      <c r="E456" s="133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6"/>
      <c r="D457" s="132"/>
      <c r="E457" s="133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6"/>
      <c r="D458" s="132"/>
      <c r="E458" s="133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6"/>
      <c r="D459" s="132"/>
      <c r="E459" s="133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6"/>
      <c r="D460" s="132"/>
      <c r="E460" s="133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6"/>
      <c r="D461" s="132"/>
      <c r="E461" s="133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6"/>
      <c r="D462" s="132"/>
      <c r="E462" s="133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6"/>
      <c r="D463" s="132"/>
      <c r="E463" s="133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6"/>
      <c r="D464" s="132"/>
      <c r="E464" s="133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6"/>
      <c r="D465" s="132"/>
      <c r="E465" s="133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6"/>
      <c r="D466" s="132"/>
      <c r="E466" s="133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6"/>
      <c r="D467" s="132"/>
      <c r="E467" s="133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6"/>
      <c r="D468" s="132"/>
      <c r="E468" s="133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6"/>
      <c r="D469" s="132"/>
      <c r="E469" s="133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6"/>
      <c r="D470" s="132"/>
      <c r="E470" s="133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6"/>
      <c r="D471" s="132"/>
      <c r="E471" s="133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6"/>
      <c r="D472" s="132"/>
      <c r="E472" s="133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6"/>
      <c r="D473" s="132"/>
      <c r="E473" s="133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6"/>
      <c r="D474" s="132"/>
      <c r="E474" s="133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7"/>
      <c r="D475" s="132"/>
      <c r="E475" s="133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6"/>
      <c r="D476" s="132"/>
      <c r="E476" s="133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6"/>
      <c r="D477" s="132"/>
      <c r="E477" s="133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6"/>
      <c r="D478" s="132"/>
      <c r="E478" s="133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6"/>
      <c r="D479" s="132"/>
      <c r="E479" s="133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6"/>
      <c r="D480" s="132"/>
      <c r="E480" s="133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6"/>
      <c r="D481" s="132"/>
      <c r="E481" s="133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6"/>
      <c r="D482" s="132"/>
      <c r="E482" s="133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6"/>
      <c r="D483" s="132"/>
      <c r="E483" s="133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6"/>
      <c r="D484" s="132"/>
      <c r="E484" s="133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6"/>
      <c r="D485" s="132"/>
      <c r="E485" s="133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6"/>
      <c r="D486" s="132"/>
      <c r="E486" s="133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6"/>
      <c r="D487" s="132"/>
      <c r="E487" s="133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6"/>
      <c r="D488" s="132"/>
      <c r="E488" s="133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6"/>
      <c r="D489" s="132"/>
      <c r="E489" s="133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6"/>
      <c r="D490" s="132"/>
      <c r="E490" s="133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6"/>
      <c r="D491" s="132"/>
      <c r="E491" s="133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6"/>
      <c r="D492" s="132"/>
      <c r="E492" s="133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6"/>
      <c r="D493" s="132"/>
      <c r="E493" s="133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6"/>
      <c r="D494" s="132"/>
      <c r="E494" s="133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6"/>
      <c r="D495" s="132"/>
      <c r="E495" s="133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6"/>
      <c r="D496" s="132"/>
      <c r="E496" s="133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6"/>
      <c r="D497" s="132"/>
      <c r="E497" s="133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6"/>
      <c r="D498" s="132"/>
      <c r="E498" s="133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6"/>
      <c r="D499" s="132"/>
      <c r="E499" s="133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6"/>
      <c r="D500" s="132"/>
      <c r="E500" s="133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6"/>
      <c r="D501" s="132"/>
      <c r="E501" s="133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6"/>
      <c r="D502" s="132"/>
      <c r="E502" s="133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7"/>
      <c r="D503" s="132"/>
      <c r="E503" s="133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132"/>
      <c r="E504" s="133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132"/>
      <c r="E505" s="133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6"/>
      <c r="D506" s="132"/>
      <c r="E506" s="133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6"/>
      <c r="D507" s="132"/>
      <c r="E507" s="133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6"/>
      <c r="D508" s="132"/>
      <c r="E508" s="133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6"/>
      <c r="D509" s="132"/>
      <c r="E509" s="133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6"/>
      <c r="D510" s="132"/>
      <c r="E510" s="133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6"/>
      <c r="D511" s="132"/>
      <c r="E511" s="133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6"/>
      <c r="D512" s="132"/>
      <c r="E512" s="133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6"/>
      <c r="D513" s="132"/>
      <c r="E513" s="133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6"/>
      <c r="D514" s="132"/>
      <c r="E514" s="133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6"/>
      <c r="D515" s="132"/>
      <c r="E515" s="133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6"/>
      <c r="D516" s="132"/>
      <c r="E516" s="133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6"/>
      <c r="D517" s="132"/>
      <c r="E517" s="133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6"/>
      <c r="D518" s="132"/>
      <c r="E518" s="133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7"/>
      <c r="D519" s="132"/>
      <c r="E519" s="133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7"/>
      <c r="D520" s="132"/>
      <c r="E520" s="133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6"/>
      <c r="D521" s="132"/>
      <c r="E521" s="133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32"/>
      <c r="E522" s="133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132"/>
      <c r="E523" s="133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6"/>
      <c r="D524" s="132"/>
      <c r="E524" s="133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6"/>
      <c r="D525" s="132"/>
      <c r="E525" s="133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6"/>
      <c r="D526" s="132"/>
      <c r="E526" s="133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6"/>
      <c r="D527" s="132"/>
      <c r="E527" s="133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6"/>
      <c r="D528" s="132"/>
      <c r="E528" s="133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6"/>
      <c r="D529" s="132"/>
      <c r="E529" s="133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6"/>
      <c r="D530" s="132"/>
      <c r="E530" s="133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6"/>
      <c r="D531" s="132"/>
      <c r="E531" s="133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7"/>
      <c r="D532" s="132"/>
      <c r="E532" s="133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6"/>
      <c r="D533" s="132"/>
      <c r="E533" s="133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6"/>
      <c r="D534" s="132"/>
      <c r="E534" s="133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6"/>
      <c r="D535" s="132"/>
      <c r="E535" s="133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6"/>
      <c r="D536" s="132"/>
      <c r="E536" s="133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6"/>
      <c r="D537" s="132"/>
      <c r="E537" s="133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6"/>
      <c r="D538" s="132"/>
      <c r="E538" s="133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6"/>
      <c r="D539" s="132"/>
      <c r="E539" s="133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6"/>
      <c r="D540" s="132"/>
      <c r="E540" s="133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6"/>
      <c r="D541" s="132"/>
      <c r="E541" s="133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6"/>
      <c r="D542" s="132"/>
      <c r="E542" s="133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6"/>
      <c r="D543" s="132"/>
      <c r="E543" s="133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6"/>
      <c r="D544" s="132"/>
      <c r="E544" s="133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6"/>
      <c r="D545" s="132"/>
      <c r="E545" s="133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6"/>
      <c r="D546" s="132"/>
      <c r="E546" s="133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6"/>
      <c r="D547" s="132"/>
      <c r="E547" s="133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6"/>
      <c r="D548" s="132"/>
      <c r="E548" s="133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6"/>
      <c r="D549" s="132"/>
      <c r="E549" s="133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6"/>
      <c r="D550" s="132"/>
      <c r="E550" s="133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6"/>
      <c r="D551" s="132"/>
      <c r="E551" s="133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6"/>
      <c r="D552" s="132"/>
      <c r="E552" s="133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6"/>
      <c r="D553" s="132"/>
      <c r="E553" s="133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6"/>
      <c r="D554" s="132"/>
      <c r="E554" s="133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6"/>
      <c r="D555" s="132"/>
      <c r="E555" s="133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6"/>
      <c r="D556" s="132"/>
      <c r="E556" s="133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6"/>
      <c r="D557" s="132"/>
      <c r="E557" s="133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6"/>
      <c r="D558" s="132"/>
      <c r="E558" s="133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6"/>
      <c r="D559" s="132"/>
      <c r="E559" s="133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7"/>
      <c r="D560" s="132"/>
      <c r="E560" s="133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132"/>
      <c r="E561" s="133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132"/>
      <c r="E562" s="133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6"/>
      <c r="D563" s="132"/>
      <c r="E563" s="133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6"/>
      <c r="D564" s="132"/>
      <c r="E564" s="133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6"/>
      <c r="D565" s="132"/>
      <c r="E565" s="133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6"/>
      <c r="D566" s="132"/>
      <c r="E566" s="133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6"/>
      <c r="D567" s="132"/>
      <c r="E567" s="133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6"/>
      <c r="D568" s="132"/>
      <c r="E568" s="133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6"/>
      <c r="D569" s="132"/>
      <c r="E569" s="133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6"/>
      <c r="D570" s="132"/>
      <c r="E570" s="133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6"/>
      <c r="D571" s="132"/>
      <c r="E571" s="133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6"/>
      <c r="D572" s="132"/>
      <c r="E572" s="133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6"/>
      <c r="D573" s="132"/>
      <c r="E573" s="133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6"/>
      <c r="D574" s="132"/>
      <c r="E574" s="133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6"/>
      <c r="D575" s="132"/>
      <c r="E575" s="133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6"/>
      <c r="D576" s="132"/>
      <c r="E576" s="133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6"/>
      <c r="D577" s="132"/>
      <c r="E577" s="133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6"/>
      <c r="D578" s="132"/>
      <c r="E578" s="133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6"/>
      <c r="D579" s="132"/>
      <c r="E579" s="133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6"/>
      <c r="D580" s="132"/>
      <c r="E580" s="133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6"/>
      <c r="D581" s="132"/>
      <c r="E581" s="133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6"/>
      <c r="D582" s="132"/>
      <c r="E582" s="133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6"/>
      <c r="D583" s="132"/>
      <c r="E583" s="133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7"/>
      <c r="D584" s="132"/>
      <c r="E584" s="133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6"/>
      <c r="D585" s="132"/>
      <c r="E585" s="133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6"/>
      <c r="D586" s="132"/>
      <c r="E586" s="133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6"/>
      <c r="D587" s="132"/>
      <c r="E587" s="133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6"/>
      <c r="D588" s="132"/>
      <c r="E588" s="133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6"/>
      <c r="D589" s="132"/>
      <c r="E589" s="133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6"/>
      <c r="D590" s="132"/>
      <c r="E590" s="133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6"/>
      <c r="D591" s="132"/>
      <c r="E591" s="133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6"/>
      <c r="D592" s="132"/>
      <c r="E592" s="133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6"/>
      <c r="D593" s="132"/>
      <c r="E593" s="133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6"/>
      <c r="D594" s="132"/>
      <c r="E594" s="133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6"/>
      <c r="D595" s="132"/>
      <c r="E595" s="133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6"/>
      <c r="D596" s="132"/>
      <c r="E596" s="133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6"/>
      <c r="D597" s="132"/>
      <c r="E597" s="133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6"/>
      <c r="D598" s="132"/>
      <c r="E598" s="133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6"/>
      <c r="D599" s="132"/>
      <c r="E599" s="133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6"/>
      <c r="D600" s="132"/>
      <c r="E600" s="133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6"/>
      <c r="D601" s="132"/>
      <c r="E601" s="133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6"/>
      <c r="D602" s="132"/>
      <c r="E602" s="133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6"/>
      <c r="D603" s="132"/>
      <c r="E603" s="133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6"/>
      <c r="D604" s="132"/>
      <c r="E604" s="133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6"/>
      <c r="D605" s="132"/>
      <c r="E605" s="133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6"/>
      <c r="D606" s="132"/>
      <c r="E606" s="133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6"/>
      <c r="D607" s="132"/>
      <c r="E607" s="133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6"/>
      <c r="D608" s="132"/>
      <c r="E608" s="133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6"/>
      <c r="D609" s="132"/>
      <c r="E609" s="133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6"/>
      <c r="D610" s="132"/>
      <c r="E610" s="133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6"/>
      <c r="D611" s="132"/>
      <c r="E611" s="133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7"/>
      <c r="D612" s="132"/>
      <c r="E612" s="133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132"/>
      <c r="E613" s="133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132"/>
      <c r="E614" s="133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6"/>
      <c r="D615" s="132"/>
      <c r="E615" s="133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6"/>
      <c r="D616" s="132"/>
      <c r="E616" s="133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6"/>
      <c r="D617" s="132"/>
      <c r="E617" s="133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6"/>
      <c r="D618" s="132"/>
      <c r="E618" s="133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6"/>
      <c r="D619" s="132"/>
      <c r="E619" s="133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6"/>
      <c r="D620" s="132"/>
      <c r="E620" s="133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6"/>
      <c r="D621" s="132"/>
      <c r="E621" s="133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6"/>
      <c r="D622" s="132"/>
      <c r="E622" s="133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6"/>
      <c r="D623" s="132"/>
      <c r="E623" s="133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6"/>
      <c r="D624" s="132"/>
      <c r="E624" s="133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6"/>
      <c r="D625" s="132"/>
      <c r="E625" s="133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6"/>
      <c r="D626" s="132"/>
      <c r="E626" s="133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6"/>
      <c r="D627" s="132"/>
      <c r="E627" s="133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7"/>
      <c r="D628" s="132"/>
      <c r="E628" s="133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7"/>
      <c r="D629" s="132"/>
      <c r="E629" s="133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6"/>
      <c r="D630" s="132"/>
      <c r="E630" s="133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6"/>
      <c r="D631" s="132"/>
      <c r="E631" s="133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6"/>
      <c r="D632" s="132"/>
      <c r="E632" s="133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6"/>
      <c r="D633" s="132"/>
      <c r="E633" s="133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6"/>
      <c r="D634" s="132"/>
      <c r="E634" s="133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6"/>
      <c r="D635" s="132"/>
      <c r="E635" s="133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6"/>
      <c r="D636" s="132"/>
      <c r="E636" s="133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6"/>
      <c r="D637" s="132"/>
      <c r="E637" s="133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6"/>
      <c r="D638" s="132"/>
      <c r="E638" s="133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6"/>
      <c r="D639" s="132"/>
      <c r="E639" s="133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7"/>
      <c r="D640" s="132"/>
      <c r="E640" s="133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6"/>
      <c r="D641" s="132"/>
      <c r="E641" s="133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6"/>
      <c r="D642" s="132"/>
      <c r="E642" s="133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6"/>
      <c r="D643" s="132"/>
      <c r="E643" s="133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6"/>
      <c r="D644" s="132"/>
      <c r="E644" s="133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6"/>
      <c r="D645" s="132"/>
      <c r="E645" s="133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6"/>
      <c r="D646" s="132"/>
      <c r="E646" s="133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6"/>
      <c r="D647" s="132"/>
      <c r="E647" s="133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6"/>
      <c r="D648" s="132"/>
      <c r="E648" s="133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6"/>
      <c r="D649" s="132"/>
      <c r="E649" s="133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6"/>
      <c r="D650" s="132"/>
      <c r="E650" s="133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6"/>
      <c r="D651" s="132"/>
      <c r="E651" s="133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6"/>
      <c r="D652" s="132"/>
      <c r="E652" s="133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6"/>
      <c r="D653" s="132"/>
      <c r="E653" s="133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6"/>
      <c r="D654" s="132"/>
      <c r="E654" s="133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6"/>
      <c r="D655" s="132"/>
      <c r="E655" s="133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6"/>
      <c r="D656" s="132"/>
      <c r="E656" s="133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6"/>
      <c r="D657" s="132"/>
      <c r="E657" s="133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6"/>
      <c r="D658" s="132"/>
      <c r="E658" s="133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6"/>
      <c r="D659" s="132"/>
      <c r="E659" s="133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6"/>
      <c r="D660" s="132"/>
      <c r="E660" s="133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6"/>
      <c r="D661" s="132"/>
      <c r="E661" s="133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6"/>
      <c r="D662" s="132"/>
      <c r="E662" s="133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6"/>
      <c r="D663" s="132"/>
      <c r="E663" s="133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6"/>
      <c r="D664" s="132"/>
      <c r="E664" s="133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6"/>
      <c r="D665" s="132"/>
      <c r="E665" s="133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6"/>
      <c r="D666" s="132"/>
      <c r="E666" s="133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6"/>
      <c r="D667" s="132"/>
      <c r="E667" s="133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7"/>
      <c r="D668" s="132"/>
      <c r="E668" s="133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132"/>
      <c r="E669" s="133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132"/>
      <c r="E670" s="133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6"/>
      <c r="D671" s="132"/>
      <c r="E671" s="133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6"/>
      <c r="D672" s="132"/>
      <c r="E672" s="133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6"/>
      <c r="D673" s="132"/>
      <c r="E673" s="133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6"/>
      <c r="D674" s="132"/>
      <c r="E674" s="133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6"/>
      <c r="D675" s="132"/>
      <c r="E675" s="133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6"/>
      <c r="D676" s="132"/>
      <c r="E676" s="133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6"/>
      <c r="D677" s="132"/>
      <c r="E677" s="133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6"/>
      <c r="D678" s="132"/>
      <c r="E678" s="133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6"/>
      <c r="D679" s="132"/>
      <c r="E679" s="133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6"/>
      <c r="D680" s="132"/>
      <c r="E680" s="133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6"/>
      <c r="D681" s="132"/>
      <c r="E681" s="133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6"/>
      <c r="D682" s="132"/>
      <c r="E682" s="133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6"/>
      <c r="D683" s="132"/>
      <c r="E683" s="133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6"/>
      <c r="D684" s="132"/>
      <c r="E684" s="133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6"/>
      <c r="D685" s="132"/>
      <c r="E685" s="133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6"/>
      <c r="D686" s="132"/>
      <c r="E686" s="133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6"/>
      <c r="D687" s="132"/>
      <c r="E687" s="133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6"/>
      <c r="D688" s="132"/>
      <c r="E688" s="133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6"/>
      <c r="D689" s="132"/>
      <c r="E689" s="133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6"/>
      <c r="D690" s="132"/>
      <c r="E690" s="133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6"/>
      <c r="D691" s="132"/>
      <c r="E691" s="133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7"/>
      <c r="D692" s="132"/>
      <c r="E692" s="133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6"/>
      <c r="D693" s="132"/>
      <c r="E693" s="133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6"/>
      <c r="D694" s="132"/>
      <c r="E694" s="133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6"/>
      <c r="D695" s="132"/>
      <c r="E695" s="133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6"/>
      <c r="D696" s="132"/>
      <c r="E696" s="133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6"/>
      <c r="D697" s="132"/>
      <c r="E697" s="133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6"/>
      <c r="D698" s="132"/>
      <c r="E698" s="133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6"/>
      <c r="D699" s="132"/>
      <c r="E699" s="133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6"/>
      <c r="D700" s="132"/>
      <c r="E700" s="133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6"/>
      <c r="D701" s="132"/>
      <c r="E701" s="133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6"/>
      <c r="D702" s="132"/>
      <c r="E702" s="133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6"/>
      <c r="D703" s="132"/>
      <c r="E703" s="133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6"/>
      <c r="D704" s="132"/>
      <c r="E704" s="133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6"/>
      <c r="D705" s="132"/>
      <c r="E705" s="133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6"/>
      <c r="D706" s="132"/>
      <c r="E706" s="133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6"/>
      <c r="D707" s="132"/>
      <c r="E707" s="133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6"/>
      <c r="D708" s="132"/>
      <c r="E708" s="133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6"/>
      <c r="D709" s="132"/>
      <c r="E709" s="133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6"/>
      <c r="D710" s="132"/>
      <c r="E710" s="133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6"/>
      <c r="D711" s="132"/>
      <c r="E711" s="133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6"/>
      <c r="D712" s="132"/>
      <c r="E712" s="133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6"/>
      <c r="D713" s="132"/>
      <c r="E713" s="133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6"/>
      <c r="D714" s="132"/>
      <c r="E714" s="133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6"/>
      <c r="D715" s="132"/>
      <c r="E715" s="133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6"/>
      <c r="D716" s="132"/>
      <c r="E716" s="133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6"/>
      <c r="D717" s="132"/>
      <c r="E717" s="133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6"/>
      <c r="D718" s="132"/>
      <c r="E718" s="133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6"/>
      <c r="D719" s="132"/>
      <c r="E719" s="133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7"/>
      <c r="D720" s="132"/>
      <c r="E720" s="133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132"/>
      <c r="E721" s="133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132"/>
      <c r="E722" s="133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6"/>
      <c r="D723" s="132"/>
      <c r="E723" s="133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6"/>
      <c r="D724" s="132"/>
      <c r="E724" s="133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6"/>
      <c r="D725" s="132"/>
      <c r="E725" s="133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6"/>
      <c r="D726" s="132"/>
      <c r="E726" s="133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6"/>
      <c r="D727" s="132"/>
      <c r="E727" s="133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6"/>
      <c r="D728" s="132"/>
      <c r="E728" s="133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6"/>
      <c r="D729" s="132"/>
      <c r="E729" s="133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6"/>
      <c r="D730" s="132"/>
      <c r="E730" s="133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6"/>
      <c r="D731" s="132"/>
      <c r="E731" s="133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6"/>
      <c r="D732" s="132"/>
      <c r="E732" s="133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6"/>
      <c r="D733" s="132"/>
      <c r="E733" s="133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6"/>
      <c r="D734" s="132"/>
      <c r="E734" s="133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6"/>
      <c r="D735" s="132"/>
      <c r="E735" s="133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7"/>
      <c r="D736" s="132"/>
      <c r="E736" s="133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7"/>
      <c r="D737" s="132"/>
      <c r="E737" s="133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6"/>
      <c r="D738" s="132"/>
      <c r="E738" s="133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32"/>
      <c r="E739" s="133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132"/>
      <c r="E740" s="133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6"/>
      <c r="D741" s="132"/>
      <c r="E741" s="133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6"/>
      <c r="D742" s="132"/>
      <c r="E742" s="133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6"/>
      <c r="D743" s="132"/>
      <c r="E743" s="133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6"/>
      <c r="D744" s="132"/>
      <c r="E744" s="133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6"/>
      <c r="D745" s="132"/>
      <c r="E745" s="133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6"/>
      <c r="D746" s="132"/>
      <c r="E746" s="133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6"/>
      <c r="D747" s="132"/>
      <c r="E747" s="133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6"/>
      <c r="D748" s="132"/>
      <c r="E748" s="133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7"/>
      <c r="D749" s="132"/>
      <c r="E749" s="133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6"/>
      <c r="D750" s="132"/>
      <c r="E750" s="133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6"/>
      <c r="D751" s="132"/>
      <c r="E751" s="133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6"/>
      <c r="D752" s="132"/>
      <c r="E752" s="133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6"/>
      <c r="D753" s="132"/>
      <c r="E753" s="133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6"/>
      <c r="D754" s="132"/>
      <c r="E754" s="133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6"/>
      <c r="D755" s="132"/>
      <c r="E755" s="133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6"/>
      <c r="D756" s="132"/>
      <c r="E756" s="133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6"/>
      <c r="D757" s="132"/>
      <c r="E757" s="133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6"/>
      <c r="D758" s="132"/>
      <c r="E758" s="133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6"/>
      <c r="D759" s="132"/>
      <c r="E759" s="133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6"/>
      <c r="D760" s="132"/>
      <c r="E760" s="133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6"/>
      <c r="D761" s="132"/>
      <c r="E761" s="133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6"/>
      <c r="D762" s="132"/>
      <c r="E762" s="133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6"/>
      <c r="D763" s="132"/>
      <c r="E763" s="133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6"/>
      <c r="D764" s="132"/>
      <c r="E764" s="133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6"/>
      <c r="D765" s="132"/>
      <c r="E765" s="133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6"/>
      <c r="D766" s="132"/>
      <c r="E766" s="133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6"/>
      <c r="D767" s="132"/>
      <c r="E767" s="133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6"/>
      <c r="D768" s="132"/>
      <c r="E768" s="133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6"/>
      <c r="D769" s="132"/>
      <c r="E769" s="133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6"/>
      <c r="D770" s="132"/>
      <c r="E770" s="133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6"/>
      <c r="D771" s="132"/>
      <c r="E771" s="133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6"/>
      <c r="D772" s="132"/>
      <c r="E772" s="133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6"/>
      <c r="D773" s="132"/>
      <c r="E773" s="133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6"/>
      <c r="D774" s="132"/>
      <c r="E774" s="133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6"/>
      <c r="D775" s="132"/>
      <c r="E775" s="133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6"/>
      <c r="D776" s="132"/>
      <c r="E776" s="133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7"/>
      <c r="D777" s="132"/>
      <c r="E777" s="133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132"/>
      <c r="E778" s="133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132"/>
      <c r="E779" s="133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>
      <c r="A780" s="13"/>
      <c r="B780" s="1"/>
      <c r="C780" s="36"/>
      <c r="D780" s="132"/>
      <c r="E780" s="133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6"/>
      <c r="D781" s="132"/>
      <c r="E781" s="133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6"/>
      <c r="D782" s="132"/>
      <c r="E782" s="133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6"/>
      <c r="D783" s="132"/>
      <c r="E783" s="133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6"/>
      <c r="D784" s="132"/>
      <c r="E784" s="133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6"/>
      <c r="D785" s="132"/>
      <c r="E785" s="133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6"/>
      <c r="D786" s="132"/>
      <c r="E786" s="133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6"/>
      <c r="D787" s="132"/>
      <c r="E787" s="133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6"/>
      <c r="D788" s="132"/>
      <c r="E788" s="133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6"/>
      <c r="D789" s="132"/>
      <c r="E789" s="133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6"/>
      <c r="D790" s="132"/>
      <c r="E790" s="133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6"/>
      <c r="D791" s="132"/>
      <c r="E791" s="133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6"/>
      <c r="D792" s="132"/>
      <c r="E792" s="133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6"/>
      <c r="D793" s="132"/>
      <c r="E793" s="133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6"/>
      <c r="D794" s="132"/>
      <c r="E794" s="133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6"/>
      <c r="D795" s="132"/>
      <c r="E795" s="133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6"/>
      <c r="D796" s="132"/>
      <c r="E796" s="133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6"/>
      <c r="D797" s="132"/>
      <c r="E797" s="133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6"/>
      <c r="D798" s="132"/>
      <c r="E798" s="133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6"/>
      <c r="D799" s="132"/>
      <c r="E799" s="133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6"/>
      <c r="D800" s="132"/>
      <c r="E800" s="133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7"/>
      <c r="D801" s="132"/>
      <c r="E801" s="133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>
      <c r="A802" s="13"/>
      <c r="B802" s="1"/>
      <c r="C802" s="36"/>
      <c r="D802" s="132"/>
      <c r="E802" s="133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6"/>
      <c r="D803" s="132"/>
      <c r="E803" s="133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6"/>
      <c r="D804" s="132"/>
      <c r="E804" s="133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6"/>
      <c r="D805" s="132"/>
      <c r="E805" s="133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6"/>
      <c r="D806" s="132"/>
      <c r="E806" s="133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6"/>
      <c r="D807" s="132"/>
      <c r="E807" s="133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6"/>
      <c r="D808" s="132"/>
      <c r="E808" s="133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6"/>
      <c r="D809" s="132"/>
      <c r="E809" s="133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6"/>
      <c r="D810" s="132"/>
      <c r="E810" s="133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6"/>
      <c r="D811" s="132"/>
      <c r="E811" s="133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6"/>
      <c r="D812" s="132"/>
      <c r="E812" s="133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6"/>
      <c r="D813" s="132"/>
      <c r="E813" s="133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6"/>
      <c r="D814" s="132"/>
      <c r="E814" s="133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6"/>
      <c r="D815" s="132"/>
      <c r="E815" s="133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6"/>
      <c r="D816" s="132"/>
      <c r="E816" s="133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6"/>
      <c r="D817" s="132"/>
      <c r="E817" s="133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6"/>
      <c r="D818" s="132"/>
      <c r="E818" s="133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6"/>
      <c r="D819" s="132"/>
      <c r="E819" s="133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6"/>
      <c r="D820" s="132"/>
      <c r="E820" s="133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6"/>
      <c r="D821" s="132"/>
      <c r="E821" s="133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6"/>
      <c r="D822" s="132"/>
      <c r="E822" s="133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6"/>
      <c r="D823" s="132"/>
      <c r="E823" s="133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6"/>
      <c r="D824" s="132"/>
      <c r="E824" s="133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6"/>
      <c r="D825" s="132"/>
      <c r="E825" s="133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6"/>
      <c r="D826" s="132"/>
      <c r="E826" s="133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6"/>
      <c r="D827" s="132"/>
      <c r="E827" s="133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6"/>
      <c r="D828" s="132"/>
      <c r="E828" s="133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7"/>
      <c r="D829" s="132"/>
      <c r="E829" s="133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>
      <c r="A830" s="13"/>
      <c r="B830" s="1"/>
      <c r="C830" s="36"/>
      <c r="D830" s="132"/>
      <c r="E830" s="133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6"/>
      <c r="D831" s="132"/>
      <c r="E831" s="133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6"/>
      <c r="D832" s="132"/>
      <c r="E832" s="133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6"/>
      <c r="D833" s="132"/>
      <c r="E833" s="133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6"/>
      <c r="D834" s="132"/>
      <c r="E834" s="133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6"/>
      <c r="D835" s="132"/>
      <c r="E835" s="133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6"/>
      <c r="D836" s="132"/>
      <c r="E836" s="133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6"/>
      <c r="D837" s="132"/>
      <c r="E837" s="133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6"/>
      <c r="D838" s="132"/>
      <c r="E838" s="133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6"/>
      <c r="D839" s="132"/>
      <c r="E839" s="133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6"/>
      <c r="D840" s="132"/>
      <c r="E840" s="133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6"/>
      <c r="D841" s="132"/>
      <c r="E841" s="133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6"/>
      <c r="D842" s="132"/>
      <c r="E842" s="133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132"/>
      <c r="E843" s="133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6"/>
      <c r="D844" s="132"/>
      <c r="E844" s="133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7"/>
      <c r="D845" s="132"/>
      <c r="E845" s="133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7"/>
      <c r="D846" s="132"/>
      <c r="E846" s="133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6"/>
      <c r="D847" s="132"/>
      <c r="E847" s="133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6"/>
      <c r="D848" s="132"/>
      <c r="E848" s="133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6"/>
      <c r="D849" s="132"/>
      <c r="E849" s="133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6"/>
      <c r="D850" s="132"/>
      <c r="E850" s="133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6"/>
      <c r="D851" s="132"/>
      <c r="E851" s="133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6"/>
      <c r="D852" s="132"/>
      <c r="E852" s="133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6"/>
      <c r="D853" s="132"/>
      <c r="E853" s="133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6"/>
      <c r="D854" s="132"/>
      <c r="E854" s="133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6"/>
      <c r="D855" s="132"/>
      <c r="E855" s="133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6"/>
      <c r="D856" s="132"/>
      <c r="E856" s="133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7"/>
      <c r="D857" s="132"/>
      <c r="E857" s="133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>
      <c r="A858" s="13"/>
      <c r="B858" s="1"/>
      <c r="C858" s="36"/>
      <c r="D858" s="132"/>
      <c r="E858" s="133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6"/>
      <c r="D859" s="132"/>
      <c r="E859" s="133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6"/>
      <c r="D860" s="132"/>
      <c r="E860" s="133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6"/>
      <c r="D861" s="132"/>
      <c r="E861" s="133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6"/>
      <c r="D862" s="132"/>
      <c r="E862" s="133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6"/>
      <c r="D863" s="132"/>
      <c r="E863" s="133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6"/>
      <c r="D864" s="132"/>
      <c r="E864" s="133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6"/>
      <c r="D865" s="132"/>
      <c r="E865" s="133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6"/>
      <c r="D866" s="132"/>
      <c r="E866" s="133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6"/>
      <c r="D867" s="132"/>
      <c r="E867" s="133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6"/>
      <c r="D868" s="132"/>
      <c r="E868" s="133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6"/>
      <c r="D869" s="132"/>
      <c r="E869" s="133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6"/>
      <c r="D870" s="132"/>
      <c r="E870" s="133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6"/>
      <c r="D871" s="132"/>
      <c r="E871" s="133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6"/>
      <c r="D872" s="132"/>
      <c r="E872" s="133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6"/>
      <c r="D873" s="132"/>
      <c r="E873" s="133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6"/>
      <c r="D874" s="132"/>
      <c r="E874" s="133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6"/>
      <c r="D875" s="132"/>
      <c r="E875" s="133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6"/>
      <c r="D876" s="132"/>
      <c r="E876" s="133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6"/>
      <c r="D877" s="132"/>
      <c r="E877" s="133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6"/>
      <c r="D878" s="132"/>
      <c r="E878" s="133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6"/>
      <c r="D879" s="132"/>
      <c r="E879" s="133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6"/>
      <c r="D880" s="132"/>
      <c r="E880" s="133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6"/>
      <c r="D881" s="132"/>
      <c r="E881" s="133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6"/>
      <c r="D882" s="132"/>
      <c r="E882" s="133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6"/>
      <c r="D883" s="132"/>
      <c r="E883" s="133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6"/>
      <c r="D884" s="132"/>
      <c r="E884" s="133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7"/>
      <c r="D885" s="132"/>
      <c r="E885" s="133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>
      <c r="A886" s="13"/>
      <c r="B886" s="1"/>
      <c r="C886" s="36"/>
      <c r="D886" s="132"/>
      <c r="E886" s="133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6"/>
      <c r="D887" s="132"/>
      <c r="E887" s="133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6"/>
      <c r="D888" s="132"/>
      <c r="E888" s="133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6"/>
      <c r="D889" s="132"/>
      <c r="E889" s="133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6"/>
      <c r="D890" s="132"/>
      <c r="E890" s="133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6"/>
      <c r="D891" s="132"/>
      <c r="E891" s="133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6"/>
      <c r="D892" s="132"/>
      <c r="E892" s="133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6"/>
      <c r="D893" s="132"/>
      <c r="E893" s="133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6"/>
      <c r="D894" s="132"/>
      <c r="E894" s="133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6"/>
      <c r="D895" s="132"/>
      <c r="E895" s="133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6"/>
      <c r="D896" s="132"/>
      <c r="E896" s="133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6"/>
      <c r="D897" s="132"/>
      <c r="E897" s="133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6"/>
      <c r="D898" s="132"/>
      <c r="E898" s="133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6"/>
      <c r="D899" s="132"/>
      <c r="E899" s="133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6"/>
      <c r="D900" s="132"/>
      <c r="E900" s="133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6"/>
      <c r="D901" s="132"/>
      <c r="E901" s="133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6"/>
      <c r="D902" s="132"/>
      <c r="E902" s="133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6"/>
      <c r="D903" s="132"/>
      <c r="E903" s="133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6"/>
      <c r="D904" s="132"/>
      <c r="E904" s="133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6"/>
      <c r="D905" s="132"/>
      <c r="E905" s="133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6"/>
      <c r="D906" s="132"/>
      <c r="E906" s="133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6"/>
      <c r="D907" s="132"/>
      <c r="E907" s="133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6"/>
      <c r="D908" s="132"/>
      <c r="E908" s="133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7"/>
      <c r="D909" s="132"/>
      <c r="E909" s="133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>
      <c r="A910" s="13"/>
      <c r="B910" s="1"/>
      <c r="C910" s="36"/>
      <c r="D910" s="132"/>
      <c r="E910" s="133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6"/>
      <c r="D911" s="132"/>
      <c r="E911" s="133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6"/>
      <c r="D912" s="132"/>
      <c r="E912" s="133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6"/>
      <c r="D913" s="132"/>
      <c r="E913" s="133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6"/>
      <c r="D914" s="132"/>
      <c r="E914" s="133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6"/>
      <c r="D915" s="132"/>
      <c r="E915" s="133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6"/>
      <c r="D916" s="132"/>
      <c r="E916" s="133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6"/>
      <c r="D917" s="132"/>
      <c r="E917" s="133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6"/>
      <c r="D918" s="132"/>
      <c r="E918" s="133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6"/>
      <c r="D919" s="132"/>
      <c r="E919" s="133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6"/>
      <c r="D920" s="132"/>
      <c r="E920" s="133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6"/>
      <c r="D921" s="132"/>
      <c r="E921" s="133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6"/>
      <c r="D922" s="132"/>
      <c r="E922" s="133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6"/>
      <c r="D923" s="132"/>
      <c r="E923" s="133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6"/>
      <c r="D924" s="132"/>
      <c r="E924" s="133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6"/>
      <c r="D925" s="132"/>
      <c r="E925" s="133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6"/>
      <c r="D926" s="132"/>
      <c r="E926" s="133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6"/>
      <c r="D927" s="132"/>
      <c r="E927" s="133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6"/>
      <c r="D928" s="132"/>
      <c r="E928" s="133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6"/>
      <c r="D929" s="132"/>
      <c r="E929" s="133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6"/>
      <c r="D930" s="132"/>
      <c r="E930" s="133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6"/>
      <c r="D931" s="132"/>
      <c r="E931" s="133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6"/>
      <c r="D932" s="132"/>
      <c r="E932" s="133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6"/>
      <c r="D933" s="132"/>
      <c r="E933" s="133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6"/>
      <c r="D934" s="132"/>
      <c r="E934" s="133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6"/>
      <c r="D935" s="132"/>
      <c r="E935" s="133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6"/>
      <c r="D936" s="132"/>
      <c r="E936" s="133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7"/>
      <c r="D937" s="132"/>
      <c r="E937" s="133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132"/>
      <c r="E938" s="133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132"/>
      <c r="E939" s="133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6"/>
      <c r="D940" s="132"/>
      <c r="E940" s="133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6"/>
      <c r="D941" s="132"/>
      <c r="E941" s="133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6"/>
      <c r="D942" s="132"/>
      <c r="E942" s="133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6"/>
      <c r="D943" s="132"/>
      <c r="E943" s="133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6"/>
      <c r="D944" s="132"/>
      <c r="E944" s="133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6"/>
      <c r="D945" s="132"/>
      <c r="E945" s="133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6"/>
      <c r="D946" s="132"/>
      <c r="E946" s="133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6"/>
      <c r="D947" s="132"/>
      <c r="E947" s="133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6"/>
      <c r="D948" s="132"/>
      <c r="E948" s="133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6"/>
      <c r="D949" s="132"/>
      <c r="E949" s="133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6"/>
      <c r="D950" s="132"/>
      <c r="E950" s="133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>
      <c r="A951" s="13"/>
      <c r="B951" s="1"/>
      <c r="C951" s="36"/>
      <c r="D951" s="132"/>
      <c r="E951" s="133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6"/>
      <c r="D952" s="132"/>
      <c r="E952" s="133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6"/>
      <c r="D953" s="132"/>
      <c r="E953" s="133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6"/>
      <c r="D954" s="132"/>
      <c r="E954" s="133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6"/>
      <c r="D955" s="132"/>
      <c r="E955" s="133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6"/>
      <c r="D956" s="132"/>
      <c r="E956" s="133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6"/>
      <c r="D957" s="132"/>
      <c r="E957" s="133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6"/>
      <c r="D958" s="132"/>
      <c r="E958" s="133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6"/>
      <c r="D959" s="132"/>
      <c r="E959" s="133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6"/>
      <c r="D960" s="132"/>
      <c r="E960" s="133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6"/>
      <c r="D961" s="132"/>
      <c r="E961" s="133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6"/>
      <c r="D962" s="132"/>
      <c r="E962" s="133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6"/>
      <c r="D963" s="132"/>
      <c r="E963" s="133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6"/>
      <c r="D964" s="132"/>
      <c r="E964" s="133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6"/>
      <c r="D965" s="132"/>
      <c r="E965" s="133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6"/>
      <c r="D966" s="132"/>
      <c r="E966" s="133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6"/>
      <c r="D967" s="132"/>
      <c r="E967" s="133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6"/>
      <c r="D968" s="132"/>
      <c r="E968" s="133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6"/>
      <c r="D969" s="132"/>
      <c r="E969" s="133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6"/>
      <c r="D970" s="132"/>
      <c r="E970" s="133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6"/>
      <c r="D971" s="132"/>
      <c r="E971" s="133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6"/>
      <c r="D972" s="132"/>
      <c r="E972" s="133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6"/>
      <c r="D973" s="132"/>
      <c r="E973" s="133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7"/>
      <c r="D974" s="132"/>
      <c r="E974" s="133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>
      <c r="A975" s="13"/>
      <c r="B975" s="1"/>
      <c r="C975" s="36"/>
      <c r="D975" s="132"/>
      <c r="E975" s="133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6"/>
      <c r="D976" s="132"/>
      <c r="E976" s="133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6"/>
      <c r="D977" s="132"/>
      <c r="E977" s="133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6"/>
      <c r="D978" s="132"/>
      <c r="E978" s="133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6"/>
      <c r="D979" s="132"/>
      <c r="E979" s="133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6"/>
      <c r="D980" s="132"/>
      <c r="E980" s="133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6"/>
      <c r="D981" s="132"/>
      <c r="E981" s="133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6"/>
      <c r="D982" s="132"/>
      <c r="E982" s="133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6"/>
      <c r="D983" s="132"/>
      <c r="E983" s="133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6"/>
      <c r="D984" s="132"/>
      <c r="E984" s="133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6"/>
      <c r="D985" s="132"/>
      <c r="E985" s="133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6"/>
      <c r="D986" s="132"/>
      <c r="E986" s="133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6"/>
      <c r="D987" s="132"/>
      <c r="E987" s="133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6"/>
      <c r="D988" s="132"/>
      <c r="E988" s="133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6"/>
      <c r="D989" s="132"/>
      <c r="E989" s="133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6"/>
      <c r="D990" s="132"/>
      <c r="E990" s="133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6"/>
      <c r="D991" s="132"/>
      <c r="E991" s="133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6"/>
      <c r="D992" s="132"/>
      <c r="E992" s="133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6"/>
      <c r="D993" s="132"/>
      <c r="E993" s="133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6"/>
      <c r="D994" s="132"/>
      <c r="E994" s="133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6"/>
      <c r="D995" s="132"/>
      <c r="E995" s="133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6"/>
      <c r="D996" s="132"/>
      <c r="E996" s="133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6"/>
      <c r="D997" s="132"/>
      <c r="E997" s="133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6"/>
      <c r="D998" s="132"/>
      <c r="E998" s="133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6"/>
      <c r="D999" s="132"/>
      <c r="E999" s="133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>
      <c r="A1000" s="13"/>
      <c r="B1000" s="1"/>
      <c r="C1000" s="36"/>
      <c r="D1000" s="132"/>
      <c r="E1000" s="133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customHeight="1">
      <c r="A1001" s="13"/>
      <c r="B1001" s="1"/>
      <c r="C1001" s="102"/>
      <c r="D1001" s="132"/>
      <c r="E1001" s="133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"/>
      <c r="C1002" s="37"/>
      <c r="D1002" s="136"/>
      <c r="E1002" s="137"/>
      <c r="F1002" s="43" t="s">
        <v>26</v>
      </c>
      <c r="G1002" s="21"/>
      <c r="H1002" s="22">
        <v>-44.34</v>
      </c>
      <c r="I1002" s="14"/>
    </row>
    <row r="1003" spans="1:9" ht="12.4" customHeight="1" thickBot="1">
      <c r="A1003" s="13"/>
      <c r="B1003" s="23"/>
      <c r="C1003" s="24"/>
      <c r="D1003" s="138"/>
      <c r="E1003" s="139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 ca="1">SUM(H20:H1003)</f>
        <v>4000</v>
      </c>
      <c r="I1005" s="14"/>
    </row>
    <row r="1006" spans="1:9" ht="16.5" hidden="1" thickBot="1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 ca="1">H1005/41.5</f>
        <v>96.385542168674704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 ca="1">(H1007-H1006)*41.5</f>
        <v>-2340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>
      <c r="F1011" s="129" t="s">
        <v>85</v>
      </c>
      <c r="G1011" s="130">
        <f ca="1">'Tax Invoice'!D14</f>
        <v>35.21</v>
      </c>
    </row>
    <row r="1012" spans="1:9">
      <c r="F1012" s="129" t="s">
        <v>86</v>
      </c>
      <c r="G1012" s="130">
        <f ca="1">G1013</f>
        <v>113.6040897472309</v>
      </c>
      <c r="H1012" s="45"/>
    </row>
    <row r="1013" spans="1:9">
      <c r="F1013" s="129" t="s">
        <v>87</v>
      </c>
      <c r="G1013" s="130">
        <f ca="1">H1005/G1011</f>
        <v>113.6040897472309</v>
      </c>
    </row>
  </sheetData>
  <mergeCells count="998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18" priority="10" stopIfTrue="1" operator="equal">
      <formula>"ALERT"</formula>
    </cfRule>
  </conditionalFormatting>
  <conditionalFormatting sqref="F9:F14">
    <cfRule type="cellIs" dxfId="17" priority="6" stopIfTrue="1" operator="equal">
      <formula>0</formula>
    </cfRule>
  </conditionalFormatting>
  <conditionalFormatting sqref="F10:F14">
    <cfRule type="containsBlanks" dxfId="16" priority="7" stopIfTrue="1">
      <formula>LEN(TRIM(F10))=0</formula>
    </cfRule>
  </conditionalFormatting>
  <conditionalFormatting sqref="F20:F1000">
    <cfRule type="containsText" dxfId="15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14" priority="3" stopIfTrue="1">
      <formula>ISERROR(F20)</formula>
    </cfRule>
    <cfRule type="cellIs" dxfId="13" priority="4" stopIfTrue="1" operator="equal">
      <formula>"NA"</formula>
    </cfRule>
    <cfRule type="cellIs" dxfId="1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6113-9C4E-4B8D-845F-8DEA8AE7EB2D}">
  <sheetPr>
    <tabColor rgb="FFFF0000"/>
  </sheetPr>
  <dimension ref="A1:X1013"/>
  <sheetViews>
    <sheetView topLeftCell="A5" zoomScaleNormal="100" workbookViewId="0">
      <selection activeCell="D28" sqref="D28:E28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5">
      <c r="A2" s="13"/>
      <c r="B2" s="15" t="s">
        <v>45</v>
      </c>
      <c r="C2" s="4"/>
      <c r="D2" s="4"/>
      <c r="E2" s="4"/>
      <c r="F2" s="4"/>
      <c r="G2" s="7"/>
      <c r="H2" s="7"/>
      <c r="I2" s="7"/>
      <c r="J2" s="14"/>
      <c r="X2" s="46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44</v>
      </c>
    </row>
    <row r="4" spans="1:24" ht="15">
      <c r="A4" s="13"/>
      <c r="B4" s="15" t="s">
        <v>49</v>
      </c>
      <c r="C4" s="7"/>
      <c r="D4" s="7"/>
      <c r="E4" s="7"/>
      <c r="F4" s="3"/>
      <c r="G4" s="116" t="s">
        <v>5</v>
      </c>
      <c r="H4" s="125"/>
      <c r="I4" s="117" t="s">
        <v>6</v>
      </c>
      <c r="J4" s="14"/>
    </row>
    <row r="5" spans="1:24" ht="15.75" thickBot="1">
      <c r="A5" s="13"/>
      <c r="B5" s="15" t="s">
        <v>50</v>
      </c>
      <c r="C5" s="7"/>
      <c r="D5" s="7"/>
      <c r="E5" s="7"/>
      <c r="F5" s="3"/>
      <c r="G5" s="42">
        <f ca="1">TODAY()</f>
        <v>45322</v>
      </c>
      <c r="H5" s="126"/>
      <c r="I5" s="41">
        <v>53083</v>
      </c>
      <c r="J5" s="14"/>
    </row>
    <row r="6" spans="1:24" ht="14.25" hidden="1">
      <c r="A6" s="13"/>
      <c r="B6" s="16" t="s">
        <v>2</v>
      </c>
      <c r="C6" s="7"/>
      <c r="D6" s="7"/>
      <c r="E6" s="7"/>
      <c r="F6" s="8"/>
      <c r="G6" s="3"/>
      <c r="H6" s="3"/>
      <c r="I6" s="3"/>
      <c r="J6" s="14"/>
    </row>
    <row r="7" spans="1:24" ht="13.5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140" t="s">
        <v>3</v>
      </c>
      <c r="C8" s="141"/>
      <c r="D8" s="142"/>
      <c r="E8" s="4"/>
      <c r="F8" s="115" t="s">
        <v>12</v>
      </c>
      <c r="G8" s="27"/>
      <c r="H8" s="27"/>
      <c r="I8" s="27"/>
      <c r="J8" s="14"/>
      <c r="L8" s="108"/>
    </row>
    <row r="9" spans="1:24">
      <c r="A9" s="13"/>
      <c r="B9" s="143" t="s">
        <v>51</v>
      </c>
      <c r="C9" s="144"/>
      <c r="D9" s="145"/>
      <c r="E9" s="9"/>
      <c r="F9" s="39" t="str">
        <f t="shared" ref="F9:F14" si="0">B9</f>
        <v xml:space="preserve">FAVIÈRE FREDERIC	</v>
      </c>
      <c r="G9" s="157" t="s">
        <v>14</v>
      </c>
      <c r="H9" s="118"/>
      <c r="I9" s="159"/>
      <c r="J9" s="14"/>
    </row>
    <row r="10" spans="1:24">
      <c r="A10" s="13"/>
      <c r="B10" s="146" t="s">
        <v>52</v>
      </c>
      <c r="C10" s="147"/>
      <c r="D10" s="148"/>
      <c r="E10" s="10"/>
      <c r="F10" s="39" t="str">
        <f t="shared" si="0"/>
        <v xml:space="preserve">LE MOULIN	</v>
      </c>
      <c r="G10" s="157"/>
      <c r="H10" s="118"/>
      <c r="I10" s="160"/>
      <c r="J10" s="14"/>
    </row>
    <row r="11" spans="1:24">
      <c r="A11" s="13"/>
      <c r="B11" s="149" t="s">
        <v>53</v>
      </c>
      <c r="C11" s="147"/>
      <c r="D11" s="148"/>
      <c r="E11" s="10"/>
      <c r="F11" s="39" t="str">
        <f t="shared" si="0"/>
        <v xml:space="preserve">73460, TOURNON	</v>
      </c>
      <c r="G11" s="157" t="s">
        <v>15</v>
      </c>
      <c r="H11" s="118"/>
      <c r="I11" s="161" t="s">
        <v>22</v>
      </c>
      <c r="J11" s="14"/>
    </row>
    <row r="12" spans="1:24">
      <c r="A12" s="13"/>
      <c r="B12" s="149" t="s">
        <v>54</v>
      </c>
      <c r="C12" s="147"/>
      <c r="D12" s="148"/>
      <c r="E12" s="10"/>
      <c r="F12" s="39" t="str">
        <f t="shared" si="0"/>
        <v xml:space="preserve">FRANCE	</v>
      </c>
      <c r="G12" s="157"/>
      <c r="H12" s="118"/>
      <c r="I12" s="160"/>
      <c r="J12" s="14"/>
    </row>
    <row r="13" spans="1:24">
      <c r="A13" s="13"/>
      <c r="B13" s="146"/>
      <c r="C13" s="150"/>
      <c r="D13" s="151"/>
      <c r="E13" s="11"/>
      <c r="F13" s="39">
        <f t="shared" si="0"/>
        <v>0</v>
      </c>
      <c r="G13" s="158" t="s">
        <v>16</v>
      </c>
      <c r="H13" s="28"/>
      <c r="I13" s="161" t="s">
        <v>66</v>
      </c>
      <c r="J13" s="14"/>
      <c r="M13" s="28" t="s">
        <v>20</v>
      </c>
    </row>
    <row r="14" spans="1:24" ht="13.5" thickBot="1">
      <c r="A14" s="13"/>
      <c r="B14" s="152"/>
      <c r="C14" s="153"/>
      <c r="D14" s="154"/>
      <c r="E14" s="11"/>
      <c r="F14" s="40">
        <f t="shared" si="0"/>
        <v>0</v>
      </c>
      <c r="G14" s="158"/>
      <c r="H14" s="28"/>
      <c r="I14" s="162"/>
      <c r="J14" s="14"/>
      <c r="M14" s="109">
        <f ca="1">VLOOKUP(G5,[1]Sheet1!$A$9:$I$7290,2,FALSE)</f>
        <v>35.21</v>
      </c>
    </row>
    <row r="15" spans="1:24" ht="5.25" customHeight="1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>
      <c r="A16" s="13"/>
      <c r="B16" s="11" t="s">
        <v>55</v>
      </c>
      <c r="C16" s="11"/>
      <c r="D16" s="11"/>
      <c r="E16" s="11"/>
      <c r="F16" s="11"/>
      <c r="G16" s="28" t="s">
        <v>19</v>
      </c>
      <c r="H16" s="28"/>
      <c r="I16" s="35" t="s">
        <v>21</v>
      </c>
      <c r="J16" s="14"/>
    </row>
    <row r="17" spans="1:11" hidden="1">
      <c r="A17" s="13"/>
      <c r="B17" s="11"/>
      <c r="C17" s="11"/>
      <c r="D17" s="11"/>
      <c r="E17" s="11"/>
      <c r="F17" s="11"/>
      <c r="J17" s="14"/>
    </row>
    <row r="18" spans="1:11" ht="5.25" customHeight="1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1" ht="17.25" customHeight="1" thickBot="1">
      <c r="A19" s="13"/>
      <c r="B19" s="110" t="s">
        <v>11</v>
      </c>
      <c r="C19" s="111" t="s">
        <v>7</v>
      </c>
      <c r="D19" s="155" t="s">
        <v>13</v>
      </c>
      <c r="E19" s="156"/>
      <c r="F19" s="112" t="s">
        <v>0</v>
      </c>
      <c r="G19" s="113" t="s">
        <v>9</v>
      </c>
      <c r="H19" s="127"/>
      <c r="I19" s="114" t="s">
        <v>10</v>
      </c>
      <c r="J19" s="14"/>
    </row>
    <row r="20" spans="1:11">
      <c r="A20" s="13"/>
      <c r="B20" s="1">
        <v>4</v>
      </c>
      <c r="C20" s="38" t="s">
        <v>56</v>
      </c>
      <c r="D20" s="132"/>
      <c r="E20" s="133"/>
      <c r="F20" s="43" t="str">
        <f>VLOOKUP(C20,'[2]Acha Air Sales Price List'!$B$1:$D$65536,3,FALSE)</f>
        <v>Double flared Tiger Eye stone plug  - 2g (6mm)</v>
      </c>
      <c r="G20" s="21">
        <f>ROUND(H20/2,2)</f>
        <v>15.67</v>
      </c>
      <c r="H20" s="21">
        <v>31.34</v>
      </c>
      <c r="I20" s="22">
        <f t="shared" ref="I20:I83" si="1">ROUND(IF(ISNUMBER(B20), G20*B20, 0),5)</f>
        <v>62.68</v>
      </c>
      <c r="J20" s="14"/>
    </row>
    <row r="21" spans="1:11">
      <c r="A21" s="13"/>
      <c r="B21" s="1">
        <v>4</v>
      </c>
      <c r="C21" s="38" t="s">
        <v>57</v>
      </c>
      <c r="D21" s="132"/>
      <c r="E21" s="133"/>
      <c r="F21" s="43" t="str">
        <f>VLOOKUP(C21,'[2]Acha Air Sales Price List'!$B$1:$D$65536,3,FALSE)</f>
        <v>Double flared Tiger Eye stone plug  - 0g (8mm)</v>
      </c>
      <c r="G21" s="21">
        <f t="shared" ref="G21:G44" si="2">ROUND(H21/2,2)</f>
        <v>20.07</v>
      </c>
      <c r="H21" s="21">
        <v>40.14</v>
      </c>
      <c r="I21" s="22">
        <f t="shared" si="1"/>
        <v>80.28</v>
      </c>
      <c r="J21" s="14"/>
    </row>
    <row r="22" spans="1:11">
      <c r="A22" s="13"/>
      <c r="B22" s="1">
        <v>4</v>
      </c>
      <c r="C22" s="38" t="s">
        <v>58</v>
      </c>
      <c r="D22" s="132"/>
      <c r="E22" s="133"/>
      <c r="F22" s="43" t="str">
        <f>VLOOKUP(C22,'[2]Acha Air Sales Price List'!$B$1:$D$65536,3,FALSE)</f>
        <v>Double flared Tiger Eye stone plug  - 00g (10mm)</v>
      </c>
      <c r="G22" s="21">
        <f t="shared" si="2"/>
        <v>23.59</v>
      </c>
      <c r="H22" s="21">
        <v>47.18</v>
      </c>
      <c r="I22" s="22">
        <f t="shared" si="1"/>
        <v>94.36</v>
      </c>
      <c r="J22" s="14"/>
    </row>
    <row r="23" spans="1:11">
      <c r="A23" s="13"/>
      <c r="B23" s="1">
        <v>4</v>
      </c>
      <c r="C23" s="38" t="s">
        <v>59</v>
      </c>
      <c r="D23" s="132"/>
      <c r="E23" s="133"/>
      <c r="F23" s="43" t="str">
        <f>VLOOKUP(C23,'[2]Acha Air Sales Price List'!$B$1:$D$65536,3,FALSE)</f>
        <v>Double flared Tiger Eye stone plug  - 1/2g (12mm)</v>
      </c>
      <c r="G23" s="21">
        <f t="shared" si="2"/>
        <v>27.11</v>
      </c>
      <c r="H23" s="21">
        <v>54.22</v>
      </c>
      <c r="I23" s="22">
        <f t="shared" si="1"/>
        <v>108.44</v>
      </c>
      <c r="J23" s="14"/>
    </row>
    <row r="24" spans="1:11">
      <c r="A24" s="13"/>
      <c r="B24" s="1">
        <v>4</v>
      </c>
      <c r="C24" s="36" t="s">
        <v>60</v>
      </c>
      <c r="D24" s="132"/>
      <c r="E24" s="133"/>
      <c r="F24" s="43" t="str">
        <f>VLOOKUP(C24,'[2]Acha Air Sales Price List'!$B$1:$D$65536,3,FALSE)</f>
        <v>Amethyst double flared stone plug -2g (6 mm)</v>
      </c>
      <c r="G24" s="21">
        <f t="shared" si="2"/>
        <v>26.23</v>
      </c>
      <c r="H24" s="21">
        <v>52.46</v>
      </c>
      <c r="I24" s="22">
        <f t="shared" si="1"/>
        <v>104.92</v>
      </c>
      <c r="J24" s="14"/>
    </row>
    <row r="25" spans="1:11">
      <c r="A25" s="13"/>
      <c r="B25" s="1">
        <v>4</v>
      </c>
      <c r="C25" s="36" t="s">
        <v>61</v>
      </c>
      <c r="D25" s="132"/>
      <c r="E25" s="133"/>
      <c r="F25" s="43" t="str">
        <f>VLOOKUP(C25,'[2]Acha Air Sales Price List'!$B$1:$D$65536,3,FALSE)</f>
        <v>Amethyst double flared stone plug - 0g (8 mm)</v>
      </c>
      <c r="G25" s="21">
        <f t="shared" si="2"/>
        <v>33.28</v>
      </c>
      <c r="H25" s="21">
        <v>66.55</v>
      </c>
      <c r="I25" s="22">
        <f t="shared" si="1"/>
        <v>133.12</v>
      </c>
      <c r="J25" s="14"/>
    </row>
    <row r="26" spans="1:11">
      <c r="A26" s="13"/>
      <c r="B26" s="1">
        <v>4</v>
      </c>
      <c r="C26" s="36" t="s">
        <v>62</v>
      </c>
      <c r="D26" s="132"/>
      <c r="E26" s="133"/>
      <c r="F26" s="43" t="str">
        <f>VLOOKUP(C26,'[2]Acha Air Sales Price List'!$B$1:$D$65536,3,FALSE)</f>
        <v>Amethyst double flared stone plug - 00g (10 mm)</v>
      </c>
      <c r="G26" s="21">
        <f t="shared" si="2"/>
        <v>41.2</v>
      </c>
      <c r="H26" s="21">
        <v>82.39</v>
      </c>
      <c r="I26" s="22">
        <f t="shared" si="1"/>
        <v>164.8</v>
      </c>
      <c r="J26" s="14"/>
    </row>
    <row r="27" spans="1:11">
      <c r="A27" s="13"/>
      <c r="B27" s="1">
        <v>4</v>
      </c>
      <c r="C27" s="36" t="s">
        <v>63</v>
      </c>
      <c r="D27" s="132"/>
      <c r="E27" s="133"/>
      <c r="F27" s="43" t="str">
        <f>VLOOKUP(C27,'[2]Acha Air Sales Price List'!$B$1:$D$65536,3,FALSE)</f>
        <v>Amethyst double flared stone plug - 1/2" (12 mm)</v>
      </c>
      <c r="G27" s="21">
        <f t="shared" si="2"/>
        <v>50</v>
      </c>
      <c r="H27" s="21">
        <v>100</v>
      </c>
      <c r="I27" s="22">
        <f t="shared" si="1"/>
        <v>200</v>
      </c>
      <c r="J27" s="14"/>
      <c r="K27" s="120"/>
    </row>
    <row r="28" spans="1:11">
      <c r="A28" s="13"/>
      <c r="B28" s="1">
        <v>4</v>
      </c>
      <c r="C28" s="36" t="s">
        <v>67</v>
      </c>
      <c r="D28" s="132"/>
      <c r="E28" s="133"/>
      <c r="F28" s="43" t="str">
        <f>VLOOKUP(C28,'[2]Acha Air Sales Price List'!$B$1:$D$65536,3,FALSE)</f>
        <v>Moon stone double flare plug (opalite)  -2g (6mm)</v>
      </c>
      <c r="G28" s="21">
        <f t="shared" si="2"/>
        <v>13.03</v>
      </c>
      <c r="H28" s="21">
        <v>26.06</v>
      </c>
      <c r="I28" s="22">
        <f t="shared" si="1"/>
        <v>52.12</v>
      </c>
      <c r="J28" s="14"/>
    </row>
    <row r="29" spans="1:11">
      <c r="A29" s="13"/>
      <c r="B29" s="1">
        <v>4</v>
      </c>
      <c r="C29" s="36" t="s">
        <v>68</v>
      </c>
      <c r="D29" s="132"/>
      <c r="E29" s="133"/>
      <c r="F29" s="43" t="str">
        <f>VLOOKUP(C29,'[2]Acha Air Sales Price List'!$B$1:$D$65536,3,FALSE)</f>
        <v>Moon stone double flare plug (opalite) - 0g (8 mm)</v>
      </c>
      <c r="G29" s="21">
        <f t="shared" si="2"/>
        <v>14.79</v>
      </c>
      <c r="H29" s="21">
        <v>29.58</v>
      </c>
      <c r="I29" s="22">
        <f t="shared" si="1"/>
        <v>59.16</v>
      </c>
      <c r="J29" s="14"/>
    </row>
    <row r="30" spans="1:11" ht="24">
      <c r="A30" s="13"/>
      <c r="B30" s="1">
        <v>4</v>
      </c>
      <c r="C30" s="36" t="s">
        <v>69</v>
      </c>
      <c r="D30" s="132"/>
      <c r="E30" s="133"/>
      <c r="F30" s="43" t="str">
        <f>VLOOKUP(C30,'[2]Acha Air Sales Price List'!$B$1:$D$65536,3,FALSE)</f>
        <v>Moon stone double flare plug (opalite)  - 00g (10 mm)</v>
      </c>
      <c r="G30" s="21">
        <f t="shared" si="2"/>
        <v>16.55</v>
      </c>
      <c r="H30" s="21">
        <v>33.1</v>
      </c>
      <c r="I30" s="22">
        <f t="shared" si="1"/>
        <v>66.2</v>
      </c>
      <c r="J30" s="14"/>
    </row>
    <row r="31" spans="1:11" ht="24">
      <c r="A31" s="13"/>
      <c r="B31" s="121">
        <v>4</v>
      </c>
      <c r="C31" s="36" t="s">
        <v>70</v>
      </c>
      <c r="D31" s="134"/>
      <c r="E31" s="135"/>
      <c r="F31" s="122" t="str">
        <f>VLOOKUP(C31,'[2]Acha Air Sales Price List'!$B$1:$D$65536,3,FALSE)</f>
        <v>Moon stone double flare plug (opalite) - 1/2" (12 mm)</v>
      </c>
      <c r="G31" s="123">
        <f t="shared" si="2"/>
        <v>19.190000000000001</v>
      </c>
      <c r="H31" s="123">
        <v>38.380000000000003</v>
      </c>
      <c r="I31" s="124">
        <f t="shared" si="1"/>
        <v>76.760000000000005</v>
      </c>
      <c r="J31" s="14"/>
      <c r="K31" s="120"/>
    </row>
    <row r="32" spans="1:11">
      <c r="A32" s="13"/>
      <c r="B32" s="121">
        <v>4</v>
      </c>
      <c r="C32" s="36" t="s">
        <v>71</v>
      </c>
      <c r="D32" s="134"/>
      <c r="E32" s="135"/>
      <c r="F32" s="122" t="str">
        <f>VLOOKUP(C32,'[2]Acha Air Sales Price List'!$B$1:$D$65536,3,FALSE)</f>
        <v>Double flared Jade stone Plug -2g (6 mm)</v>
      </c>
      <c r="G32" s="123">
        <f t="shared" si="2"/>
        <v>15.67</v>
      </c>
      <c r="H32" s="123">
        <v>31.34</v>
      </c>
      <c r="I32" s="124">
        <f t="shared" si="1"/>
        <v>62.68</v>
      </c>
      <c r="J32" s="14"/>
    </row>
    <row r="33" spans="1:11">
      <c r="A33" s="13"/>
      <c r="B33" s="121">
        <v>4</v>
      </c>
      <c r="C33" s="36" t="s">
        <v>72</v>
      </c>
      <c r="D33" s="134"/>
      <c r="E33" s="135"/>
      <c r="F33" s="122" t="str">
        <f>VLOOKUP(C33,'[2]Acha Air Sales Price List'!$B$1:$D$65536,3,FALSE)</f>
        <v>Double flared Jade stone Plug  - 0g (8 mm)</v>
      </c>
      <c r="G33" s="123">
        <f t="shared" si="2"/>
        <v>18.309999999999999</v>
      </c>
      <c r="H33" s="123">
        <v>36.619999999999997</v>
      </c>
      <c r="I33" s="124">
        <f t="shared" si="1"/>
        <v>73.239999999999995</v>
      </c>
      <c r="J33" s="14"/>
    </row>
    <row r="34" spans="1:11">
      <c r="A34" s="13"/>
      <c r="B34" s="121">
        <v>4</v>
      </c>
      <c r="C34" s="36" t="s">
        <v>73</v>
      </c>
      <c r="D34" s="134"/>
      <c r="E34" s="135"/>
      <c r="F34" s="122" t="str">
        <f>VLOOKUP(C34,'[2]Acha Air Sales Price List'!$B$1:$D$65536,3,FALSE)</f>
        <v>Double flared Jade stone Plug  - 00g (10 mm)</v>
      </c>
      <c r="G34" s="123">
        <f t="shared" si="2"/>
        <v>21.83</v>
      </c>
      <c r="H34" s="123">
        <v>43.66</v>
      </c>
      <c r="I34" s="124">
        <f t="shared" si="1"/>
        <v>87.32</v>
      </c>
      <c r="J34" s="14"/>
    </row>
    <row r="35" spans="1:11">
      <c r="A35" s="13"/>
      <c r="B35" s="121">
        <v>4</v>
      </c>
      <c r="C35" s="119" t="s">
        <v>74</v>
      </c>
      <c r="D35" s="134"/>
      <c r="E35" s="135"/>
      <c r="F35" s="122" t="str">
        <f>VLOOKUP(C35,'[2]Acha Air Sales Price List'!$B$1:$D$65536,3,FALSE)</f>
        <v>Double flared Jade stone Plug  - 1/2" (12 mm)</v>
      </c>
      <c r="G35" s="123">
        <f t="shared" si="2"/>
        <v>25.35</v>
      </c>
      <c r="H35" s="123">
        <v>50.7</v>
      </c>
      <c r="I35" s="124">
        <f t="shared" si="1"/>
        <v>101.4</v>
      </c>
      <c r="J35" s="14"/>
    </row>
    <row r="36" spans="1:11" ht="36">
      <c r="A36" s="13"/>
      <c r="B36" s="121">
        <v>6</v>
      </c>
      <c r="C36" s="36" t="s">
        <v>64</v>
      </c>
      <c r="D36" s="134" t="s">
        <v>83</v>
      </c>
      <c r="E36" s="135"/>
      <c r="F36" s="122" t="str">
        <f>VLOOKUP(C36,'[2]Acha Air Sales Price List'!$B$1:$D$65536,3,FALSE)</f>
        <v>Surgical steel ball closure ring, 14g (1.6mm) with 5mm high polish 316L steel dimple ball 3/4"(19mm)</v>
      </c>
      <c r="G36" s="123">
        <f t="shared" si="2"/>
        <v>8.41</v>
      </c>
      <c r="H36" s="123">
        <v>16.809999999999999</v>
      </c>
      <c r="I36" s="124">
        <f t="shared" si="1"/>
        <v>50.46</v>
      </c>
      <c r="J36" s="14"/>
      <c r="K36" s="120"/>
    </row>
    <row r="37" spans="1:11" ht="36">
      <c r="A37" s="13"/>
      <c r="B37" s="121">
        <v>6</v>
      </c>
      <c r="C37" s="36" t="s">
        <v>65</v>
      </c>
      <c r="D37" s="134" t="s">
        <v>84</v>
      </c>
      <c r="E37" s="135"/>
      <c r="F37" s="122" t="str">
        <f>VLOOKUP(C37,'[2]Acha Air Sales Price List'!$B$1:$D$65536,3,FALSE)</f>
        <v>Surgical steel ball closure ring, 14g (1.6mm) with 5mm high polish 316L steel dimple ball 27/32"(21mm)</v>
      </c>
      <c r="G37" s="123">
        <f t="shared" si="2"/>
        <v>9.85</v>
      </c>
      <c r="H37" s="123">
        <v>19.7</v>
      </c>
      <c r="I37" s="124">
        <f t="shared" si="1"/>
        <v>59.1</v>
      </c>
      <c r="J37" s="14"/>
      <c r="K37" s="120"/>
    </row>
    <row r="38" spans="1:11" ht="24">
      <c r="A38" s="13"/>
      <c r="B38" s="1">
        <v>6</v>
      </c>
      <c r="C38" s="36" t="s">
        <v>75</v>
      </c>
      <c r="D38" s="132"/>
      <c r="E38" s="133"/>
      <c r="F38" s="43" t="str">
        <f>VLOOKUP(C38,'[2]Acha Air Sales Price List'!$B$1:$D$65536,3,FALSE)</f>
        <v>Solid double flare golden teak wood plug -2g (6mm)</v>
      </c>
      <c r="G38" s="21">
        <f t="shared" si="2"/>
        <v>16.55</v>
      </c>
      <c r="H38" s="21">
        <v>33.1</v>
      </c>
      <c r="I38" s="22">
        <f t="shared" si="1"/>
        <v>99.3</v>
      </c>
      <c r="J38" s="14"/>
    </row>
    <row r="39" spans="1:11">
      <c r="A39" s="13"/>
      <c r="B39" s="1">
        <v>6</v>
      </c>
      <c r="C39" s="36" t="s">
        <v>81</v>
      </c>
      <c r="D39" s="132"/>
      <c r="E39" s="133"/>
      <c r="F39" s="43" t="str">
        <f>VLOOKUP(C39,'[2]Acha Air Sales Price List'!$B$1:$D$65536,3,FALSE)</f>
        <v>Solid double flare sono wood plug - 2g (6mm)</v>
      </c>
      <c r="G39" s="21">
        <f t="shared" si="2"/>
        <v>16.55</v>
      </c>
      <c r="H39" s="21">
        <v>33.1</v>
      </c>
      <c r="I39" s="22">
        <f t="shared" si="1"/>
        <v>99.3</v>
      </c>
      <c r="J39" s="14"/>
    </row>
    <row r="40" spans="1:11">
      <c r="A40" s="13"/>
      <c r="B40" s="1">
        <v>5</v>
      </c>
      <c r="C40" s="36" t="s">
        <v>76</v>
      </c>
      <c r="D40" s="132" t="s">
        <v>77</v>
      </c>
      <c r="E40" s="133"/>
      <c r="F40" s="43" t="str">
        <f>VLOOKUP(C40,'[2]Acha Air Sales Price List'!$B$1:$D$65536,3,FALSE)</f>
        <v>Ball closure ring, 10g, 6mm ball, 5/8''</v>
      </c>
      <c r="G40" s="21">
        <f t="shared" si="2"/>
        <v>8.6300000000000008</v>
      </c>
      <c r="H40" s="21">
        <v>17.25</v>
      </c>
      <c r="I40" s="22">
        <f t="shared" si="1"/>
        <v>43.15</v>
      </c>
      <c r="J40" s="14"/>
    </row>
    <row r="41" spans="1:11">
      <c r="A41" s="13"/>
      <c r="B41" s="1">
        <v>5</v>
      </c>
      <c r="C41" s="36" t="s">
        <v>76</v>
      </c>
      <c r="D41" s="132" t="s">
        <v>78</v>
      </c>
      <c r="E41" s="133"/>
      <c r="F41" s="43" t="str">
        <f>VLOOKUP(C41,'[2]Acha Air Sales Price List'!$B$1:$D$65536,3,FALSE)</f>
        <v>Ball closure ring, 10g, 6mm ball, 5/8''</v>
      </c>
      <c r="G41" s="21">
        <f t="shared" si="2"/>
        <v>8.6300000000000008</v>
      </c>
      <c r="H41" s="21">
        <v>17.25</v>
      </c>
      <c r="I41" s="22">
        <f t="shared" si="1"/>
        <v>43.15</v>
      </c>
      <c r="J41" s="14"/>
    </row>
    <row r="42" spans="1:11">
      <c r="A42" s="13"/>
      <c r="B42" s="1">
        <v>5</v>
      </c>
      <c r="C42" s="36" t="s">
        <v>79</v>
      </c>
      <c r="D42" s="132" t="s">
        <v>80</v>
      </c>
      <c r="E42" s="133"/>
      <c r="F42" s="43" t="str">
        <f>VLOOKUP(C42,'[2]Acha Air Sales Price List'!$B$1:$D$65536,3,FALSE)</f>
        <v>Ball closure ring, 12g, 5mm ball, 5/8''</v>
      </c>
      <c r="G42" s="21">
        <f t="shared" si="2"/>
        <v>6.69</v>
      </c>
      <c r="H42" s="21">
        <v>13.38</v>
      </c>
      <c r="I42" s="22">
        <f t="shared" si="1"/>
        <v>33.450000000000003</v>
      </c>
      <c r="J42" s="14"/>
    </row>
    <row r="43" spans="1:11">
      <c r="A43" s="13"/>
      <c r="B43" s="1">
        <v>5</v>
      </c>
      <c r="C43" s="36" t="s">
        <v>79</v>
      </c>
      <c r="D43" s="132" t="s">
        <v>77</v>
      </c>
      <c r="E43" s="133"/>
      <c r="F43" s="43" t="str">
        <f>VLOOKUP(C43,'[2]Acha Air Sales Price List'!$B$1:$D$65536,3,FALSE)</f>
        <v>Ball closure ring, 12g, 5mm ball, 5/8''</v>
      </c>
      <c r="G43" s="21">
        <f t="shared" si="2"/>
        <v>6.69</v>
      </c>
      <c r="H43" s="21">
        <v>13.38</v>
      </c>
      <c r="I43" s="22">
        <f t="shared" si="1"/>
        <v>33.450000000000003</v>
      </c>
      <c r="J43" s="14"/>
    </row>
    <row r="44" spans="1:11">
      <c r="A44" s="13"/>
      <c r="B44" s="1">
        <v>5</v>
      </c>
      <c r="C44" s="36" t="s">
        <v>79</v>
      </c>
      <c r="D44" s="132" t="s">
        <v>78</v>
      </c>
      <c r="E44" s="133"/>
      <c r="F44" s="43" t="str">
        <f>VLOOKUP(C44,'[2]Acha Air Sales Price List'!$B$1:$D$65536,3,FALSE)</f>
        <v>Ball closure ring, 12g, 5mm ball, 5/8''</v>
      </c>
      <c r="G44" s="21">
        <f t="shared" si="2"/>
        <v>6.69</v>
      </c>
      <c r="H44" s="21">
        <v>13.38</v>
      </c>
      <c r="I44" s="22">
        <f t="shared" si="1"/>
        <v>33.450000000000003</v>
      </c>
      <c r="J44" s="14"/>
    </row>
    <row r="45" spans="1:11" ht="12.4" hidden="1" customHeight="1">
      <c r="A45" s="13"/>
      <c r="B45" s="1"/>
      <c r="C45" s="36"/>
      <c r="D45" s="132"/>
      <c r="E45" s="133"/>
      <c r="F45" s="43" t="str">
        <f>VLOOKUP(C45,'[2]Acha Air Sales Price List'!$B$1:$D$65536,3,FALSE)</f>
        <v>Exchange rate :</v>
      </c>
      <c r="G45" s="21">
        <f>ROUND(IF(ISBLANK(C45),0,VLOOKUP(C45,'[2]Acha Air Sales Price List'!$B$1:$X$65536,12,FALSE)*$M$14),2)</f>
        <v>0</v>
      </c>
      <c r="H45" s="21"/>
      <c r="I45" s="22">
        <f t="shared" si="1"/>
        <v>0</v>
      </c>
      <c r="J45" s="14"/>
    </row>
    <row r="46" spans="1:11" ht="12.4" hidden="1" customHeight="1">
      <c r="A46" s="13"/>
      <c r="B46" s="1"/>
      <c r="C46" s="36"/>
      <c r="D46" s="132"/>
      <c r="E46" s="133"/>
      <c r="F46" s="43" t="str">
        <f>VLOOKUP(C46,'[2]Acha Air Sales Price List'!$B$1:$D$65536,3,FALSE)</f>
        <v>Exchange rate :</v>
      </c>
      <c r="G46" s="21">
        <f>ROUND(IF(ISBLANK(C46),0,VLOOKUP(C46,'[2]Acha Air Sales Price List'!$B$1:$X$65536,12,FALSE)*$M$14),2)</f>
        <v>0</v>
      </c>
      <c r="H46" s="21"/>
      <c r="I46" s="22">
        <f t="shared" si="1"/>
        <v>0</v>
      </c>
      <c r="J46" s="14"/>
    </row>
    <row r="47" spans="1:11" ht="12.4" hidden="1" customHeight="1">
      <c r="A47" s="13"/>
      <c r="B47" s="1"/>
      <c r="C47" s="36"/>
      <c r="D47" s="132"/>
      <c r="E47" s="133"/>
      <c r="F47" s="43" t="str">
        <f>VLOOKUP(C47,'[2]Acha Air Sales Price List'!$B$1:$D$65536,3,FALSE)</f>
        <v>Exchange rate :</v>
      </c>
      <c r="G47" s="21">
        <f>ROUND(IF(ISBLANK(C47),0,VLOOKUP(C47,'[2]Acha Air Sales Price List'!$B$1:$X$65536,12,FALSE)*$M$14),2)</f>
        <v>0</v>
      </c>
      <c r="H47" s="21"/>
      <c r="I47" s="22">
        <f t="shared" si="1"/>
        <v>0</v>
      </c>
      <c r="J47" s="14"/>
    </row>
    <row r="48" spans="1:11" ht="12.4" hidden="1" customHeight="1">
      <c r="A48" s="13"/>
      <c r="B48" s="1"/>
      <c r="C48" s="36"/>
      <c r="D48" s="132"/>
      <c r="E48" s="133"/>
      <c r="F48" s="43" t="str">
        <f>VLOOKUP(C48,'[2]Acha Air Sales Price List'!$B$1:$D$65536,3,FALSE)</f>
        <v>Exchange rate :</v>
      </c>
      <c r="G48" s="21">
        <f>ROUND(IF(ISBLANK(C48),0,VLOOKUP(C48,'[2]Acha Air Sales Price List'!$B$1:$X$65536,12,FALSE)*$M$14),2)</f>
        <v>0</v>
      </c>
      <c r="H48" s="21"/>
      <c r="I48" s="22">
        <f t="shared" si="1"/>
        <v>0</v>
      </c>
      <c r="J48" s="14"/>
    </row>
    <row r="49" spans="1:10" ht="12.4" hidden="1" customHeight="1">
      <c r="A49" s="13"/>
      <c r="B49" s="1"/>
      <c r="C49" s="36"/>
      <c r="D49" s="132"/>
      <c r="E49" s="133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List'!$B$1:$X$65536,12,FALSE)*$M$14),2)</f>
        <v>0</v>
      </c>
      <c r="H49" s="21"/>
      <c r="I49" s="22">
        <f t="shared" si="1"/>
        <v>0</v>
      </c>
      <c r="J49" s="14"/>
    </row>
    <row r="50" spans="1:10" ht="12.4" hidden="1" customHeight="1">
      <c r="A50" s="13"/>
      <c r="B50" s="1"/>
      <c r="C50" s="36"/>
      <c r="D50" s="132"/>
      <c r="E50" s="133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List'!$B$1:$X$65536,12,FALSE)*$M$14),2)</f>
        <v>0</v>
      </c>
      <c r="H50" s="21"/>
      <c r="I50" s="22">
        <f t="shared" si="1"/>
        <v>0</v>
      </c>
      <c r="J50" s="14"/>
    </row>
    <row r="51" spans="1:10" ht="12.4" hidden="1" customHeight="1">
      <c r="A51" s="13"/>
      <c r="B51" s="1"/>
      <c r="C51" s="36"/>
      <c r="D51" s="132"/>
      <c r="E51" s="133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List'!$B$1:$X$65536,12,FALSE)*$M$14),2)</f>
        <v>0</v>
      </c>
      <c r="H51" s="21"/>
      <c r="I51" s="22">
        <f t="shared" si="1"/>
        <v>0</v>
      </c>
      <c r="J51" s="14"/>
    </row>
    <row r="52" spans="1:10" ht="12.4" hidden="1" customHeight="1">
      <c r="A52" s="13"/>
      <c r="B52" s="1"/>
      <c r="C52" s="36"/>
      <c r="D52" s="132"/>
      <c r="E52" s="133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List'!$B$1:$X$65536,12,FALSE)*$M$14),2)</f>
        <v>0</v>
      </c>
      <c r="H52" s="21"/>
      <c r="I52" s="22">
        <f t="shared" si="1"/>
        <v>0</v>
      </c>
      <c r="J52" s="14"/>
    </row>
    <row r="53" spans="1:10" ht="12.4" hidden="1" customHeight="1">
      <c r="A53" s="13"/>
      <c r="B53" s="1"/>
      <c r="C53" s="36"/>
      <c r="D53" s="132"/>
      <c r="E53" s="133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List'!$B$1:$X$65536,12,FALSE)*$M$14),2)</f>
        <v>0</v>
      </c>
      <c r="H53" s="21"/>
      <c r="I53" s="22">
        <f t="shared" si="1"/>
        <v>0</v>
      </c>
      <c r="J53" s="14"/>
    </row>
    <row r="54" spans="1:10" ht="12.4" hidden="1" customHeight="1">
      <c r="A54" s="13"/>
      <c r="B54" s="1"/>
      <c r="C54" s="36"/>
      <c r="D54" s="132"/>
      <c r="E54" s="133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List'!$B$1:$X$65536,12,FALSE)*$M$14),2)</f>
        <v>0</v>
      </c>
      <c r="H54" s="21"/>
      <c r="I54" s="22">
        <f t="shared" si="1"/>
        <v>0</v>
      </c>
      <c r="J54" s="14"/>
    </row>
    <row r="55" spans="1:10" ht="12.4" hidden="1" customHeight="1">
      <c r="A55" s="13"/>
      <c r="B55" s="1"/>
      <c r="C55" s="36"/>
      <c r="D55" s="132"/>
      <c r="E55" s="133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List'!$B$1:$X$65536,12,FALSE)*$M$14),2)</f>
        <v>0</v>
      </c>
      <c r="H55" s="21"/>
      <c r="I55" s="22">
        <f t="shared" si="1"/>
        <v>0</v>
      </c>
      <c r="J55" s="14"/>
    </row>
    <row r="56" spans="1:10" ht="12.4" hidden="1" customHeight="1">
      <c r="A56" s="13"/>
      <c r="B56" s="1"/>
      <c r="C56" s="36"/>
      <c r="D56" s="132"/>
      <c r="E56" s="133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List'!$B$1:$X$65536,12,FALSE)*$M$14),2)</f>
        <v>0</v>
      </c>
      <c r="H56" s="21"/>
      <c r="I56" s="22">
        <f t="shared" si="1"/>
        <v>0</v>
      </c>
      <c r="J56" s="14"/>
    </row>
    <row r="57" spans="1:10" ht="12.4" hidden="1" customHeight="1">
      <c r="A57" s="13"/>
      <c r="B57" s="1"/>
      <c r="C57" s="36"/>
      <c r="D57" s="132"/>
      <c r="E57" s="133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List'!$B$1:$X$65536,12,FALSE)*$M$14),2)</f>
        <v>0</v>
      </c>
      <c r="H57" s="21"/>
      <c r="I57" s="22">
        <f t="shared" si="1"/>
        <v>0</v>
      </c>
      <c r="J57" s="14"/>
    </row>
    <row r="58" spans="1:10" ht="12.4" hidden="1" customHeight="1">
      <c r="A58" s="13"/>
      <c r="B58" s="1"/>
      <c r="C58" s="36"/>
      <c r="D58" s="132"/>
      <c r="E58" s="133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List'!$B$1:$X$65536,12,FALSE)*$M$14),2)</f>
        <v>0</v>
      </c>
      <c r="H58" s="21"/>
      <c r="I58" s="22">
        <f t="shared" si="1"/>
        <v>0</v>
      </c>
      <c r="J58" s="14"/>
    </row>
    <row r="59" spans="1:10" ht="12.4" hidden="1" customHeight="1">
      <c r="A59" s="13"/>
      <c r="B59" s="1"/>
      <c r="C59" s="36"/>
      <c r="D59" s="132"/>
      <c r="E59" s="133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List'!$B$1:$X$65536,12,FALSE)*$M$14),2)</f>
        <v>0</v>
      </c>
      <c r="H59" s="21"/>
      <c r="I59" s="22">
        <f t="shared" si="1"/>
        <v>0</v>
      </c>
      <c r="J59" s="14"/>
    </row>
    <row r="60" spans="1:10" ht="12.4" hidden="1" customHeight="1">
      <c r="A60" s="13"/>
      <c r="B60" s="1"/>
      <c r="C60" s="37"/>
      <c r="D60" s="132"/>
      <c r="E60" s="133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List'!$B$1:$X$65536,12,FALSE)*$M$14),2)</f>
        <v>0</v>
      </c>
      <c r="H60" s="21"/>
      <c r="I60" s="22">
        <f t="shared" si="1"/>
        <v>0</v>
      </c>
      <c r="J60" s="14"/>
    </row>
    <row r="61" spans="1:10" ht="12" hidden="1" customHeight="1">
      <c r="A61" s="13"/>
      <c r="B61" s="1"/>
      <c r="C61" s="36"/>
      <c r="D61" s="132"/>
      <c r="E61" s="133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List'!$B$1:$X$65536,12,FALSE)*$M$14),2)</f>
        <v>0</v>
      </c>
      <c r="H61" s="21"/>
      <c r="I61" s="22">
        <f t="shared" si="1"/>
        <v>0</v>
      </c>
      <c r="J61" s="14"/>
    </row>
    <row r="62" spans="1:10" ht="12.4" hidden="1" customHeight="1">
      <c r="A62" s="13"/>
      <c r="B62" s="1"/>
      <c r="C62" s="36"/>
      <c r="D62" s="132"/>
      <c r="E62" s="133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List'!$B$1:$X$65536,12,FALSE)*$M$14),2)</f>
        <v>0</v>
      </c>
      <c r="H62" s="21"/>
      <c r="I62" s="22">
        <f t="shared" si="1"/>
        <v>0</v>
      </c>
      <c r="J62" s="14"/>
    </row>
    <row r="63" spans="1:10" ht="12.4" hidden="1" customHeight="1">
      <c r="A63" s="13"/>
      <c r="B63" s="1"/>
      <c r="C63" s="36"/>
      <c r="D63" s="132"/>
      <c r="E63" s="133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List'!$B$1:$X$65536,12,FALSE)*$M$14),2)</f>
        <v>0</v>
      </c>
      <c r="H63" s="21"/>
      <c r="I63" s="22">
        <f t="shared" si="1"/>
        <v>0</v>
      </c>
      <c r="J63" s="14"/>
    </row>
    <row r="64" spans="1:10" ht="12.4" hidden="1" customHeight="1">
      <c r="A64" s="13"/>
      <c r="B64" s="1"/>
      <c r="C64" s="36"/>
      <c r="D64" s="132"/>
      <c r="E64" s="133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List'!$B$1:$X$65536,12,FALSE)*$M$14),2)</f>
        <v>0</v>
      </c>
      <c r="H64" s="21"/>
      <c r="I64" s="22">
        <f t="shared" si="1"/>
        <v>0</v>
      </c>
      <c r="J64" s="14"/>
    </row>
    <row r="65" spans="1:10" ht="12.4" hidden="1" customHeight="1">
      <c r="A65" s="13"/>
      <c r="B65" s="1"/>
      <c r="C65" s="36"/>
      <c r="D65" s="132"/>
      <c r="E65" s="133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List'!$B$1:$X$65536,12,FALSE)*$M$14),2)</f>
        <v>0</v>
      </c>
      <c r="H65" s="21"/>
      <c r="I65" s="22">
        <f t="shared" si="1"/>
        <v>0</v>
      </c>
      <c r="J65" s="14"/>
    </row>
    <row r="66" spans="1:10" ht="12.4" hidden="1" customHeight="1">
      <c r="A66" s="13"/>
      <c r="B66" s="1"/>
      <c r="C66" s="36"/>
      <c r="D66" s="132"/>
      <c r="E66" s="133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List'!$B$1:$X$65536,12,FALSE)*$M$14),2)</f>
        <v>0</v>
      </c>
      <c r="H66" s="21"/>
      <c r="I66" s="22">
        <f t="shared" si="1"/>
        <v>0</v>
      </c>
      <c r="J66" s="14"/>
    </row>
    <row r="67" spans="1:10" ht="12.4" hidden="1" customHeight="1">
      <c r="A67" s="13"/>
      <c r="B67" s="1"/>
      <c r="C67" s="36"/>
      <c r="D67" s="132"/>
      <c r="E67" s="133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List'!$B$1:$X$65536,12,FALSE)*$M$14),2)</f>
        <v>0</v>
      </c>
      <c r="H67" s="21"/>
      <c r="I67" s="22">
        <f t="shared" si="1"/>
        <v>0</v>
      </c>
      <c r="J67" s="14"/>
    </row>
    <row r="68" spans="1:10" ht="12.4" hidden="1" customHeight="1">
      <c r="A68" s="13"/>
      <c r="B68" s="1"/>
      <c r="C68" s="36"/>
      <c r="D68" s="132"/>
      <c r="E68" s="133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List'!$B$1:$X$65536,12,FALSE)*$M$14),2)</f>
        <v>0</v>
      </c>
      <c r="H68" s="21"/>
      <c r="I68" s="22">
        <f t="shared" si="1"/>
        <v>0</v>
      </c>
      <c r="J68" s="14"/>
    </row>
    <row r="69" spans="1:10" ht="12.4" hidden="1" customHeight="1">
      <c r="A69" s="13"/>
      <c r="B69" s="1"/>
      <c r="C69" s="36"/>
      <c r="D69" s="132"/>
      <c r="E69" s="133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List'!$B$1:$X$65536,12,FALSE)*$M$14),2)</f>
        <v>0</v>
      </c>
      <c r="H69" s="21"/>
      <c r="I69" s="22">
        <f t="shared" si="1"/>
        <v>0</v>
      </c>
      <c r="J69" s="14"/>
    </row>
    <row r="70" spans="1:10" ht="12.4" hidden="1" customHeight="1">
      <c r="A70" s="13"/>
      <c r="B70" s="1"/>
      <c r="C70" s="36"/>
      <c r="D70" s="132"/>
      <c r="E70" s="133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List'!$B$1:$X$65536,12,FALSE)*$M$14),2)</f>
        <v>0</v>
      </c>
      <c r="H70" s="21"/>
      <c r="I70" s="22">
        <f t="shared" si="1"/>
        <v>0</v>
      </c>
      <c r="J70" s="14"/>
    </row>
    <row r="71" spans="1:10" ht="12.4" hidden="1" customHeight="1">
      <c r="A71" s="13"/>
      <c r="B71" s="1"/>
      <c r="C71" s="36"/>
      <c r="D71" s="132"/>
      <c r="E71" s="133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List'!$B$1:$X$65536,12,FALSE)*$M$14),2)</f>
        <v>0</v>
      </c>
      <c r="H71" s="21"/>
      <c r="I71" s="22">
        <f t="shared" si="1"/>
        <v>0</v>
      </c>
      <c r="J71" s="14"/>
    </row>
    <row r="72" spans="1:10" ht="12.4" hidden="1" customHeight="1">
      <c r="A72" s="13"/>
      <c r="B72" s="1"/>
      <c r="C72" s="36"/>
      <c r="D72" s="132"/>
      <c r="E72" s="133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List'!$B$1:$X$65536,12,FALSE)*$M$14),2)</f>
        <v>0</v>
      </c>
      <c r="H72" s="21"/>
      <c r="I72" s="22">
        <f t="shared" si="1"/>
        <v>0</v>
      </c>
      <c r="J72" s="14"/>
    </row>
    <row r="73" spans="1:10" ht="12.4" hidden="1" customHeight="1">
      <c r="A73" s="13"/>
      <c r="B73" s="1"/>
      <c r="C73" s="36"/>
      <c r="D73" s="132"/>
      <c r="E73" s="133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List'!$B$1:$X$65536,12,FALSE)*$M$14),2)</f>
        <v>0</v>
      </c>
      <c r="H73" s="21"/>
      <c r="I73" s="22">
        <f t="shared" si="1"/>
        <v>0</v>
      </c>
      <c r="J73" s="14"/>
    </row>
    <row r="74" spans="1:10" ht="12.4" hidden="1" customHeight="1">
      <c r="A74" s="13"/>
      <c r="B74" s="1"/>
      <c r="C74" s="36"/>
      <c r="D74" s="132"/>
      <c r="E74" s="133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List'!$B$1:$X$65536,12,FALSE)*$M$14),2)</f>
        <v>0</v>
      </c>
      <c r="H74" s="21"/>
      <c r="I74" s="22">
        <f t="shared" si="1"/>
        <v>0</v>
      </c>
      <c r="J74" s="14"/>
    </row>
    <row r="75" spans="1:10" ht="12.4" hidden="1" customHeight="1">
      <c r="A75" s="13"/>
      <c r="B75" s="1"/>
      <c r="C75" s="36"/>
      <c r="D75" s="132"/>
      <c r="E75" s="133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List'!$B$1:$X$65536,12,FALSE)*$M$14),2)</f>
        <v>0</v>
      </c>
      <c r="H75" s="21"/>
      <c r="I75" s="22">
        <f t="shared" si="1"/>
        <v>0</v>
      </c>
      <c r="J75" s="14"/>
    </row>
    <row r="76" spans="1:10" ht="12.4" hidden="1" customHeight="1">
      <c r="A76" s="13"/>
      <c r="B76" s="1"/>
      <c r="C76" s="36"/>
      <c r="D76" s="132"/>
      <c r="E76" s="133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List'!$B$1:$X$65536,12,FALSE)*$M$14),2)</f>
        <v>0</v>
      </c>
      <c r="H76" s="21"/>
      <c r="I76" s="22">
        <f t="shared" si="1"/>
        <v>0</v>
      </c>
      <c r="J76" s="14"/>
    </row>
    <row r="77" spans="1:10" ht="12.4" hidden="1" customHeight="1">
      <c r="A77" s="13"/>
      <c r="B77" s="1"/>
      <c r="C77" s="36"/>
      <c r="D77" s="132"/>
      <c r="E77" s="133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List'!$B$1:$X$65536,12,FALSE)*$M$14),2)</f>
        <v>0</v>
      </c>
      <c r="H77" s="21"/>
      <c r="I77" s="22">
        <f t="shared" si="1"/>
        <v>0</v>
      </c>
      <c r="J77" s="14"/>
    </row>
    <row r="78" spans="1:10" ht="12.4" hidden="1" customHeight="1">
      <c r="A78" s="13"/>
      <c r="B78" s="1"/>
      <c r="C78" s="36"/>
      <c r="D78" s="132"/>
      <c r="E78" s="133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List'!$B$1:$X$65536,12,FALSE)*$M$14),2)</f>
        <v>0</v>
      </c>
      <c r="H78" s="21"/>
      <c r="I78" s="22">
        <f t="shared" si="1"/>
        <v>0</v>
      </c>
      <c r="J78" s="14"/>
    </row>
    <row r="79" spans="1:10" ht="12.4" hidden="1" customHeight="1">
      <c r="A79" s="13"/>
      <c r="B79" s="1"/>
      <c r="C79" s="36"/>
      <c r="D79" s="132"/>
      <c r="E79" s="133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List'!$B$1:$X$65536,12,FALSE)*$M$14),2)</f>
        <v>0</v>
      </c>
      <c r="H79" s="21"/>
      <c r="I79" s="22">
        <f t="shared" si="1"/>
        <v>0</v>
      </c>
      <c r="J79" s="14"/>
    </row>
    <row r="80" spans="1:10" ht="12.4" hidden="1" customHeight="1">
      <c r="A80" s="13"/>
      <c r="B80" s="1"/>
      <c r="C80" s="36"/>
      <c r="D80" s="132"/>
      <c r="E80" s="133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List'!$B$1:$X$65536,12,FALSE)*$M$14),2)</f>
        <v>0</v>
      </c>
      <c r="H80" s="21"/>
      <c r="I80" s="22">
        <f t="shared" si="1"/>
        <v>0</v>
      </c>
      <c r="J80" s="14"/>
    </row>
    <row r="81" spans="1:10" ht="12.4" hidden="1" customHeight="1">
      <c r="A81" s="13"/>
      <c r="B81" s="1"/>
      <c r="C81" s="36"/>
      <c r="D81" s="132"/>
      <c r="E81" s="133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List'!$B$1:$X$65536,12,FALSE)*$M$14),2)</f>
        <v>0</v>
      </c>
      <c r="H81" s="21"/>
      <c r="I81" s="22">
        <f t="shared" si="1"/>
        <v>0</v>
      </c>
      <c r="J81" s="14"/>
    </row>
    <row r="82" spans="1:10" ht="12.4" hidden="1" customHeight="1">
      <c r="A82" s="13"/>
      <c r="B82" s="1"/>
      <c r="C82" s="36"/>
      <c r="D82" s="132"/>
      <c r="E82" s="133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List'!$B$1:$X$65536,12,FALSE)*$M$14),2)</f>
        <v>0</v>
      </c>
      <c r="H82" s="21"/>
      <c r="I82" s="22">
        <f t="shared" si="1"/>
        <v>0</v>
      </c>
      <c r="J82" s="14"/>
    </row>
    <row r="83" spans="1:10" ht="12.4" hidden="1" customHeight="1">
      <c r="A83" s="13"/>
      <c r="B83" s="1"/>
      <c r="C83" s="36"/>
      <c r="D83" s="132"/>
      <c r="E83" s="133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List'!$B$1:$X$65536,12,FALSE)*$M$14),2)</f>
        <v>0</v>
      </c>
      <c r="H83" s="21"/>
      <c r="I83" s="22">
        <f t="shared" si="1"/>
        <v>0</v>
      </c>
      <c r="J83" s="14"/>
    </row>
    <row r="84" spans="1:10" ht="12.4" hidden="1" customHeight="1">
      <c r="A84" s="13"/>
      <c r="B84" s="1"/>
      <c r="C84" s="37"/>
      <c r="D84" s="132"/>
      <c r="E84" s="133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List'!$B$1:$X$65536,12,FALSE)*$M$14),2)</f>
        <v>0</v>
      </c>
      <c r="H84" s="21"/>
      <c r="I84" s="22">
        <f t="shared" ref="I84:I147" si="3">ROUND(IF(ISNUMBER(B84), G84*B84, 0),5)</f>
        <v>0</v>
      </c>
      <c r="J84" s="14"/>
    </row>
    <row r="85" spans="1:10" ht="12" hidden="1" customHeight="1">
      <c r="A85" s="13"/>
      <c r="B85" s="1"/>
      <c r="C85" s="36"/>
      <c r="D85" s="132"/>
      <c r="E85" s="133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List'!$B$1:$X$65536,12,FALSE)*$M$14),2)</f>
        <v>0</v>
      </c>
      <c r="H85" s="21"/>
      <c r="I85" s="22">
        <f t="shared" si="3"/>
        <v>0</v>
      </c>
      <c r="J85" s="14"/>
    </row>
    <row r="86" spans="1:10" ht="12.4" hidden="1" customHeight="1">
      <c r="A86" s="13"/>
      <c r="B86" s="1"/>
      <c r="C86" s="36"/>
      <c r="D86" s="132"/>
      <c r="E86" s="133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List'!$B$1:$X$65536,12,FALSE)*$M$14),2)</f>
        <v>0</v>
      </c>
      <c r="H86" s="21"/>
      <c r="I86" s="22">
        <f t="shared" si="3"/>
        <v>0</v>
      </c>
      <c r="J86" s="14"/>
    </row>
    <row r="87" spans="1:10" ht="12.4" hidden="1" customHeight="1">
      <c r="A87" s="13"/>
      <c r="B87" s="1"/>
      <c r="C87" s="36"/>
      <c r="D87" s="132"/>
      <c r="E87" s="133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List'!$B$1:$X$65536,12,FALSE)*$M$14),2)</f>
        <v>0</v>
      </c>
      <c r="H87" s="21"/>
      <c r="I87" s="22">
        <f t="shared" si="3"/>
        <v>0</v>
      </c>
      <c r="J87" s="14"/>
    </row>
    <row r="88" spans="1:10" ht="12.4" hidden="1" customHeight="1">
      <c r="A88" s="13"/>
      <c r="B88" s="1"/>
      <c r="C88" s="36"/>
      <c r="D88" s="132"/>
      <c r="E88" s="133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List'!$B$1:$X$65536,12,FALSE)*$M$14),2)</f>
        <v>0</v>
      </c>
      <c r="H88" s="21"/>
      <c r="I88" s="22">
        <f t="shared" si="3"/>
        <v>0</v>
      </c>
      <c r="J88" s="14"/>
    </row>
    <row r="89" spans="1:10" ht="12.4" hidden="1" customHeight="1">
      <c r="A89" s="13"/>
      <c r="B89" s="1"/>
      <c r="C89" s="36"/>
      <c r="D89" s="132"/>
      <c r="E89" s="133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List'!$B$1:$X$65536,12,FALSE)*$M$14),2)</f>
        <v>0</v>
      </c>
      <c r="H89" s="21"/>
      <c r="I89" s="22">
        <f t="shared" si="3"/>
        <v>0</v>
      </c>
      <c r="J89" s="14"/>
    </row>
    <row r="90" spans="1:10" ht="12.4" hidden="1" customHeight="1">
      <c r="A90" s="13"/>
      <c r="B90" s="1"/>
      <c r="C90" s="36"/>
      <c r="D90" s="132"/>
      <c r="E90" s="133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List'!$B$1:$X$65536,12,FALSE)*$M$14),2)</f>
        <v>0</v>
      </c>
      <c r="H90" s="21"/>
      <c r="I90" s="22">
        <f t="shared" si="3"/>
        <v>0</v>
      </c>
      <c r="J90" s="14"/>
    </row>
    <row r="91" spans="1:10" ht="12.4" hidden="1" customHeight="1">
      <c r="A91" s="13"/>
      <c r="B91" s="1"/>
      <c r="C91" s="36"/>
      <c r="D91" s="132"/>
      <c r="E91" s="133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List'!$B$1:$X$65536,12,FALSE)*$M$14),2)</f>
        <v>0</v>
      </c>
      <c r="H91" s="21"/>
      <c r="I91" s="22">
        <f t="shared" si="3"/>
        <v>0</v>
      </c>
      <c r="J91" s="14"/>
    </row>
    <row r="92" spans="1:10" ht="12.4" hidden="1" customHeight="1">
      <c r="A92" s="13"/>
      <c r="B92" s="1"/>
      <c r="C92" s="36"/>
      <c r="D92" s="132"/>
      <c r="E92" s="133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List'!$B$1:$X$65536,12,FALSE)*$M$14),2)</f>
        <v>0</v>
      </c>
      <c r="H92" s="21"/>
      <c r="I92" s="22">
        <f t="shared" si="3"/>
        <v>0</v>
      </c>
      <c r="J92" s="14"/>
    </row>
    <row r="93" spans="1:10" ht="12.4" hidden="1" customHeight="1">
      <c r="A93" s="13"/>
      <c r="B93" s="1"/>
      <c r="C93" s="36"/>
      <c r="D93" s="132"/>
      <c r="E93" s="133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List'!$B$1:$X$65536,12,FALSE)*$M$14),2)</f>
        <v>0</v>
      </c>
      <c r="H93" s="21"/>
      <c r="I93" s="22">
        <f t="shared" si="3"/>
        <v>0</v>
      </c>
      <c r="J93" s="14"/>
    </row>
    <row r="94" spans="1:10" ht="12.4" hidden="1" customHeight="1">
      <c r="A94" s="13"/>
      <c r="B94" s="1"/>
      <c r="C94" s="36"/>
      <c r="D94" s="132"/>
      <c r="E94" s="133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List'!$B$1:$X$65536,12,FALSE)*$M$14),2)</f>
        <v>0</v>
      </c>
      <c r="H94" s="21"/>
      <c r="I94" s="22">
        <f t="shared" si="3"/>
        <v>0</v>
      </c>
      <c r="J94" s="14"/>
    </row>
    <row r="95" spans="1:10" ht="12.4" hidden="1" customHeight="1">
      <c r="A95" s="13"/>
      <c r="B95" s="1"/>
      <c r="C95" s="36"/>
      <c r="D95" s="132"/>
      <c r="E95" s="133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List'!$B$1:$X$65536,12,FALSE)*$M$14),2)</f>
        <v>0</v>
      </c>
      <c r="H95" s="21"/>
      <c r="I95" s="22">
        <f t="shared" si="3"/>
        <v>0</v>
      </c>
      <c r="J95" s="14"/>
    </row>
    <row r="96" spans="1:10" ht="12.4" hidden="1" customHeight="1">
      <c r="A96" s="13"/>
      <c r="B96" s="1"/>
      <c r="C96" s="36"/>
      <c r="D96" s="132"/>
      <c r="E96" s="133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List'!$B$1:$X$65536,12,FALSE)*$M$14),2)</f>
        <v>0</v>
      </c>
      <c r="H96" s="21"/>
      <c r="I96" s="22">
        <f t="shared" si="3"/>
        <v>0</v>
      </c>
      <c r="J96" s="14"/>
    </row>
    <row r="97" spans="1:10" ht="12.4" hidden="1" customHeight="1">
      <c r="A97" s="13"/>
      <c r="B97" s="1"/>
      <c r="C97" s="36"/>
      <c r="D97" s="132"/>
      <c r="E97" s="133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List'!$B$1:$X$65536,12,FALSE)*$M$14),2)</f>
        <v>0</v>
      </c>
      <c r="H97" s="21"/>
      <c r="I97" s="22">
        <f t="shared" si="3"/>
        <v>0</v>
      </c>
      <c r="J97" s="14"/>
    </row>
    <row r="98" spans="1:10" ht="12.4" hidden="1" customHeight="1">
      <c r="A98" s="13"/>
      <c r="B98" s="1"/>
      <c r="C98" s="37"/>
      <c r="D98" s="132"/>
      <c r="E98" s="133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List'!$B$1:$X$65536,12,FALSE)*$M$14),2)</f>
        <v>0</v>
      </c>
      <c r="H98" s="21"/>
      <c r="I98" s="22">
        <f t="shared" si="3"/>
        <v>0</v>
      </c>
      <c r="J98" s="14"/>
    </row>
    <row r="99" spans="1:10" ht="12" hidden="1" customHeight="1">
      <c r="A99" s="13"/>
      <c r="B99" s="1"/>
      <c r="C99" s="36"/>
      <c r="D99" s="132"/>
      <c r="E99" s="133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List'!$B$1:$X$65536,12,FALSE)*$M$14),2)</f>
        <v>0</v>
      </c>
      <c r="H99" s="21"/>
      <c r="I99" s="22">
        <f t="shared" si="3"/>
        <v>0</v>
      </c>
      <c r="J99" s="14"/>
    </row>
    <row r="100" spans="1:10" ht="12.4" hidden="1" customHeight="1">
      <c r="A100" s="13"/>
      <c r="B100" s="1"/>
      <c r="C100" s="36"/>
      <c r="D100" s="132"/>
      <c r="E100" s="133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List'!$B$1:$X$65536,12,FALSE)*$M$14),2)</f>
        <v>0</v>
      </c>
      <c r="H100" s="21"/>
      <c r="I100" s="22">
        <f t="shared" si="3"/>
        <v>0</v>
      </c>
      <c r="J100" s="14"/>
    </row>
    <row r="101" spans="1:10" ht="12.4" hidden="1" customHeight="1">
      <c r="A101" s="13"/>
      <c r="B101" s="1"/>
      <c r="C101" s="36"/>
      <c r="D101" s="132"/>
      <c r="E101" s="133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List'!$B$1:$X$65536,12,FALSE)*$M$14),2)</f>
        <v>0</v>
      </c>
      <c r="H101" s="21"/>
      <c r="I101" s="22">
        <f t="shared" si="3"/>
        <v>0</v>
      </c>
      <c r="J101" s="14"/>
    </row>
    <row r="102" spans="1:10" ht="12.4" hidden="1" customHeight="1">
      <c r="A102" s="13"/>
      <c r="B102" s="1"/>
      <c r="C102" s="36"/>
      <c r="D102" s="132"/>
      <c r="E102" s="133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List'!$B$1:$X$65536,12,FALSE)*$M$14),2)</f>
        <v>0</v>
      </c>
      <c r="H102" s="21"/>
      <c r="I102" s="22">
        <f t="shared" si="3"/>
        <v>0</v>
      </c>
      <c r="J102" s="14"/>
    </row>
    <row r="103" spans="1:10" ht="12.4" hidden="1" customHeight="1">
      <c r="A103" s="13"/>
      <c r="B103" s="1"/>
      <c r="C103" s="36"/>
      <c r="D103" s="132"/>
      <c r="E103" s="133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List'!$B$1:$X$65536,12,FALSE)*$M$14),2)</f>
        <v>0</v>
      </c>
      <c r="H103" s="21"/>
      <c r="I103" s="22">
        <f t="shared" si="3"/>
        <v>0</v>
      </c>
      <c r="J103" s="14"/>
    </row>
    <row r="104" spans="1:10" ht="12.4" hidden="1" customHeight="1">
      <c r="A104" s="13"/>
      <c r="B104" s="1"/>
      <c r="C104" s="36"/>
      <c r="D104" s="132"/>
      <c r="E104" s="133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List'!$B$1:$X$65536,12,FALSE)*$M$14),2)</f>
        <v>0</v>
      </c>
      <c r="H104" s="21"/>
      <c r="I104" s="22">
        <f t="shared" si="3"/>
        <v>0</v>
      </c>
      <c r="J104" s="14"/>
    </row>
    <row r="105" spans="1:10" ht="12.4" hidden="1" customHeight="1">
      <c r="A105" s="13"/>
      <c r="B105" s="1"/>
      <c r="C105" s="36"/>
      <c r="D105" s="132"/>
      <c r="E105" s="133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List'!$B$1:$X$65536,12,FALSE)*$M$14),2)</f>
        <v>0</v>
      </c>
      <c r="H105" s="21"/>
      <c r="I105" s="22">
        <f t="shared" si="3"/>
        <v>0</v>
      </c>
      <c r="J105" s="14"/>
    </row>
    <row r="106" spans="1:10" ht="12.4" hidden="1" customHeight="1">
      <c r="A106" s="13"/>
      <c r="B106" s="1"/>
      <c r="C106" s="36"/>
      <c r="D106" s="132"/>
      <c r="E106" s="133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List'!$B$1:$X$65536,12,FALSE)*$M$14),2)</f>
        <v>0</v>
      </c>
      <c r="H106" s="21"/>
      <c r="I106" s="22">
        <f t="shared" si="3"/>
        <v>0</v>
      </c>
      <c r="J106" s="14"/>
    </row>
    <row r="107" spans="1:10" ht="12.4" hidden="1" customHeight="1">
      <c r="A107" s="13"/>
      <c r="B107" s="1"/>
      <c r="C107" s="36"/>
      <c r="D107" s="132"/>
      <c r="E107" s="133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List'!$B$1:$X$65536,12,FALSE)*$M$14),2)</f>
        <v>0</v>
      </c>
      <c r="H107" s="21"/>
      <c r="I107" s="22">
        <f t="shared" si="3"/>
        <v>0</v>
      </c>
      <c r="J107" s="14"/>
    </row>
    <row r="108" spans="1:10" ht="12.4" hidden="1" customHeight="1">
      <c r="A108" s="13"/>
      <c r="B108" s="1"/>
      <c r="C108" s="36"/>
      <c r="D108" s="132"/>
      <c r="E108" s="133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List'!$B$1:$X$65536,12,FALSE)*$M$14),2)</f>
        <v>0</v>
      </c>
      <c r="H108" s="21"/>
      <c r="I108" s="22">
        <f t="shared" si="3"/>
        <v>0</v>
      </c>
      <c r="J108" s="14"/>
    </row>
    <row r="109" spans="1:10" ht="12.4" hidden="1" customHeight="1">
      <c r="A109" s="13"/>
      <c r="B109" s="1"/>
      <c r="C109" s="36"/>
      <c r="D109" s="132"/>
      <c r="E109" s="133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List'!$B$1:$X$65536,12,FALSE)*$M$14),2)</f>
        <v>0</v>
      </c>
      <c r="H109" s="21"/>
      <c r="I109" s="22">
        <f t="shared" si="3"/>
        <v>0</v>
      </c>
      <c r="J109" s="14"/>
    </row>
    <row r="110" spans="1:10" ht="12.4" hidden="1" customHeight="1">
      <c r="A110" s="13"/>
      <c r="B110" s="1"/>
      <c r="C110" s="36"/>
      <c r="D110" s="132"/>
      <c r="E110" s="133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List'!$B$1:$X$65536,12,FALSE)*$M$14),2)</f>
        <v>0</v>
      </c>
      <c r="H110" s="21"/>
      <c r="I110" s="22">
        <f t="shared" si="3"/>
        <v>0</v>
      </c>
      <c r="J110" s="14"/>
    </row>
    <row r="111" spans="1:10" ht="12.4" hidden="1" customHeight="1">
      <c r="A111" s="13"/>
      <c r="B111" s="1"/>
      <c r="C111" s="36"/>
      <c r="D111" s="132"/>
      <c r="E111" s="133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List'!$B$1:$X$65536,12,FALSE)*$M$14),2)</f>
        <v>0</v>
      </c>
      <c r="H111" s="21"/>
      <c r="I111" s="22">
        <f t="shared" si="3"/>
        <v>0</v>
      </c>
      <c r="J111" s="14"/>
    </row>
    <row r="112" spans="1:10" ht="12.4" hidden="1" customHeight="1">
      <c r="A112" s="13"/>
      <c r="B112" s="1"/>
      <c r="C112" s="36"/>
      <c r="D112" s="132"/>
      <c r="E112" s="133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List'!$B$1:$X$65536,12,FALSE)*$M$14),2)</f>
        <v>0</v>
      </c>
      <c r="H112" s="21"/>
      <c r="I112" s="22">
        <f t="shared" si="3"/>
        <v>0</v>
      </c>
      <c r="J112" s="14"/>
    </row>
    <row r="113" spans="1:10" ht="12.4" hidden="1" customHeight="1">
      <c r="A113" s="13"/>
      <c r="B113" s="1"/>
      <c r="C113" s="36"/>
      <c r="D113" s="132"/>
      <c r="E113" s="133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List'!$B$1:$X$65536,12,FALSE)*$M$14),2)</f>
        <v>0</v>
      </c>
      <c r="H113" s="21"/>
      <c r="I113" s="22">
        <f t="shared" si="3"/>
        <v>0</v>
      </c>
      <c r="J113" s="14"/>
    </row>
    <row r="114" spans="1:10" ht="12.4" hidden="1" customHeight="1">
      <c r="A114" s="13"/>
      <c r="B114" s="1"/>
      <c r="C114" s="36"/>
      <c r="D114" s="132"/>
      <c r="E114" s="133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List'!$B$1:$X$65536,12,FALSE)*$M$14),2)</f>
        <v>0</v>
      </c>
      <c r="H114" s="21"/>
      <c r="I114" s="22">
        <f t="shared" si="3"/>
        <v>0</v>
      </c>
      <c r="J114" s="14"/>
    </row>
    <row r="115" spans="1:10" ht="12.4" hidden="1" customHeight="1">
      <c r="A115" s="13"/>
      <c r="B115" s="1"/>
      <c r="C115" s="36"/>
      <c r="D115" s="132"/>
      <c r="E115" s="133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List'!$B$1:$X$65536,12,FALSE)*$M$14),2)</f>
        <v>0</v>
      </c>
      <c r="H115" s="21"/>
      <c r="I115" s="22">
        <f t="shared" si="3"/>
        <v>0</v>
      </c>
      <c r="J115" s="14"/>
    </row>
    <row r="116" spans="1:10" ht="12.4" hidden="1" customHeight="1">
      <c r="A116" s="13"/>
      <c r="B116" s="1"/>
      <c r="C116" s="36"/>
      <c r="D116" s="132"/>
      <c r="E116" s="133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List'!$B$1:$X$65536,12,FALSE)*$M$14),2)</f>
        <v>0</v>
      </c>
      <c r="H116" s="21"/>
      <c r="I116" s="22">
        <f t="shared" si="3"/>
        <v>0</v>
      </c>
      <c r="J116" s="14"/>
    </row>
    <row r="117" spans="1:10" ht="12.4" hidden="1" customHeight="1">
      <c r="A117" s="13"/>
      <c r="B117" s="1"/>
      <c r="C117" s="36"/>
      <c r="D117" s="132"/>
      <c r="E117" s="133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List'!$B$1:$X$65536,12,FALSE)*$M$14),2)</f>
        <v>0</v>
      </c>
      <c r="H117" s="21"/>
      <c r="I117" s="22">
        <f t="shared" si="3"/>
        <v>0</v>
      </c>
      <c r="J117" s="14"/>
    </row>
    <row r="118" spans="1:10" ht="12.4" hidden="1" customHeight="1">
      <c r="A118" s="13"/>
      <c r="B118" s="1"/>
      <c r="C118" s="36"/>
      <c r="D118" s="132"/>
      <c r="E118" s="133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List'!$B$1:$X$65536,12,FALSE)*$M$14),2)</f>
        <v>0</v>
      </c>
      <c r="H118" s="21"/>
      <c r="I118" s="22">
        <f t="shared" si="3"/>
        <v>0</v>
      </c>
      <c r="J118" s="14"/>
    </row>
    <row r="119" spans="1:10" ht="12.4" hidden="1" customHeight="1">
      <c r="A119" s="13"/>
      <c r="B119" s="1"/>
      <c r="C119" s="36"/>
      <c r="D119" s="132"/>
      <c r="E119" s="133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List'!$B$1:$X$65536,12,FALSE)*$M$14),2)</f>
        <v>0</v>
      </c>
      <c r="H119" s="21"/>
      <c r="I119" s="22">
        <f t="shared" si="3"/>
        <v>0</v>
      </c>
      <c r="J119" s="14"/>
    </row>
    <row r="120" spans="1:10" ht="12.4" hidden="1" customHeight="1">
      <c r="A120" s="13"/>
      <c r="B120" s="1"/>
      <c r="C120" s="36"/>
      <c r="D120" s="132"/>
      <c r="E120" s="133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List'!$B$1:$X$65536,12,FALSE)*$M$14),2)</f>
        <v>0</v>
      </c>
      <c r="H120" s="21"/>
      <c r="I120" s="22">
        <f t="shared" si="3"/>
        <v>0</v>
      </c>
      <c r="J120" s="14"/>
    </row>
    <row r="121" spans="1:10" ht="12.4" hidden="1" customHeight="1">
      <c r="A121" s="13"/>
      <c r="B121" s="1"/>
      <c r="C121" s="36"/>
      <c r="D121" s="132"/>
      <c r="E121" s="133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List'!$B$1:$X$65536,12,FALSE)*$M$14),2)</f>
        <v>0</v>
      </c>
      <c r="H121" s="21"/>
      <c r="I121" s="22">
        <f t="shared" si="3"/>
        <v>0</v>
      </c>
      <c r="J121" s="14"/>
    </row>
    <row r="122" spans="1:10" ht="12.4" hidden="1" customHeight="1">
      <c r="A122" s="13"/>
      <c r="B122" s="1"/>
      <c r="C122" s="36"/>
      <c r="D122" s="132"/>
      <c r="E122" s="133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List'!$B$1:$X$65536,12,FALSE)*$M$14),2)</f>
        <v>0</v>
      </c>
      <c r="H122" s="21"/>
      <c r="I122" s="22">
        <f t="shared" si="3"/>
        <v>0</v>
      </c>
      <c r="J122" s="14"/>
    </row>
    <row r="123" spans="1:10" ht="12.4" hidden="1" customHeight="1">
      <c r="A123" s="13"/>
      <c r="B123" s="1"/>
      <c r="C123" s="36"/>
      <c r="D123" s="132"/>
      <c r="E123" s="133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List'!$B$1:$X$65536,12,FALSE)*$M$14),2)</f>
        <v>0</v>
      </c>
      <c r="H123" s="21"/>
      <c r="I123" s="22">
        <f t="shared" si="3"/>
        <v>0</v>
      </c>
      <c r="J123" s="14"/>
    </row>
    <row r="124" spans="1:10" ht="12.4" hidden="1" customHeight="1">
      <c r="A124" s="13"/>
      <c r="B124" s="1"/>
      <c r="C124" s="36"/>
      <c r="D124" s="132"/>
      <c r="E124" s="133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List'!$B$1:$X$65536,12,FALSE)*$M$14),2)</f>
        <v>0</v>
      </c>
      <c r="H124" s="21"/>
      <c r="I124" s="22">
        <f t="shared" si="3"/>
        <v>0</v>
      </c>
      <c r="J124" s="14"/>
    </row>
    <row r="125" spans="1:10" ht="12.4" hidden="1" customHeight="1">
      <c r="A125" s="13"/>
      <c r="B125" s="1"/>
      <c r="C125" s="36"/>
      <c r="D125" s="132"/>
      <c r="E125" s="133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List'!$B$1:$X$65536,12,FALSE)*$M$14),2)</f>
        <v>0</v>
      </c>
      <c r="H125" s="21"/>
      <c r="I125" s="22">
        <f t="shared" si="3"/>
        <v>0</v>
      </c>
      <c r="J125" s="14"/>
    </row>
    <row r="126" spans="1:10" ht="12.4" hidden="1" customHeight="1">
      <c r="A126" s="13"/>
      <c r="B126" s="1"/>
      <c r="C126" s="37"/>
      <c r="D126" s="132"/>
      <c r="E126" s="133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List'!$B$1:$X$65536,12,FALSE)*$M$14),2)</f>
        <v>0</v>
      </c>
      <c r="H126" s="21"/>
      <c r="I126" s="22">
        <f t="shared" si="3"/>
        <v>0</v>
      </c>
      <c r="J126" s="14"/>
    </row>
    <row r="127" spans="1:10" ht="12" hidden="1" customHeight="1">
      <c r="A127" s="13"/>
      <c r="B127" s="1"/>
      <c r="C127" s="36"/>
      <c r="D127" s="132"/>
      <c r="E127" s="133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List'!$B$1:$X$65536,12,FALSE)*$M$14),2)</f>
        <v>0</v>
      </c>
      <c r="H127" s="21"/>
      <c r="I127" s="22">
        <f t="shared" si="3"/>
        <v>0</v>
      </c>
      <c r="J127" s="14"/>
    </row>
    <row r="128" spans="1:10" ht="12.4" hidden="1" customHeight="1">
      <c r="A128" s="13"/>
      <c r="B128" s="1"/>
      <c r="C128" s="36"/>
      <c r="D128" s="132"/>
      <c r="E128" s="133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List'!$B$1:$X$65536,12,FALSE)*$M$14),2)</f>
        <v>0</v>
      </c>
      <c r="H128" s="21"/>
      <c r="I128" s="22">
        <f t="shared" si="3"/>
        <v>0</v>
      </c>
      <c r="J128" s="14"/>
    </row>
    <row r="129" spans="1:10" ht="12.4" hidden="1" customHeight="1">
      <c r="A129" s="13"/>
      <c r="B129" s="1"/>
      <c r="C129" s="36"/>
      <c r="D129" s="132"/>
      <c r="E129" s="133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List'!$B$1:$X$65536,12,FALSE)*$M$14),2)</f>
        <v>0</v>
      </c>
      <c r="H129" s="21"/>
      <c r="I129" s="22">
        <f t="shared" si="3"/>
        <v>0</v>
      </c>
      <c r="J129" s="14"/>
    </row>
    <row r="130" spans="1:10" ht="12.4" hidden="1" customHeight="1">
      <c r="A130" s="13"/>
      <c r="B130" s="1"/>
      <c r="C130" s="36"/>
      <c r="D130" s="132"/>
      <c r="E130" s="133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List'!$B$1:$X$65536,12,FALSE)*$M$14),2)</f>
        <v>0</v>
      </c>
      <c r="H130" s="21"/>
      <c r="I130" s="22">
        <f t="shared" si="3"/>
        <v>0</v>
      </c>
      <c r="J130" s="14"/>
    </row>
    <row r="131" spans="1:10" ht="12.4" hidden="1" customHeight="1">
      <c r="A131" s="13"/>
      <c r="B131" s="1"/>
      <c r="C131" s="36"/>
      <c r="D131" s="132"/>
      <c r="E131" s="133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List'!$B$1:$X$65536,12,FALSE)*$M$14),2)</f>
        <v>0</v>
      </c>
      <c r="H131" s="21"/>
      <c r="I131" s="22">
        <f t="shared" si="3"/>
        <v>0</v>
      </c>
      <c r="J131" s="14"/>
    </row>
    <row r="132" spans="1:10" ht="12.4" hidden="1" customHeight="1">
      <c r="A132" s="13"/>
      <c r="B132" s="1"/>
      <c r="C132" s="36"/>
      <c r="D132" s="132"/>
      <c r="E132" s="133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List'!$B$1:$X$65536,12,FALSE)*$M$14),2)</f>
        <v>0</v>
      </c>
      <c r="H132" s="21"/>
      <c r="I132" s="22">
        <f t="shared" si="3"/>
        <v>0</v>
      </c>
      <c r="J132" s="14"/>
    </row>
    <row r="133" spans="1:10" ht="12.4" hidden="1" customHeight="1">
      <c r="A133" s="13"/>
      <c r="B133" s="1"/>
      <c r="C133" s="36"/>
      <c r="D133" s="132"/>
      <c r="E133" s="133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List'!$B$1:$X$65536,12,FALSE)*$M$14),2)</f>
        <v>0</v>
      </c>
      <c r="H133" s="21"/>
      <c r="I133" s="22">
        <f t="shared" si="3"/>
        <v>0</v>
      </c>
      <c r="J133" s="14"/>
    </row>
    <row r="134" spans="1:10" ht="12.4" hidden="1" customHeight="1">
      <c r="A134" s="13"/>
      <c r="B134" s="1"/>
      <c r="C134" s="36"/>
      <c r="D134" s="132"/>
      <c r="E134" s="133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List'!$B$1:$X$65536,12,FALSE)*$M$14),2)</f>
        <v>0</v>
      </c>
      <c r="H134" s="21"/>
      <c r="I134" s="22">
        <f t="shared" si="3"/>
        <v>0</v>
      </c>
      <c r="J134" s="14"/>
    </row>
    <row r="135" spans="1:10" ht="12.4" hidden="1" customHeight="1">
      <c r="A135" s="13"/>
      <c r="B135" s="1"/>
      <c r="C135" s="36"/>
      <c r="D135" s="132"/>
      <c r="E135" s="133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List'!$B$1:$X$65536,12,FALSE)*$M$14),2)</f>
        <v>0</v>
      </c>
      <c r="H135" s="21"/>
      <c r="I135" s="22">
        <f t="shared" si="3"/>
        <v>0</v>
      </c>
      <c r="J135" s="14"/>
    </row>
    <row r="136" spans="1:10" ht="12.4" hidden="1" customHeight="1">
      <c r="A136" s="13"/>
      <c r="B136" s="1"/>
      <c r="C136" s="36"/>
      <c r="D136" s="132"/>
      <c r="E136" s="133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List'!$B$1:$X$65536,12,FALSE)*$M$14),2)</f>
        <v>0</v>
      </c>
      <c r="H136" s="21"/>
      <c r="I136" s="22">
        <f t="shared" si="3"/>
        <v>0</v>
      </c>
      <c r="J136" s="14"/>
    </row>
    <row r="137" spans="1:10" ht="12.4" hidden="1" customHeight="1">
      <c r="A137" s="13"/>
      <c r="B137" s="1"/>
      <c r="C137" s="36"/>
      <c r="D137" s="132"/>
      <c r="E137" s="133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List'!$B$1:$X$65536,12,FALSE)*$M$14),2)</f>
        <v>0</v>
      </c>
      <c r="H137" s="21"/>
      <c r="I137" s="22">
        <f t="shared" si="3"/>
        <v>0</v>
      </c>
      <c r="J137" s="14"/>
    </row>
    <row r="138" spans="1:10" ht="12.4" hidden="1" customHeight="1">
      <c r="A138" s="13"/>
      <c r="B138" s="1"/>
      <c r="C138" s="36"/>
      <c r="D138" s="132"/>
      <c r="E138" s="133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List'!$B$1:$X$65536,12,FALSE)*$M$14),2)</f>
        <v>0</v>
      </c>
      <c r="H138" s="21"/>
      <c r="I138" s="22">
        <f t="shared" si="3"/>
        <v>0</v>
      </c>
      <c r="J138" s="14"/>
    </row>
    <row r="139" spans="1:10" ht="12.4" hidden="1" customHeight="1">
      <c r="A139" s="13"/>
      <c r="B139" s="1"/>
      <c r="C139" s="36"/>
      <c r="D139" s="132"/>
      <c r="E139" s="133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List'!$B$1:$X$65536,12,FALSE)*$M$14),2)</f>
        <v>0</v>
      </c>
      <c r="H139" s="21"/>
      <c r="I139" s="22">
        <f t="shared" si="3"/>
        <v>0</v>
      </c>
      <c r="J139" s="14"/>
    </row>
    <row r="140" spans="1:10" ht="12.4" hidden="1" customHeight="1">
      <c r="A140" s="13"/>
      <c r="B140" s="1"/>
      <c r="C140" s="36"/>
      <c r="D140" s="132"/>
      <c r="E140" s="133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List'!$B$1:$X$65536,12,FALSE)*$M$14),2)</f>
        <v>0</v>
      </c>
      <c r="H140" s="21"/>
      <c r="I140" s="22">
        <f t="shared" si="3"/>
        <v>0</v>
      </c>
      <c r="J140" s="14"/>
    </row>
    <row r="141" spans="1:10" ht="12.4" hidden="1" customHeight="1">
      <c r="A141" s="13"/>
      <c r="B141" s="1"/>
      <c r="C141" s="36"/>
      <c r="D141" s="132"/>
      <c r="E141" s="133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List'!$B$1:$X$65536,12,FALSE)*$M$14),2)</f>
        <v>0</v>
      </c>
      <c r="H141" s="21"/>
      <c r="I141" s="22">
        <f t="shared" si="3"/>
        <v>0</v>
      </c>
      <c r="J141" s="14"/>
    </row>
    <row r="142" spans="1:10" ht="12.4" hidden="1" customHeight="1">
      <c r="A142" s="13"/>
      <c r="B142" s="1"/>
      <c r="C142" s="36"/>
      <c r="D142" s="132"/>
      <c r="E142" s="133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List'!$B$1:$X$65536,12,FALSE)*$M$14),2)</f>
        <v>0</v>
      </c>
      <c r="H142" s="21"/>
      <c r="I142" s="22">
        <f t="shared" si="3"/>
        <v>0</v>
      </c>
      <c r="J142" s="14"/>
    </row>
    <row r="143" spans="1:10" ht="12.4" hidden="1" customHeight="1">
      <c r="A143" s="13"/>
      <c r="B143" s="1"/>
      <c r="C143" s="36"/>
      <c r="D143" s="132"/>
      <c r="E143" s="133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List'!$B$1:$X$65536,12,FALSE)*$M$14),2)</f>
        <v>0</v>
      </c>
      <c r="H143" s="21"/>
      <c r="I143" s="22">
        <f t="shared" si="3"/>
        <v>0</v>
      </c>
      <c r="J143" s="14"/>
    </row>
    <row r="144" spans="1:10" ht="12.4" hidden="1" customHeight="1">
      <c r="A144" s="13"/>
      <c r="B144" s="1"/>
      <c r="C144" s="36"/>
      <c r="D144" s="132"/>
      <c r="E144" s="133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List'!$B$1:$X$65536,12,FALSE)*$M$14),2)</f>
        <v>0</v>
      </c>
      <c r="H144" s="21"/>
      <c r="I144" s="22">
        <f t="shared" si="3"/>
        <v>0</v>
      </c>
      <c r="J144" s="14"/>
    </row>
    <row r="145" spans="1:10" ht="12.4" hidden="1" customHeight="1">
      <c r="A145" s="13"/>
      <c r="B145" s="1"/>
      <c r="C145" s="36"/>
      <c r="D145" s="132"/>
      <c r="E145" s="133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List'!$B$1:$X$65536,12,FALSE)*$M$14),2)</f>
        <v>0</v>
      </c>
      <c r="H145" s="21"/>
      <c r="I145" s="22">
        <f t="shared" si="3"/>
        <v>0</v>
      </c>
      <c r="J145" s="14"/>
    </row>
    <row r="146" spans="1:10" ht="12.4" hidden="1" customHeight="1">
      <c r="A146" s="13"/>
      <c r="B146" s="1"/>
      <c r="C146" s="36"/>
      <c r="D146" s="132"/>
      <c r="E146" s="133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List'!$B$1:$X$65536,12,FALSE)*$M$14),2)</f>
        <v>0</v>
      </c>
      <c r="H146" s="21"/>
      <c r="I146" s="22">
        <f t="shared" si="3"/>
        <v>0</v>
      </c>
      <c r="J146" s="14"/>
    </row>
    <row r="147" spans="1:10" ht="12.4" hidden="1" customHeight="1">
      <c r="A147" s="13"/>
      <c r="B147" s="1"/>
      <c r="C147" s="36"/>
      <c r="D147" s="132"/>
      <c r="E147" s="133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List'!$B$1:$X$65536,12,FALSE)*$M$14),2)</f>
        <v>0</v>
      </c>
      <c r="H147" s="21"/>
      <c r="I147" s="22">
        <f t="shared" si="3"/>
        <v>0</v>
      </c>
      <c r="J147" s="14"/>
    </row>
    <row r="148" spans="1:10" ht="12.4" hidden="1" customHeight="1">
      <c r="A148" s="13"/>
      <c r="B148" s="1"/>
      <c r="C148" s="36"/>
      <c r="D148" s="132"/>
      <c r="E148" s="133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List'!$B$1:$X$65536,12,FALSE)*$M$14),2)</f>
        <v>0</v>
      </c>
      <c r="H148" s="21"/>
      <c r="I148" s="22">
        <f t="shared" ref="I148:I177" si="4">ROUND(IF(ISNUMBER(B148), G148*B148, 0),5)</f>
        <v>0</v>
      </c>
      <c r="J148" s="14"/>
    </row>
    <row r="149" spans="1:10" ht="12.4" hidden="1" customHeight="1">
      <c r="A149" s="13"/>
      <c r="B149" s="1"/>
      <c r="C149" s="36"/>
      <c r="D149" s="132"/>
      <c r="E149" s="133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List'!$B$1:$X$65536,12,FALSE)*$M$14),2)</f>
        <v>0</v>
      </c>
      <c r="H149" s="21"/>
      <c r="I149" s="22">
        <f t="shared" si="4"/>
        <v>0</v>
      </c>
      <c r="J149" s="14"/>
    </row>
    <row r="150" spans="1:10" ht="12.4" hidden="1" customHeight="1">
      <c r="A150" s="13"/>
      <c r="B150" s="1"/>
      <c r="C150" s="37"/>
      <c r="D150" s="132"/>
      <c r="E150" s="133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List'!$B$1:$X$65536,12,FALSE)*$M$14),2)</f>
        <v>0</v>
      </c>
      <c r="H150" s="21"/>
      <c r="I150" s="22">
        <f t="shared" si="4"/>
        <v>0</v>
      </c>
      <c r="J150" s="14"/>
    </row>
    <row r="151" spans="1:10" ht="12" hidden="1" customHeight="1">
      <c r="A151" s="13"/>
      <c r="B151" s="1"/>
      <c r="C151" s="36"/>
      <c r="D151" s="132"/>
      <c r="E151" s="133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List'!$B$1:$X$65536,12,FALSE)*$M$14),2)</f>
        <v>0</v>
      </c>
      <c r="H151" s="21"/>
      <c r="I151" s="22">
        <f t="shared" si="4"/>
        <v>0</v>
      </c>
      <c r="J151" s="14"/>
    </row>
    <row r="152" spans="1:10" ht="12.4" hidden="1" customHeight="1">
      <c r="A152" s="13"/>
      <c r="B152" s="1"/>
      <c r="C152" s="36"/>
      <c r="D152" s="132"/>
      <c r="E152" s="133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List'!$B$1:$X$65536,12,FALSE)*$M$14),2)</f>
        <v>0</v>
      </c>
      <c r="H152" s="21"/>
      <c r="I152" s="22">
        <f t="shared" si="4"/>
        <v>0</v>
      </c>
      <c r="J152" s="14"/>
    </row>
    <row r="153" spans="1:10" ht="12.4" hidden="1" customHeight="1">
      <c r="A153" s="13"/>
      <c r="B153" s="1"/>
      <c r="C153" s="36"/>
      <c r="D153" s="132"/>
      <c r="E153" s="133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List'!$B$1:$X$65536,12,FALSE)*$M$14),2)</f>
        <v>0</v>
      </c>
      <c r="H153" s="21"/>
      <c r="I153" s="22">
        <f t="shared" si="4"/>
        <v>0</v>
      </c>
      <c r="J153" s="14"/>
    </row>
    <row r="154" spans="1:10" ht="12.4" hidden="1" customHeight="1">
      <c r="A154" s="13"/>
      <c r="B154" s="1"/>
      <c r="C154" s="36"/>
      <c r="D154" s="132"/>
      <c r="E154" s="133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List'!$B$1:$X$65536,12,FALSE)*$M$14),2)</f>
        <v>0</v>
      </c>
      <c r="H154" s="21"/>
      <c r="I154" s="22">
        <f t="shared" si="4"/>
        <v>0</v>
      </c>
      <c r="J154" s="14"/>
    </row>
    <row r="155" spans="1:10" ht="12.4" hidden="1" customHeight="1">
      <c r="A155" s="13"/>
      <c r="B155" s="1"/>
      <c r="C155" s="36"/>
      <c r="D155" s="132"/>
      <c r="E155" s="133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List'!$B$1:$X$65536,12,FALSE)*$M$14),2)</f>
        <v>0</v>
      </c>
      <c r="H155" s="21"/>
      <c r="I155" s="22">
        <f t="shared" si="4"/>
        <v>0</v>
      </c>
      <c r="J155" s="14"/>
    </row>
    <row r="156" spans="1:10" ht="12.4" hidden="1" customHeight="1">
      <c r="A156" s="13"/>
      <c r="B156" s="1"/>
      <c r="C156" s="36"/>
      <c r="D156" s="132"/>
      <c r="E156" s="133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List'!$B$1:$X$65536,12,FALSE)*$M$14),2)</f>
        <v>0</v>
      </c>
      <c r="H156" s="21"/>
      <c r="I156" s="22">
        <f t="shared" si="4"/>
        <v>0</v>
      </c>
      <c r="J156" s="14"/>
    </row>
    <row r="157" spans="1:10" ht="12.4" hidden="1" customHeight="1">
      <c r="A157" s="13"/>
      <c r="B157" s="1"/>
      <c r="C157" s="36"/>
      <c r="D157" s="132"/>
      <c r="E157" s="133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List'!$B$1:$X$65536,12,FALSE)*$M$14),2)</f>
        <v>0</v>
      </c>
      <c r="H157" s="21"/>
      <c r="I157" s="22">
        <f t="shared" si="4"/>
        <v>0</v>
      </c>
      <c r="J157" s="14"/>
    </row>
    <row r="158" spans="1:10" ht="12.4" hidden="1" customHeight="1">
      <c r="A158" s="13"/>
      <c r="B158" s="1"/>
      <c r="C158" s="36"/>
      <c r="D158" s="132"/>
      <c r="E158" s="133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List'!$B$1:$X$65536,12,FALSE)*$M$14),2)</f>
        <v>0</v>
      </c>
      <c r="H158" s="21"/>
      <c r="I158" s="22">
        <f t="shared" si="4"/>
        <v>0</v>
      </c>
      <c r="J158" s="14"/>
    </row>
    <row r="159" spans="1:10" ht="12.4" hidden="1" customHeight="1">
      <c r="A159" s="13"/>
      <c r="B159" s="1"/>
      <c r="C159" s="36"/>
      <c r="D159" s="132"/>
      <c r="E159" s="133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List'!$B$1:$X$65536,12,FALSE)*$M$14),2)</f>
        <v>0</v>
      </c>
      <c r="H159" s="21"/>
      <c r="I159" s="22">
        <f t="shared" si="4"/>
        <v>0</v>
      </c>
      <c r="J159" s="14"/>
    </row>
    <row r="160" spans="1:10" ht="12.4" hidden="1" customHeight="1">
      <c r="A160" s="13"/>
      <c r="B160" s="1"/>
      <c r="C160" s="36"/>
      <c r="D160" s="132"/>
      <c r="E160" s="133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List'!$B$1:$X$65536,12,FALSE)*$M$14),2)</f>
        <v>0</v>
      </c>
      <c r="H160" s="21"/>
      <c r="I160" s="22">
        <f t="shared" si="4"/>
        <v>0</v>
      </c>
      <c r="J160" s="14"/>
    </row>
    <row r="161" spans="1:10" ht="12.4" hidden="1" customHeight="1">
      <c r="A161" s="13"/>
      <c r="B161" s="1"/>
      <c r="C161" s="36"/>
      <c r="D161" s="132"/>
      <c r="E161" s="133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List'!$B$1:$X$65536,12,FALSE)*$M$14),2)</f>
        <v>0</v>
      </c>
      <c r="H161" s="21"/>
      <c r="I161" s="22">
        <f t="shared" si="4"/>
        <v>0</v>
      </c>
      <c r="J161" s="14"/>
    </row>
    <row r="162" spans="1:10" ht="12.4" hidden="1" customHeight="1">
      <c r="A162" s="13"/>
      <c r="B162" s="1"/>
      <c r="C162" s="36"/>
      <c r="D162" s="132"/>
      <c r="E162" s="133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List'!$B$1:$X$65536,12,FALSE)*$M$14),2)</f>
        <v>0</v>
      </c>
      <c r="H162" s="21"/>
      <c r="I162" s="22">
        <f t="shared" si="4"/>
        <v>0</v>
      </c>
      <c r="J162" s="14"/>
    </row>
    <row r="163" spans="1:10" ht="12.4" hidden="1" customHeight="1">
      <c r="A163" s="13"/>
      <c r="B163" s="1"/>
      <c r="C163" s="36"/>
      <c r="D163" s="132"/>
      <c r="E163" s="133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List'!$B$1:$X$65536,12,FALSE)*$M$14),2)</f>
        <v>0</v>
      </c>
      <c r="H163" s="21"/>
      <c r="I163" s="22">
        <f t="shared" si="4"/>
        <v>0</v>
      </c>
      <c r="J163" s="14"/>
    </row>
    <row r="164" spans="1:10" ht="12.4" hidden="1" customHeight="1">
      <c r="A164" s="13"/>
      <c r="B164" s="1"/>
      <c r="C164" s="36"/>
      <c r="D164" s="132"/>
      <c r="E164" s="133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List'!$B$1:$X$65536,12,FALSE)*$M$14),2)</f>
        <v>0</v>
      </c>
      <c r="H164" s="21"/>
      <c r="I164" s="22">
        <f t="shared" si="4"/>
        <v>0</v>
      </c>
      <c r="J164" s="14"/>
    </row>
    <row r="165" spans="1:10" ht="12.4" hidden="1" customHeight="1">
      <c r="A165" s="13"/>
      <c r="B165" s="1"/>
      <c r="C165" s="36"/>
      <c r="D165" s="132"/>
      <c r="E165" s="133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List'!$B$1:$X$65536,12,FALSE)*$M$14),2)</f>
        <v>0</v>
      </c>
      <c r="H165" s="21"/>
      <c r="I165" s="22">
        <f t="shared" si="4"/>
        <v>0</v>
      </c>
      <c r="J165" s="14"/>
    </row>
    <row r="166" spans="1:10" ht="12.4" hidden="1" customHeight="1">
      <c r="A166" s="13"/>
      <c r="B166" s="1"/>
      <c r="C166" s="36"/>
      <c r="D166" s="132"/>
      <c r="E166" s="133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List'!$B$1:$X$65536,12,FALSE)*$M$14),2)</f>
        <v>0</v>
      </c>
      <c r="H166" s="21"/>
      <c r="I166" s="22">
        <f t="shared" si="4"/>
        <v>0</v>
      </c>
      <c r="J166" s="14"/>
    </row>
    <row r="167" spans="1:10" ht="12.4" hidden="1" customHeight="1">
      <c r="A167" s="13"/>
      <c r="B167" s="1"/>
      <c r="C167" s="36"/>
      <c r="D167" s="132"/>
      <c r="E167" s="133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List'!$B$1:$X$65536,12,FALSE)*$M$14),2)</f>
        <v>0</v>
      </c>
      <c r="H167" s="21"/>
      <c r="I167" s="22">
        <f t="shared" si="4"/>
        <v>0</v>
      </c>
      <c r="J167" s="14"/>
    </row>
    <row r="168" spans="1:10" ht="12.4" hidden="1" customHeight="1">
      <c r="A168" s="13"/>
      <c r="B168" s="1"/>
      <c r="C168" s="36"/>
      <c r="D168" s="132"/>
      <c r="E168" s="133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List'!$B$1:$X$65536,12,FALSE)*$M$14),2)</f>
        <v>0</v>
      </c>
      <c r="H168" s="21"/>
      <c r="I168" s="22">
        <f t="shared" si="4"/>
        <v>0</v>
      </c>
      <c r="J168" s="14"/>
    </row>
    <row r="169" spans="1:10" ht="12.4" hidden="1" customHeight="1">
      <c r="A169" s="13"/>
      <c r="B169" s="1"/>
      <c r="C169" s="36"/>
      <c r="D169" s="132"/>
      <c r="E169" s="133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List'!$B$1:$X$65536,12,FALSE)*$M$14),2)</f>
        <v>0</v>
      </c>
      <c r="H169" s="21"/>
      <c r="I169" s="22">
        <f t="shared" si="4"/>
        <v>0</v>
      </c>
      <c r="J169" s="14"/>
    </row>
    <row r="170" spans="1:10" ht="12.4" hidden="1" customHeight="1">
      <c r="A170" s="13"/>
      <c r="B170" s="1"/>
      <c r="C170" s="36"/>
      <c r="D170" s="132"/>
      <c r="E170" s="133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List'!$B$1:$X$65536,12,FALSE)*$M$14),2)</f>
        <v>0</v>
      </c>
      <c r="H170" s="21"/>
      <c r="I170" s="22">
        <f t="shared" si="4"/>
        <v>0</v>
      </c>
      <c r="J170" s="14"/>
    </row>
    <row r="171" spans="1:10" ht="12.4" hidden="1" customHeight="1">
      <c r="A171" s="13"/>
      <c r="B171" s="1"/>
      <c r="C171" s="36"/>
      <c r="D171" s="132"/>
      <c r="E171" s="133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List'!$B$1:$X$65536,12,FALSE)*$M$14),2)</f>
        <v>0</v>
      </c>
      <c r="H171" s="21"/>
      <c r="I171" s="22">
        <f t="shared" si="4"/>
        <v>0</v>
      </c>
      <c r="J171" s="14"/>
    </row>
    <row r="172" spans="1:10" ht="12.4" hidden="1" customHeight="1">
      <c r="A172" s="13"/>
      <c r="B172" s="1"/>
      <c r="C172" s="36"/>
      <c r="D172" s="132"/>
      <c r="E172" s="133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List'!$B$1:$X$65536,12,FALSE)*$M$14),2)</f>
        <v>0</v>
      </c>
      <c r="H172" s="21"/>
      <c r="I172" s="22">
        <f t="shared" si="4"/>
        <v>0</v>
      </c>
      <c r="J172" s="14"/>
    </row>
    <row r="173" spans="1:10" ht="12.4" hidden="1" customHeight="1">
      <c r="A173" s="13"/>
      <c r="B173" s="1"/>
      <c r="C173" s="36"/>
      <c r="D173" s="132"/>
      <c r="E173" s="133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List'!$B$1:$X$65536,12,FALSE)*$M$14),2)</f>
        <v>0</v>
      </c>
      <c r="H173" s="21"/>
      <c r="I173" s="22">
        <f t="shared" si="4"/>
        <v>0</v>
      </c>
      <c r="J173" s="14"/>
    </row>
    <row r="174" spans="1:10" ht="12.4" hidden="1" customHeight="1">
      <c r="A174" s="13"/>
      <c r="B174" s="1"/>
      <c r="C174" s="36"/>
      <c r="D174" s="132"/>
      <c r="E174" s="133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List'!$B$1:$X$65536,12,FALSE)*$M$14),2)</f>
        <v>0</v>
      </c>
      <c r="H174" s="21"/>
      <c r="I174" s="22">
        <f t="shared" si="4"/>
        <v>0</v>
      </c>
      <c r="J174" s="14"/>
    </row>
    <row r="175" spans="1:10" ht="12.4" hidden="1" customHeight="1">
      <c r="A175" s="13"/>
      <c r="B175" s="1"/>
      <c r="C175" s="36"/>
      <c r="D175" s="132"/>
      <c r="E175" s="133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List'!$B$1:$X$65536,12,FALSE)*$M$14),2)</f>
        <v>0</v>
      </c>
      <c r="H175" s="21"/>
      <c r="I175" s="22">
        <f t="shared" si="4"/>
        <v>0</v>
      </c>
      <c r="J175" s="14"/>
    </row>
    <row r="176" spans="1:10" ht="12.4" hidden="1" customHeight="1">
      <c r="A176" s="13"/>
      <c r="B176" s="1"/>
      <c r="C176" s="36"/>
      <c r="D176" s="132"/>
      <c r="E176" s="133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List'!$B$1:$X$65536,12,FALSE)*$M$14),2)</f>
        <v>0</v>
      </c>
      <c r="H176" s="21"/>
      <c r="I176" s="22">
        <f t="shared" si="4"/>
        <v>0</v>
      </c>
      <c r="J176" s="14"/>
    </row>
    <row r="177" spans="1:10" ht="12.4" hidden="1" customHeight="1">
      <c r="A177" s="13"/>
      <c r="B177" s="1"/>
      <c r="C177" s="36"/>
      <c r="D177" s="132"/>
      <c r="E177" s="133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List'!$B$1:$X$65536,12,FALSE)*$M$14),2)</f>
        <v>0</v>
      </c>
      <c r="H177" s="21"/>
      <c r="I177" s="22">
        <f t="shared" si="4"/>
        <v>0</v>
      </c>
      <c r="J177" s="14"/>
    </row>
    <row r="178" spans="1:10" ht="12.4" hidden="1" customHeight="1">
      <c r="A178" s="13"/>
      <c r="B178" s="1"/>
      <c r="C178" s="37"/>
      <c r="D178" s="132"/>
      <c r="E178" s="133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List'!$B$1:$X$65536,12,FALSE)*$M$14),2)</f>
        <v>0</v>
      </c>
      <c r="H178" s="21"/>
      <c r="I178" s="22">
        <f>ROUND(IF(ISNUMBER(B178), G178*B178, 0),5)</f>
        <v>0</v>
      </c>
      <c r="J178" s="14"/>
    </row>
    <row r="179" spans="1:10" ht="12" hidden="1" customHeight="1">
      <c r="A179" s="13"/>
      <c r="B179" s="1"/>
      <c r="C179" s="36"/>
      <c r="D179" s="132"/>
      <c r="E179" s="133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List'!$B$1:$X$65536,12,FALSE)*$M$14),2)</f>
        <v>0</v>
      </c>
      <c r="H179" s="21"/>
      <c r="I179" s="22">
        <f t="shared" ref="I179:I233" si="5">ROUND(IF(ISNUMBER(B179), G179*B179, 0),5)</f>
        <v>0</v>
      </c>
      <c r="J179" s="14"/>
    </row>
    <row r="180" spans="1:10" ht="12.4" hidden="1" customHeight="1">
      <c r="A180" s="13"/>
      <c r="B180" s="1"/>
      <c r="C180" s="36"/>
      <c r="D180" s="132"/>
      <c r="E180" s="133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List'!$B$1:$X$65536,12,FALSE)*$M$14),2)</f>
        <v>0</v>
      </c>
      <c r="H180" s="21"/>
      <c r="I180" s="22">
        <f t="shared" si="5"/>
        <v>0</v>
      </c>
      <c r="J180" s="14"/>
    </row>
    <row r="181" spans="1:10" ht="12.4" hidden="1" customHeight="1">
      <c r="A181" s="13"/>
      <c r="B181" s="1"/>
      <c r="C181" s="36"/>
      <c r="D181" s="132"/>
      <c r="E181" s="133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List'!$B$1:$X$65536,12,FALSE)*$M$14),2)</f>
        <v>0</v>
      </c>
      <c r="H181" s="21"/>
      <c r="I181" s="22">
        <f t="shared" si="5"/>
        <v>0</v>
      </c>
      <c r="J181" s="14"/>
    </row>
    <row r="182" spans="1:10" ht="12.4" hidden="1" customHeight="1">
      <c r="A182" s="13"/>
      <c r="B182" s="1"/>
      <c r="C182" s="36"/>
      <c r="D182" s="132"/>
      <c r="E182" s="133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List'!$B$1:$X$65536,12,FALSE)*$M$14),2)</f>
        <v>0</v>
      </c>
      <c r="H182" s="21"/>
      <c r="I182" s="22">
        <f t="shared" si="5"/>
        <v>0</v>
      </c>
      <c r="J182" s="14"/>
    </row>
    <row r="183" spans="1:10" ht="12.4" hidden="1" customHeight="1">
      <c r="A183" s="13"/>
      <c r="B183" s="1"/>
      <c r="C183" s="36"/>
      <c r="D183" s="132"/>
      <c r="E183" s="133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List'!$B$1:$X$65536,12,FALSE)*$M$14),2)</f>
        <v>0</v>
      </c>
      <c r="H183" s="21"/>
      <c r="I183" s="22">
        <f t="shared" si="5"/>
        <v>0</v>
      </c>
      <c r="J183" s="14"/>
    </row>
    <row r="184" spans="1:10" ht="12.4" hidden="1" customHeight="1">
      <c r="A184" s="13"/>
      <c r="B184" s="1"/>
      <c r="C184" s="36"/>
      <c r="D184" s="132"/>
      <c r="E184" s="133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List'!$B$1:$X$65536,12,FALSE)*$M$14),2)</f>
        <v>0</v>
      </c>
      <c r="H184" s="21"/>
      <c r="I184" s="22">
        <f t="shared" si="5"/>
        <v>0</v>
      </c>
      <c r="J184" s="14"/>
    </row>
    <row r="185" spans="1:10" ht="12.4" hidden="1" customHeight="1">
      <c r="A185" s="13"/>
      <c r="B185" s="1"/>
      <c r="C185" s="36"/>
      <c r="D185" s="132"/>
      <c r="E185" s="133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List'!$B$1:$X$65536,12,FALSE)*$M$14),2)</f>
        <v>0</v>
      </c>
      <c r="H185" s="21"/>
      <c r="I185" s="22">
        <f t="shared" si="5"/>
        <v>0</v>
      </c>
      <c r="J185" s="14"/>
    </row>
    <row r="186" spans="1:10" ht="12.4" hidden="1" customHeight="1">
      <c r="A186" s="13"/>
      <c r="B186" s="1"/>
      <c r="C186" s="36"/>
      <c r="D186" s="132"/>
      <c r="E186" s="133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List'!$B$1:$X$65536,12,FALSE)*$M$14),2)</f>
        <v>0</v>
      </c>
      <c r="H186" s="21"/>
      <c r="I186" s="22">
        <f t="shared" si="5"/>
        <v>0</v>
      </c>
      <c r="J186" s="14"/>
    </row>
    <row r="187" spans="1:10" ht="12.4" hidden="1" customHeight="1">
      <c r="A187" s="13"/>
      <c r="B187" s="1"/>
      <c r="C187" s="36"/>
      <c r="D187" s="132"/>
      <c r="E187" s="133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List'!$B$1:$X$65536,12,FALSE)*$M$14),2)</f>
        <v>0</v>
      </c>
      <c r="H187" s="21"/>
      <c r="I187" s="22">
        <f t="shared" si="5"/>
        <v>0</v>
      </c>
      <c r="J187" s="14"/>
    </row>
    <row r="188" spans="1:10" ht="12.4" hidden="1" customHeight="1">
      <c r="A188" s="13"/>
      <c r="B188" s="1"/>
      <c r="C188" s="36"/>
      <c r="D188" s="132"/>
      <c r="E188" s="133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List'!$B$1:$X$65536,12,FALSE)*$M$14),2)</f>
        <v>0</v>
      </c>
      <c r="H188" s="21"/>
      <c r="I188" s="22">
        <f t="shared" si="5"/>
        <v>0</v>
      </c>
      <c r="J188" s="14"/>
    </row>
    <row r="189" spans="1:10" ht="12.4" hidden="1" customHeight="1">
      <c r="A189" s="13"/>
      <c r="B189" s="1"/>
      <c r="C189" s="36"/>
      <c r="D189" s="132"/>
      <c r="E189" s="133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List'!$B$1:$X$65536,12,FALSE)*$M$14),2)</f>
        <v>0</v>
      </c>
      <c r="H189" s="21"/>
      <c r="I189" s="22">
        <f t="shared" si="5"/>
        <v>0</v>
      </c>
      <c r="J189" s="14"/>
    </row>
    <row r="190" spans="1:10" ht="12.4" hidden="1" customHeight="1">
      <c r="A190" s="13"/>
      <c r="B190" s="1"/>
      <c r="C190" s="36"/>
      <c r="D190" s="132"/>
      <c r="E190" s="133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List'!$B$1:$X$65536,12,FALSE)*$M$14),2)</f>
        <v>0</v>
      </c>
      <c r="H190" s="21"/>
      <c r="I190" s="22">
        <f t="shared" si="5"/>
        <v>0</v>
      </c>
      <c r="J190" s="14"/>
    </row>
    <row r="191" spans="1:10" ht="12.4" hidden="1" customHeight="1">
      <c r="A191" s="13"/>
      <c r="B191" s="1"/>
      <c r="C191" s="36"/>
      <c r="D191" s="132"/>
      <c r="E191" s="133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List'!$B$1:$X$65536,12,FALSE)*$M$14),2)</f>
        <v>0</v>
      </c>
      <c r="H191" s="21"/>
      <c r="I191" s="22">
        <f t="shared" si="5"/>
        <v>0</v>
      </c>
      <c r="J191" s="14"/>
    </row>
    <row r="192" spans="1:10" ht="12.4" hidden="1" customHeight="1">
      <c r="A192" s="13"/>
      <c r="B192" s="1"/>
      <c r="C192" s="36"/>
      <c r="D192" s="132"/>
      <c r="E192" s="133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List'!$B$1:$X$65536,12,FALSE)*$M$14),2)</f>
        <v>0</v>
      </c>
      <c r="H192" s="21"/>
      <c r="I192" s="22">
        <f t="shared" si="5"/>
        <v>0</v>
      </c>
      <c r="J192" s="14"/>
    </row>
    <row r="193" spans="1:10" ht="12.4" hidden="1" customHeight="1">
      <c r="A193" s="13"/>
      <c r="B193" s="1"/>
      <c r="C193" s="36"/>
      <c r="D193" s="132"/>
      <c r="E193" s="133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List'!$B$1:$X$65536,12,FALSE)*$M$14),2)</f>
        <v>0</v>
      </c>
      <c r="H193" s="21"/>
      <c r="I193" s="22">
        <f t="shared" si="5"/>
        <v>0</v>
      </c>
      <c r="J193" s="14"/>
    </row>
    <row r="194" spans="1:10" ht="12.4" hidden="1" customHeight="1">
      <c r="A194" s="13"/>
      <c r="B194" s="1"/>
      <c r="C194" s="37"/>
      <c r="D194" s="132"/>
      <c r="E194" s="133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List'!$B$1:$X$65536,12,FALSE)*$M$14),2)</f>
        <v>0</v>
      </c>
      <c r="H194" s="21"/>
      <c r="I194" s="22">
        <f t="shared" si="5"/>
        <v>0</v>
      </c>
      <c r="J194" s="14"/>
    </row>
    <row r="195" spans="1:10" ht="12.4" hidden="1" customHeight="1">
      <c r="A195" s="13"/>
      <c r="B195" s="1"/>
      <c r="C195" s="37"/>
      <c r="D195" s="132"/>
      <c r="E195" s="133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List'!$B$1:$X$65536,12,FALSE)*$M$14),2)</f>
        <v>0</v>
      </c>
      <c r="H195" s="21"/>
      <c r="I195" s="22">
        <f t="shared" si="5"/>
        <v>0</v>
      </c>
      <c r="J195" s="14"/>
    </row>
    <row r="196" spans="1:10" ht="12.4" hidden="1" customHeight="1">
      <c r="A196" s="13"/>
      <c r="B196" s="1"/>
      <c r="C196" s="36"/>
      <c r="D196" s="132"/>
      <c r="E196" s="133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List'!$B$1:$X$65536,12,FALSE)*$M$14),2)</f>
        <v>0</v>
      </c>
      <c r="H196" s="21"/>
      <c r="I196" s="22">
        <f t="shared" si="5"/>
        <v>0</v>
      </c>
      <c r="J196" s="14"/>
    </row>
    <row r="197" spans="1:10" ht="12.4" hidden="1" customHeight="1">
      <c r="A197" s="13"/>
      <c r="B197" s="1"/>
      <c r="C197" s="36"/>
      <c r="D197" s="132"/>
      <c r="E197" s="133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List'!$B$1:$X$65536,12,FALSE)*$M$14),2)</f>
        <v>0</v>
      </c>
      <c r="H197" s="21"/>
      <c r="I197" s="22">
        <f t="shared" si="5"/>
        <v>0</v>
      </c>
      <c r="J197" s="14"/>
    </row>
    <row r="198" spans="1:10" ht="12.4" hidden="1" customHeight="1">
      <c r="A198" s="13"/>
      <c r="B198" s="1"/>
      <c r="C198" s="36"/>
      <c r="D198" s="132"/>
      <c r="E198" s="133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List'!$B$1:$X$65536,12,FALSE)*$M$14),2)</f>
        <v>0</v>
      </c>
      <c r="H198" s="21"/>
      <c r="I198" s="22">
        <f t="shared" si="5"/>
        <v>0</v>
      </c>
      <c r="J198" s="14"/>
    </row>
    <row r="199" spans="1:10" ht="12.4" hidden="1" customHeight="1">
      <c r="A199" s="13"/>
      <c r="B199" s="1"/>
      <c r="C199" s="36"/>
      <c r="D199" s="132"/>
      <c r="E199" s="133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List'!$B$1:$X$65536,12,FALSE)*$M$14),2)</f>
        <v>0</v>
      </c>
      <c r="H199" s="21"/>
      <c r="I199" s="22">
        <f t="shared" si="5"/>
        <v>0</v>
      </c>
      <c r="J199" s="14"/>
    </row>
    <row r="200" spans="1:10" ht="12.4" hidden="1" customHeight="1">
      <c r="A200" s="13"/>
      <c r="B200" s="1"/>
      <c r="C200" s="36"/>
      <c r="D200" s="132"/>
      <c r="E200" s="133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List'!$B$1:$X$65536,12,FALSE)*$M$14),2)</f>
        <v>0</v>
      </c>
      <c r="H200" s="21"/>
      <c r="I200" s="22">
        <f t="shared" si="5"/>
        <v>0</v>
      </c>
      <c r="J200" s="14"/>
    </row>
    <row r="201" spans="1:10" ht="12.4" hidden="1" customHeight="1">
      <c r="A201" s="13"/>
      <c r="B201" s="1"/>
      <c r="C201" s="36"/>
      <c r="D201" s="132"/>
      <c r="E201" s="133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List'!$B$1:$X$65536,12,FALSE)*$M$14),2)</f>
        <v>0</v>
      </c>
      <c r="H201" s="21"/>
      <c r="I201" s="22">
        <f t="shared" si="5"/>
        <v>0</v>
      </c>
      <c r="J201" s="14"/>
    </row>
    <row r="202" spans="1:10" ht="12.4" hidden="1" customHeight="1">
      <c r="A202" s="13"/>
      <c r="B202" s="1"/>
      <c r="C202" s="36"/>
      <c r="D202" s="132"/>
      <c r="E202" s="133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List'!$B$1:$X$65536,12,FALSE)*$M$14),2)</f>
        <v>0</v>
      </c>
      <c r="H202" s="21"/>
      <c r="I202" s="22">
        <f t="shared" si="5"/>
        <v>0</v>
      </c>
      <c r="J202" s="14"/>
    </row>
    <row r="203" spans="1:10" ht="12.4" hidden="1" customHeight="1">
      <c r="A203" s="13"/>
      <c r="B203" s="1"/>
      <c r="C203" s="36"/>
      <c r="D203" s="132"/>
      <c r="E203" s="133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List'!$B$1:$X$65536,12,FALSE)*$M$14),2)</f>
        <v>0</v>
      </c>
      <c r="H203" s="21"/>
      <c r="I203" s="22">
        <f t="shared" si="5"/>
        <v>0</v>
      </c>
      <c r="J203" s="14"/>
    </row>
    <row r="204" spans="1:10" ht="12.4" hidden="1" customHeight="1">
      <c r="A204" s="13"/>
      <c r="B204" s="1"/>
      <c r="C204" s="36"/>
      <c r="D204" s="132"/>
      <c r="E204" s="133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List'!$B$1:$X$65536,12,FALSE)*$M$14),2)</f>
        <v>0</v>
      </c>
      <c r="H204" s="21"/>
      <c r="I204" s="22">
        <f t="shared" si="5"/>
        <v>0</v>
      </c>
      <c r="J204" s="14"/>
    </row>
    <row r="205" spans="1:10" ht="12.4" hidden="1" customHeight="1">
      <c r="A205" s="13"/>
      <c r="B205" s="1"/>
      <c r="C205" s="36"/>
      <c r="D205" s="132"/>
      <c r="E205" s="133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List'!$B$1:$X$65536,12,FALSE)*$M$14),2)</f>
        <v>0</v>
      </c>
      <c r="H205" s="21"/>
      <c r="I205" s="22">
        <f t="shared" si="5"/>
        <v>0</v>
      </c>
      <c r="J205" s="14"/>
    </row>
    <row r="206" spans="1:10" ht="12.4" hidden="1" customHeight="1">
      <c r="A206" s="13"/>
      <c r="B206" s="1"/>
      <c r="C206" s="37"/>
      <c r="D206" s="132"/>
      <c r="E206" s="133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List'!$B$1:$X$65536,12,FALSE)*$M$14),2)</f>
        <v>0</v>
      </c>
      <c r="H206" s="21"/>
      <c r="I206" s="22">
        <f t="shared" si="5"/>
        <v>0</v>
      </c>
      <c r="J206" s="14"/>
    </row>
    <row r="207" spans="1:10" ht="12" hidden="1" customHeight="1">
      <c r="A207" s="13"/>
      <c r="B207" s="1"/>
      <c r="C207" s="36"/>
      <c r="D207" s="132"/>
      <c r="E207" s="133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List'!$B$1:$X$65536,12,FALSE)*$M$14),2)</f>
        <v>0</v>
      </c>
      <c r="H207" s="21"/>
      <c r="I207" s="22">
        <f t="shared" si="5"/>
        <v>0</v>
      </c>
      <c r="J207" s="14"/>
    </row>
    <row r="208" spans="1:10" ht="12.4" hidden="1" customHeight="1">
      <c r="A208" s="13"/>
      <c r="B208" s="1"/>
      <c r="C208" s="36"/>
      <c r="D208" s="132"/>
      <c r="E208" s="133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List'!$B$1:$X$65536,12,FALSE)*$M$14),2)</f>
        <v>0</v>
      </c>
      <c r="H208" s="21"/>
      <c r="I208" s="22">
        <f t="shared" si="5"/>
        <v>0</v>
      </c>
      <c r="J208" s="14"/>
    </row>
    <row r="209" spans="1:10" ht="12.4" hidden="1" customHeight="1">
      <c r="A209" s="13"/>
      <c r="B209" s="1"/>
      <c r="C209" s="36"/>
      <c r="D209" s="132"/>
      <c r="E209" s="133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List'!$B$1:$X$65536,12,FALSE)*$M$14),2)</f>
        <v>0</v>
      </c>
      <c r="H209" s="21"/>
      <c r="I209" s="22">
        <f t="shared" si="5"/>
        <v>0</v>
      </c>
      <c r="J209" s="14"/>
    </row>
    <row r="210" spans="1:10" ht="12.4" hidden="1" customHeight="1">
      <c r="A210" s="13"/>
      <c r="B210" s="1"/>
      <c r="C210" s="36"/>
      <c r="D210" s="132"/>
      <c r="E210" s="133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List'!$B$1:$X$65536,12,FALSE)*$M$14),2)</f>
        <v>0</v>
      </c>
      <c r="H210" s="21"/>
      <c r="I210" s="22">
        <f t="shared" si="5"/>
        <v>0</v>
      </c>
      <c r="J210" s="14"/>
    </row>
    <row r="211" spans="1:10" ht="12.4" hidden="1" customHeight="1">
      <c r="A211" s="13"/>
      <c r="B211" s="1"/>
      <c r="C211" s="36"/>
      <c r="D211" s="132"/>
      <c r="E211" s="133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List'!$B$1:$X$65536,12,FALSE)*$M$14),2)</f>
        <v>0</v>
      </c>
      <c r="H211" s="21"/>
      <c r="I211" s="22">
        <f t="shared" si="5"/>
        <v>0</v>
      </c>
      <c r="J211" s="14"/>
    </row>
    <row r="212" spans="1:10" ht="12.4" hidden="1" customHeight="1">
      <c r="A212" s="13"/>
      <c r="B212" s="1"/>
      <c r="C212" s="36"/>
      <c r="D212" s="132"/>
      <c r="E212" s="133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List'!$B$1:$X$65536,12,FALSE)*$M$14),2)</f>
        <v>0</v>
      </c>
      <c r="H212" s="21"/>
      <c r="I212" s="22">
        <f t="shared" si="5"/>
        <v>0</v>
      </c>
      <c r="J212" s="14"/>
    </row>
    <row r="213" spans="1:10" ht="12.4" hidden="1" customHeight="1">
      <c r="A213" s="13"/>
      <c r="B213" s="1"/>
      <c r="C213" s="36"/>
      <c r="D213" s="132"/>
      <c r="E213" s="133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List'!$B$1:$X$65536,12,FALSE)*$M$14),2)</f>
        <v>0</v>
      </c>
      <c r="H213" s="21"/>
      <c r="I213" s="22">
        <f t="shared" si="5"/>
        <v>0</v>
      </c>
      <c r="J213" s="14"/>
    </row>
    <row r="214" spans="1:10" ht="12.4" hidden="1" customHeight="1">
      <c r="A214" s="13"/>
      <c r="B214" s="1"/>
      <c r="C214" s="36"/>
      <c r="D214" s="132"/>
      <c r="E214" s="133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List'!$B$1:$X$65536,12,FALSE)*$M$14),2)</f>
        <v>0</v>
      </c>
      <c r="H214" s="21"/>
      <c r="I214" s="22">
        <f t="shared" si="5"/>
        <v>0</v>
      </c>
      <c r="J214" s="14"/>
    </row>
    <row r="215" spans="1:10" ht="12.4" hidden="1" customHeight="1">
      <c r="A215" s="13"/>
      <c r="B215" s="1"/>
      <c r="C215" s="36"/>
      <c r="D215" s="132"/>
      <c r="E215" s="133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List'!$B$1:$X$65536,12,FALSE)*$M$14),2)</f>
        <v>0</v>
      </c>
      <c r="H215" s="21"/>
      <c r="I215" s="22">
        <f t="shared" si="5"/>
        <v>0</v>
      </c>
      <c r="J215" s="14"/>
    </row>
    <row r="216" spans="1:10" ht="12.4" hidden="1" customHeight="1">
      <c r="A216" s="13"/>
      <c r="B216" s="1"/>
      <c r="C216" s="36"/>
      <c r="D216" s="132"/>
      <c r="E216" s="133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List'!$B$1:$X$65536,12,FALSE)*$M$14),2)</f>
        <v>0</v>
      </c>
      <c r="H216" s="21"/>
      <c r="I216" s="22">
        <f t="shared" si="5"/>
        <v>0</v>
      </c>
      <c r="J216" s="14"/>
    </row>
    <row r="217" spans="1:10" ht="12.4" hidden="1" customHeight="1">
      <c r="A217" s="13"/>
      <c r="B217" s="1"/>
      <c r="C217" s="36"/>
      <c r="D217" s="132"/>
      <c r="E217" s="133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List'!$B$1:$X$65536,12,FALSE)*$M$14),2)</f>
        <v>0</v>
      </c>
      <c r="H217" s="21"/>
      <c r="I217" s="22">
        <f t="shared" si="5"/>
        <v>0</v>
      </c>
      <c r="J217" s="14"/>
    </row>
    <row r="218" spans="1:10" ht="12.4" hidden="1" customHeight="1">
      <c r="A218" s="13"/>
      <c r="B218" s="1"/>
      <c r="C218" s="36"/>
      <c r="D218" s="132"/>
      <c r="E218" s="133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List'!$B$1:$X$65536,12,FALSE)*$M$14),2)</f>
        <v>0</v>
      </c>
      <c r="H218" s="21"/>
      <c r="I218" s="22">
        <f t="shared" si="5"/>
        <v>0</v>
      </c>
      <c r="J218" s="14"/>
    </row>
    <row r="219" spans="1:10" ht="12.4" hidden="1" customHeight="1">
      <c r="A219" s="13"/>
      <c r="B219" s="1"/>
      <c r="C219" s="36"/>
      <c r="D219" s="132"/>
      <c r="E219" s="133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List'!$B$1:$X$65536,12,FALSE)*$M$14),2)</f>
        <v>0</v>
      </c>
      <c r="H219" s="21"/>
      <c r="I219" s="22">
        <f t="shared" si="5"/>
        <v>0</v>
      </c>
      <c r="J219" s="14"/>
    </row>
    <row r="220" spans="1:10" ht="12.4" hidden="1" customHeight="1">
      <c r="A220" s="13"/>
      <c r="B220" s="1"/>
      <c r="C220" s="36"/>
      <c r="D220" s="132"/>
      <c r="E220" s="133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List'!$B$1:$X$65536,12,FALSE)*$M$14),2)</f>
        <v>0</v>
      </c>
      <c r="H220" s="21"/>
      <c r="I220" s="22">
        <f t="shared" si="5"/>
        <v>0</v>
      </c>
      <c r="J220" s="14"/>
    </row>
    <row r="221" spans="1:10" ht="12.4" hidden="1" customHeight="1">
      <c r="A221" s="13"/>
      <c r="B221" s="1"/>
      <c r="C221" s="36"/>
      <c r="D221" s="132"/>
      <c r="E221" s="133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List'!$B$1:$X$65536,12,FALSE)*$M$14),2)</f>
        <v>0</v>
      </c>
      <c r="H221" s="21"/>
      <c r="I221" s="22">
        <f t="shared" si="5"/>
        <v>0</v>
      </c>
      <c r="J221" s="14"/>
    </row>
    <row r="222" spans="1:10" ht="12.4" hidden="1" customHeight="1">
      <c r="A222" s="13"/>
      <c r="B222" s="1"/>
      <c r="C222" s="36"/>
      <c r="D222" s="132"/>
      <c r="E222" s="133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List'!$B$1:$X$65536,12,FALSE)*$M$14),2)</f>
        <v>0</v>
      </c>
      <c r="H222" s="21"/>
      <c r="I222" s="22">
        <f t="shared" si="5"/>
        <v>0</v>
      </c>
      <c r="J222" s="14"/>
    </row>
    <row r="223" spans="1:10" ht="12.4" hidden="1" customHeight="1">
      <c r="A223" s="13"/>
      <c r="B223" s="1"/>
      <c r="C223" s="36"/>
      <c r="D223" s="132"/>
      <c r="E223" s="133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List'!$B$1:$X$65536,12,FALSE)*$M$14),2)</f>
        <v>0</v>
      </c>
      <c r="H223" s="21"/>
      <c r="I223" s="22">
        <f t="shared" si="5"/>
        <v>0</v>
      </c>
      <c r="J223" s="14"/>
    </row>
    <row r="224" spans="1:10" ht="12.4" hidden="1" customHeight="1">
      <c r="A224" s="13"/>
      <c r="B224" s="1"/>
      <c r="C224" s="36"/>
      <c r="D224" s="132"/>
      <c r="E224" s="133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List'!$B$1:$X$65536,12,FALSE)*$M$14),2)</f>
        <v>0</v>
      </c>
      <c r="H224" s="21"/>
      <c r="I224" s="22">
        <f t="shared" si="5"/>
        <v>0</v>
      </c>
      <c r="J224" s="14"/>
    </row>
    <row r="225" spans="1:10" ht="12.4" hidden="1" customHeight="1">
      <c r="A225" s="13"/>
      <c r="B225" s="1"/>
      <c r="C225" s="36"/>
      <c r="D225" s="132"/>
      <c r="E225" s="133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List'!$B$1:$X$65536,12,FALSE)*$M$14),2)</f>
        <v>0</v>
      </c>
      <c r="H225" s="21"/>
      <c r="I225" s="22">
        <f t="shared" si="5"/>
        <v>0</v>
      </c>
      <c r="J225" s="14"/>
    </row>
    <row r="226" spans="1:10" ht="12.4" hidden="1" customHeight="1">
      <c r="A226" s="13"/>
      <c r="B226" s="1"/>
      <c r="C226" s="36"/>
      <c r="D226" s="132"/>
      <c r="E226" s="133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List'!$B$1:$X$65536,12,FALSE)*$M$14),2)</f>
        <v>0</v>
      </c>
      <c r="H226" s="21"/>
      <c r="I226" s="22">
        <f t="shared" si="5"/>
        <v>0</v>
      </c>
      <c r="J226" s="14"/>
    </row>
    <row r="227" spans="1:10" ht="12.4" hidden="1" customHeight="1">
      <c r="A227" s="13"/>
      <c r="B227" s="1"/>
      <c r="C227" s="36"/>
      <c r="D227" s="132"/>
      <c r="E227" s="133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List'!$B$1:$X$65536,12,FALSE)*$M$14),2)</f>
        <v>0</v>
      </c>
      <c r="H227" s="21"/>
      <c r="I227" s="22">
        <f t="shared" si="5"/>
        <v>0</v>
      </c>
      <c r="J227" s="14"/>
    </row>
    <row r="228" spans="1:10" ht="12.4" hidden="1" customHeight="1">
      <c r="A228" s="13"/>
      <c r="B228" s="1"/>
      <c r="C228" s="36"/>
      <c r="D228" s="132"/>
      <c r="E228" s="133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List'!$B$1:$X$65536,12,FALSE)*$M$14),2)</f>
        <v>0</v>
      </c>
      <c r="H228" s="21"/>
      <c r="I228" s="22">
        <f t="shared" si="5"/>
        <v>0</v>
      </c>
      <c r="J228" s="14"/>
    </row>
    <row r="229" spans="1:10" ht="12.4" hidden="1" customHeight="1">
      <c r="A229" s="13"/>
      <c r="B229" s="1"/>
      <c r="C229" s="36"/>
      <c r="D229" s="132"/>
      <c r="E229" s="133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List'!$B$1:$X$65536,12,FALSE)*$M$14),2)</f>
        <v>0</v>
      </c>
      <c r="H229" s="21"/>
      <c r="I229" s="22">
        <f t="shared" si="5"/>
        <v>0</v>
      </c>
      <c r="J229" s="14"/>
    </row>
    <row r="230" spans="1:10" ht="12.4" hidden="1" customHeight="1">
      <c r="A230" s="13"/>
      <c r="B230" s="1"/>
      <c r="C230" s="36"/>
      <c r="D230" s="132"/>
      <c r="E230" s="133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List'!$B$1:$X$65536,12,FALSE)*$M$14),2)</f>
        <v>0</v>
      </c>
      <c r="H230" s="21"/>
      <c r="I230" s="22">
        <f t="shared" si="5"/>
        <v>0</v>
      </c>
      <c r="J230" s="14"/>
    </row>
    <row r="231" spans="1:10" ht="12.4" hidden="1" customHeight="1">
      <c r="A231" s="13"/>
      <c r="B231" s="1"/>
      <c r="C231" s="36"/>
      <c r="D231" s="132"/>
      <c r="E231" s="133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List'!$B$1:$X$65536,12,FALSE)*$M$14),2)</f>
        <v>0</v>
      </c>
      <c r="H231" s="21"/>
      <c r="I231" s="22">
        <f t="shared" si="5"/>
        <v>0</v>
      </c>
      <c r="J231" s="14"/>
    </row>
    <row r="232" spans="1:10" ht="12.4" hidden="1" customHeight="1">
      <c r="A232" s="13"/>
      <c r="B232" s="1"/>
      <c r="C232" s="36"/>
      <c r="D232" s="132"/>
      <c r="E232" s="133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List'!$B$1:$X$65536,12,FALSE)*$M$14),2)</f>
        <v>0</v>
      </c>
      <c r="H232" s="21"/>
      <c r="I232" s="22">
        <f t="shared" si="5"/>
        <v>0</v>
      </c>
      <c r="J232" s="14"/>
    </row>
    <row r="233" spans="1:10" ht="12.4" hidden="1" customHeight="1">
      <c r="A233" s="13"/>
      <c r="B233" s="1"/>
      <c r="C233" s="36"/>
      <c r="D233" s="132"/>
      <c r="E233" s="133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List'!$B$1:$X$65536,12,FALSE)*$M$14),2)</f>
        <v>0</v>
      </c>
      <c r="H233" s="21"/>
      <c r="I233" s="22">
        <f t="shared" si="5"/>
        <v>0</v>
      </c>
      <c r="J233" s="14"/>
    </row>
    <row r="234" spans="1:10" ht="12.4" hidden="1" customHeight="1">
      <c r="A234" s="13"/>
      <c r="B234" s="1"/>
      <c r="C234" s="37"/>
      <c r="D234" s="132"/>
      <c r="E234" s="133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List'!$B$1:$X$65536,12,FALSE)*$M$14),2)</f>
        <v>0</v>
      </c>
      <c r="H234" s="21"/>
      <c r="I234" s="22">
        <f>ROUND(IF(ISNUMBER(B234), G234*B234, 0),5)</f>
        <v>0</v>
      </c>
      <c r="J234" s="14"/>
    </row>
    <row r="235" spans="1:10" ht="12" hidden="1" customHeight="1">
      <c r="A235" s="13"/>
      <c r="B235" s="1"/>
      <c r="C235" s="36"/>
      <c r="D235" s="132"/>
      <c r="E235" s="133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List'!$B$1:$X$65536,12,FALSE)*$M$14),2)</f>
        <v>0</v>
      </c>
      <c r="H235" s="21"/>
      <c r="I235" s="22">
        <f t="shared" ref="I235:I285" si="6">ROUND(IF(ISNUMBER(B235), G235*B235, 0),5)</f>
        <v>0</v>
      </c>
      <c r="J235" s="14"/>
    </row>
    <row r="236" spans="1:10" ht="12.4" hidden="1" customHeight="1">
      <c r="A236" s="13"/>
      <c r="B236" s="1"/>
      <c r="C236" s="36"/>
      <c r="D236" s="132"/>
      <c r="E236" s="133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List'!$B$1:$X$65536,12,FALSE)*$M$14),2)</f>
        <v>0</v>
      </c>
      <c r="H236" s="21"/>
      <c r="I236" s="22">
        <f t="shared" si="6"/>
        <v>0</v>
      </c>
      <c r="J236" s="14"/>
    </row>
    <row r="237" spans="1:10" ht="12.4" hidden="1" customHeight="1">
      <c r="A237" s="13"/>
      <c r="B237" s="1"/>
      <c r="C237" s="36"/>
      <c r="D237" s="132"/>
      <c r="E237" s="133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List'!$B$1:$X$65536,12,FALSE)*$M$14),2)</f>
        <v>0</v>
      </c>
      <c r="H237" s="21"/>
      <c r="I237" s="22">
        <f t="shared" si="6"/>
        <v>0</v>
      </c>
      <c r="J237" s="14"/>
    </row>
    <row r="238" spans="1:10" ht="12.4" hidden="1" customHeight="1">
      <c r="A238" s="13"/>
      <c r="B238" s="1"/>
      <c r="C238" s="36"/>
      <c r="D238" s="132"/>
      <c r="E238" s="133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List'!$B$1:$X$65536,12,FALSE)*$M$14),2)</f>
        <v>0</v>
      </c>
      <c r="H238" s="21"/>
      <c r="I238" s="22">
        <f t="shared" si="6"/>
        <v>0</v>
      </c>
      <c r="J238" s="14"/>
    </row>
    <row r="239" spans="1:10" ht="12.4" hidden="1" customHeight="1">
      <c r="A239" s="13"/>
      <c r="B239" s="1"/>
      <c r="C239" s="36"/>
      <c r="D239" s="132"/>
      <c r="E239" s="133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List'!$B$1:$X$65536,12,FALSE)*$M$14),2)</f>
        <v>0</v>
      </c>
      <c r="H239" s="21"/>
      <c r="I239" s="22">
        <f t="shared" si="6"/>
        <v>0</v>
      </c>
      <c r="J239" s="14"/>
    </row>
    <row r="240" spans="1:10" ht="12.4" hidden="1" customHeight="1">
      <c r="A240" s="13"/>
      <c r="B240" s="1"/>
      <c r="C240" s="36"/>
      <c r="D240" s="132"/>
      <c r="E240" s="133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List'!$B$1:$X$65536,12,FALSE)*$M$14),2)</f>
        <v>0</v>
      </c>
      <c r="H240" s="21"/>
      <c r="I240" s="22">
        <f t="shared" si="6"/>
        <v>0</v>
      </c>
      <c r="J240" s="14"/>
    </row>
    <row r="241" spans="1:10" ht="12.4" hidden="1" customHeight="1">
      <c r="A241" s="13"/>
      <c r="B241" s="1"/>
      <c r="C241" s="36"/>
      <c r="D241" s="132"/>
      <c r="E241" s="133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List'!$B$1:$X$65536,12,FALSE)*$M$14),2)</f>
        <v>0</v>
      </c>
      <c r="H241" s="21"/>
      <c r="I241" s="22">
        <f t="shared" si="6"/>
        <v>0</v>
      </c>
      <c r="J241" s="14"/>
    </row>
    <row r="242" spans="1:10" ht="12.4" hidden="1" customHeight="1">
      <c r="A242" s="13"/>
      <c r="B242" s="1"/>
      <c r="C242" s="36"/>
      <c r="D242" s="132"/>
      <c r="E242" s="133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List'!$B$1:$X$65536,12,FALSE)*$M$14),2)</f>
        <v>0</v>
      </c>
      <c r="H242" s="21"/>
      <c r="I242" s="22">
        <f t="shared" si="6"/>
        <v>0</v>
      </c>
      <c r="J242" s="14"/>
    </row>
    <row r="243" spans="1:10" ht="12.4" hidden="1" customHeight="1">
      <c r="A243" s="13"/>
      <c r="B243" s="1"/>
      <c r="C243" s="36"/>
      <c r="D243" s="132"/>
      <c r="E243" s="133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List'!$B$1:$X$65536,12,FALSE)*$M$14),2)</f>
        <v>0</v>
      </c>
      <c r="H243" s="21"/>
      <c r="I243" s="22">
        <f t="shared" si="6"/>
        <v>0</v>
      </c>
      <c r="J243" s="14"/>
    </row>
    <row r="244" spans="1:10" ht="12.4" hidden="1" customHeight="1">
      <c r="A244" s="13"/>
      <c r="B244" s="1"/>
      <c r="C244" s="36"/>
      <c r="D244" s="132"/>
      <c r="E244" s="133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List'!$B$1:$X$65536,12,FALSE)*$M$14),2)</f>
        <v>0</v>
      </c>
      <c r="H244" s="21"/>
      <c r="I244" s="22">
        <f t="shared" si="6"/>
        <v>0</v>
      </c>
      <c r="J244" s="14"/>
    </row>
    <row r="245" spans="1:10" ht="12.4" hidden="1" customHeight="1">
      <c r="A245" s="13"/>
      <c r="B245" s="1"/>
      <c r="C245" s="36"/>
      <c r="D245" s="132"/>
      <c r="E245" s="133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List'!$B$1:$X$65536,12,FALSE)*$M$14),2)</f>
        <v>0</v>
      </c>
      <c r="H245" s="21"/>
      <c r="I245" s="22">
        <f t="shared" si="6"/>
        <v>0</v>
      </c>
      <c r="J245" s="14"/>
    </row>
    <row r="246" spans="1:10" ht="12.4" hidden="1" customHeight="1">
      <c r="A246" s="13"/>
      <c r="B246" s="1"/>
      <c r="C246" s="36"/>
      <c r="D246" s="132"/>
      <c r="E246" s="133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List'!$B$1:$X$65536,12,FALSE)*$M$14),2)</f>
        <v>0</v>
      </c>
      <c r="H246" s="21"/>
      <c r="I246" s="22">
        <f t="shared" si="6"/>
        <v>0</v>
      </c>
      <c r="J246" s="14"/>
    </row>
    <row r="247" spans="1:10" ht="12.4" hidden="1" customHeight="1">
      <c r="A247" s="13"/>
      <c r="B247" s="1"/>
      <c r="C247" s="36"/>
      <c r="D247" s="132"/>
      <c r="E247" s="133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List'!$B$1:$X$65536,12,FALSE)*$M$14),2)</f>
        <v>0</v>
      </c>
      <c r="H247" s="21"/>
      <c r="I247" s="22">
        <f t="shared" si="6"/>
        <v>0</v>
      </c>
      <c r="J247" s="14"/>
    </row>
    <row r="248" spans="1:10" ht="12.4" hidden="1" customHeight="1">
      <c r="A248" s="13"/>
      <c r="B248" s="1"/>
      <c r="C248" s="36"/>
      <c r="D248" s="132"/>
      <c r="E248" s="133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List'!$B$1:$X$65536,12,FALSE)*$M$14),2)</f>
        <v>0</v>
      </c>
      <c r="H248" s="21"/>
      <c r="I248" s="22">
        <f t="shared" si="6"/>
        <v>0</v>
      </c>
      <c r="J248" s="14"/>
    </row>
    <row r="249" spans="1:10" ht="12.4" hidden="1" customHeight="1">
      <c r="A249" s="13"/>
      <c r="B249" s="1"/>
      <c r="C249" s="36"/>
      <c r="D249" s="132"/>
      <c r="E249" s="133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List'!$B$1:$X$65536,12,FALSE)*$M$14),2)</f>
        <v>0</v>
      </c>
      <c r="H249" s="21"/>
      <c r="I249" s="22">
        <f t="shared" si="6"/>
        <v>0</v>
      </c>
      <c r="J249" s="14"/>
    </row>
    <row r="250" spans="1:10" ht="12.4" hidden="1" customHeight="1">
      <c r="A250" s="13"/>
      <c r="B250" s="1"/>
      <c r="C250" s="36"/>
      <c r="D250" s="132"/>
      <c r="E250" s="133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List'!$B$1:$X$65536,12,FALSE)*$M$14),2)</f>
        <v>0</v>
      </c>
      <c r="H250" s="21"/>
      <c r="I250" s="22">
        <f t="shared" si="6"/>
        <v>0</v>
      </c>
      <c r="J250" s="14"/>
    </row>
    <row r="251" spans="1:10" ht="12.4" hidden="1" customHeight="1">
      <c r="A251" s="13"/>
      <c r="B251" s="1"/>
      <c r="C251" s="36"/>
      <c r="D251" s="132"/>
      <c r="E251" s="133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List'!$B$1:$X$65536,12,FALSE)*$M$14),2)</f>
        <v>0</v>
      </c>
      <c r="H251" s="21"/>
      <c r="I251" s="22">
        <f t="shared" si="6"/>
        <v>0</v>
      </c>
      <c r="J251" s="14"/>
    </row>
    <row r="252" spans="1:10" ht="12.4" hidden="1" customHeight="1">
      <c r="A252" s="13"/>
      <c r="B252" s="1"/>
      <c r="C252" s="36"/>
      <c r="D252" s="132"/>
      <c r="E252" s="133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List'!$B$1:$X$65536,12,FALSE)*$M$14),2)</f>
        <v>0</v>
      </c>
      <c r="H252" s="21"/>
      <c r="I252" s="22">
        <f t="shared" si="6"/>
        <v>0</v>
      </c>
      <c r="J252" s="14"/>
    </row>
    <row r="253" spans="1:10" ht="12.4" hidden="1" customHeight="1">
      <c r="A253" s="13"/>
      <c r="B253" s="1"/>
      <c r="C253" s="36"/>
      <c r="D253" s="132"/>
      <c r="E253" s="133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List'!$B$1:$X$65536,12,FALSE)*$M$14),2)</f>
        <v>0</v>
      </c>
      <c r="H253" s="21"/>
      <c r="I253" s="22">
        <f t="shared" si="6"/>
        <v>0</v>
      </c>
      <c r="J253" s="14"/>
    </row>
    <row r="254" spans="1:10" ht="12.4" hidden="1" customHeight="1">
      <c r="A254" s="13"/>
      <c r="B254" s="1"/>
      <c r="C254" s="36"/>
      <c r="D254" s="132"/>
      <c r="E254" s="133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List'!$B$1:$X$65536,12,FALSE)*$M$14),2)</f>
        <v>0</v>
      </c>
      <c r="H254" s="21"/>
      <c r="I254" s="22">
        <f t="shared" si="6"/>
        <v>0</v>
      </c>
      <c r="J254" s="14"/>
    </row>
    <row r="255" spans="1:10" ht="12.4" hidden="1" customHeight="1">
      <c r="A255" s="13"/>
      <c r="B255" s="1"/>
      <c r="C255" s="36"/>
      <c r="D255" s="132"/>
      <c r="E255" s="133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List'!$B$1:$X$65536,12,FALSE)*$M$14),2)</f>
        <v>0</v>
      </c>
      <c r="H255" s="21"/>
      <c r="I255" s="22">
        <f t="shared" si="6"/>
        <v>0</v>
      </c>
      <c r="J255" s="14"/>
    </row>
    <row r="256" spans="1:10" ht="12.4" hidden="1" customHeight="1">
      <c r="A256" s="13"/>
      <c r="B256" s="1"/>
      <c r="C256" s="36"/>
      <c r="D256" s="132"/>
      <c r="E256" s="133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List'!$B$1:$X$65536,12,FALSE)*$M$14),2)</f>
        <v>0</v>
      </c>
      <c r="H256" s="21"/>
      <c r="I256" s="22">
        <f t="shared" si="6"/>
        <v>0</v>
      </c>
      <c r="J256" s="14"/>
    </row>
    <row r="257" spans="1:10" ht="12.4" hidden="1" customHeight="1">
      <c r="A257" s="13"/>
      <c r="B257" s="1"/>
      <c r="C257" s="36"/>
      <c r="D257" s="132"/>
      <c r="E257" s="133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List'!$B$1:$X$65536,12,FALSE)*$M$14),2)</f>
        <v>0</v>
      </c>
      <c r="H257" s="21"/>
      <c r="I257" s="22">
        <f t="shared" si="6"/>
        <v>0</v>
      </c>
      <c r="J257" s="14"/>
    </row>
    <row r="258" spans="1:10" ht="12.4" hidden="1" customHeight="1">
      <c r="A258" s="13"/>
      <c r="B258" s="1"/>
      <c r="C258" s="37"/>
      <c r="D258" s="132"/>
      <c r="E258" s="133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List'!$B$1:$X$65536,12,FALSE)*$M$14),2)</f>
        <v>0</v>
      </c>
      <c r="H258" s="21"/>
      <c r="I258" s="22">
        <f t="shared" si="6"/>
        <v>0</v>
      </c>
      <c r="J258" s="14"/>
    </row>
    <row r="259" spans="1:10" ht="12" hidden="1" customHeight="1">
      <c r="A259" s="13"/>
      <c r="B259" s="1"/>
      <c r="C259" s="36"/>
      <c r="D259" s="132"/>
      <c r="E259" s="133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List'!$B$1:$X$65536,12,FALSE)*$M$14),2)</f>
        <v>0</v>
      </c>
      <c r="H259" s="21"/>
      <c r="I259" s="22">
        <f t="shared" si="6"/>
        <v>0</v>
      </c>
      <c r="J259" s="14"/>
    </row>
    <row r="260" spans="1:10" ht="12.4" hidden="1" customHeight="1">
      <c r="A260" s="13"/>
      <c r="B260" s="1"/>
      <c r="C260" s="36"/>
      <c r="D260" s="132"/>
      <c r="E260" s="133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List'!$B$1:$X$65536,12,FALSE)*$M$14),2)</f>
        <v>0</v>
      </c>
      <c r="H260" s="21"/>
      <c r="I260" s="22">
        <f t="shared" si="6"/>
        <v>0</v>
      </c>
      <c r="J260" s="14"/>
    </row>
    <row r="261" spans="1:10" ht="12.4" hidden="1" customHeight="1">
      <c r="A261" s="13"/>
      <c r="B261" s="1"/>
      <c r="C261" s="36"/>
      <c r="D261" s="132"/>
      <c r="E261" s="133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List'!$B$1:$X$65536,12,FALSE)*$M$14),2)</f>
        <v>0</v>
      </c>
      <c r="H261" s="21"/>
      <c r="I261" s="22">
        <f t="shared" si="6"/>
        <v>0</v>
      </c>
      <c r="J261" s="14"/>
    </row>
    <row r="262" spans="1:10" ht="12.4" hidden="1" customHeight="1">
      <c r="A262" s="13"/>
      <c r="B262" s="1"/>
      <c r="C262" s="36"/>
      <c r="D262" s="132"/>
      <c r="E262" s="133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List'!$B$1:$X$65536,12,FALSE)*$M$14),2)</f>
        <v>0</v>
      </c>
      <c r="H262" s="21"/>
      <c r="I262" s="22">
        <f t="shared" si="6"/>
        <v>0</v>
      </c>
      <c r="J262" s="14"/>
    </row>
    <row r="263" spans="1:10" ht="12.4" hidden="1" customHeight="1">
      <c r="A263" s="13"/>
      <c r="B263" s="1"/>
      <c r="C263" s="36"/>
      <c r="D263" s="132"/>
      <c r="E263" s="133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List'!$B$1:$X$65536,12,FALSE)*$M$14),2)</f>
        <v>0</v>
      </c>
      <c r="H263" s="21"/>
      <c r="I263" s="22">
        <f t="shared" si="6"/>
        <v>0</v>
      </c>
      <c r="J263" s="14"/>
    </row>
    <row r="264" spans="1:10" ht="12.4" hidden="1" customHeight="1">
      <c r="A264" s="13"/>
      <c r="B264" s="1"/>
      <c r="C264" s="36"/>
      <c r="D264" s="132"/>
      <c r="E264" s="133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List'!$B$1:$X$65536,12,FALSE)*$M$14),2)</f>
        <v>0</v>
      </c>
      <c r="H264" s="21"/>
      <c r="I264" s="22">
        <f t="shared" si="6"/>
        <v>0</v>
      </c>
      <c r="J264" s="14"/>
    </row>
    <row r="265" spans="1:10" ht="12.4" hidden="1" customHeight="1">
      <c r="A265" s="13"/>
      <c r="B265" s="1"/>
      <c r="C265" s="36"/>
      <c r="D265" s="132"/>
      <c r="E265" s="133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List'!$B$1:$X$65536,12,FALSE)*$M$14),2)</f>
        <v>0</v>
      </c>
      <c r="H265" s="21"/>
      <c r="I265" s="22">
        <f t="shared" si="6"/>
        <v>0</v>
      </c>
      <c r="J265" s="14"/>
    </row>
    <row r="266" spans="1:10" ht="12.4" hidden="1" customHeight="1">
      <c r="A266" s="13"/>
      <c r="B266" s="1"/>
      <c r="C266" s="36"/>
      <c r="D266" s="132"/>
      <c r="E266" s="133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List'!$B$1:$X$65536,12,FALSE)*$M$14),2)</f>
        <v>0</v>
      </c>
      <c r="H266" s="21"/>
      <c r="I266" s="22">
        <f t="shared" si="6"/>
        <v>0</v>
      </c>
      <c r="J266" s="14"/>
    </row>
    <row r="267" spans="1:10" ht="12.4" hidden="1" customHeight="1">
      <c r="A267" s="13"/>
      <c r="B267" s="1"/>
      <c r="C267" s="36"/>
      <c r="D267" s="132"/>
      <c r="E267" s="133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List'!$B$1:$X$65536,12,FALSE)*$M$14),2)</f>
        <v>0</v>
      </c>
      <c r="H267" s="21"/>
      <c r="I267" s="22">
        <f t="shared" si="6"/>
        <v>0</v>
      </c>
      <c r="J267" s="14"/>
    </row>
    <row r="268" spans="1:10" ht="12.4" hidden="1" customHeight="1">
      <c r="A268" s="13"/>
      <c r="B268" s="1"/>
      <c r="C268" s="36"/>
      <c r="D268" s="132"/>
      <c r="E268" s="133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List'!$B$1:$X$65536,12,FALSE)*$M$14),2)</f>
        <v>0</v>
      </c>
      <c r="H268" s="21"/>
      <c r="I268" s="22">
        <f t="shared" si="6"/>
        <v>0</v>
      </c>
      <c r="J268" s="14"/>
    </row>
    <row r="269" spans="1:10" ht="12.4" hidden="1" customHeight="1">
      <c r="A269" s="13"/>
      <c r="B269" s="1"/>
      <c r="C269" s="36"/>
      <c r="D269" s="132"/>
      <c r="E269" s="133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List'!$B$1:$X$65536,12,FALSE)*$M$14),2)</f>
        <v>0</v>
      </c>
      <c r="H269" s="21"/>
      <c r="I269" s="22">
        <f t="shared" si="6"/>
        <v>0</v>
      </c>
      <c r="J269" s="14"/>
    </row>
    <row r="270" spans="1:10" ht="12.4" hidden="1" customHeight="1">
      <c r="A270" s="13"/>
      <c r="B270" s="1"/>
      <c r="C270" s="36"/>
      <c r="D270" s="132"/>
      <c r="E270" s="133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List'!$B$1:$X$65536,12,FALSE)*$M$14),2)</f>
        <v>0</v>
      </c>
      <c r="H270" s="21"/>
      <c r="I270" s="22">
        <f t="shared" si="6"/>
        <v>0</v>
      </c>
      <c r="J270" s="14"/>
    </row>
    <row r="271" spans="1:10" ht="12.4" hidden="1" customHeight="1">
      <c r="A271" s="13"/>
      <c r="B271" s="1"/>
      <c r="C271" s="36"/>
      <c r="D271" s="132"/>
      <c r="E271" s="133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List'!$B$1:$X$65536,12,FALSE)*$M$14),2)</f>
        <v>0</v>
      </c>
      <c r="H271" s="21"/>
      <c r="I271" s="22">
        <f t="shared" si="6"/>
        <v>0</v>
      </c>
      <c r="J271" s="14"/>
    </row>
    <row r="272" spans="1:10" ht="12.4" hidden="1" customHeight="1">
      <c r="A272" s="13"/>
      <c r="B272" s="1"/>
      <c r="C272" s="36"/>
      <c r="D272" s="132"/>
      <c r="E272" s="133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List'!$B$1:$X$65536,12,FALSE)*$M$14),2)</f>
        <v>0</v>
      </c>
      <c r="H272" s="21"/>
      <c r="I272" s="22">
        <f t="shared" si="6"/>
        <v>0</v>
      </c>
      <c r="J272" s="14"/>
    </row>
    <row r="273" spans="1:10" ht="12.4" hidden="1" customHeight="1">
      <c r="A273" s="13"/>
      <c r="B273" s="1"/>
      <c r="C273" s="36"/>
      <c r="D273" s="132"/>
      <c r="E273" s="133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List'!$B$1:$X$65536,12,FALSE)*$M$14),2)</f>
        <v>0</v>
      </c>
      <c r="H273" s="21"/>
      <c r="I273" s="22">
        <f t="shared" si="6"/>
        <v>0</v>
      </c>
      <c r="J273" s="14"/>
    </row>
    <row r="274" spans="1:10" ht="12.4" hidden="1" customHeight="1">
      <c r="A274" s="13"/>
      <c r="B274" s="1"/>
      <c r="C274" s="36"/>
      <c r="D274" s="132"/>
      <c r="E274" s="133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List'!$B$1:$X$65536,12,FALSE)*$M$14),2)</f>
        <v>0</v>
      </c>
      <c r="H274" s="21"/>
      <c r="I274" s="22">
        <f t="shared" si="6"/>
        <v>0</v>
      </c>
      <c r="J274" s="14"/>
    </row>
    <row r="275" spans="1:10" ht="12.4" hidden="1" customHeight="1">
      <c r="A275" s="13"/>
      <c r="B275" s="1"/>
      <c r="C275" s="36"/>
      <c r="D275" s="132"/>
      <c r="E275" s="133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List'!$B$1:$X$65536,12,FALSE)*$M$14),2)</f>
        <v>0</v>
      </c>
      <c r="H275" s="21"/>
      <c r="I275" s="22">
        <f t="shared" si="6"/>
        <v>0</v>
      </c>
      <c r="J275" s="14"/>
    </row>
    <row r="276" spans="1:10" ht="12.4" hidden="1" customHeight="1">
      <c r="A276" s="13"/>
      <c r="B276" s="1"/>
      <c r="C276" s="36"/>
      <c r="D276" s="132"/>
      <c r="E276" s="133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List'!$B$1:$X$65536,12,FALSE)*$M$14),2)</f>
        <v>0</v>
      </c>
      <c r="H276" s="21"/>
      <c r="I276" s="22">
        <f t="shared" si="6"/>
        <v>0</v>
      </c>
      <c r="J276" s="14"/>
    </row>
    <row r="277" spans="1:10" ht="12.4" hidden="1" customHeight="1">
      <c r="A277" s="13"/>
      <c r="B277" s="1"/>
      <c r="C277" s="36"/>
      <c r="D277" s="132"/>
      <c r="E277" s="133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List'!$B$1:$X$65536,12,FALSE)*$M$14),2)</f>
        <v>0</v>
      </c>
      <c r="H277" s="21"/>
      <c r="I277" s="22">
        <f t="shared" si="6"/>
        <v>0</v>
      </c>
      <c r="J277" s="14"/>
    </row>
    <row r="278" spans="1:10" ht="12.4" hidden="1" customHeight="1">
      <c r="A278" s="13"/>
      <c r="B278" s="1"/>
      <c r="C278" s="36"/>
      <c r="D278" s="132"/>
      <c r="E278" s="133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List'!$B$1:$X$65536,12,FALSE)*$M$14),2)</f>
        <v>0</v>
      </c>
      <c r="H278" s="21"/>
      <c r="I278" s="22">
        <f t="shared" si="6"/>
        <v>0</v>
      </c>
      <c r="J278" s="14"/>
    </row>
    <row r="279" spans="1:10" ht="12.4" hidden="1" customHeight="1">
      <c r="A279" s="13"/>
      <c r="B279" s="1"/>
      <c r="C279" s="36"/>
      <c r="D279" s="132"/>
      <c r="E279" s="133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List'!$B$1:$X$65536,12,FALSE)*$M$14),2)</f>
        <v>0</v>
      </c>
      <c r="H279" s="21"/>
      <c r="I279" s="22">
        <f t="shared" si="6"/>
        <v>0</v>
      </c>
      <c r="J279" s="14"/>
    </row>
    <row r="280" spans="1:10" ht="12.4" hidden="1" customHeight="1">
      <c r="A280" s="13"/>
      <c r="B280" s="1"/>
      <c r="C280" s="36"/>
      <c r="D280" s="132"/>
      <c r="E280" s="133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List'!$B$1:$X$65536,12,FALSE)*$M$14),2)</f>
        <v>0</v>
      </c>
      <c r="H280" s="21"/>
      <c r="I280" s="22">
        <f t="shared" si="6"/>
        <v>0</v>
      </c>
      <c r="J280" s="14"/>
    </row>
    <row r="281" spans="1:10" ht="12.4" hidden="1" customHeight="1">
      <c r="A281" s="13"/>
      <c r="B281" s="1"/>
      <c r="C281" s="36"/>
      <c r="D281" s="132"/>
      <c r="E281" s="133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List'!$B$1:$X$65536,12,FALSE)*$M$14),2)</f>
        <v>0</v>
      </c>
      <c r="H281" s="21"/>
      <c r="I281" s="22">
        <f t="shared" si="6"/>
        <v>0</v>
      </c>
      <c r="J281" s="14"/>
    </row>
    <row r="282" spans="1:10" ht="12.4" hidden="1" customHeight="1">
      <c r="A282" s="13"/>
      <c r="B282" s="1"/>
      <c r="C282" s="36"/>
      <c r="D282" s="132"/>
      <c r="E282" s="133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List'!$B$1:$X$65536,12,FALSE)*$M$14),2)</f>
        <v>0</v>
      </c>
      <c r="H282" s="21"/>
      <c r="I282" s="22">
        <f t="shared" si="6"/>
        <v>0</v>
      </c>
      <c r="J282" s="14"/>
    </row>
    <row r="283" spans="1:10" ht="12.4" hidden="1" customHeight="1">
      <c r="A283" s="13"/>
      <c r="B283" s="1"/>
      <c r="C283" s="36"/>
      <c r="D283" s="132"/>
      <c r="E283" s="133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List'!$B$1:$X$65536,12,FALSE)*$M$14),2)</f>
        <v>0</v>
      </c>
      <c r="H283" s="21"/>
      <c r="I283" s="22">
        <f t="shared" si="6"/>
        <v>0</v>
      </c>
      <c r="J283" s="14"/>
    </row>
    <row r="284" spans="1:10" ht="12.4" hidden="1" customHeight="1">
      <c r="A284" s="13"/>
      <c r="B284" s="1"/>
      <c r="C284" s="36"/>
      <c r="D284" s="132"/>
      <c r="E284" s="133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List'!$B$1:$X$65536,12,FALSE)*$M$14),2)</f>
        <v>0</v>
      </c>
      <c r="H284" s="21"/>
      <c r="I284" s="22">
        <f t="shared" si="6"/>
        <v>0</v>
      </c>
      <c r="J284" s="14"/>
    </row>
    <row r="285" spans="1:10" ht="12.4" hidden="1" customHeight="1">
      <c r="A285" s="13"/>
      <c r="B285" s="1"/>
      <c r="C285" s="36"/>
      <c r="D285" s="132"/>
      <c r="E285" s="133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List'!$B$1:$X$65536,12,FALSE)*$M$14),2)</f>
        <v>0</v>
      </c>
      <c r="H285" s="21"/>
      <c r="I285" s="22">
        <f t="shared" si="6"/>
        <v>0</v>
      </c>
      <c r="J285" s="14"/>
    </row>
    <row r="286" spans="1:10" ht="12.4" hidden="1" customHeight="1">
      <c r="A286" s="13"/>
      <c r="B286" s="1"/>
      <c r="C286" s="37"/>
      <c r="D286" s="132"/>
      <c r="E286" s="133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List'!$B$1:$X$65536,12,FALSE)*$M$14),2)</f>
        <v>0</v>
      </c>
      <c r="H286" s="21"/>
      <c r="I286" s="22">
        <f>ROUND(IF(ISNUMBER(B286), G286*B286, 0),5)</f>
        <v>0</v>
      </c>
      <c r="J286" s="14"/>
    </row>
    <row r="287" spans="1:10" ht="12" hidden="1" customHeight="1">
      <c r="A287" s="13"/>
      <c r="B287" s="1"/>
      <c r="C287" s="36"/>
      <c r="D287" s="132"/>
      <c r="E287" s="133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List'!$B$1:$X$65536,12,FALSE)*$M$14),2)</f>
        <v>0</v>
      </c>
      <c r="H287" s="21"/>
      <c r="I287" s="22">
        <f t="shared" ref="I287:I303" si="7">ROUND(IF(ISNUMBER(B287), G287*B287, 0),5)</f>
        <v>0</v>
      </c>
      <c r="J287" s="14"/>
    </row>
    <row r="288" spans="1:10" ht="12.4" hidden="1" customHeight="1">
      <c r="A288" s="13"/>
      <c r="B288" s="1"/>
      <c r="C288" s="36"/>
      <c r="D288" s="132"/>
      <c r="E288" s="133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List'!$B$1:$X$65536,12,FALSE)*$M$14),2)</f>
        <v>0</v>
      </c>
      <c r="H288" s="21"/>
      <c r="I288" s="22">
        <f t="shared" si="7"/>
        <v>0</v>
      </c>
      <c r="J288" s="14"/>
    </row>
    <row r="289" spans="1:10" ht="12.4" hidden="1" customHeight="1">
      <c r="A289" s="13"/>
      <c r="B289" s="1"/>
      <c r="C289" s="36"/>
      <c r="D289" s="132"/>
      <c r="E289" s="133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List'!$B$1:$X$65536,12,FALSE)*$M$14),2)</f>
        <v>0</v>
      </c>
      <c r="H289" s="21"/>
      <c r="I289" s="22">
        <f t="shared" si="7"/>
        <v>0</v>
      </c>
      <c r="J289" s="14"/>
    </row>
    <row r="290" spans="1:10" ht="12.4" hidden="1" customHeight="1">
      <c r="A290" s="13"/>
      <c r="B290" s="1"/>
      <c r="C290" s="36"/>
      <c r="D290" s="132"/>
      <c r="E290" s="133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List'!$B$1:$X$65536,12,FALSE)*$M$14),2)</f>
        <v>0</v>
      </c>
      <c r="H290" s="21"/>
      <c r="I290" s="22">
        <f t="shared" si="7"/>
        <v>0</v>
      </c>
      <c r="J290" s="14"/>
    </row>
    <row r="291" spans="1:10" ht="12.4" hidden="1" customHeight="1">
      <c r="A291" s="13"/>
      <c r="B291" s="1"/>
      <c r="C291" s="36"/>
      <c r="D291" s="132"/>
      <c r="E291" s="133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List'!$B$1:$X$65536,12,FALSE)*$M$14),2)</f>
        <v>0</v>
      </c>
      <c r="H291" s="21"/>
      <c r="I291" s="22">
        <f t="shared" si="7"/>
        <v>0</v>
      </c>
      <c r="J291" s="14"/>
    </row>
    <row r="292" spans="1:10" ht="12.4" hidden="1" customHeight="1">
      <c r="A292" s="13"/>
      <c r="B292" s="1"/>
      <c r="C292" s="36"/>
      <c r="D292" s="132"/>
      <c r="E292" s="133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List'!$B$1:$X$65536,12,FALSE)*$M$14),2)</f>
        <v>0</v>
      </c>
      <c r="H292" s="21"/>
      <c r="I292" s="22">
        <f t="shared" si="7"/>
        <v>0</v>
      </c>
      <c r="J292" s="14"/>
    </row>
    <row r="293" spans="1:10" ht="12.4" hidden="1" customHeight="1">
      <c r="A293" s="13"/>
      <c r="B293" s="1"/>
      <c r="C293" s="36"/>
      <c r="D293" s="132"/>
      <c r="E293" s="133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List'!$B$1:$X$65536,12,FALSE)*$M$14),2)</f>
        <v>0</v>
      </c>
      <c r="H293" s="21"/>
      <c r="I293" s="22">
        <f t="shared" si="7"/>
        <v>0</v>
      </c>
      <c r="J293" s="14"/>
    </row>
    <row r="294" spans="1:10" ht="12.4" hidden="1" customHeight="1">
      <c r="A294" s="13"/>
      <c r="B294" s="1"/>
      <c r="C294" s="36"/>
      <c r="D294" s="132"/>
      <c r="E294" s="133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List'!$B$1:$X$65536,12,FALSE)*$M$14),2)</f>
        <v>0</v>
      </c>
      <c r="H294" s="21"/>
      <c r="I294" s="22">
        <f t="shared" si="7"/>
        <v>0</v>
      </c>
      <c r="J294" s="14"/>
    </row>
    <row r="295" spans="1:10" ht="12.4" hidden="1" customHeight="1">
      <c r="A295" s="13"/>
      <c r="B295" s="1"/>
      <c r="C295" s="36"/>
      <c r="D295" s="132"/>
      <c r="E295" s="133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List'!$B$1:$X$65536,12,FALSE)*$M$14),2)</f>
        <v>0</v>
      </c>
      <c r="H295" s="21"/>
      <c r="I295" s="22">
        <f t="shared" si="7"/>
        <v>0</v>
      </c>
      <c r="J295" s="14"/>
    </row>
    <row r="296" spans="1:10" ht="12.4" hidden="1" customHeight="1">
      <c r="A296" s="13"/>
      <c r="B296" s="1"/>
      <c r="C296" s="36"/>
      <c r="D296" s="132"/>
      <c r="E296" s="133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List'!$B$1:$X$65536,12,FALSE)*$M$14),2)</f>
        <v>0</v>
      </c>
      <c r="H296" s="21"/>
      <c r="I296" s="22">
        <f t="shared" si="7"/>
        <v>0</v>
      </c>
      <c r="J296" s="14"/>
    </row>
    <row r="297" spans="1:10" ht="12.4" hidden="1" customHeight="1">
      <c r="A297" s="13"/>
      <c r="B297" s="1"/>
      <c r="C297" s="36"/>
      <c r="D297" s="132"/>
      <c r="E297" s="133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List'!$B$1:$X$65536,12,FALSE)*$M$14),2)</f>
        <v>0</v>
      </c>
      <c r="H297" s="21"/>
      <c r="I297" s="22">
        <f t="shared" si="7"/>
        <v>0</v>
      </c>
      <c r="J297" s="14"/>
    </row>
    <row r="298" spans="1:10" ht="12.4" hidden="1" customHeight="1">
      <c r="A298" s="13"/>
      <c r="B298" s="1"/>
      <c r="C298" s="36"/>
      <c r="D298" s="132"/>
      <c r="E298" s="133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List'!$B$1:$X$65536,12,FALSE)*$M$14),2)</f>
        <v>0</v>
      </c>
      <c r="H298" s="21"/>
      <c r="I298" s="22">
        <f t="shared" si="7"/>
        <v>0</v>
      </c>
      <c r="J298" s="14"/>
    </row>
    <row r="299" spans="1:10" ht="12.4" hidden="1" customHeight="1">
      <c r="A299" s="13"/>
      <c r="B299" s="1"/>
      <c r="C299" s="36"/>
      <c r="D299" s="132"/>
      <c r="E299" s="133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List'!$B$1:$X$65536,12,FALSE)*$M$14),2)</f>
        <v>0</v>
      </c>
      <c r="H299" s="21"/>
      <c r="I299" s="22">
        <f t="shared" si="7"/>
        <v>0</v>
      </c>
      <c r="J299" s="14"/>
    </row>
    <row r="300" spans="1:10" ht="12.4" hidden="1" customHeight="1">
      <c r="A300" s="13"/>
      <c r="B300" s="1"/>
      <c r="C300" s="36"/>
      <c r="D300" s="132"/>
      <c r="E300" s="133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List'!$B$1:$X$65536,12,FALSE)*$M$14),2)</f>
        <v>0</v>
      </c>
      <c r="H300" s="21"/>
      <c r="I300" s="22">
        <f t="shared" si="7"/>
        <v>0</v>
      </c>
      <c r="J300" s="14"/>
    </row>
    <row r="301" spans="1:10" ht="12.4" hidden="1" customHeight="1">
      <c r="A301" s="13"/>
      <c r="B301" s="1"/>
      <c r="C301" s="36"/>
      <c r="D301" s="132"/>
      <c r="E301" s="133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List'!$B$1:$X$65536,12,FALSE)*$M$14),2)</f>
        <v>0</v>
      </c>
      <c r="H301" s="21"/>
      <c r="I301" s="22">
        <f t="shared" si="7"/>
        <v>0</v>
      </c>
      <c r="J301" s="14"/>
    </row>
    <row r="302" spans="1:10" ht="12.4" hidden="1" customHeight="1">
      <c r="A302" s="13"/>
      <c r="B302" s="1"/>
      <c r="C302" s="37"/>
      <c r="D302" s="132"/>
      <c r="E302" s="133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List'!$B$1:$X$65536,12,FALSE)*$M$14),2)</f>
        <v>0</v>
      </c>
      <c r="H302" s="21"/>
      <c r="I302" s="22">
        <f t="shared" si="7"/>
        <v>0</v>
      </c>
      <c r="J302" s="14"/>
    </row>
    <row r="303" spans="1:10" ht="12.4" hidden="1" customHeight="1">
      <c r="A303" s="13"/>
      <c r="B303" s="1"/>
      <c r="C303" s="37"/>
      <c r="D303" s="132"/>
      <c r="E303" s="133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List'!$B$1:$X$65536,12,FALSE)*$M$14),2)</f>
        <v>0</v>
      </c>
      <c r="H303" s="21"/>
      <c r="I303" s="22">
        <f t="shared" si="7"/>
        <v>0</v>
      </c>
      <c r="J303" s="14"/>
    </row>
    <row r="304" spans="1:10" ht="12.4" hidden="1" customHeight="1">
      <c r="A304" s="13"/>
      <c r="B304" s="1"/>
      <c r="C304" s="36"/>
      <c r="D304" s="132"/>
      <c r="E304" s="133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List'!$B$1:$X$65536,12,FALSE)*$M$14),2)</f>
        <v>0</v>
      </c>
      <c r="H304" s="21"/>
      <c r="I304" s="22">
        <f>ROUND(IF(ISNUMBER(B304), G304*B304, 0),5)</f>
        <v>0</v>
      </c>
      <c r="J304" s="14"/>
    </row>
    <row r="305" spans="1:10" ht="12.4" hidden="1" customHeight="1">
      <c r="A305" s="13"/>
      <c r="B305" s="1"/>
      <c r="C305" s="36"/>
      <c r="D305" s="132"/>
      <c r="E305" s="133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List'!$B$1:$X$65536,12,FALSE)*$M$14),2)</f>
        <v>0</v>
      </c>
      <c r="H305" s="21"/>
      <c r="I305" s="22">
        <f t="shared" ref="I305:I342" si="8">ROUND(IF(ISNUMBER(B305), G305*B305, 0),5)</f>
        <v>0</v>
      </c>
      <c r="J305" s="14"/>
    </row>
    <row r="306" spans="1:10" ht="12.4" hidden="1" customHeight="1">
      <c r="A306" s="13"/>
      <c r="B306" s="1"/>
      <c r="C306" s="36"/>
      <c r="D306" s="132"/>
      <c r="E306" s="133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List'!$B$1:$X$65536,12,FALSE)*$M$14),2)</f>
        <v>0</v>
      </c>
      <c r="H306" s="21"/>
      <c r="I306" s="22">
        <f t="shared" si="8"/>
        <v>0</v>
      </c>
      <c r="J306" s="14"/>
    </row>
    <row r="307" spans="1:10" ht="12.4" hidden="1" customHeight="1">
      <c r="A307" s="13"/>
      <c r="B307" s="1"/>
      <c r="C307" s="36"/>
      <c r="D307" s="132"/>
      <c r="E307" s="133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List'!$B$1:$X$65536,12,FALSE)*$M$14),2)</f>
        <v>0</v>
      </c>
      <c r="H307" s="21"/>
      <c r="I307" s="22">
        <f t="shared" si="8"/>
        <v>0</v>
      </c>
      <c r="J307" s="14"/>
    </row>
    <row r="308" spans="1:10" ht="12.4" hidden="1" customHeight="1">
      <c r="A308" s="13"/>
      <c r="B308" s="1"/>
      <c r="C308" s="36"/>
      <c r="D308" s="132"/>
      <c r="E308" s="133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List'!$B$1:$X$65536,12,FALSE)*$M$14),2)</f>
        <v>0</v>
      </c>
      <c r="H308" s="21"/>
      <c r="I308" s="22">
        <f t="shared" si="8"/>
        <v>0</v>
      </c>
      <c r="J308" s="14"/>
    </row>
    <row r="309" spans="1:10" ht="12.4" hidden="1" customHeight="1">
      <c r="A309" s="13"/>
      <c r="B309" s="1"/>
      <c r="C309" s="36"/>
      <c r="D309" s="132"/>
      <c r="E309" s="133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List'!$B$1:$X$65536,12,FALSE)*$M$14),2)</f>
        <v>0</v>
      </c>
      <c r="H309" s="21"/>
      <c r="I309" s="22">
        <f t="shared" si="8"/>
        <v>0</v>
      </c>
      <c r="J309" s="14"/>
    </row>
    <row r="310" spans="1:10" ht="12.4" hidden="1" customHeight="1">
      <c r="A310" s="13"/>
      <c r="B310" s="1"/>
      <c r="C310" s="36"/>
      <c r="D310" s="132"/>
      <c r="E310" s="133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List'!$B$1:$X$65536,12,FALSE)*$M$14),2)</f>
        <v>0</v>
      </c>
      <c r="H310" s="21"/>
      <c r="I310" s="22">
        <f t="shared" si="8"/>
        <v>0</v>
      </c>
      <c r="J310" s="14"/>
    </row>
    <row r="311" spans="1:10" ht="12.4" hidden="1" customHeight="1">
      <c r="A311" s="13"/>
      <c r="B311" s="1"/>
      <c r="C311" s="36"/>
      <c r="D311" s="132"/>
      <c r="E311" s="133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List'!$B$1:$X$65536,12,FALSE)*$M$14),2)</f>
        <v>0</v>
      </c>
      <c r="H311" s="21"/>
      <c r="I311" s="22">
        <f t="shared" si="8"/>
        <v>0</v>
      </c>
      <c r="J311" s="14"/>
    </row>
    <row r="312" spans="1:10" ht="12.4" hidden="1" customHeight="1">
      <c r="A312" s="13"/>
      <c r="B312" s="1"/>
      <c r="C312" s="36"/>
      <c r="D312" s="132"/>
      <c r="E312" s="133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List'!$B$1:$X$65536,12,FALSE)*$M$14),2)</f>
        <v>0</v>
      </c>
      <c r="H312" s="21"/>
      <c r="I312" s="22">
        <f t="shared" si="8"/>
        <v>0</v>
      </c>
      <c r="J312" s="14"/>
    </row>
    <row r="313" spans="1:10" ht="12.4" hidden="1" customHeight="1">
      <c r="A313" s="13"/>
      <c r="B313" s="1"/>
      <c r="C313" s="36"/>
      <c r="D313" s="132"/>
      <c r="E313" s="133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List'!$B$1:$X$65536,12,FALSE)*$M$14),2)</f>
        <v>0</v>
      </c>
      <c r="H313" s="21"/>
      <c r="I313" s="22">
        <f t="shared" si="8"/>
        <v>0</v>
      </c>
      <c r="J313" s="14"/>
    </row>
    <row r="314" spans="1:10" ht="12.4" hidden="1" customHeight="1">
      <c r="A314" s="13"/>
      <c r="B314" s="1"/>
      <c r="C314" s="36"/>
      <c r="D314" s="132"/>
      <c r="E314" s="133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List'!$B$1:$X$65536,12,FALSE)*$M$14),2)</f>
        <v>0</v>
      </c>
      <c r="H314" s="21"/>
      <c r="I314" s="22">
        <f t="shared" si="8"/>
        <v>0</v>
      </c>
      <c r="J314" s="14"/>
    </row>
    <row r="315" spans="1:10" ht="12.4" hidden="1" customHeight="1">
      <c r="A315" s="13"/>
      <c r="B315" s="1"/>
      <c r="C315" s="37"/>
      <c r="D315" s="132"/>
      <c r="E315" s="133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List'!$B$1:$X$65536,12,FALSE)*$M$14),2)</f>
        <v>0</v>
      </c>
      <c r="H315" s="21"/>
      <c r="I315" s="22">
        <f t="shared" si="8"/>
        <v>0</v>
      </c>
      <c r="J315" s="14"/>
    </row>
    <row r="316" spans="1:10" ht="12" hidden="1" customHeight="1">
      <c r="A316" s="13"/>
      <c r="B316" s="1"/>
      <c r="C316" s="36"/>
      <c r="D316" s="132"/>
      <c r="E316" s="133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List'!$B$1:$X$65536,12,FALSE)*$M$14),2)</f>
        <v>0</v>
      </c>
      <c r="H316" s="21"/>
      <c r="I316" s="22">
        <f t="shared" si="8"/>
        <v>0</v>
      </c>
      <c r="J316" s="14"/>
    </row>
    <row r="317" spans="1:10" ht="12.4" hidden="1" customHeight="1">
      <c r="A317" s="13"/>
      <c r="B317" s="1"/>
      <c r="C317" s="36"/>
      <c r="D317" s="132"/>
      <c r="E317" s="133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List'!$B$1:$X$65536,12,FALSE)*$M$14),2)</f>
        <v>0</v>
      </c>
      <c r="H317" s="21"/>
      <c r="I317" s="22">
        <f t="shared" si="8"/>
        <v>0</v>
      </c>
      <c r="J317" s="14"/>
    </row>
    <row r="318" spans="1:10" ht="12.4" hidden="1" customHeight="1">
      <c r="A318" s="13"/>
      <c r="B318" s="1"/>
      <c r="C318" s="36"/>
      <c r="D318" s="132"/>
      <c r="E318" s="133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List'!$B$1:$X$65536,12,FALSE)*$M$14),2)</f>
        <v>0</v>
      </c>
      <c r="H318" s="21"/>
      <c r="I318" s="22">
        <f t="shared" si="8"/>
        <v>0</v>
      </c>
      <c r="J318" s="14"/>
    </row>
    <row r="319" spans="1:10" ht="12.4" hidden="1" customHeight="1">
      <c r="A319" s="13"/>
      <c r="B319" s="1"/>
      <c r="C319" s="36"/>
      <c r="D319" s="132"/>
      <c r="E319" s="133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List'!$B$1:$X$65536,12,FALSE)*$M$14),2)</f>
        <v>0</v>
      </c>
      <c r="H319" s="21"/>
      <c r="I319" s="22">
        <f t="shared" si="8"/>
        <v>0</v>
      </c>
      <c r="J319" s="14"/>
    </row>
    <row r="320" spans="1:10" ht="12.4" hidden="1" customHeight="1">
      <c r="A320" s="13"/>
      <c r="B320" s="1"/>
      <c r="C320" s="36"/>
      <c r="D320" s="132"/>
      <c r="E320" s="133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List'!$B$1:$X$65536,12,FALSE)*$M$14),2)</f>
        <v>0</v>
      </c>
      <c r="H320" s="21"/>
      <c r="I320" s="22">
        <f t="shared" si="8"/>
        <v>0</v>
      </c>
      <c r="J320" s="14"/>
    </row>
    <row r="321" spans="1:10" ht="12.4" hidden="1" customHeight="1">
      <c r="A321" s="13"/>
      <c r="B321" s="1"/>
      <c r="C321" s="36"/>
      <c r="D321" s="132"/>
      <c r="E321" s="133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List'!$B$1:$X$65536,12,FALSE)*$M$14),2)</f>
        <v>0</v>
      </c>
      <c r="H321" s="21"/>
      <c r="I321" s="22">
        <f t="shared" si="8"/>
        <v>0</v>
      </c>
      <c r="J321" s="14"/>
    </row>
    <row r="322" spans="1:10" ht="12.4" hidden="1" customHeight="1">
      <c r="A322" s="13"/>
      <c r="B322" s="1"/>
      <c r="C322" s="36"/>
      <c r="D322" s="132"/>
      <c r="E322" s="133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List'!$B$1:$X$65536,12,FALSE)*$M$14),2)</f>
        <v>0</v>
      </c>
      <c r="H322" s="21"/>
      <c r="I322" s="22">
        <f t="shared" si="8"/>
        <v>0</v>
      </c>
      <c r="J322" s="14"/>
    </row>
    <row r="323" spans="1:10" ht="12.4" hidden="1" customHeight="1">
      <c r="A323" s="13"/>
      <c r="B323" s="1"/>
      <c r="C323" s="36"/>
      <c r="D323" s="132"/>
      <c r="E323" s="133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List'!$B$1:$X$65536,12,FALSE)*$M$14),2)</f>
        <v>0</v>
      </c>
      <c r="H323" s="21"/>
      <c r="I323" s="22">
        <f t="shared" si="8"/>
        <v>0</v>
      </c>
      <c r="J323" s="14"/>
    </row>
    <row r="324" spans="1:10" ht="12.4" hidden="1" customHeight="1">
      <c r="A324" s="13"/>
      <c r="B324" s="1"/>
      <c r="C324" s="36"/>
      <c r="D324" s="132"/>
      <c r="E324" s="133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List'!$B$1:$X$65536,12,FALSE)*$M$14),2)</f>
        <v>0</v>
      </c>
      <c r="H324" s="21"/>
      <c r="I324" s="22">
        <f t="shared" si="8"/>
        <v>0</v>
      </c>
      <c r="J324" s="14"/>
    </row>
    <row r="325" spans="1:10" ht="12.4" hidden="1" customHeight="1">
      <c r="A325" s="13"/>
      <c r="B325" s="1"/>
      <c r="C325" s="36"/>
      <c r="D325" s="132"/>
      <c r="E325" s="133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List'!$B$1:$X$65536,12,FALSE)*$M$14),2)</f>
        <v>0</v>
      </c>
      <c r="H325" s="21"/>
      <c r="I325" s="22">
        <f t="shared" si="8"/>
        <v>0</v>
      </c>
      <c r="J325" s="14"/>
    </row>
    <row r="326" spans="1:10" ht="12.4" hidden="1" customHeight="1">
      <c r="A326" s="13"/>
      <c r="B326" s="1"/>
      <c r="C326" s="36"/>
      <c r="D326" s="132"/>
      <c r="E326" s="133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List'!$B$1:$X$65536,12,FALSE)*$M$14),2)</f>
        <v>0</v>
      </c>
      <c r="H326" s="21"/>
      <c r="I326" s="22">
        <f t="shared" si="8"/>
        <v>0</v>
      </c>
      <c r="J326" s="14"/>
    </row>
    <row r="327" spans="1:10" ht="12.4" hidden="1" customHeight="1">
      <c r="A327" s="13"/>
      <c r="B327" s="1"/>
      <c r="C327" s="36"/>
      <c r="D327" s="132"/>
      <c r="E327" s="133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List'!$B$1:$X$65536,12,FALSE)*$M$14),2)</f>
        <v>0</v>
      </c>
      <c r="H327" s="21"/>
      <c r="I327" s="22">
        <f t="shared" si="8"/>
        <v>0</v>
      </c>
      <c r="J327" s="14"/>
    </row>
    <row r="328" spans="1:10" ht="12.4" hidden="1" customHeight="1">
      <c r="A328" s="13"/>
      <c r="B328" s="1"/>
      <c r="C328" s="36"/>
      <c r="D328" s="132"/>
      <c r="E328" s="133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List'!$B$1:$X$65536,12,FALSE)*$M$14),2)</f>
        <v>0</v>
      </c>
      <c r="H328" s="21"/>
      <c r="I328" s="22">
        <f t="shared" si="8"/>
        <v>0</v>
      </c>
      <c r="J328" s="14"/>
    </row>
    <row r="329" spans="1:10" ht="12.4" hidden="1" customHeight="1">
      <c r="A329" s="13"/>
      <c r="B329" s="1"/>
      <c r="C329" s="36"/>
      <c r="D329" s="132"/>
      <c r="E329" s="133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List'!$B$1:$X$65536,12,FALSE)*$M$14),2)</f>
        <v>0</v>
      </c>
      <c r="H329" s="21"/>
      <c r="I329" s="22">
        <f t="shared" si="8"/>
        <v>0</v>
      </c>
      <c r="J329" s="14"/>
    </row>
    <row r="330" spans="1:10" ht="12.4" hidden="1" customHeight="1">
      <c r="A330" s="13"/>
      <c r="B330" s="1"/>
      <c r="C330" s="36"/>
      <c r="D330" s="132"/>
      <c r="E330" s="133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List'!$B$1:$X$65536,12,FALSE)*$M$14),2)</f>
        <v>0</v>
      </c>
      <c r="H330" s="21"/>
      <c r="I330" s="22">
        <f t="shared" si="8"/>
        <v>0</v>
      </c>
      <c r="J330" s="14"/>
    </row>
    <row r="331" spans="1:10" ht="12.4" hidden="1" customHeight="1">
      <c r="A331" s="13"/>
      <c r="B331" s="1"/>
      <c r="C331" s="36"/>
      <c r="D331" s="132"/>
      <c r="E331" s="133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List'!$B$1:$X$65536,12,FALSE)*$M$14),2)</f>
        <v>0</v>
      </c>
      <c r="H331" s="21"/>
      <c r="I331" s="22">
        <f t="shared" si="8"/>
        <v>0</v>
      </c>
      <c r="J331" s="14"/>
    </row>
    <row r="332" spans="1:10" ht="12.4" hidden="1" customHeight="1">
      <c r="A332" s="13"/>
      <c r="B332" s="1"/>
      <c r="C332" s="36"/>
      <c r="D332" s="132"/>
      <c r="E332" s="133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List'!$B$1:$X$65536,12,FALSE)*$M$14),2)</f>
        <v>0</v>
      </c>
      <c r="H332" s="21"/>
      <c r="I332" s="22">
        <f t="shared" si="8"/>
        <v>0</v>
      </c>
      <c r="J332" s="14"/>
    </row>
    <row r="333" spans="1:10" ht="12.4" hidden="1" customHeight="1">
      <c r="A333" s="13"/>
      <c r="B333" s="1"/>
      <c r="C333" s="36"/>
      <c r="D333" s="132"/>
      <c r="E333" s="133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List'!$B$1:$X$65536,12,FALSE)*$M$14),2)</f>
        <v>0</v>
      </c>
      <c r="H333" s="21"/>
      <c r="I333" s="22">
        <f t="shared" si="8"/>
        <v>0</v>
      </c>
      <c r="J333" s="14"/>
    </row>
    <row r="334" spans="1:10" ht="12.4" hidden="1" customHeight="1">
      <c r="A334" s="13"/>
      <c r="B334" s="1"/>
      <c r="C334" s="36"/>
      <c r="D334" s="132"/>
      <c r="E334" s="133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List'!$B$1:$X$65536,12,FALSE)*$M$14),2)</f>
        <v>0</v>
      </c>
      <c r="H334" s="21"/>
      <c r="I334" s="22">
        <f t="shared" si="8"/>
        <v>0</v>
      </c>
      <c r="J334" s="14"/>
    </row>
    <row r="335" spans="1:10" ht="12.4" hidden="1" customHeight="1">
      <c r="A335" s="13"/>
      <c r="B335" s="1"/>
      <c r="C335" s="36"/>
      <c r="D335" s="132"/>
      <c r="E335" s="133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List'!$B$1:$X$65536,12,FALSE)*$M$14),2)</f>
        <v>0</v>
      </c>
      <c r="H335" s="21"/>
      <c r="I335" s="22">
        <f t="shared" si="8"/>
        <v>0</v>
      </c>
      <c r="J335" s="14"/>
    </row>
    <row r="336" spans="1:10" ht="12.4" hidden="1" customHeight="1">
      <c r="A336" s="13"/>
      <c r="B336" s="1"/>
      <c r="C336" s="36"/>
      <c r="D336" s="132"/>
      <c r="E336" s="133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List'!$B$1:$X$65536,12,FALSE)*$M$14),2)</f>
        <v>0</v>
      </c>
      <c r="H336" s="21"/>
      <c r="I336" s="22">
        <f t="shared" si="8"/>
        <v>0</v>
      </c>
      <c r="J336" s="14"/>
    </row>
    <row r="337" spans="1:10" ht="12.4" hidden="1" customHeight="1">
      <c r="A337" s="13"/>
      <c r="B337" s="1"/>
      <c r="C337" s="36"/>
      <c r="D337" s="132"/>
      <c r="E337" s="133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List'!$B$1:$X$65536,12,FALSE)*$M$14),2)</f>
        <v>0</v>
      </c>
      <c r="H337" s="21"/>
      <c r="I337" s="22">
        <f t="shared" si="8"/>
        <v>0</v>
      </c>
      <c r="J337" s="14"/>
    </row>
    <row r="338" spans="1:10" ht="12.4" hidden="1" customHeight="1">
      <c r="A338" s="13"/>
      <c r="B338" s="1"/>
      <c r="C338" s="36"/>
      <c r="D338" s="132"/>
      <c r="E338" s="133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List'!$B$1:$X$65536,12,FALSE)*$M$14),2)</f>
        <v>0</v>
      </c>
      <c r="H338" s="21"/>
      <c r="I338" s="22">
        <f t="shared" si="8"/>
        <v>0</v>
      </c>
      <c r="J338" s="14"/>
    </row>
    <row r="339" spans="1:10" ht="12.4" hidden="1" customHeight="1">
      <c r="A339" s="13"/>
      <c r="B339" s="1"/>
      <c r="C339" s="36"/>
      <c r="D339" s="132"/>
      <c r="E339" s="133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List'!$B$1:$X$65536,12,FALSE)*$M$14),2)</f>
        <v>0</v>
      </c>
      <c r="H339" s="21"/>
      <c r="I339" s="22">
        <f t="shared" si="8"/>
        <v>0</v>
      </c>
      <c r="J339" s="14"/>
    </row>
    <row r="340" spans="1:10" ht="12.4" hidden="1" customHeight="1">
      <c r="A340" s="13"/>
      <c r="B340" s="1"/>
      <c r="C340" s="36"/>
      <c r="D340" s="132"/>
      <c r="E340" s="133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List'!$B$1:$X$65536,12,FALSE)*$M$14),2)</f>
        <v>0</v>
      </c>
      <c r="H340" s="21"/>
      <c r="I340" s="22">
        <f t="shared" si="8"/>
        <v>0</v>
      </c>
      <c r="J340" s="14"/>
    </row>
    <row r="341" spans="1:10" ht="12.4" hidden="1" customHeight="1">
      <c r="A341" s="13"/>
      <c r="B341" s="1"/>
      <c r="C341" s="36"/>
      <c r="D341" s="132"/>
      <c r="E341" s="133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List'!$B$1:$X$65536,12,FALSE)*$M$14),2)</f>
        <v>0</v>
      </c>
      <c r="H341" s="21"/>
      <c r="I341" s="22">
        <f t="shared" si="8"/>
        <v>0</v>
      </c>
      <c r="J341" s="14"/>
    </row>
    <row r="342" spans="1:10" ht="12.4" hidden="1" customHeight="1">
      <c r="A342" s="13"/>
      <c r="B342" s="1"/>
      <c r="C342" s="36"/>
      <c r="D342" s="132"/>
      <c r="E342" s="133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List'!$B$1:$X$65536,12,FALSE)*$M$14),2)</f>
        <v>0</v>
      </c>
      <c r="H342" s="21"/>
      <c r="I342" s="22">
        <f t="shared" si="8"/>
        <v>0</v>
      </c>
      <c r="J342" s="14"/>
    </row>
    <row r="343" spans="1:10" ht="12.4" hidden="1" customHeight="1">
      <c r="A343" s="13"/>
      <c r="B343" s="1"/>
      <c r="C343" s="37"/>
      <c r="D343" s="132"/>
      <c r="E343" s="133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List'!$B$1:$X$65536,12,FALSE)*$M$14),2)</f>
        <v>0</v>
      </c>
      <c r="H343" s="21"/>
      <c r="I343" s="22">
        <f>ROUND(IF(ISNUMBER(B343), G343*B343, 0),5)</f>
        <v>0</v>
      </c>
      <c r="J343" s="14"/>
    </row>
    <row r="344" spans="1:10" ht="12" hidden="1" customHeight="1">
      <c r="A344" s="13"/>
      <c r="B344" s="1"/>
      <c r="C344" s="36"/>
      <c r="D344" s="132"/>
      <c r="E344" s="133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List'!$B$1:$X$65536,12,FALSE)*$M$14),2)</f>
        <v>0</v>
      </c>
      <c r="H344" s="21"/>
      <c r="I344" s="22">
        <f t="shared" ref="I344:I394" si="9">ROUND(IF(ISNUMBER(B344), G344*B344, 0),5)</f>
        <v>0</v>
      </c>
      <c r="J344" s="14"/>
    </row>
    <row r="345" spans="1:10" ht="12.4" hidden="1" customHeight="1">
      <c r="A345" s="13"/>
      <c r="B345" s="1"/>
      <c r="C345" s="36"/>
      <c r="D345" s="132"/>
      <c r="E345" s="133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List'!$B$1:$X$65536,12,FALSE)*$M$14),2)</f>
        <v>0</v>
      </c>
      <c r="H345" s="21"/>
      <c r="I345" s="22">
        <f t="shared" si="9"/>
        <v>0</v>
      </c>
      <c r="J345" s="14"/>
    </row>
    <row r="346" spans="1:10" ht="12.4" hidden="1" customHeight="1">
      <c r="A346" s="13"/>
      <c r="B346" s="1"/>
      <c r="C346" s="36"/>
      <c r="D346" s="132"/>
      <c r="E346" s="133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List'!$B$1:$X$65536,12,FALSE)*$M$14),2)</f>
        <v>0</v>
      </c>
      <c r="H346" s="21"/>
      <c r="I346" s="22">
        <f t="shared" si="9"/>
        <v>0</v>
      </c>
      <c r="J346" s="14"/>
    </row>
    <row r="347" spans="1:10" ht="12.4" hidden="1" customHeight="1">
      <c r="A347" s="13"/>
      <c r="B347" s="1"/>
      <c r="C347" s="36"/>
      <c r="D347" s="132"/>
      <c r="E347" s="133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List'!$B$1:$X$65536,12,FALSE)*$M$14),2)</f>
        <v>0</v>
      </c>
      <c r="H347" s="21"/>
      <c r="I347" s="22">
        <f t="shared" si="9"/>
        <v>0</v>
      </c>
      <c r="J347" s="14"/>
    </row>
    <row r="348" spans="1:10" ht="12.4" hidden="1" customHeight="1">
      <c r="A348" s="13"/>
      <c r="B348" s="1"/>
      <c r="C348" s="36"/>
      <c r="D348" s="132"/>
      <c r="E348" s="133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List'!$B$1:$X$65536,12,FALSE)*$M$14),2)</f>
        <v>0</v>
      </c>
      <c r="H348" s="21"/>
      <c r="I348" s="22">
        <f t="shared" si="9"/>
        <v>0</v>
      </c>
      <c r="J348" s="14"/>
    </row>
    <row r="349" spans="1:10" ht="12.4" hidden="1" customHeight="1">
      <c r="A349" s="13"/>
      <c r="B349" s="1"/>
      <c r="C349" s="36"/>
      <c r="D349" s="132"/>
      <c r="E349" s="133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List'!$B$1:$X$65536,12,FALSE)*$M$14),2)</f>
        <v>0</v>
      </c>
      <c r="H349" s="21"/>
      <c r="I349" s="22">
        <f t="shared" si="9"/>
        <v>0</v>
      </c>
      <c r="J349" s="14"/>
    </row>
    <row r="350" spans="1:10" ht="12.4" hidden="1" customHeight="1">
      <c r="A350" s="13"/>
      <c r="B350" s="1"/>
      <c r="C350" s="36"/>
      <c r="D350" s="132"/>
      <c r="E350" s="133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List'!$B$1:$X$65536,12,FALSE)*$M$14),2)</f>
        <v>0</v>
      </c>
      <c r="H350" s="21"/>
      <c r="I350" s="22">
        <f t="shared" si="9"/>
        <v>0</v>
      </c>
      <c r="J350" s="14"/>
    </row>
    <row r="351" spans="1:10" ht="12.4" hidden="1" customHeight="1">
      <c r="A351" s="13"/>
      <c r="B351" s="1"/>
      <c r="C351" s="36"/>
      <c r="D351" s="132"/>
      <c r="E351" s="133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List'!$B$1:$X$65536,12,FALSE)*$M$14),2)</f>
        <v>0</v>
      </c>
      <c r="H351" s="21"/>
      <c r="I351" s="22">
        <f t="shared" si="9"/>
        <v>0</v>
      </c>
      <c r="J351" s="14"/>
    </row>
    <row r="352" spans="1:10" ht="12.4" hidden="1" customHeight="1">
      <c r="A352" s="13"/>
      <c r="B352" s="1"/>
      <c r="C352" s="36"/>
      <c r="D352" s="132"/>
      <c r="E352" s="133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List'!$B$1:$X$65536,12,FALSE)*$M$14),2)</f>
        <v>0</v>
      </c>
      <c r="H352" s="21"/>
      <c r="I352" s="22">
        <f t="shared" si="9"/>
        <v>0</v>
      </c>
      <c r="J352" s="14"/>
    </row>
    <row r="353" spans="1:10" ht="12.4" hidden="1" customHeight="1">
      <c r="A353" s="13"/>
      <c r="B353" s="1"/>
      <c r="C353" s="36"/>
      <c r="D353" s="132"/>
      <c r="E353" s="133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List'!$B$1:$X$65536,12,FALSE)*$M$14),2)</f>
        <v>0</v>
      </c>
      <c r="H353" s="21"/>
      <c r="I353" s="22">
        <f t="shared" si="9"/>
        <v>0</v>
      </c>
      <c r="J353" s="14"/>
    </row>
    <row r="354" spans="1:10" ht="12.4" hidden="1" customHeight="1">
      <c r="A354" s="13"/>
      <c r="B354" s="1"/>
      <c r="C354" s="36"/>
      <c r="D354" s="132"/>
      <c r="E354" s="133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List'!$B$1:$X$65536,12,FALSE)*$M$14),2)</f>
        <v>0</v>
      </c>
      <c r="H354" s="21"/>
      <c r="I354" s="22">
        <f t="shared" si="9"/>
        <v>0</v>
      </c>
      <c r="J354" s="14"/>
    </row>
    <row r="355" spans="1:10" ht="12.4" hidden="1" customHeight="1">
      <c r="A355" s="13"/>
      <c r="B355" s="1"/>
      <c r="C355" s="36"/>
      <c r="D355" s="132"/>
      <c r="E355" s="133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List'!$B$1:$X$65536,12,FALSE)*$M$14),2)</f>
        <v>0</v>
      </c>
      <c r="H355" s="21"/>
      <c r="I355" s="22">
        <f t="shared" si="9"/>
        <v>0</v>
      </c>
      <c r="J355" s="14"/>
    </row>
    <row r="356" spans="1:10" ht="12.4" hidden="1" customHeight="1">
      <c r="A356" s="13"/>
      <c r="B356" s="1"/>
      <c r="C356" s="36"/>
      <c r="D356" s="132"/>
      <c r="E356" s="133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List'!$B$1:$X$65536,12,FALSE)*$M$14),2)</f>
        <v>0</v>
      </c>
      <c r="H356" s="21"/>
      <c r="I356" s="22">
        <f t="shared" si="9"/>
        <v>0</v>
      </c>
      <c r="J356" s="14"/>
    </row>
    <row r="357" spans="1:10" ht="12.4" hidden="1" customHeight="1">
      <c r="A357" s="13"/>
      <c r="B357" s="1"/>
      <c r="C357" s="36"/>
      <c r="D357" s="132"/>
      <c r="E357" s="133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List'!$B$1:$X$65536,12,FALSE)*$M$14),2)</f>
        <v>0</v>
      </c>
      <c r="H357" s="21"/>
      <c r="I357" s="22">
        <f t="shared" si="9"/>
        <v>0</v>
      </c>
      <c r="J357" s="14"/>
    </row>
    <row r="358" spans="1:10" ht="12.4" hidden="1" customHeight="1">
      <c r="A358" s="13"/>
      <c r="B358" s="1"/>
      <c r="C358" s="36"/>
      <c r="D358" s="132"/>
      <c r="E358" s="133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List'!$B$1:$X$65536,12,FALSE)*$M$14),2)</f>
        <v>0</v>
      </c>
      <c r="H358" s="21"/>
      <c r="I358" s="22">
        <f t="shared" si="9"/>
        <v>0</v>
      </c>
      <c r="J358" s="14"/>
    </row>
    <row r="359" spans="1:10" ht="12.4" hidden="1" customHeight="1">
      <c r="A359" s="13"/>
      <c r="B359" s="1"/>
      <c r="C359" s="36"/>
      <c r="D359" s="132"/>
      <c r="E359" s="133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List'!$B$1:$X$65536,12,FALSE)*$M$14),2)</f>
        <v>0</v>
      </c>
      <c r="H359" s="21"/>
      <c r="I359" s="22">
        <f t="shared" si="9"/>
        <v>0</v>
      </c>
      <c r="J359" s="14"/>
    </row>
    <row r="360" spans="1:10" ht="12.4" hidden="1" customHeight="1">
      <c r="A360" s="13"/>
      <c r="B360" s="1"/>
      <c r="C360" s="36"/>
      <c r="D360" s="132"/>
      <c r="E360" s="133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List'!$B$1:$X$65536,12,FALSE)*$M$14),2)</f>
        <v>0</v>
      </c>
      <c r="H360" s="21"/>
      <c r="I360" s="22">
        <f t="shared" si="9"/>
        <v>0</v>
      </c>
      <c r="J360" s="14"/>
    </row>
    <row r="361" spans="1:10" ht="12.4" hidden="1" customHeight="1">
      <c r="A361" s="13"/>
      <c r="B361" s="1"/>
      <c r="C361" s="36"/>
      <c r="D361" s="132"/>
      <c r="E361" s="133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List'!$B$1:$X$65536,12,FALSE)*$M$14),2)</f>
        <v>0</v>
      </c>
      <c r="H361" s="21"/>
      <c r="I361" s="22">
        <f t="shared" si="9"/>
        <v>0</v>
      </c>
      <c r="J361" s="14"/>
    </row>
    <row r="362" spans="1:10" ht="12.4" hidden="1" customHeight="1">
      <c r="A362" s="13"/>
      <c r="B362" s="1"/>
      <c r="C362" s="36"/>
      <c r="D362" s="132"/>
      <c r="E362" s="133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List'!$B$1:$X$65536,12,FALSE)*$M$14),2)</f>
        <v>0</v>
      </c>
      <c r="H362" s="21"/>
      <c r="I362" s="22">
        <f t="shared" si="9"/>
        <v>0</v>
      </c>
      <c r="J362" s="14"/>
    </row>
    <row r="363" spans="1:10" ht="12.4" hidden="1" customHeight="1">
      <c r="A363" s="13"/>
      <c r="B363" s="1"/>
      <c r="C363" s="36"/>
      <c r="D363" s="132"/>
      <c r="E363" s="133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List'!$B$1:$X$65536,12,FALSE)*$M$14),2)</f>
        <v>0</v>
      </c>
      <c r="H363" s="21"/>
      <c r="I363" s="22">
        <f t="shared" si="9"/>
        <v>0</v>
      </c>
      <c r="J363" s="14"/>
    </row>
    <row r="364" spans="1:10" ht="12.4" hidden="1" customHeight="1">
      <c r="A364" s="13"/>
      <c r="B364" s="1"/>
      <c r="C364" s="36"/>
      <c r="D364" s="132"/>
      <c r="E364" s="133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List'!$B$1:$X$65536,12,FALSE)*$M$14),2)</f>
        <v>0</v>
      </c>
      <c r="H364" s="21"/>
      <c r="I364" s="22">
        <f t="shared" si="9"/>
        <v>0</v>
      </c>
      <c r="J364" s="14"/>
    </row>
    <row r="365" spans="1:10" ht="12.4" hidden="1" customHeight="1">
      <c r="A365" s="13"/>
      <c r="B365" s="1"/>
      <c r="C365" s="36"/>
      <c r="D365" s="132"/>
      <c r="E365" s="133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List'!$B$1:$X$65536,12,FALSE)*$M$14),2)</f>
        <v>0</v>
      </c>
      <c r="H365" s="21"/>
      <c r="I365" s="22">
        <f t="shared" si="9"/>
        <v>0</v>
      </c>
      <c r="J365" s="14"/>
    </row>
    <row r="366" spans="1:10" ht="12.4" hidden="1" customHeight="1">
      <c r="A366" s="13"/>
      <c r="B366" s="1"/>
      <c r="C366" s="36"/>
      <c r="D366" s="132"/>
      <c r="E366" s="133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List'!$B$1:$X$65536,12,FALSE)*$M$14),2)</f>
        <v>0</v>
      </c>
      <c r="H366" s="21"/>
      <c r="I366" s="22">
        <f t="shared" si="9"/>
        <v>0</v>
      </c>
      <c r="J366" s="14"/>
    </row>
    <row r="367" spans="1:10" ht="12.4" hidden="1" customHeight="1">
      <c r="A367" s="13"/>
      <c r="B367" s="1"/>
      <c r="C367" s="37"/>
      <c r="D367" s="132"/>
      <c r="E367" s="133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List'!$B$1:$X$65536,12,FALSE)*$M$14),2)</f>
        <v>0</v>
      </c>
      <c r="H367" s="21"/>
      <c r="I367" s="22">
        <f t="shared" si="9"/>
        <v>0</v>
      </c>
      <c r="J367" s="14"/>
    </row>
    <row r="368" spans="1:10" ht="12" hidden="1" customHeight="1">
      <c r="A368" s="13"/>
      <c r="B368" s="1"/>
      <c r="C368" s="36"/>
      <c r="D368" s="132"/>
      <c r="E368" s="133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List'!$B$1:$X$65536,12,FALSE)*$M$14),2)</f>
        <v>0</v>
      </c>
      <c r="H368" s="21"/>
      <c r="I368" s="22">
        <f t="shared" si="9"/>
        <v>0</v>
      </c>
      <c r="J368" s="14"/>
    </row>
    <row r="369" spans="1:10" ht="12.4" hidden="1" customHeight="1">
      <c r="A369" s="13"/>
      <c r="B369" s="1"/>
      <c r="C369" s="36"/>
      <c r="D369" s="132"/>
      <c r="E369" s="133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List'!$B$1:$X$65536,12,FALSE)*$M$14),2)</f>
        <v>0</v>
      </c>
      <c r="H369" s="21"/>
      <c r="I369" s="22">
        <f t="shared" si="9"/>
        <v>0</v>
      </c>
      <c r="J369" s="14"/>
    </row>
    <row r="370" spans="1:10" ht="12.4" hidden="1" customHeight="1">
      <c r="A370" s="13"/>
      <c r="B370" s="1"/>
      <c r="C370" s="36"/>
      <c r="D370" s="132"/>
      <c r="E370" s="133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List'!$B$1:$X$65536,12,FALSE)*$M$14),2)</f>
        <v>0</v>
      </c>
      <c r="H370" s="21"/>
      <c r="I370" s="22">
        <f t="shared" si="9"/>
        <v>0</v>
      </c>
      <c r="J370" s="14"/>
    </row>
    <row r="371" spans="1:10" ht="12.4" hidden="1" customHeight="1">
      <c r="A371" s="13"/>
      <c r="B371" s="1"/>
      <c r="C371" s="36"/>
      <c r="D371" s="132"/>
      <c r="E371" s="133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List'!$B$1:$X$65536,12,FALSE)*$M$14),2)</f>
        <v>0</v>
      </c>
      <c r="H371" s="21"/>
      <c r="I371" s="22">
        <f t="shared" si="9"/>
        <v>0</v>
      </c>
      <c r="J371" s="14"/>
    </row>
    <row r="372" spans="1:10" ht="12.4" hidden="1" customHeight="1">
      <c r="A372" s="13"/>
      <c r="B372" s="1"/>
      <c r="C372" s="36"/>
      <c r="D372" s="132"/>
      <c r="E372" s="133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List'!$B$1:$X$65536,12,FALSE)*$M$14),2)</f>
        <v>0</v>
      </c>
      <c r="H372" s="21"/>
      <c r="I372" s="22">
        <f t="shared" si="9"/>
        <v>0</v>
      </c>
      <c r="J372" s="14"/>
    </row>
    <row r="373" spans="1:10" ht="12.4" hidden="1" customHeight="1">
      <c r="A373" s="13"/>
      <c r="B373" s="1"/>
      <c r="C373" s="36"/>
      <c r="D373" s="132"/>
      <c r="E373" s="133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List'!$B$1:$X$65536,12,FALSE)*$M$14),2)</f>
        <v>0</v>
      </c>
      <c r="H373" s="21"/>
      <c r="I373" s="22">
        <f t="shared" si="9"/>
        <v>0</v>
      </c>
      <c r="J373" s="14"/>
    </row>
    <row r="374" spans="1:10" ht="12.4" hidden="1" customHeight="1">
      <c r="A374" s="13"/>
      <c r="B374" s="1"/>
      <c r="C374" s="36"/>
      <c r="D374" s="132"/>
      <c r="E374" s="133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List'!$B$1:$X$65536,12,FALSE)*$M$14),2)</f>
        <v>0</v>
      </c>
      <c r="H374" s="21"/>
      <c r="I374" s="22">
        <f t="shared" si="9"/>
        <v>0</v>
      </c>
      <c r="J374" s="14"/>
    </row>
    <row r="375" spans="1:10" ht="12.4" hidden="1" customHeight="1">
      <c r="A375" s="13"/>
      <c r="B375" s="1"/>
      <c r="C375" s="36"/>
      <c r="D375" s="132"/>
      <c r="E375" s="133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List'!$B$1:$X$65536,12,FALSE)*$M$14),2)</f>
        <v>0</v>
      </c>
      <c r="H375" s="21"/>
      <c r="I375" s="22">
        <f t="shared" si="9"/>
        <v>0</v>
      </c>
      <c r="J375" s="14"/>
    </row>
    <row r="376" spans="1:10" ht="12.4" hidden="1" customHeight="1">
      <c r="A376" s="13"/>
      <c r="B376" s="1"/>
      <c r="C376" s="36"/>
      <c r="D376" s="132"/>
      <c r="E376" s="133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List'!$B$1:$X$65536,12,FALSE)*$M$14),2)</f>
        <v>0</v>
      </c>
      <c r="H376" s="21"/>
      <c r="I376" s="22">
        <f t="shared" si="9"/>
        <v>0</v>
      </c>
      <c r="J376" s="14"/>
    </row>
    <row r="377" spans="1:10" ht="12.4" hidden="1" customHeight="1">
      <c r="A377" s="13"/>
      <c r="B377" s="1"/>
      <c r="C377" s="36"/>
      <c r="D377" s="132"/>
      <c r="E377" s="133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List'!$B$1:$X$65536,12,FALSE)*$M$14),2)</f>
        <v>0</v>
      </c>
      <c r="H377" s="21"/>
      <c r="I377" s="22">
        <f t="shared" si="9"/>
        <v>0</v>
      </c>
      <c r="J377" s="14"/>
    </row>
    <row r="378" spans="1:10" ht="12.4" hidden="1" customHeight="1">
      <c r="A378" s="13"/>
      <c r="B378" s="1"/>
      <c r="C378" s="36"/>
      <c r="D378" s="132"/>
      <c r="E378" s="133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List'!$B$1:$X$65536,12,FALSE)*$M$14),2)</f>
        <v>0</v>
      </c>
      <c r="H378" s="21"/>
      <c r="I378" s="22">
        <f t="shared" si="9"/>
        <v>0</v>
      </c>
      <c r="J378" s="14"/>
    </row>
    <row r="379" spans="1:10" ht="12.4" hidden="1" customHeight="1">
      <c r="A379" s="13"/>
      <c r="B379" s="1"/>
      <c r="C379" s="36"/>
      <c r="D379" s="132"/>
      <c r="E379" s="133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List'!$B$1:$X$65536,12,FALSE)*$M$14),2)</f>
        <v>0</v>
      </c>
      <c r="H379" s="21"/>
      <c r="I379" s="22">
        <f t="shared" si="9"/>
        <v>0</v>
      </c>
      <c r="J379" s="14"/>
    </row>
    <row r="380" spans="1:10" ht="12.4" hidden="1" customHeight="1">
      <c r="A380" s="13"/>
      <c r="B380" s="1"/>
      <c r="C380" s="36"/>
      <c r="D380" s="132"/>
      <c r="E380" s="133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List'!$B$1:$X$65536,12,FALSE)*$M$14),2)</f>
        <v>0</v>
      </c>
      <c r="H380" s="21"/>
      <c r="I380" s="22">
        <f t="shared" si="9"/>
        <v>0</v>
      </c>
      <c r="J380" s="14"/>
    </row>
    <row r="381" spans="1:10" ht="12.4" hidden="1" customHeight="1">
      <c r="A381" s="13"/>
      <c r="B381" s="1"/>
      <c r="C381" s="36"/>
      <c r="D381" s="132"/>
      <c r="E381" s="133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List'!$B$1:$X$65536,12,FALSE)*$M$14),2)</f>
        <v>0</v>
      </c>
      <c r="H381" s="21"/>
      <c r="I381" s="22">
        <f t="shared" si="9"/>
        <v>0</v>
      </c>
      <c r="J381" s="14"/>
    </row>
    <row r="382" spans="1:10" ht="12.4" hidden="1" customHeight="1">
      <c r="A382" s="13"/>
      <c r="B382" s="1"/>
      <c r="C382" s="36"/>
      <c r="D382" s="132"/>
      <c r="E382" s="133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List'!$B$1:$X$65536,12,FALSE)*$M$14),2)</f>
        <v>0</v>
      </c>
      <c r="H382" s="21"/>
      <c r="I382" s="22">
        <f t="shared" si="9"/>
        <v>0</v>
      </c>
      <c r="J382" s="14"/>
    </row>
    <row r="383" spans="1:10" ht="12.4" hidden="1" customHeight="1">
      <c r="A383" s="13"/>
      <c r="B383" s="1"/>
      <c r="C383" s="36"/>
      <c r="D383" s="132"/>
      <c r="E383" s="133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List'!$B$1:$X$65536,12,FALSE)*$M$14),2)</f>
        <v>0</v>
      </c>
      <c r="H383" s="21"/>
      <c r="I383" s="22">
        <f t="shared" si="9"/>
        <v>0</v>
      </c>
      <c r="J383" s="14"/>
    </row>
    <row r="384" spans="1:10" ht="12.4" hidden="1" customHeight="1">
      <c r="A384" s="13"/>
      <c r="B384" s="1"/>
      <c r="C384" s="36"/>
      <c r="D384" s="132"/>
      <c r="E384" s="133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List'!$B$1:$X$65536,12,FALSE)*$M$14),2)</f>
        <v>0</v>
      </c>
      <c r="H384" s="21"/>
      <c r="I384" s="22">
        <f t="shared" si="9"/>
        <v>0</v>
      </c>
      <c r="J384" s="14"/>
    </row>
    <row r="385" spans="1:10" ht="12.4" hidden="1" customHeight="1">
      <c r="A385" s="13"/>
      <c r="B385" s="1"/>
      <c r="C385" s="36"/>
      <c r="D385" s="132"/>
      <c r="E385" s="133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List'!$B$1:$X$65536,12,FALSE)*$M$14),2)</f>
        <v>0</v>
      </c>
      <c r="H385" s="21"/>
      <c r="I385" s="22">
        <f t="shared" si="9"/>
        <v>0</v>
      </c>
      <c r="J385" s="14"/>
    </row>
    <row r="386" spans="1:10" ht="12.4" hidden="1" customHeight="1">
      <c r="A386" s="13"/>
      <c r="B386" s="1"/>
      <c r="C386" s="36"/>
      <c r="D386" s="132"/>
      <c r="E386" s="133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List'!$B$1:$X$65536,12,FALSE)*$M$14),2)</f>
        <v>0</v>
      </c>
      <c r="H386" s="21"/>
      <c r="I386" s="22">
        <f t="shared" si="9"/>
        <v>0</v>
      </c>
      <c r="J386" s="14"/>
    </row>
    <row r="387" spans="1:10" ht="12.4" hidden="1" customHeight="1">
      <c r="A387" s="13"/>
      <c r="B387" s="1"/>
      <c r="C387" s="36"/>
      <c r="D387" s="132"/>
      <c r="E387" s="133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List'!$B$1:$X$65536,12,FALSE)*$M$14),2)</f>
        <v>0</v>
      </c>
      <c r="H387" s="21"/>
      <c r="I387" s="22">
        <f t="shared" si="9"/>
        <v>0</v>
      </c>
      <c r="J387" s="14"/>
    </row>
    <row r="388" spans="1:10" ht="12.4" hidden="1" customHeight="1">
      <c r="A388" s="13"/>
      <c r="B388" s="1"/>
      <c r="C388" s="36"/>
      <c r="D388" s="132"/>
      <c r="E388" s="133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List'!$B$1:$X$65536,12,FALSE)*$M$14),2)</f>
        <v>0</v>
      </c>
      <c r="H388" s="21"/>
      <c r="I388" s="22">
        <f t="shared" si="9"/>
        <v>0</v>
      </c>
      <c r="J388" s="14"/>
    </row>
    <row r="389" spans="1:10" ht="12.4" hidden="1" customHeight="1">
      <c r="A389" s="13"/>
      <c r="B389" s="1"/>
      <c r="C389" s="36"/>
      <c r="D389" s="132"/>
      <c r="E389" s="133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List'!$B$1:$X$65536,12,FALSE)*$M$14),2)</f>
        <v>0</v>
      </c>
      <c r="H389" s="21"/>
      <c r="I389" s="22">
        <f t="shared" si="9"/>
        <v>0</v>
      </c>
      <c r="J389" s="14"/>
    </row>
    <row r="390" spans="1:10" ht="12.4" hidden="1" customHeight="1">
      <c r="A390" s="13"/>
      <c r="B390" s="1"/>
      <c r="C390" s="36"/>
      <c r="D390" s="132"/>
      <c r="E390" s="133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List'!$B$1:$X$65536,12,FALSE)*$M$14),2)</f>
        <v>0</v>
      </c>
      <c r="H390" s="21"/>
      <c r="I390" s="22">
        <f t="shared" si="9"/>
        <v>0</v>
      </c>
      <c r="J390" s="14"/>
    </row>
    <row r="391" spans="1:10" ht="12.4" hidden="1" customHeight="1">
      <c r="A391" s="13"/>
      <c r="B391" s="1"/>
      <c r="C391" s="36"/>
      <c r="D391" s="132"/>
      <c r="E391" s="133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List'!$B$1:$X$65536,12,FALSE)*$M$14),2)</f>
        <v>0</v>
      </c>
      <c r="H391" s="21"/>
      <c r="I391" s="22">
        <f t="shared" si="9"/>
        <v>0</v>
      </c>
      <c r="J391" s="14"/>
    </row>
    <row r="392" spans="1:10" ht="12.4" hidden="1" customHeight="1">
      <c r="A392" s="13"/>
      <c r="B392" s="1"/>
      <c r="C392" s="36"/>
      <c r="D392" s="132"/>
      <c r="E392" s="133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List'!$B$1:$X$65536,12,FALSE)*$M$14),2)</f>
        <v>0</v>
      </c>
      <c r="H392" s="21"/>
      <c r="I392" s="22">
        <f t="shared" si="9"/>
        <v>0</v>
      </c>
      <c r="J392" s="14"/>
    </row>
    <row r="393" spans="1:10" ht="12.4" hidden="1" customHeight="1">
      <c r="A393" s="13"/>
      <c r="B393" s="1"/>
      <c r="C393" s="36"/>
      <c r="D393" s="132"/>
      <c r="E393" s="133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List'!$B$1:$X$65536,12,FALSE)*$M$14),2)</f>
        <v>0</v>
      </c>
      <c r="H393" s="21"/>
      <c r="I393" s="22">
        <f t="shared" si="9"/>
        <v>0</v>
      </c>
      <c r="J393" s="14"/>
    </row>
    <row r="394" spans="1:10" ht="12.4" hidden="1" customHeight="1">
      <c r="A394" s="13"/>
      <c r="B394" s="1"/>
      <c r="C394" s="36"/>
      <c r="D394" s="132"/>
      <c r="E394" s="133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List'!$B$1:$X$65536,12,FALSE)*$M$14),2)</f>
        <v>0</v>
      </c>
      <c r="H394" s="21"/>
      <c r="I394" s="22">
        <f t="shared" si="9"/>
        <v>0</v>
      </c>
      <c r="J394" s="14"/>
    </row>
    <row r="395" spans="1:10" ht="12.4" hidden="1" customHeight="1">
      <c r="A395" s="13"/>
      <c r="B395" s="1"/>
      <c r="C395" s="37"/>
      <c r="D395" s="132"/>
      <c r="E395" s="133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List'!$B$1:$X$65536,12,FALSE)*$M$14),2)</f>
        <v>0</v>
      </c>
      <c r="H395" s="21"/>
      <c r="I395" s="22">
        <f>ROUND(IF(ISNUMBER(B395), G395*B395, 0),5)</f>
        <v>0</v>
      </c>
      <c r="J395" s="14"/>
    </row>
    <row r="396" spans="1:10" ht="12" hidden="1" customHeight="1">
      <c r="A396" s="13"/>
      <c r="B396" s="1"/>
      <c r="C396" s="36"/>
      <c r="D396" s="132"/>
      <c r="E396" s="133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List'!$B$1:$X$65536,12,FALSE)*$M$14),2)</f>
        <v>0</v>
      </c>
      <c r="H396" s="21"/>
      <c r="I396" s="22">
        <f t="shared" ref="I396:I450" si="10">ROUND(IF(ISNUMBER(B396), G396*B396, 0),5)</f>
        <v>0</v>
      </c>
      <c r="J396" s="14"/>
    </row>
    <row r="397" spans="1:10" ht="12.4" hidden="1" customHeight="1">
      <c r="A397" s="13"/>
      <c r="B397" s="1"/>
      <c r="C397" s="36"/>
      <c r="D397" s="132"/>
      <c r="E397" s="133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List'!$B$1:$X$65536,12,FALSE)*$M$14),2)</f>
        <v>0</v>
      </c>
      <c r="H397" s="21"/>
      <c r="I397" s="22">
        <f t="shared" si="10"/>
        <v>0</v>
      </c>
      <c r="J397" s="14"/>
    </row>
    <row r="398" spans="1:10" ht="12.4" hidden="1" customHeight="1">
      <c r="A398" s="13"/>
      <c r="B398" s="1"/>
      <c r="C398" s="36"/>
      <c r="D398" s="132"/>
      <c r="E398" s="133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List'!$B$1:$X$65536,12,FALSE)*$M$14),2)</f>
        <v>0</v>
      </c>
      <c r="H398" s="21"/>
      <c r="I398" s="22">
        <f t="shared" si="10"/>
        <v>0</v>
      </c>
      <c r="J398" s="14"/>
    </row>
    <row r="399" spans="1:10" ht="12.4" hidden="1" customHeight="1">
      <c r="A399" s="13"/>
      <c r="B399" s="1"/>
      <c r="C399" s="36"/>
      <c r="D399" s="132"/>
      <c r="E399" s="133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List'!$B$1:$X$65536,12,FALSE)*$M$14),2)</f>
        <v>0</v>
      </c>
      <c r="H399" s="21"/>
      <c r="I399" s="22">
        <f t="shared" si="10"/>
        <v>0</v>
      </c>
      <c r="J399" s="14"/>
    </row>
    <row r="400" spans="1:10" ht="12.4" hidden="1" customHeight="1">
      <c r="A400" s="13"/>
      <c r="B400" s="1"/>
      <c r="C400" s="36"/>
      <c r="D400" s="132"/>
      <c r="E400" s="133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List'!$B$1:$X$65536,12,FALSE)*$M$14),2)</f>
        <v>0</v>
      </c>
      <c r="H400" s="21"/>
      <c r="I400" s="22">
        <f t="shared" si="10"/>
        <v>0</v>
      </c>
      <c r="J400" s="14"/>
    </row>
    <row r="401" spans="1:10" ht="12.4" hidden="1" customHeight="1">
      <c r="A401" s="13"/>
      <c r="B401" s="1"/>
      <c r="C401" s="36"/>
      <c r="D401" s="132"/>
      <c r="E401" s="133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List'!$B$1:$X$65536,12,FALSE)*$M$14),2)</f>
        <v>0</v>
      </c>
      <c r="H401" s="21"/>
      <c r="I401" s="22">
        <f t="shared" si="10"/>
        <v>0</v>
      </c>
      <c r="J401" s="14"/>
    </row>
    <row r="402" spans="1:10" ht="12.4" hidden="1" customHeight="1">
      <c r="A402" s="13"/>
      <c r="B402" s="1"/>
      <c r="C402" s="36"/>
      <c r="D402" s="132"/>
      <c r="E402" s="133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List'!$B$1:$X$65536,12,FALSE)*$M$14),2)</f>
        <v>0</v>
      </c>
      <c r="H402" s="21"/>
      <c r="I402" s="22">
        <f t="shared" si="10"/>
        <v>0</v>
      </c>
      <c r="J402" s="14"/>
    </row>
    <row r="403" spans="1:10" ht="12.4" hidden="1" customHeight="1">
      <c r="A403" s="13"/>
      <c r="B403" s="1"/>
      <c r="C403" s="36"/>
      <c r="D403" s="132"/>
      <c r="E403" s="133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List'!$B$1:$X$65536,12,FALSE)*$M$14),2)</f>
        <v>0</v>
      </c>
      <c r="H403" s="21"/>
      <c r="I403" s="22">
        <f t="shared" si="10"/>
        <v>0</v>
      </c>
      <c r="J403" s="14"/>
    </row>
    <row r="404" spans="1:10" ht="12.4" hidden="1" customHeight="1">
      <c r="A404" s="13"/>
      <c r="B404" s="1"/>
      <c r="C404" s="36"/>
      <c r="D404" s="132"/>
      <c r="E404" s="133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List'!$B$1:$X$65536,12,FALSE)*$M$14),2)</f>
        <v>0</v>
      </c>
      <c r="H404" s="21"/>
      <c r="I404" s="22">
        <f t="shared" si="10"/>
        <v>0</v>
      </c>
      <c r="J404" s="14"/>
    </row>
    <row r="405" spans="1:10" ht="12.4" hidden="1" customHeight="1">
      <c r="A405" s="13"/>
      <c r="B405" s="1"/>
      <c r="C405" s="36"/>
      <c r="D405" s="132"/>
      <c r="E405" s="133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List'!$B$1:$X$65536,12,FALSE)*$M$14),2)</f>
        <v>0</v>
      </c>
      <c r="H405" s="21"/>
      <c r="I405" s="22">
        <f t="shared" si="10"/>
        <v>0</v>
      </c>
      <c r="J405" s="14"/>
    </row>
    <row r="406" spans="1:10" ht="12.4" hidden="1" customHeight="1">
      <c r="A406" s="13"/>
      <c r="B406" s="1"/>
      <c r="C406" s="36"/>
      <c r="D406" s="132"/>
      <c r="E406" s="133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List'!$B$1:$X$65536,12,FALSE)*$M$14),2)</f>
        <v>0</v>
      </c>
      <c r="H406" s="21"/>
      <c r="I406" s="22">
        <f t="shared" si="10"/>
        <v>0</v>
      </c>
      <c r="J406" s="14"/>
    </row>
    <row r="407" spans="1:10" ht="12.4" hidden="1" customHeight="1">
      <c r="A407" s="13"/>
      <c r="B407" s="1"/>
      <c r="C407" s="36"/>
      <c r="D407" s="132"/>
      <c r="E407" s="133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List'!$B$1:$X$65536,12,FALSE)*$M$14),2)</f>
        <v>0</v>
      </c>
      <c r="H407" s="21"/>
      <c r="I407" s="22">
        <f t="shared" si="10"/>
        <v>0</v>
      </c>
      <c r="J407" s="14"/>
    </row>
    <row r="408" spans="1:10" ht="12.4" hidden="1" customHeight="1">
      <c r="A408" s="13"/>
      <c r="B408" s="1"/>
      <c r="C408" s="36"/>
      <c r="D408" s="132"/>
      <c r="E408" s="133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List'!$B$1:$X$65536,12,FALSE)*$M$14),2)</f>
        <v>0</v>
      </c>
      <c r="H408" s="21"/>
      <c r="I408" s="22">
        <f t="shared" si="10"/>
        <v>0</v>
      </c>
      <c r="J408" s="14"/>
    </row>
    <row r="409" spans="1:10" ht="12.4" hidden="1" customHeight="1">
      <c r="A409" s="13"/>
      <c r="B409" s="1"/>
      <c r="C409" s="36"/>
      <c r="D409" s="132"/>
      <c r="E409" s="133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List'!$B$1:$X$65536,12,FALSE)*$M$14),2)</f>
        <v>0</v>
      </c>
      <c r="H409" s="21"/>
      <c r="I409" s="22">
        <f t="shared" si="10"/>
        <v>0</v>
      </c>
      <c r="J409" s="14"/>
    </row>
    <row r="410" spans="1:10" ht="12.4" hidden="1" customHeight="1">
      <c r="A410" s="13"/>
      <c r="B410" s="1"/>
      <c r="C410" s="36"/>
      <c r="D410" s="132"/>
      <c r="E410" s="133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List'!$B$1:$X$65536,12,FALSE)*$M$14),2)</f>
        <v>0</v>
      </c>
      <c r="H410" s="21"/>
      <c r="I410" s="22">
        <f t="shared" si="10"/>
        <v>0</v>
      </c>
      <c r="J410" s="14"/>
    </row>
    <row r="411" spans="1:10" ht="12.4" hidden="1" customHeight="1">
      <c r="A411" s="13"/>
      <c r="B411" s="1"/>
      <c r="C411" s="37"/>
      <c r="D411" s="132"/>
      <c r="E411" s="133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List'!$B$1:$X$65536,12,FALSE)*$M$14),2)</f>
        <v>0</v>
      </c>
      <c r="H411" s="21"/>
      <c r="I411" s="22">
        <f t="shared" si="10"/>
        <v>0</v>
      </c>
      <c r="J411" s="14"/>
    </row>
    <row r="412" spans="1:10" ht="12.4" hidden="1" customHeight="1">
      <c r="A412" s="13"/>
      <c r="B412" s="1"/>
      <c r="C412" s="37"/>
      <c r="D412" s="132"/>
      <c r="E412" s="133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List'!$B$1:$X$65536,12,FALSE)*$M$14),2)</f>
        <v>0</v>
      </c>
      <c r="H412" s="21"/>
      <c r="I412" s="22">
        <f t="shared" si="10"/>
        <v>0</v>
      </c>
      <c r="J412" s="14"/>
    </row>
    <row r="413" spans="1:10" ht="12.4" hidden="1" customHeight="1">
      <c r="A413" s="13"/>
      <c r="B413" s="1"/>
      <c r="C413" s="36"/>
      <c r="D413" s="132"/>
      <c r="E413" s="133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List'!$B$1:$X$65536,12,FALSE)*$M$14),2)</f>
        <v>0</v>
      </c>
      <c r="H413" s="21"/>
      <c r="I413" s="22">
        <f t="shared" si="10"/>
        <v>0</v>
      </c>
      <c r="J413" s="14"/>
    </row>
    <row r="414" spans="1:10" ht="12.4" hidden="1" customHeight="1">
      <c r="A414" s="13"/>
      <c r="B414" s="1"/>
      <c r="C414" s="36"/>
      <c r="D414" s="132"/>
      <c r="E414" s="133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List'!$B$1:$X$65536,12,FALSE)*$M$14),2)</f>
        <v>0</v>
      </c>
      <c r="H414" s="21"/>
      <c r="I414" s="22">
        <f t="shared" si="10"/>
        <v>0</v>
      </c>
      <c r="J414" s="14"/>
    </row>
    <row r="415" spans="1:10" ht="12.4" hidden="1" customHeight="1">
      <c r="A415" s="13"/>
      <c r="B415" s="1"/>
      <c r="C415" s="36"/>
      <c r="D415" s="132"/>
      <c r="E415" s="133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List'!$B$1:$X$65536,12,FALSE)*$M$14),2)</f>
        <v>0</v>
      </c>
      <c r="H415" s="21"/>
      <c r="I415" s="22">
        <f t="shared" si="10"/>
        <v>0</v>
      </c>
      <c r="J415" s="14"/>
    </row>
    <row r="416" spans="1:10" ht="12.4" hidden="1" customHeight="1">
      <c r="A416" s="13"/>
      <c r="B416" s="1"/>
      <c r="C416" s="36"/>
      <c r="D416" s="132"/>
      <c r="E416" s="133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List'!$B$1:$X$65536,12,FALSE)*$M$14),2)</f>
        <v>0</v>
      </c>
      <c r="H416" s="21"/>
      <c r="I416" s="22">
        <f t="shared" si="10"/>
        <v>0</v>
      </c>
      <c r="J416" s="14"/>
    </row>
    <row r="417" spans="1:10" ht="12.4" hidden="1" customHeight="1">
      <c r="A417" s="13"/>
      <c r="B417" s="1"/>
      <c r="C417" s="36"/>
      <c r="D417" s="132"/>
      <c r="E417" s="133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List'!$B$1:$X$65536,12,FALSE)*$M$14),2)</f>
        <v>0</v>
      </c>
      <c r="H417" s="21"/>
      <c r="I417" s="22">
        <f t="shared" si="10"/>
        <v>0</v>
      </c>
      <c r="J417" s="14"/>
    </row>
    <row r="418" spans="1:10" ht="12.4" hidden="1" customHeight="1">
      <c r="A418" s="13"/>
      <c r="B418" s="1"/>
      <c r="C418" s="36"/>
      <c r="D418" s="132"/>
      <c r="E418" s="133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List'!$B$1:$X$65536,12,FALSE)*$M$14),2)</f>
        <v>0</v>
      </c>
      <c r="H418" s="21"/>
      <c r="I418" s="22">
        <f t="shared" si="10"/>
        <v>0</v>
      </c>
      <c r="J418" s="14"/>
    </row>
    <row r="419" spans="1:10" ht="12.4" hidden="1" customHeight="1">
      <c r="A419" s="13"/>
      <c r="B419" s="1"/>
      <c r="C419" s="36"/>
      <c r="D419" s="132"/>
      <c r="E419" s="133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List'!$B$1:$X$65536,12,FALSE)*$M$14),2)</f>
        <v>0</v>
      </c>
      <c r="H419" s="21"/>
      <c r="I419" s="22">
        <f t="shared" si="10"/>
        <v>0</v>
      </c>
      <c r="J419" s="14"/>
    </row>
    <row r="420" spans="1:10" ht="12.4" hidden="1" customHeight="1">
      <c r="A420" s="13"/>
      <c r="B420" s="1"/>
      <c r="C420" s="36"/>
      <c r="D420" s="132"/>
      <c r="E420" s="133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List'!$B$1:$X$65536,12,FALSE)*$M$14),2)</f>
        <v>0</v>
      </c>
      <c r="H420" s="21"/>
      <c r="I420" s="22">
        <f t="shared" si="10"/>
        <v>0</v>
      </c>
      <c r="J420" s="14"/>
    </row>
    <row r="421" spans="1:10" ht="12.4" hidden="1" customHeight="1">
      <c r="A421" s="13"/>
      <c r="B421" s="1"/>
      <c r="C421" s="36"/>
      <c r="D421" s="132"/>
      <c r="E421" s="133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List'!$B$1:$X$65536,12,FALSE)*$M$14),2)</f>
        <v>0</v>
      </c>
      <c r="H421" s="21"/>
      <c r="I421" s="22">
        <f t="shared" si="10"/>
        <v>0</v>
      </c>
      <c r="J421" s="14"/>
    </row>
    <row r="422" spans="1:10" ht="12.4" hidden="1" customHeight="1">
      <c r="A422" s="13"/>
      <c r="B422" s="1"/>
      <c r="C422" s="36"/>
      <c r="D422" s="132"/>
      <c r="E422" s="133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List'!$B$1:$X$65536,12,FALSE)*$M$14),2)</f>
        <v>0</v>
      </c>
      <c r="H422" s="21"/>
      <c r="I422" s="22">
        <f t="shared" si="10"/>
        <v>0</v>
      </c>
      <c r="J422" s="14"/>
    </row>
    <row r="423" spans="1:10" ht="12.4" hidden="1" customHeight="1">
      <c r="A423" s="13"/>
      <c r="B423" s="1"/>
      <c r="C423" s="37"/>
      <c r="D423" s="132"/>
      <c r="E423" s="133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List'!$B$1:$X$65536,12,FALSE)*$M$14),2)</f>
        <v>0</v>
      </c>
      <c r="H423" s="21"/>
      <c r="I423" s="22">
        <f t="shared" si="10"/>
        <v>0</v>
      </c>
      <c r="J423" s="14"/>
    </row>
    <row r="424" spans="1:10" ht="12" hidden="1" customHeight="1">
      <c r="A424" s="13"/>
      <c r="B424" s="1"/>
      <c r="C424" s="36"/>
      <c r="D424" s="132"/>
      <c r="E424" s="133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List'!$B$1:$X$65536,12,FALSE)*$M$14),2)</f>
        <v>0</v>
      </c>
      <c r="H424" s="21"/>
      <c r="I424" s="22">
        <f t="shared" si="10"/>
        <v>0</v>
      </c>
      <c r="J424" s="14"/>
    </row>
    <row r="425" spans="1:10" ht="12.4" hidden="1" customHeight="1">
      <c r="A425" s="13"/>
      <c r="B425" s="1"/>
      <c r="C425" s="36"/>
      <c r="D425" s="132"/>
      <c r="E425" s="133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List'!$B$1:$X$65536,12,FALSE)*$M$14),2)</f>
        <v>0</v>
      </c>
      <c r="H425" s="21"/>
      <c r="I425" s="22">
        <f t="shared" si="10"/>
        <v>0</v>
      </c>
      <c r="J425" s="14"/>
    </row>
    <row r="426" spans="1:10" ht="12.4" hidden="1" customHeight="1">
      <c r="A426" s="13"/>
      <c r="B426" s="1"/>
      <c r="C426" s="36"/>
      <c r="D426" s="132"/>
      <c r="E426" s="133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List'!$B$1:$X$65536,12,FALSE)*$M$14),2)</f>
        <v>0</v>
      </c>
      <c r="H426" s="21"/>
      <c r="I426" s="22">
        <f t="shared" si="10"/>
        <v>0</v>
      </c>
      <c r="J426" s="14"/>
    </row>
    <row r="427" spans="1:10" ht="12.4" hidden="1" customHeight="1">
      <c r="A427" s="13"/>
      <c r="B427" s="1"/>
      <c r="C427" s="36"/>
      <c r="D427" s="132"/>
      <c r="E427" s="133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List'!$B$1:$X$65536,12,FALSE)*$M$14),2)</f>
        <v>0</v>
      </c>
      <c r="H427" s="21"/>
      <c r="I427" s="22">
        <f t="shared" si="10"/>
        <v>0</v>
      </c>
      <c r="J427" s="14"/>
    </row>
    <row r="428" spans="1:10" ht="12.4" hidden="1" customHeight="1">
      <c r="A428" s="13"/>
      <c r="B428" s="1"/>
      <c r="C428" s="36"/>
      <c r="D428" s="132"/>
      <c r="E428" s="133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List'!$B$1:$X$65536,12,FALSE)*$M$14),2)</f>
        <v>0</v>
      </c>
      <c r="H428" s="21"/>
      <c r="I428" s="22">
        <f t="shared" si="10"/>
        <v>0</v>
      </c>
      <c r="J428" s="14"/>
    </row>
    <row r="429" spans="1:10" ht="12.4" hidden="1" customHeight="1">
      <c r="A429" s="13"/>
      <c r="B429" s="1"/>
      <c r="C429" s="36"/>
      <c r="D429" s="132"/>
      <c r="E429" s="133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List'!$B$1:$X$65536,12,FALSE)*$M$14),2)</f>
        <v>0</v>
      </c>
      <c r="H429" s="21"/>
      <c r="I429" s="22">
        <f t="shared" si="10"/>
        <v>0</v>
      </c>
      <c r="J429" s="14"/>
    </row>
    <row r="430" spans="1:10" ht="12.4" hidden="1" customHeight="1">
      <c r="A430" s="13"/>
      <c r="B430" s="1"/>
      <c r="C430" s="36"/>
      <c r="D430" s="132"/>
      <c r="E430" s="133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List'!$B$1:$X$65536,12,FALSE)*$M$14),2)</f>
        <v>0</v>
      </c>
      <c r="H430" s="21"/>
      <c r="I430" s="22">
        <f t="shared" si="10"/>
        <v>0</v>
      </c>
      <c r="J430" s="14"/>
    </row>
    <row r="431" spans="1:10" ht="12.4" hidden="1" customHeight="1">
      <c r="A431" s="13"/>
      <c r="B431" s="1"/>
      <c r="C431" s="36"/>
      <c r="D431" s="132"/>
      <c r="E431" s="133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List'!$B$1:$X$65536,12,FALSE)*$M$14),2)</f>
        <v>0</v>
      </c>
      <c r="H431" s="21"/>
      <c r="I431" s="22">
        <f t="shared" si="10"/>
        <v>0</v>
      </c>
      <c r="J431" s="14"/>
    </row>
    <row r="432" spans="1:10" ht="12.4" hidden="1" customHeight="1">
      <c r="A432" s="13"/>
      <c r="B432" s="1"/>
      <c r="C432" s="36"/>
      <c r="D432" s="132"/>
      <c r="E432" s="133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List'!$B$1:$X$65536,12,FALSE)*$M$14),2)</f>
        <v>0</v>
      </c>
      <c r="H432" s="21"/>
      <c r="I432" s="22">
        <f t="shared" si="10"/>
        <v>0</v>
      </c>
      <c r="J432" s="14"/>
    </row>
    <row r="433" spans="1:10" ht="12.4" hidden="1" customHeight="1">
      <c r="A433" s="13"/>
      <c r="B433" s="1"/>
      <c r="C433" s="36"/>
      <c r="D433" s="132"/>
      <c r="E433" s="133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List'!$B$1:$X$65536,12,FALSE)*$M$14),2)</f>
        <v>0</v>
      </c>
      <c r="H433" s="21"/>
      <c r="I433" s="22">
        <f t="shared" si="10"/>
        <v>0</v>
      </c>
      <c r="J433" s="14"/>
    </row>
    <row r="434" spans="1:10" ht="12.4" hidden="1" customHeight="1">
      <c r="A434" s="13"/>
      <c r="B434" s="1"/>
      <c r="C434" s="36"/>
      <c r="D434" s="132"/>
      <c r="E434" s="133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List'!$B$1:$X$65536,12,FALSE)*$M$14),2)</f>
        <v>0</v>
      </c>
      <c r="H434" s="21"/>
      <c r="I434" s="22">
        <f t="shared" si="10"/>
        <v>0</v>
      </c>
      <c r="J434" s="14"/>
    </row>
    <row r="435" spans="1:10" ht="12.4" hidden="1" customHeight="1">
      <c r="A435" s="13"/>
      <c r="B435" s="1"/>
      <c r="C435" s="36"/>
      <c r="D435" s="132"/>
      <c r="E435" s="133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List'!$B$1:$X$65536,12,FALSE)*$M$14),2)</f>
        <v>0</v>
      </c>
      <c r="H435" s="21"/>
      <c r="I435" s="22">
        <f t="shared" si="10"/>
        <v>0</v>
      </c>
      <c r="J435" s="14"/>
    </row>
    <row r="436" spans="1:10" ht="12.4" hidden="1" customHeight="1">
      <c r="A436" s="13"/>
      <c r="B436" s="1"/>
      <c r="C436" s="36"/>
      <c r="D436" s="132"/>
      <c r="E436" s="133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List'!$B$1:$X$65536,12,FALSE)*$M$14),2)</f>
        <v>0</v>
      </c>
      <c r="H436" s="21"/>
      <c r="I436" s="22">
        <f t="shared" si="10"/>
        <v>0</v>
      </c>
      <c r="J436" s="14"/>
    </row>
    <row r="437" spans="1:10" ht="12.4" hidden="1" customHeight="1">
      <c r="A437" s="13"/>
      <c r="B437" s="1"/>
      <c r="C437" s="36"/>
      <c r="D437" s="132"/>
      <c r="E437" s="133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List'!$B$1:$X$65536,12,FALSE)*$M$14),2)</f>
        <v>0</v>
      </c>
      <c r="H437" s="21"/>
      <c r="I437" s="22">
        <f t="shared" si="10"/>
        <v>0</v>
      </c>
      <c r="J437" s="14"/>
    </row>
    <row r="438" spans="1:10" ht="12.4" hidden="1" customHeight="1">
      <c r="A438" s="13"/>
      <c r="B438" s="1"/>
      <c r="C438" s="36"/>
      <c r="D438" s="132"/>
      <c r="E438" s="133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List'!$B$1:$X$65536,12,FALSE)*$M$14),2)</f>
        <v>0</v>
      </c>
      <c r="H438" s="21"/>
      <c r="I438" s="22">
        <f t="shared" si="10"/>
        <v>0</v>
      </c>
      <c r="J438" s="14"/>
    </row>
    <row r="439" spans="1:10" ht="12.4" hidden="1" customHeight="1">
      <c r="A439" s="13"/>
      <c r="B439" s="1"/>
      <c r="C439" s="36"/>
      <c r="D439" s="132"/>
      <c r="E439" s="133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List'!$B$1:$X$65536,12,FALSE)*$M$14),2)</f>
        <v>0</v>
      </c>
      <c r="H439" s="21"/>
      <c r="I439" s="22">
        <f t="shared" si="10"/>
        <v>0</v>
      </c>
      <c r="J439" s="14"/>
    </row>
    <row r="440" spans="1:10" ht="12.4" hidden="1" customHeight="1">
      <c r="A440" s="13"/>
      <c r="B440" s="1"/>
      <c r="C440" s="36"/>
      <c r="D440" s="132"/>
      <c r="E440" s="133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List'!$B$1:$X$65536,12,FALSE)*$M$14),2)</f>
        <v>0</v>
      </c>
      <c r="H440" s="21"/>
      <c r="I440" s="22">
        <f t="shared" si="10"/>
        <v>0</v>
      </c>
      <c r="J440" s="14"/>
    </row>
    <row r="441" spans="1:10" ht="12.4" hidden="1" customHeight="1">
      <c r="A441" s="13"/>
      <c r="B441" s="1"/>
      <c r="C441" s="36"/>
      <c r="D441" s="132"/>
      <c r="E441" s="133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List'!$B$1:$X$65536,12,FALSE)*$M$14),2)</f>
        <v>0</v>
      </c>
      <c r="H441" s="21"/>
      <c r="I441" s="22">
        <f t="shared" si="10"/>
        <v>0</v>
      </c>
      <c r="J441" s="14"/>
    </row>
    <row r="442" spans="1:10" ht="12.4" hidden="1" customHeight="1">
      <c r="A442" s="13"/>
      <c r="B442" s="1"/>
      <c r="C442" s="36"/>
      <c r="D442" s="132"/>
      <c r="E442" s="133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List'!$B$1:$X$65536,12,FALSE)*$M$14),2)</f>
        <v>0</v>
      </c>
      <c r="H442" s="21"/>
      <c r="I442" s="22">
        <f t="shared" si="10"/>
        <v>0</v>
      </c>
      <c r="J442" s="14"/>
    </row>
    <row r="443" spans="1:10" ht="12.4" hidden="1" customHeight="1">
      <c r="A443" s="13"/>
      <c r="B443" s="1"/>
      <c r="C443" s="36"/>
      <c r="D443" s="132"/>
      <c r="E443" s="133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List'!$B$1:$X$65536,12,FALSE)*$M$14),2)</f>
        <v>0</v>
      </c>
      <c r="H443" s="21"/>
      <c r="I443" s="22">
        <f t="shared" si="10"/>
        <v>0</v>
      </c>
      <c r="J443" s="14"/>
    </row>
    <row r="444" spans="1:10" ht="12.4" hidden="1" customHeight="1">
      <c r="A444" s="13"/>
      <c r="B444" s="1"/>
      <c r="C444" s="36"/>
      <c r="D444" s="132"/>
      <c r="E444" s="133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List'!$B$1:$X$65536,12,FALSE)*$M$14),2)</f>
        <v>0</v>
      </c>
      <c r="H444" s="21"/>
      <c r="I444" s="22">
        <f t="shared" si="10"/>
        <v>0</v>
      </c>
      <c r="J444" s="14"/>
    </row>
    <row r="445" spans="1:10" ht="12.4" hidden="1" customHeight="1">
      <c r="A445" s="13"/>
      <c r="B445" s="1"/>
      <c r="C445" s="36"/>
      <c r="D445" s="132"/>
      <c r="E445" s="133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List'!$B$1:$X$65536,12,FALSE)*$M$14),2)</f>
        <v>0</v>
      </c>
      <c r="H445" s="21"/>
      <c r="I445" s="22">
        <f t="shared" si="10"/>
        <v>0</v>
      </c>
      <c r="J445" s="14"/>
    </row>
    <row r="446" spans="1:10" ht="12.4" hidden="1" customHeight="1">
      <c r="A446" s="13"/>
      <c r="B446" s="1"/>
      <c r="C446" s="36"/>
      <c r="D446" s="132"/>
      <c r="E446" s="133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List'!$B$1:$X$65536,12,FALSE)*$M$14),2)</f>
        <v>0</v>
      </c>
      <c r="H446" s="21"/>
      <c r="I446" s="22">
        <f t="shared" si="10"/>
        <v>0</v>
      </c>
      <c r="J446" s="14"/>
    </row>
    <row r="447" spans="1:10" ht="12.4" hidden="1" customHeight="1">
      <c r="A447" s="13"/>
      <c r="B447" s="1"/>
      <c r="C447" s="36"/>
      <c r="D447" s="132"/>
      <c r="E447" s="133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List'!$B$1:$X$65536,12,FALSE)*$M$14),2)</f>
        <v>0</v>
      </c>
      <c r="H447" s="21"/>
      <c r="I447" s="22">
        <f t="shared" si="10"/>
        <v>0</v>
      </c>
      <c r="J447" s="14"/>
    </row>
    <row r="448" spans="1:10" ht="12.4" hidden="1" customHeight="1">
      <c r="A448" s="13"/>
      <c r="B448" s="1"/>
      <c r="C448" s="36"/>
      <c r="D448" s="132"/>
      <c r="E448" s="133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List'!$B$1:$X$65536,12,FALSE)*$M$14),2)</f>
        <v>0</v>
      </c>
      <c r="H448" s="21"/>
      <c r="I448" s="22">
        <f t="shared" si="10"/>
        <v>0</v>
      </c>
      <c r="J448" s="14"/>
    </row>
    <row r="449" spans="1:10" ht="12.4" hidden="1" customHeight="1">
      <c r="A449" s="13"/>
      <c r="B449" s="1"/>
      <c r="C449" s="36"/>
      <c r="D449" s="132"/>
      <c r="E449" s="133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List'!$B$1:$X$65536,12,FALSE)*$M$14),2)</f>
        <v>0</v>
      </c>
      <c r="H449" s="21"/>
      <c r="I449" s="22">
        <f t="shared" si="10"/>
        <v>0</v>
      </c>
      <c r="J449" s="14"/>
    </row>
    <row r="450" spans="1:10" ht="12.4" hidden="1" customHeight="1">
      <c r="A450" s="13"/>
      <c r="B450" s="1"/>
      <c r="C450" s="36"/>
      <c r="D450" s="132"/>
      <c r="E450" s="133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List'!$B$1:$X$65536,12,FALSE)*$M$14),2)</f>
        <v>0</v>
      </c>
      <c r="H450" s="21"/>
      <c r="I450" s="22">
        <f t="shared" si="10"/>
        <v>0</v>
      </c>
      <c r="J450" s="14"/>
    </row>
    <row r="451" spans="1:10" ht="12.4" hidden="1" customHeight="1">
      <c r="A451" s="13"/>
      <c r="B451" s="1"/>
      <c r="C451" s="37"/>
      <c r="D451" s="132"/>
      <c r="E451" s="133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List'!$B$1:$X$65536,12,FALSE)*$M$14),2)</f>
        <v>0</v>
      </c>
      <c r="H451" s="21"/>
      <c r="I451" s="22">
        <f>ROUND(IF(ISNUMBER(B451), G451*B451, 0),5)</f>
        <v>0</v>
      </c>
      <c r="J451" s="14"/>
    </row>
    <row r="452" spans="1:10" ht="12" hidden="1" customHeight="1">
      <c r="A452" s="13"/>
      <c r="B452" s="1"/>
      <c r="C452" s="36"/>
      <c r="D452" s="132"/>
      <c r="E452" s="133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List'!$B$1:$X$65536,12,FALSE)*$M$14),2)</f>
        <v>0</v>
      </c>
      <c r="H452" s="21"/>
      <c r="I452" s="22">
        <f t="shared" ref="I452:I502" si="11">ROUND(IF(ISNUMBER(B452), G452*B452, 0),5)</f>
        <v>0</v>
      </c>
      <c r="J452" s="14"/>
    </row>
    <row r="453" spans="1:10" ht="12.4" hidden="1" customHeight="1">
      <c r="A453" s="13"/>
      <c r="B453" s="1"/>
      <c r="C453" s="36"/>
      <c r="D453" s="132"/>
      <c r="E453" s="133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List'!$B$1:$X$65536,12,FALSE)*$M$14),2)</f>
        <v>0</v>
      </c>
      <c r="H453" s="21"/>
      <c r="I453" s="22">
        <f t="shared" si="11"/>
        <v>0</v>
      </c>
      <c r="J453" s="14"/>
    </row>
    <row r="454" spans="1:10" ht="12.4" hidden="1" customHeight="1">
      <c r="A454" s="13"/>
      <c r="B454" s="1"/>
      <c r="C454" s="36"/>
      <c r="D454" s="132"/>
      <c r="E454" s="133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List'!$B$1:$X$65536,12,FALSE)*$M$14),2)</f>
        <v>0</v>
      </c>
      <c r="H454" s="21"/>
      <c r="I454" s="22">
        <f t="shared" si="11"/>
        <v>0</v>
      </c>
      <c r="J454" s="14"/>
    </row>
    <row r="455" spans="1:10" ht="12.4" hidden="1" customHeight="1">
      <c r="A455" s="13"/>
      <c r="B455" s="1"/>
      <c r="C455" s="36"/>
      <c r="D455" s="132"/>
      <c r="E455" s="133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List'!$B$1:$X$65536,12,FALSE)*$M$14),2)</f>
        <v>0</v>
      </c>
      <c r="H455" s="21"/>
      <c r="I455" s="22">
        <f t="shared" si="11"/>
        <v>0</v>
      </c>
      <c r="J455" s="14"/>
    </row>
    <row r="456" spans="1:10" ht="12.4" hidden="1" customHeight="1">
      <c r="A456" s="13"/>
      <c r="B456" s="1"/>
      <c r="C456" s="36"/>
      <c r="D456" s="132"/>
      <c r="E456" s="133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List'!$B$1:$X$65536,12,FALSE)*$M$14),2)</f>
        <v>0</v>
      </c>
      <c r="H456" s="21"/>
      <c r="I456" s="22">
        <f t="shared" si="11"/>
        <v>0</v>
      </c>
      <c r="J456" s="14"/>
    </row>
    <row r="457" spans="1:10" ht="12.4" hidden="1" customHeight="1">
      <c r="A457" s="13"/>
      <c r="B457" s="1"/>
      <c r="C457" s="36"/>
      <c r="D457" s="132"/>
      <c r="E457" s="133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List'!$B$1:$X$65536,12,FALSE)*$M$14),2)</f>
        <v>0</v>
      </c>
      <c r="H457" s="21"/>
      <c r="I457" s="22">
        <f t="shared" si="11"/>
        <v>0</v>
      </c>
      <c r="J457" s="14"/>
    </row>
    <row r="458" spans="1:10" ht="12.4" hidden="1" customHeight="1">
      <c r="A458" s="13"/>
      <c r="B458" s="1"/>
      <c r="C458" s="36"/>
      <c r="D458" s="132"/>
      <c r="E458" s="133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List'!$B$1:$X$65536,12,FALSE)*$M$14),2)</f>
        <v>0</v>
      </c>
      <c r="H458" s="21"/>
      <c r="I458" s="22">
        <f t="shared" si="11"/>
        <v>0</v>
      </c>
      <c r="J458" s="14"/>
    </row>
    <row r="459" spans="1:10" ht="12.4" hidden="1" customHeight="1">
      <c r="A459" s="13"/>
      <c r="B459" s="1"/>
      <c r="C459" s="36"/>
      <c r="D459" s="132"/>
      <c r="E459" s="133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List'!$B$1:$X$65536,12,FALSE)*$M$14),2)</f>
        <v>0</v>
      </c>
      <c r="H459" s="21"/>
      <c r="I459" s="22">
        <f t="shared" si="11"/>
        <v>0</v>
      </c>
      <c r="J459" s="14"/>
    </row>
    <row r="460" spans="1:10" ht="12.4" hidden="1" customHeight="1">
      <c r="A460" s="13"/>
      <c r="B460" s="1"/>
      <c r="C460" s="36"/>
      <c r="D460" s="132"/>
      <c r="E460" s="133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List'!$B$1:$X$65536,12,FALSE)*$M$14),2)</f>
        <v>0</v>
      </c>
      <c r="H460" s="21"/>
      <c r="I460" s="22">
        <f t="shared" si="11"/>
        <v>0</v>
      </c>
      <c r="J460" s="14"/>
    </row>
    <row r="461" spans="1:10" ht="12.4" hidden="1" customHeight="1">
      <c r="A461" s="13"/>
      <c r="B461" s="1"/>
      <c r="C461" s="36"/>
      <c r="D461" s="132"/>
      <c r="E461" s="133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List'!$B$1:$X$65536,12,FALSE)*$M$14),2)</f>
        <v>0</v>
      </c>
      <c r="H461" s="21"/>
      <c r="I461" s="22">
        <f t="shared" si="11"/>
        <v>0</v>
      </c>
      <c r="J461" s="14"/>
    </row>
    <row r="462" spans="1:10" ht="12.4" hidden="1" customHeight="1">
      <c r="A462" s="13"/>
      <c r="B462" s="1"/>
      <c r="C462" s="36"/>
      <c r="D462" s="132"/>
      <c r="E462" s="133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List'!$B$1:$X$65536,12,FALSE)*$M$14),2)</f>
        <v>0</v>
      </c>
      <c r="H462" s="21"/>
      <c r="I462" s="22">
        <f t="shared" si="11"/>
        <v>0</v>
      </c>
      <c r="J462" s="14"/>
    </row>
    <row r="463" spans="1:10" ht="12.4" hidden="1" customHeight="1">
      <c r="A463" s="13"/>
      <c r="B463" s="1"/>
      <c r="C463" s="36"/>
      <c r="D463" s="132"/>
      <c r="E463" s="133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List'!$B$1:$X$65536,12,FALSE)*$M$14),2)</f>
        <v>0</v>
      </c>
      <c r="H463" s="21"/>
      <c r="I463" s="22">
        <f t="shared" si="11"/>
        <v>0</v>
      </c>
      <c r="J463" s="14"/>
    </row>
    <row r="464" spans="1:10" ht="12.4" hidden="1" customHeight="1">
      <c r="A464" s="13"/>
      <c r="B464" s="1"/>
      <c r="C464" s="36"/>
      <c r="D464" s="132"/>
      <c r="E464" s="133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List'!$B$1:$X$65536,12,FALSE)*$M$14),2)</f>
        <v>0</v>
      </c>
      <c r="H464" s="21"/>
      <c r="I464" s="22">
        <f t="shared" si="11"/>
        <v>0</v>
      </c>
      <c r="J464" s="14"/>
    </row>
    <row r="465" spans="1:10" ht="12.4" hidden="1" customHeight="1">
      <c r="A465" s="13"/>
      <c r="B465" s="1"/>
      <c r="C465" s="36"/>
      <c r="D465" s="132"/>
      <c r="E465" s="133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List'!$B$1:$X$65536,12,FALSE)*$M$14),2)</f>
        <v>0</v>
      </c>
      <c r="H465" s="21"/>
      <c r="I465" s="22">
        <f t="shared" si="11"/>
        <v>0</v>
      </c>
      <c r="J465" s="14"/>
    </row>
    <row r="466" spans="1:10" ht="12.4" hidden="1" customHeight="1">
      <c r="A466" s="13"/>
      <c r="B466" s="1"/>
      <c r="C466" s="36"/>
      <c r="D466" s="132"/>
      <c r="E466" s="133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List'!$B$1:$X$65536,12,FALSE)*$M$14),2)</f>
        <v>0</v>
      </c>
      <c r="H466" s="21"/>
      <c r="I466" s="22">
        <f t="shared" si="11"/>
        <v>0</v>
      </c>
      <c r="J466" s="14"/>
    </row>
    <row r="467" spans="1:10" ht="12.4" hidden="1" customHeight="1">
      <c r="A467" s="13"/>
      <c r="B467" s="1"/>
      <c r="C467" s="36"/>
      <c r="D467" s="132"/>
      <c r="E467" s="133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List'!$B$1:$X$65536,12,FALSE)*$M$14),2)</f>
        <v>0</v>
      </c>
      <c r="H467" s="21"/>
      <c r="I467" s="22">
        <f t="shared" si="11"/>
        <v>0</v>
      </c>
      <c r="J467" s="14"/>
    </row>
    <row r="468" spans="1:10" ht="12.4" hidden="1" customHeight="1">
      <c r="A468" s="13"/>
      <c r="B468" s="1"/>
      <c r="C468" s="36"/>
      <c r="D468" s="132"/>
      <c r="E468" s="133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List'!$B$1:$X$65536,12,FALSE)*$M$14),2)</f>
        <v>0</v>
      </c>
      <c r="H468" s="21"/>
      <c r="I468" s="22">
        <f t="shared" si="11"/>
        <v>0</v>
      </c>
      <c r="J468" s="14"/>
    </row>
    <row r="469" spans="1:10" ht="12.4" hidden="1" customHeight="1">
      <c r="A469" s="13"/>
      <c r="B469" s="1"/>
      <c r="C469" s="36"/>
      <c r="D469" s="132"/>
      <c r="E469" s="133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List'!$B$1:$X$65536,12,FALSE)*$M$14),2)</f>
        <v>0</v>
      </c>
      <c r="H469" s="21"/>
      <c r="I469" s="22">
        <f t="shared" si="11"/>
        <v>0</v>
      </c>
      <c r="J469" s="14"/>
    </row>
    <row r="470" spans="1:10" ht="12.4" hidden="1" customHeight="1">
      <c r="A470" s="13"/>
      <c r="B470" s="1"/>
      <c r="C470" s="36"/>
      <c r="D470" s="132"/>
      <c r="E470" s="133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List'!$B$1:$X$65536,12,FALSE)*$M$14),2)</f>
        <v>0</v>
      </c>
      <c r="H470" s="21"/>
      <c r="I470" s="22">
        <f t="shared" si="11"/>
        <v>0</v>
      </c>
      <c r="J470" s="14"/>
    </row>
    <row r="471" spans="1:10" ht="12.4" hidden="1" customHeight="1">
      <c r="A471" s="13"/>
      <c r="B471" s="1"/>
      <c r="C471" s="36"/>
      <c r="D471" s="132"/>
      <c r="E471" s="133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List'!$B$1:$X$65536,12,FALSE)*$M$14),2)</f>
        <v>0</v>
      </c>
      <c r="H471" s="21"/>
      <c r="I471" s="22">
        <f t="shared" si="11"/>
        <v>0</v>
      </c>
      <c r="J471" s="14"/>
    </row>
    <row r="472" spans="1:10" ht="12.4" hidden="1" customHeight="1">
      <c r="A472" s="13"/>
      <c r="B472" s="1"/>
      <c r="C472" s="36"/>
      <c r="D472" s="132"/>
      <c r="E472" s="133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List'!$B$1:$X$65536,12,FALSE)*$M$14),2)</f>
        <v>0</v>
      </c>
      <c r="H472" s="21"/>
      <c r="I472" s="22">
        <f t="shared" si="11"/>
        <v>0</v>
      </c>
      <c r="J472" s="14"/>
    </row>
    <row r="473" spans="1:10" ht="12.4" hidden="1" customHeight="1">
      <c r="A473" s="13"/>
      <c r="B473" s="1"/>
      <c r="C473" s="36"/>
      <c r="D473" s="132"/>
      <c r="E473" s="133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List'!$B$1:$X$65536,12,FALSE)*$M$14),2)</f>
        <v>0</v>
      </c>
      <c r="H473" s="21"/>
      <c r="I473" s="22">
        <f t="shared" si="11"/>
        <v>0</v>
      </c>
      <c r="J473" s="14"/>
    </row>
    <row r="474" spans="1:10" ht="12.4" hidden="1" customHeight="1">
      <c r="A474" s="13"/>
      <c r="B474" s="1"/>
      <c r="C474" s="36"/>
      <c r="D474" s="132"/>
      <c r="E474" s="133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List'!$B$1:$X$65536,12,FALSE)*$M$14),2)</f>
        <v>0</v>
      </c>
      <c r="H474" s="21"/>
      <c r="I474" s="22">
        <f t="shared" si="11"/>
        <v>0</v>
      </c>
      <c r="J474" s="14"/>
    </row>
    <row r="475" spans="1:10" ht="12.4" hidden="1" customHeight="1">
      <c r="A475" s="13"/>
      <c r="B475" s="1"/>
      <c r="C475" s="37"/>
      <c r="D475" s="132"/>
      <c r="E475" s="133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List'!$B$1:$X$65536,12,FALSE)*$M$14),2)</f>
        <v>0</v>
      </c>
      <c r="H475" s="21"/>
      <c r="I475" s="22">
        <f t="shared" si="11"/>
        <v>0</v>
      </c>
      <c r="J475" s="14"/>
    </row>
    <row r="476" spans="1:10" ht="12" hidden="1" customHeight="1">
      <c r="A476" s="13"/>
      <c r="B476" s="1"/>
      <c r="C476" s="36"/>
      <c r="D476" s="132"/>
      <c r="E476" s="133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List'!$B$1:$X$65536,12,FALSE)*$M$14),2)</f>
        <v>0</v>
      </c>
      <c r="H476" s="21"/>
      <c r="I476" s="22">
        <f t="shared" si="11"/>
        <v>0</v>
      </c>
      <c r="J476" s="14"/>
    </row>
    <row r="477" spans="1:10" ht="12.4" hidden="1" customHeight="1">
      <c r="A477" s="13"/>
      <c r="B477" s="1"/>
      <c r="C477" s="36"/>
      <c r="D477" s="132"/>
      <c r="E477" s="133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List'!$B$1:$X$65536,12,FALSE)*$M$14),2)</f>
        <v>0</v>
      </c>
      <c r="H477" s="21"/>
      <c r="I477" s="22">
        <f t="shared" si="11"/>
        <v>0</v>
      </c>
      <c r="J477" s="14"/>
    </row>
    <row r="478" spans="1:10" ht="12.4" hidden="1" customHeight="1">
      <c r="A478" s="13"/>
      <c r="B478" s="1"/>
      <c r="C478" s="36"/>
      <c r="D478" s="132"/>
      <c r="E478" s="133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List'!$B$1:$X$65536,12,FALSE)*$M$14),2)</f>
        <v>0</v>
      </c>
      <c r="H478" s="21"/>
      <c r="I478" s="22">
        <f t="shared" si="11"/>
        <v>0</v>
      </c>
      <c r="J478" s="14"/>
    </row>
    <row r="479" spans="1:10" ht="12.4" hidden="1" customHeight="1">
      <c r="A479" s="13"/>
      <c r="B479" s="1"/>
      <c r="C479" s="36"/>
      <c r="D479" s="132"/>
      <c r="E479" s="133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List'!$B$1:$X$65536,12,FALSE)*$M$14),2)</f>
        <v>0</v>
      </c>
      <c r="H479" s="21"/>
      <c r="I479" s="22">
        <f t="shared" si="11"/>
        <v>0</v>
      </c>
      <c r="J479" s="14"/>
    </row>
    <row r="480" spans="1:10" ht="12.4" hidden="1" customHeight="1">
      <c r="A480" s="13"/>
      <c r="B480" s="1"/>
      <c r="C480" s="36"/>
      <c r="D480" s="132"/>
      <c r="E480" s="133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List'!$B$1:$X$65536,12,FALSE)*$M$14),2)</f>
        <v>0</v>
      </c>
      <c r="H480" s="21"/>
      <c r="I480" s="22">
        <f t="shared" si="11"/>
        <v>0</v>
      </c>
      <c r="J480" s="14"/>
    </row>
    <row r="481" spans="1:10" ht="12.4" hidden="1" customHeight="1">
      <c r="A481" s="13"/>
      <c r="B481" s="1"/>
      <c r="C481" s="36"/>
      <c r="D481" s="132"/>
      <c r="E481" s="133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List'!$B$1:$X$65536,12,FALSE)*$M$14),2)</f>
        <v>0</v>
      </c>
      <c r="H481" s="21"/>
      <c r="I481" s="22">
        <f t="shared" si="11"/>
        <v>0</v>
      </c>
      <c r="J481" s="14"/>
    </row>
    <row r="482" spans="1:10" ht="12.4" hidden="1" customHeight="1">
      <c r="A482" s="13"/>
      <c r="B482" s="1"/>
      <c r="C482" s="36"/>
      <c r="D482" s="132"/>
      <c r="E482" s="133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List'!$B$1:$X$65536,12,FALSE)*$M$14),2)</f>
        <v>0</v>
      </c>
      <c r="H482" s="21"/>
      <c r="I482" s="22">
        <f t="shared" si="11"/>
        <v>0</v>
      </c>
      <c r="J482" s="14"/>
    </row>
    <row r="483" spans="1:10" ht="12.4" hidden="1" customHeight="1">
      <c r="A483" s="13"/>
      <c r="B483" s="1"/>
      <c r="C483" s="36"/>
      <c r="D483" s="132"/>
      <c r="E483" s="133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List'!$B$1:$X$65536,12,FALSE)*$M$14),2)</f>
        <v>0</v>
      </c>
      <c r="H483" s="21"/>
      <c r="I483" s="22">
        <f t="shared" si="11"/>
        <v>0</v>
      </c>
      <c r="J483" s="14"/>
    </row>
    <row r="484" spans="1:10" ht="12.4" hidden="1" customHeight="1">
      <c r="A484" s="13"/>
      <c r="B484" s="1"/>
      <c r="C484" s="36"/>
      <c r="D484" s="132"/>
      <c r="E484" s="133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List'!$B$1:$X$65536,12,FALSE)*$M$14),2)</f>
        <v>0</v>
      </c>
      <c r="H484" s="21"/>
      <c r="I484" s="22">
        <f t="shared" si="11"/>
        <v>0</v>
      </c>
      <c r="J484" s="14"/>
    </row>
    <row r="485" spans="1:10" ht="12.4" hidden="1" customHeight="1">
      <c r="A485" s="13"/>
      <c r="B485" s="1"/>
      <c r="C485" s="36"/>
      <c r="D485" s="132"/>
      <c r="E485" s="133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List'!$B$1:$X$65536,12,FALSE)*$M$14),2)</f>
        <v>0</v>
      </c>
      <c r="H485" s="21"/>
      <c r="I485" s="22">
        <f t="shared" si="11"/>
        <v>0</v>
      </c>
      <c r="J485" s="14"/>
    </row>
    <row r="486" spans="1:10" ht="12.4" hidden="1" customHeight="1">
      <c r="A486" s="13"/>
      <c r="B486" s="1"/>
      <c r="C486" s="36"/>
      <c r="D486" s="132"/>
      <c r="E486" s="133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List'!$B$1:$X$65536,12,FALSE)*$M$14),2)</f>
        <v>0</v>
      </c>
      <c r="H486" s="21"/>
      <c r="I486" s="22">
        <f t="shared" si="11"/>
        <v>0</v>
      </c>
      <c r="J486" s="14"/>
    </row>
    <row r="487" spans="1:10" ht="12.4" hidden="1" customHeight="1">
      <c r="A487" s="13"/>
      <c r="B487" s="1"/>
      <c r="C487" s="36"/>
      <c r="D487" s="132"/>
      <c r="E487" s="133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List'!$B$1:$X$65536,12,FALSE)*$M$14),2)</f>
        <v>0</v>
      </c>
      <c r="H487" s="21"/>
      <c r="I487" s="22">
        <f t="shared" si="11"/>
        <v>0</v>
      </c>
      <c r="J487" s="14"/>
    </row>
    <row r="488" spans="1:10" ht="12.4" hidden="1" customHeight="1">
      <c r="A488" s="13"/>
      <c r="B488" s="1"/>
      <c r="C488" s="36"/>
      <c r="D488" s="132"/>
      <c r="E488" s="133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List'!$B$1:$X$65536,12,FALSE)*$M$14),2)</f>
        <v>0</v>
      </c>
      <c r="H488" s="21"/>
      <c r="I488" s="22">
        <f t="shared" si="11"/>
        <v>0</v>
      </c>
      <c r="J488" s="14"/>
    </row>
    <row r="489" spans="1:10" ht="12.4" hidden="1" customHeight="1">
      <c r="A489" s="13"/>
      <c r="B489" s="1"/>
      <c r="C489" s="36"/>
      <c r="D489" s="132"/>
      <c r="E489" s="133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List'!$B$1:$X$65536,12,FALSE)*$M$14),2)</f>
        <v>0</v>
      </c>
      <c r="H489" s="21"/>
      <c r="I489" s="22">
        <f t="shared" si="11"/>
        <v>0</v>
      </c>
      <c r="J489" s="14"/>
    </row>
    <row r="490" spans="1:10" ht="12.4" hidden="1" customHeight="1">
      <c r="A490" s="13"/>
      <c r="B490" s="1"/>
      <c r="C490" s="36"/>
      <c r="D490" s="132"/>
      <c r="E490" s="133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List'!$B$1:$X$65536,12,FALSE)*$M$14),2)</f>
        <v>0</v>
      </c>
      <c r="H490" s="21"/>
      <c r="I490" s="22">
        <f t="shared" si="11"/>
        <v>0</v>
      </c>
      <c r="J490" s="14"/>
    </row>
    <row r="491" spans="1:10" ht="12.4" hidden="1" customHeight="1">
      <c r="A491" s="13"/>
      <c r="B491" s="1"/>
      <c r="C491" s="36"/>
      <c r="D491" s="132"/>
      <c r="E491" s="133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List'!$B$1:$X$65536,12,FALSE)*$M$14),2)</f>
        <v>0</v>
      </c>
      <c r="H491" s="21"/>
      <c r="I491" s="22">
        <f t="shared" si="11"/>
        <v>0</v>
      </c>
      <c r="J491" s="14"/>
    </row>
    <row r="492" spans="1:10" ht="12.4" hidden="1" customHeight="1">
      <c r="A492" s="13"/>
      <c r="B492" s="1"/>
      <c r="C492" s="36"/>
      <c r="D492" s="132"/>
      <c r="E492" s="133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List'!$B$1:$X$65536,12,FALSE)*$M$14),2)</f>
        <v>0</v>
      </c>
      <c r="H492" s="21"/>
      <c r="I492" s="22">
        <f t="shared" si="11"/>
        <v>0</v>
      </c>
      <c r="J492" s="14"/>
    </row>
    <row r="493" spans="1:10" ht="12.4" hidden="1" customHeight="1">
      <c r="A493" s="13"/>
      <c r="B493" s="1"/>
      <c r="C493" s="36"/>
      <c r="D493" s="132"/>
      <c r="E493" s="133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List'!$B$1:$X$65536,12,FALSE)*$M$14),2)</f>
        <v>0</v>
      </c>
      <c r="H493" s="21"/>
      <c r="I493" s="22">
        <f t="shared" si="11"/>
        <v>0</v>
      </c>
      <c r="J493" s="14"/>
    </row>
    <row r="494" spans="1:10" ht="12.4" hidden="1" customHeight="1">
      <c r="A494" s="13"/>
      <c r="B494" s="1"/>
      <c r="C494" s="36"/>
      <c r="D494" s="132"/>
      <c r="E494" s="133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List'!$B$1:$X$65536,12,FALSE)*$M$14),2)</f>
        <v>0</v>
      </c>
      <c r="H494" s="21"/>
      <c r="I494" s="22">
        <f t="shared" si="11"/>
        <v>0</v>
      </c>
      <c r="J494" s="14"/>
    </row>
    <row r="495" spans="1:10" ht="12.4" hidden="1" customHeight="1">
      <c r="A495" s="13"/>
      <c r="B495" s="1"/>
      <c r="C495" s="36"/>
      <c r="D495" s="132"/>
      <c r="E495" s="133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List'!$B$1:$X$65536,12,FALSE)*$M$14),2)</f>
        <v>0</v>
      </c>
      <c r="H495" s="21"/>
      <c r="I495" s="22">
        <f t="shared" si="11"/>
        <v>0</v>
      </c>
      <c r="J495" s="14"/>
    </row>
    <row r="496" spans="1:10" ht="12.4" hidden="1" customHeight="1">
      <c r="A496" s="13"/>
      <c r="B496" s="1"/>
      <c r="C496" s="36"/>
      <c r="D496" s="132"/>
      <c r="E496" s="133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List'!$B$1:$X$65536,12,FALSE)*$M$14),2)</f>
        <v>0</v>
      </c>
      <c r="H496" s="21"/>
      <c r="I496" s="22">
        <f t="shared" si="11"/>
        <v>0</v>
      </c>
      <c r="J496" s="14"/>
    </row>
    <row r="497" spans="1:10" ht="12.4" hidden="1" customHeight="1">
      <c r="A497" s="13"/>
      <c r="B497" s="1"/>
      <c r="C497" s="36"/>
      <c r="D497" s="132"/>
      <c r="E497" s="133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List'!$B$1:$X$65536,12,FALSE)*$M$14),2)</f>
        <v>0</v>
      </c>
      <c r="H497" s="21"/>
      <c r="I497" s="22">
        <f t="shared" si="11"/>
        <v>0</v>
      </c>
      <c r="J497" s="14"/>
    </row>
    <row r="498" spans="1:10" ht="12.4" hidden="1" customHeight="1">
      <c r="A498" s="13"/>
      <c r="B498" s="1"/>
      <c r="C498" s="36"/>
      <c r="D498" s="132"/>
      <c r="E498" s="133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List'!$B$1:$X$65536,12,FALSE)*$M$14),2)</f>
        <v>0</v>
      </c>
      <c r="H498" s="21"/>
      <c r="I498" s="22">
        <f t="shared" si="11"/>
        <v>0</v>
      </c>
      <c r="J498" s="14"/>
    </row>
    <row r="499" spans="1:10" ht="12.4" hidden="1" customHeight="1">
      <c r="A499" s="13"/>
      <c r="B499" s="1"/>
      <c r="C499" s="36"/>
      <c r="D499" s="132"/>
      <c r="E499" s="133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List'!$B$1:$X$65536,12,FALSE)*$M$14),2)</f>
        <v>0</v>
      </c>
      <c r="H499" s="21"/>
      <c r="I499" s="22">
        <f t="shared" si="11"/>
        <v>0</v>
      </c>
      <c r="J499" s="14"/>
    </row>
    <row r="500" spans="1:10" ht="12.4" hidden="1" customHeight="1">
      <c r="A500" s="13"/>
      <c r="B500" s="1"/>
      <c r="C500" s="36"/>
      <c r="D500" s="132"/>
      <c r="E500" s="133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List'!$B$1:$X$65536,12,FALSE)*$M$14),2)</f>
        <v>0</v>
      </c>
      <c r="H500" s="21"/>
      <c r="I500" s="22">
        <f t="shared" si="11"/>
        <v>0</v>
      </c>
      <c r="J500" s="14"/>
    </row>
    <row r="501" spans="1:10" ht="12.4" hidden="1" customHeight="1">
      <c r="A501" s="13"/>
      <c r="B501" s="1"/>
      <c r="C501" s="36"/>
      <c r="D501" s="132"/>
      <c r="E501" s="133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List'!$B$1:$X$65536,12,FALSE)*$M$14),2)</f>
        <v>0</v>
      </c>
      <c r="H501" s="21"/>
      <c r="I501" s="22">
        <f t="shared" si="11"/>
        <v>0</v>
      </c>
      <c r="J501" s="14"/>
    </row>
    <row r="502" spans="1:10" ht="12.4" hidden="1" customHeight="1">
      <c r="A502" s="13"/>
      <c r="B502" s="1"/>
      <c r="C502" s="36"/>
      <c r="D502" s="132"/>
      <c r="E502" s="133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List'!$B$1:$X$65536,12,FALSE)*$M$14),2)</f>
        <v>0</v>
      </c>
      <c r="H502" s="21"/>
      <c r="I502" s="22">
        <f t="shared" si="11"/>
        <v>0</v>
      </c>
      <c r="J502" s="14"/>
    </row>
    <row r="503" spans="1:10" ht="12.4" hidden="1" customHeight="1">
      <c r="A503" s="13"/>
      <c r="B503" s="1"/>
      <c r="C503" s="37"/>
      <c r="D503" s="132"/>
      <c r="E503" s="133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List'!$B$1:$X$65536,12,FALSE)*$M$14),2)</f>
        <v>0</v>
      </c>
      <c r="H503" s="21"/>
      <c r="I503" s="22">
        <f>ROUND(IF(ISNUMBER(B503), G503*B503, 0),5)</f>
        <v>0</v>
      </c>
      <c r="J503" s="14"/>
    </row>
    <row r="504" spans="1:10" ht="12" hidden="1" customHeight="1">
      <c r="A504" s="13"/>
      <c r="B504" s="1"/>
      <c r="C504" s="36"/>
      <c r="D504" s="132"/>
      <c r="E504" s="133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List'!$B$1:$X$65536,12,FALSE)*$M$14),2)</f>
        <v>0</v>
      </c>
      <c r="H504" s="21"/>
      <c r="I504" s="22">
        <f t="shared" ref="I504:I520" si="12">ROUND(IF(ISNUMBER(B504), G504*B504, 0),5)</f>
        <v>0</v>
      </c>
      <c r="J504" s="14"/>
    </row>
    <row r="505" spans="1:10" ht="12.4" hidden="1" customHeight="1">
      <c r="A505" s="13"/>
      <c r="B505" s="1"/>
      <c r="C505" s="36"/>
      <c r="D505" s="132"/>
      <c r="E505" s="133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List'!$B$1:$X$65536,12,FALSE)*$M$14),2)</f>
        <v>0</v>
      </c>
      <c r="H505" s="21"/>
      <c r="I505" s="22">
        <f t="shared" si="12"/>
        <v>0</v>
      </c>
      <c r="J505" s="14"/>
    </row>
    <row r="506" spans="1:10" ht="12.4" hidden="1" customHeight="1">
      <c r="A506" s="13"/>
      <c r="B506" s="1"/>
      <c r="C506" s="36"/>
      <c r="D506" s="132"/>
      <c r="E506" s="133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List'!$B$1:$X$65536,12,FALSE)*$M$14),2)</f>
        <v>0</v>
      </c>
      <c r="H506" s="21"/>
      <c r="I506" s="22">
        <f t="shared" si="12"/>
        <v>0</v>
      </c>
      <c r="J506" s="14"/>
    </row>
    <row r="507" spans="1:10" ht="12.4" hidden="1" customHeight="1">
      <c r="A507" s="13"/>
      <c r="B507" s="1"/>
      <c r="C507" s="36"/>
      <c r="D507" s="132"/>
      <c r="E507" s="133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List'!$B$1:$X$65536,12,FALSE)*$M$14),2)</f>
        <v>0</v>
      </c>
      <c r="H507" s="21"/>
      <c r="I507" s="22">
        <f t="shared" si="12"/>
        <v>0</v>
      </c>
      <c r="J507" s="14"/>
    </row>
    <row r="508" spans="1:10" ht="12.4" hidden="1" customHeight="1">
      <c r="A508" s="13"/>
      <c r="B508" s="1"/>
      <c r="C508" s="36"/>
      <c r="D508" s="132"/>
      <c r="E508" s="133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List'!$B$1:$X$65536,12,FALSE)*$M$14),2)</f>
        <v>0</v>
      </c>
      <c r="H508" s="21"/>
      <c r="I508" s="22">
        <f t="shared" si="12"/>
        <v>0</v>
      </c>
      <c r="J508" s="14"/>
    </row>
    <row r="509" spans="1:10" ht="12.4" hidden="1" customHeight="1">
      <c r="A509" s="13"/>
      <c r="B509" s="1"/>
      <c r="C509" s="36"/>
      <c r="D509" s="132"/>
      <c r="E509" s="133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List'!$B$1:$X$65536,12,FALSE)*$M$14),2)</f>
        <v>0</v>
      </c>
      <c r="H509" s="21"/>
      <c r="I509" s="22">
        <f t="shared" si="12"/>
        <v>0</v>
      </c>
      <c r="J509" s="14"/>
    </row>
    <row r="510" spans="1:10" ht="12.4" hidden="1" customHeight="1">
      <c r="A510" s="13"/>
      <c r="B510" s="1"/>
      <c r="C510" s="36"/>
      <c r="D510" s="132"/>
      <c r="E510" s="133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List'!$B$1:$X$65536,12,FALSE)*$M$14),2)</f>
        <v>0</v>
      </c>
      <c r="H510" s="21"/>
      <c r="I510" s="22">
        <f t="shared" si="12"/>
        <v>0</v>
      </c>
      <c r="J510" s="14"/>
    </row>
    <row r="511" spans="1:10" ht="12.4" hidden="1" customHeight="1">
      <c r="A511" s="13"/>
      <c r="B511" s="1"/>
      <c r="C511" s="36"/>
      <c r="D511" s="132"/>
      <c r="E511" s="133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List'!$B$1:$X$65536,12,FALSE)*$M$14),2)</f>
        <v>0</v>
      </c>
      <c r="H511" s="21"/>
      <c r="I511" s="22">
        <f t="shared" si="12"/>
        <v>0</v>
      </c>
      <c r="J511" s="14"/>
    </row>
    <row r="512" spans="1:10" ht="12.4" hidden="1" customHeight="1">
      <c r="A512" s="13"/>
      <c r="B512" s="1"/>
      <c r="C512" s="36"/>
      <c r="D512" s="132"/>
      <c r="E512" s="133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List'!$B$1:$X$65536,12,FALSE)*$M$14),2)</f>
        <v>0</v>
      </c>
      <c r="H512" s="21"/>
      <c r="I512" s="22">
        <f t="shared" si="12"/>
        <v>0</v>
      </c>
      <c r="J512" s="14"/>
    </row>
    <row r="513" spans="1:10" ht="12.4" hidden="1" customHeight="1">
      <c r="A513" s="13"/>
      <c r="B513" s="1"/>
      <c r="C513" s="36"/>
      <c r="D513" s="132"/>
      <c r="E513" s="133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List'!$B$1:$X$65536,12,FALSE)*$M$14),2)</f>
        <v>0</v>
      </c>
      <c r="H513" s="21"/>
      <c r="I513" s="22">
        <f t="shared" si="12"/>
        <v>0</v>
      </c>
      <c r="J513" s="14"/>
    </row>
    <row r="514" spans="1:10" ht="12.4" hidden="1" customHeight="1">
      <c r="A514" s="13"/>
      <c r="B514" s="1"/>
      <c r="C514" s="36"/>
      <c r="D514" s="132"/>
      <c r="E514" s="133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List'!$B$1:$X$65536,12,FALSE)*$M$14),2)</f>
        <v>0</v>
      </c>
      <c r="H514" s="21"/>
      <c r="I514" s="22">
        <f t="shared" si="12"/>
        <v>0</v>
      </c>
      <c r="J514" s="14"/>
    </row>
    <row r="515" spans="1:10" ht="12.4" hidden="1" customHeight="1">
      <c r="A515" s="13"/>
      <c r="B515" s="1"/>
      <c r="C515" s="36"/>
      <c r="D515" s="132"/>
      <c r="E515" s="133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List'!$B$1:$X$65536,12,FALSE)*$M$14),2)</f>
        <v>0</v>
      </c>
      <c r="H515" s="21"/>
      <c r="I515" s="22">
        <f t="shared" si="12"/>
        <v>0</v>
      </c>
      <c r="J515" s="14"/>
    </row>
    <row r="516" spans="1:10" ht="12.4" hidden="1" customHeight="1">
      <c r="A516" s="13"/>
      <c r="B516" s="1"/>
      <c r="C516" s="36"/>
      <c r="D516" s="132"/>
      <c r="E516" s="133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List'!$B$1:$X$65536,12,FALSE)*$M$14),2)</f>
        <v>0</v>
      </c>
      <c r="H516" s="21"/>
      <c r="I516" s="22">
        <f t="shared" si="12"/>
        <v>0</v>
      </c>
      <c r="J516" s="14"/>
    </row>
    <row r="517" spans="1:10" ht="12.4" hidden="1" customHeight="1">
      <c r="A517" s="13"/>
      <c r="B517" s="1"/>
      <c r="C517" s="36"/>
      <c r="D517" s="132"/>
      <c r="E517" s="133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List'!$B$1:$X$65536,12,FALSE)*$M$14),2)</f>
        <v>0</v>
      </c>
      <c r="H517" s="21"/>
      <c r="I517" s="22">
        <f t="shared" si="12"/>
        <v>0</v>
      </c>
      <c r="J517" s="14"/>
    </row>
    <row r="518" spans="1:10" ht="12.4" hidden="1" customHeight="1">
      <c r="A518" s="13"/>
      <c r="B518" s="1"/>
      <c r="C518" s="36"/>
      <c r="D518" s="132"/>
      <c r="E518" s="133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List'!$B$1:$X$65536,12,FALSE)*$M$14),2)</f>
        <v>0</v>
      </c>
      <c r="H518" s="21"/>
      <c r="I518" s="22">
        <f t="shared" si="12"/>
        <v>0</v>
      </c>
      <c r="J518" s="14"/>
    </row>
    <row r="519" spans="1:10" ht="12.4" hidden="1" customHeight="1">
      <c r="A519" s="13"/>
      <c r="B519" s="1"/>
      <c r="C519" s="37"/>
      <c r="D519" s="132"/>
      <c r="E519" s="133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List'!$B$1:$X$65536,12,FALSE)*$M$14),2)</f>
        <v>0</v>
      </c>
      <c r="H519" s="21"/>
      <c r="I519" s="22">
        <f t="shared" si="12"/>
        <v>0</v>
      </c>
      <c r="J519" s="14"/>
    </row>
    <row r="520" spans="1:10" ht="12.4" hidden="1" customHeight="1">
      <c r="A520" s="13"/>
      <c r="B520" s="1"/>
      <c r="C520" s="37"/>
      <c r="D520" s="132"/>
      <c r="E520" s="133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List'!$B$1:$X$65536,12,FALSE)*$M$14),2)</f>
        <v>0</v>
      </c>
      <c r="H520" s="21"/>
      <c r="I520" s="22">
        <f t="shared" si="12"/>
        <v>0</v>
      </c>
      <c r="J520" s="14"/>
    </row>
    <row r="521" spans="1:10" ht="12.4" hidden="1" customHeight="1">
      <c r="A521" s="13"/>
      <c r="B521" s="1"/>
      <c r="C521" s="36"/>
      <c r="D521" s="132"/>
      <c r="E521" s="133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List'!$B$1:$X$65536,12,FALSE)*$M$14),2)</f>
        <v>0</v>
      </c>
      <c r="H521" s="21"/>
      <c r="I521" s="22">
        <f>ROUND(IF(ISNUMBER(B521), G521*B521, 0),5)</f>
        <v>0</v>
      </c>
      <c r="J521" s="14"/>
    </row>
    <row r="522" spans="1:10" ht="12.4" hidden="1" customHeight="1">
      <c r="A522" s="13"/>
      <c r="B522" s="1"/>
      <c r="C522" s="36"/>
      <c r="D522" s="132"/>
      <c r="E522" s="133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List'!$B$1:$X$65536,12,FALSE)*$M$14),2)</f>
        <v>0</v>
      </c>
      <c r="H522" s="21"/>
      <c r="I522" s="22">
        <f t="shared" ref="I522:I559" si="13">ROUND(IF(ISNUMBER(B522), G522*B522, 0),5)</f>
        <v>0</v>
      </c>
      <c r="J522" s="14"/>
    </row>
    <row r="523" spans="1:10" ht="12.4" hidden="1" customHeight="1">
      <c r="A523" s="13"/>
      <c r="B523" s="1"/>
      <c r="C523" s="36"/>
      <c r="D523" s="132"/>
      <c r="E523" s="133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List'!$B$1:$X$65536,12,FALSE)*$M$14),2)</f>
        <v>0</v>
      </c>
      <c r="H523" s="21"/>
      <c r="I523" s="22">
        <f t="shared" si="13"/>
        <v>0</v>
      </c>
      <c r="J523" s="14"/>
    </row>
    <row r="524" spans="1:10" ht="12.4" hidden="1" customHeight="1">
      <c r="A524" s="13"/>
      <c r="B524" s="1"/>
      <c r="C524" s="36"/>
      <c r="D524" s="132"/>
      <c r="E524" s="133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List'!$B$1:$X$65536,12,FALSE)*$M$14),2)</f>
        <v>0</v>
      </c>
      <c r="H524" s="21"/>
      <c r="I524" s="22">
        <f t="shared" si="13"/>
        <v>0</v>
      </c>
      <c r="J524" s="14"/>
    </row>
    <row r="525" spans="1:10" ht="12.4" hidden="1" customHeight="1">
      <c r="A525" s="13"/>
      <c r="B525" s="1"/>
      <c r="C525" s="36"/>
      <c r="D525" s="132"/>
      <c r="E525" s="133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List'!$B$1:$X$65536,12,FALSE)*$M$14),2)</f>
        <v>0</v>
      </c>
      <c r="H525" s="21"/>
      <c r="I525" s="22">
        <f t="shared" si="13"/>
        <v>0</v>
      </c>
      <c r="J525" s="14"/>
    </row>
    <row r="526" spans="1:10" ht="12.4" hidden="1" customHeight="1">
      <c r="A526" s="13"/>
      <c r="B526" s="1"/>
      <c r="C526" s="36"/>
      <c r="D526" s="132"/>
      <c r="E526" s="133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List'!$B$1:$X$65536,12,FALSE)*$M$14),2)</f>
        <v>0</v>
      </c>
      <c r="H526" s="21"/>
      <c r="I526" s="22">
        <f t="shared" si="13"/>
        <v>0</v>
      </c>
      <c r="J526" s="14"/>
    </row>
    <row r="527" spans="1:10" ht="12.4" hidden="1" customHeight="1">
      <c r="A527" s="13"/>
      <c r="B527" s="1"/>
      <c r="C527" s="36"/>
      <c r="D527" s="132"/>
      <c r="E527" s="133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List'!$B$1:$X$65536,12,FALSE)*$M$14),2)</f>
        <v>0</v>
      </c>
      <c r="H527" s="21"/>
      <c r="I527" s="22">
        <f t="shared" si="13"/>
        <v>0</v>
      </c>
      <c r="J527" s="14"/>
    </row>
    <row r="528" spans="1:10" ht="12.4" hidden="1" customHeight="1">
      <c r="A528" s="13"/>
      <c r="B528" s="1"/>
      <c r="C528" s="36"/>
      <c r="D528" s="132"/>
      <c r="E528" s="133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List'!$B$1:$X$65536,12,FALSE)*$M$14),2)</f>
        <v>0</v>
      </c>
      <c r="H528" s="21"/>
      <c r="I528" s="22">
        <f t="shared" si="13"/>
        <v>0</v>
      </c>
      <c r="J528" s="14"/>
    </row>
    <row r="529" spans="1:10" ht="12.4" hidden="1" customHeight="1">
      <c r="A529" s="13"/>
      <c r="B529" s="1"/>
      <c r="C529" s="36"/>
      <c r="D529" s="132"/>
      <c r="E529" s="133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List'!$B$1:$X$65536,12,FALSE)*$M$14),2)</f>
        <v>0</v>
      </c>
      <c r="H529" s="21"/>
      <c r="I529" s="22">
        <f t="shared" si="13"/>
        <v>0</v>
      </c>
      <c r="J529" s="14"/>
    </row>
    <row r="530" spans="1:10" ht="12.4" hidden="1" customHeight="1">
      <c r="A530" s="13"/>
      <c r="B530" s="1"/>
      <c r="C530" s="36"/>
      <c r="D530" s="132"/>
      <c r="E530" s="133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List'!$B$1:$X$65536,12,FALSE)*$M$14),2)</f>
        <v>0</v>
      </c>
      <c r="H530" s="21"/>
      <c r="I530" s="22">
        <f t="shared" si="13"/>
        <v>0</v>
      </c>
      <c r="J530" s="14"/>
    </row>
    <row r="531" spans="1:10" ht="12.4" hidden="1" customHeight="1">
      <c r="A531" s="13"/>
      <c r="B531" s="1"/>
      <c r="C531" s="36"/>
      <c r="D531" s="132"/>
      <c r="E531" s="133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List'!$B$1:$X$65536,12,FALSE)*$M$14),2)</f>
        <v>0</v>
      </c>
      <c r="H531" s="21"/>
      <c r="I531" s="22">
        <f t="shared" si="13"/>
        <v>0</v>
      </c>
      <c r="J531" s="14"/>
    </row>
    <row r="532" spans="1:10" ht="12.4" hidden="1" customHeight="1">
      <c r="A532" s="13"/>
      <c r="B532" s="1"/>
      <c r="C532" s="37"/>
      <c r="D532" s="132"/>
      <c r="E532" s="133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List'!$B$1:$X$65536,12,FALSE)*$M$14),2)</f>
        <v>0</v>
      </c>
      <c r="H532" s="21"/>
      <c r="I532" s="22">
        <f t="shared" si="13"/>
        <v>0</v>
      </c>
      <c r="J532" s="14"/>
    </row>
    <row r="533" spans="1:10" ht="12" hidden="1" customHeight="1">
      <c r="A533" s="13"/>
      <c r="B533" s="1"/>
      <c r="C533" s="36"/>
      <c r="D533" s="132"/>
      <c r="E533" s="133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List'!$B$1:$X$65536,12,FALSE)*$M$14),2)</f>
        <v>0</v>
      </c>
      <c r="H533" s="21"/>
      <c r="I533" s="22">
        <f t="shared" si="13"/>
        <v>0</v>
      </c>
      <c r="J533" s="14"/>
    </row>
    <row r="534" spans="1:10" ht="12.4" hidden="1" customHeight="1">
      <c r="A534" s="13"/>
      <c r="B534" s="1"/>
      <c r="C534" s="36"/>
      <c r="D534" s="132"/>
      <c r="E534" s="133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List'!$B$1:$X$65536,12,FALSE)*$M$14),2)</f>
        <v>0</v>
      </c>
      <c r="H534" s="21"/>
      <c r="I534" s="22">
        <f t="shared" si="13"/>
        <v>0</v>
      </c>
      <c r="J534" s="14"/>
    </row>
    <row r="535" spans="1:10" ht="12.4" hidden="1" customHeight="1">
      <c r="A535" s="13"/>
      <c r="B535" s="1"/>
      <c r="C535" s="36"/>
      <c r="D535" s="132"/>
      <c r="E535" s="133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List'!$B$1:$X$65536,12,FALSE)*$M$14),2)</f>
        <v>0</v>
      </c>
      <c r="H535" s="21"/>
      <c r="I535" s="22">
        <f t="shared" si="13"/>
        <v>0</v>
      </c>
      <c r="J535" s="14"/>
    </row>
    <row r="536" spans="1:10" ht="12.4" hidden="1" customHeight="1">
      <c r="A536" s="13"/>
      <c r="B536" s="1"/>
      <c r="C536" s="36"/>
      <c r="D536" s="132"/>
      <c r="E536" s="133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List'!$B$1:$X$65536,12,FALSE)*$M$14),2)</f>
        <v>0</v>
      </c>
      <c r="H536" s="21"/>
      <c r="I536" s="22">
        <f t="shared" si="13"/>
        <v>0</v>
      </c>
      <c r="J536" s="14"/>
    </row>
    <row r="537" spans="1:10" ht="12.4" hidden="1" customHeight="1">
      <c r="A537" s="13"/>
      <c r="B537" s="1"/>
      <c r="C537" s="36"/>
      <c r="D537" s="132"/>
      <c r="E537" s="133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List'!$B$1:$X$65536,12,FALSE)*$M$14),2)</f>
        <v>0</v>
      </c>
      <c r="H537" s="21"/>
      <c r="I537" s="22">
        <f t="shared" si="13"/>
        <v>0</v>
      </c>
      <c r="J537" s="14"/>
    </row>
    <row r="538" spans="1:10" ht="12.4" hidden="1" customHeight="1">
      <c r="A538" s="13"/>
      <c r="B538" s="1"/>
      <c r="C538" s="36"/>
      <c r="D538" s="132"/>
      <c r="E538" s="133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List'!$B$1:$X$65536,12,FALSE)*$M$14),2)</f>
        <v>0</v>
      </c>
      <c r="H538" s="21"/>
      <c r="I538" s="22">
        <f t="shared" si="13"/>
        <v>0</v>
      </c>
      <c r="J538" s="14"/>
    </row>
    <row r="539" spans="1:10" ht="12.4" hidden="1" customHeight="1">
      <c r="A539" s="13"/>
      <c r="B539" s="1"/>
      <c r="C539" s="36"/>
      <c r="D539" s="132"/>
      <c r="E539" s="133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List'!$B$1:$X$65536,12,FALSE)*$M$14),2)</f>
        <v>0</v>
      </c>
      <c r="H539" s="21"/>
      <c r="I539" s="22">
        <f t="shared" si="13"/>
        <v>0</v>
      </c>
      <c r="J539" s="14"/>
    </row>
    <row r="540" spans="1:10" ht="12.4" hidden="1" customHeight="1">
      <c r="A540" s="13"/>
      <c r="B540" s="1"/>
      <c r="C540" s="36"/>
      <c r="D540" s="132"/>
      <c r="E540" s="133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List'!$B$1:$X$65536,12,FALSE)*$M$14),2)</f>
        <v>0</v>
      </c>
      <c r="H540" s="21"/>
      <c r="I540" s="22">
        <f t="shared" si="13"/>
        <v>0</v>
      </c>
      <c r="J540" s="14"/>
    </row>
    <row r="541" spans="1:10" ht="12.4" hidden="1" customHeight="1">
      <c r="A541" s="13"/>
      <c r="B541" s="1"/>
      <c r="C541" s="36"/>
      <c r="D541" s="132"/>
      <c r="E541" s="133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List'!$B$1:$X$65536,12,FALSE)*$M$14),2)</f>
        <v>0</v>
      </c>
      <c r="H541" s="21"/>
      <c r="I541" s="22">
        <f t="shared" si="13"/>
        <v>0</v>
      </c>
      <c r="J541" s="14"/>
    </row>
    <row r="542" spans="1:10" ht="12.4" hidden="1" customHeight="1">
      <c r="A542" s="13"/>
      <c r="B542" s="1"/>
      <c r="C542" s="36"/>
      <c r="D542" s="132"/>
      <c r="E542" s="133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List'!$B$1:$X$65536,12,FALSE)*$M$14),2)</f>
        <v>0</v>
      </c>
      <c r="H542" s="21"/>
      <c r="I542" s="22">
        <f t="shared" si="13"/>
        <v>0</v>
      </c>
      <c r="J542" s="14"/>
    </row>
    <row r="543" spans="1:10" ht="12.4" hidden="1" customHeight="1">
      <c r="A543" s="13"/>
      <c r="B543" s="1"/>
      <c r="C543" s="36"/>
      <c r="D543" s="132"/>
      <c r="E543" s="133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List'!$B$1:$X$65536,12,FALSE)*$M$14),2)</f>
        <v>0</v>
      </c>
      <c r="H543" s="21"/>
      <c r="I543" s="22">
        <f t="shared" si="13"/>
        <v>0</v>
      </c>
      <c r="J543" s="14"/>
    </row>
    <row r="544" spans="1:10" ht="12.4" hidden="1" customHeight="1">
      <c r="A544" s="13"/>
      <c r="B544" s="1"/>
      <c r="C544" s="36"/>
      <c r="D544" s="132"/>
      <c r="E544" s="133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List'!$B$1:$X$65536,12,FALSE)*$M$14),2)</f>
        <v>0</v>
      </c>
      <c r="H544" s="21"/>
      <c r="I544" s="22">
        <f t="shared" si="13"/>
        <v>0</v>
      </c>
      <c r="J544" s="14"/>
    </row>
    <row r="545" spans="1:10" ht="12.4" hidden="1" customHeight="1">
      <c r="A545" s="13"/>
      <c r="B545" s="1"/>
      <c r="C545" s="36"/>
      <c r="D545" s="132"/>
      <c r="E545" s="133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List'!$B$1:$X$65536,12,FALSE)*$M$14),2)</f>
        <v>0</v>
      </c>
      <c r="H545" s="21"/>
      <c r="I545" s="22">
        <f t="shared" si="13"/>
        <v>0</v>
      </c>
      <c r="J545" s="14"/>
    </row>
    <row r="546" spans="1:10" ht="12.4" hidden="1" customHeight="1">
      <c r="A546" s="13"/>
      <c r="B546" s="1"/>
      <c r="C546" s="36"/>
      <c r="D546" s="132"/>
      <c r="E546" s="133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List'!$B$1:$X$65536,12,FALSE)*$M$14),2)</f>
        <v>0</v>
      </c>
      <c r="H546" s="21"/>
      <c r="I546" s="22">
        <f t="shared" si="13"/>
        <v>0</v>
      </c>
      <c r="J546" s="14"/>
    </row>
    <row r="547" spans="1:10" ht="12.4" hidden="1" customHeight="1">
      <c r="A547" s="13"/>
      <c r="B547" s="1"/>
      <c r="C547" s="36"/>
      <c r="D547" s="132"/>
      <c r="E547" s="133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List'!$B$1:$X$65536,12,FALSE)*$M$14),2)</f>
        <v>0</v>
      </c>
      <c r="H547" s="21"/>
      <c r="I547" s="22">
        <f t="shared" si="13"/>
        <v>0</v>
      </c>
      <c r="J547" s="14"/>
    </row>
    <row r="548" spans="1:10" ht="12.4" hidden="1" customHeight="1">
      <c r="A548" s="13"/>
      <c r="B548" s="1"/>
      <c r="C548" s="36"/>
      <c r="D548" s="132"/>
      <c r="E548" s="133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List'!$B$1:$X$65536,12,FALSE)*$M$14),2)</f>
        <v>0</v>
      </c>
      <c r="H548" s="21"/>
      <c r="I548" s="22">
        <f t="shared" si="13"/>
        <v>0</v>
      </c>
      <c r="J548" s="14"/>
    </row>
    <row r="549" spans="1:10" ht="12.4" hidden="1" customHeight="1">
      <c r="A549" s="13"/>
      <c r="B549" s="1"/>
      <c r="C549" s="36"/>
      <c r="D549" s="132"/>
      <c r="E549" s="133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List'!$B$1:$X$65536,12,FALSE)*$M$14),2)</f>
        <v>0</v>
      </c>
      <c r="H549" s="21"/>
      <c r="I549" s="22">
        <f t="shared" si="13"/>
        <v>0</v>
      </c>
      <c r="J549" s="14"/>
    </row>
    <row r="550" spans="1:10" ht="12.4" hidden="1" customHeight="1">
      <c r="A550" s="13"/>
      <c r="B550" s="1"/>
      <c r="C550" s="36"/>
      <c r="D550" s="132"/>
      <c r="E550" s="133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List'!$B$1:$X$65536,12,FALSE)*$M$14),2)</f>
        <v>0</v>
      </c>
      <c r="H550" s="21"/>
      <c r="I550" s="22">
        <f t="shared" si="13"/>
        <v>0</v>
      </c>
      <c r="J550" s="14"/>
    </row>
    <row r="551" spans="1:10" ht="12.4" hidden="1" customHeight="1">
      <c r="A551" s="13"/>
      <c r="B551" s="1"/>
      <c r="C551" s="36"/>
      <c r="D551" s="132"/>
      <c r="E551" s="133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List'!$B$1:$X$65536,12,FALSE)*$M$14),2)</f>
        <v>0</v>
      </c>
      <c r="H551" s="21"/>
      <c r="I551" s="22">
        <f t="shared" si="13"/>
        <v>0</v>
      </c>
      <c r="J551" s="14"/>
    </row>
    <row r="552" spans="1:10" ht="12.4" hidden="1" customHeight="1">
      <c r="A552" s="13"/>
      <c r="B552" s="1"/>
      <c r="C552" s="36"/>
      <c r="D552" s="132"/>
      <c r="E552" s="133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List'!$B$1:$X$65536,12,FALSE)*$M$14),2)</f>
        <v>0</v>
      </c>
      <c r="H552" s="21"/>
      <c r="I552" s="22">
        <f t="shared" si="13"/>
        <v>0</v>
      </c>
      <c r="J552" s="14"/>
    </row>
    <row r="553" spans="1:10" ht="12.4" hidden="1" customHeight="1">
      <c r="A553" s="13"/>
      <c r="B553" s="1"/>
      <c r="C553" s="36"/>
      <c r="D553" s="132"/>
      <c r="E553" s="133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List'!$B$1:$X$65536,12,FALSE)*$M$14),2)</f>
        <v>0</v>
      </c>
      <c r="H553" s="21"/>
      <c r="I553" s="22">
        <f t="shared" si="13"/>
        <v>0</v>
      </c>
      <c r="J553" s="14"/>
    </row>
    <row r="554" spans="1:10" ht="12.4" hidden="1" customHeight="1">
      <c r="A554" s="13"/>
      <c r="B554" s="1"/>
      <c r="C554" s="36"/>
      <c r="D554" s="132"/>
      <c r="E554" s="133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List'!$B$1:$X$65536,12,FALSE)*$M$14),2)</f>
        <v>0</v>
      </c>
      <c r="H554" s="21"/>
      <c r="I554" s="22">
        <f t="shared" si="13"/>
        <v>0</v>
      </c>
      <c r="J554" s="14"/>
    </row>
    <row r="555" spans="1:10" ht="12.4" hidden="1" customHeight="1">
      <c r="A555" s="13"/>
      <c r="B555" s="1"/>
      <c r="C555" s="36"/>
      <c r="D555" s="132"/>
      <c r="E555" s="133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List'!$B$1:$X$65536,12,FALSE)*$M$14),2)</f>
        <v>0</v>
      </c>
      <c r="H555" s="21"/>
      <c r="I555" s="22">
        <f t="shared" si="13"/>
        <v>0</v>
      </c>
      <c r="J555" s="14"/>
    </row>
    <row r="556" spans="1:10" ht="12.4" hidden="1" customHeight="1">
      <c r="A556" s="13"/>
      <c r="B556" s="1"/>
      <c r="C556" s="36"/>
      <c r="D556" s="132"/>
      <c r="E556" s="133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List'!$B$1:$X$65536,12,FALSE)*$M$14),2)</f>
        <v>0</v>
      </c>
      <c r="H556" s="21"/>
      <c r="I556" s="22">
        <f t="shared" si="13"/>
        <v>0</v>
      </c>
      <c r="J556" s="14"/>
    </row>
    <row r="557" spans="1:10" ht="12.4" hidden="1" customHeight="1">
      <c r="A557" s="13"/>
      <c r="B557" s="1"/>
      <c r="C557" s="36"/>
      <c r="D557" s="132"/>
      <c r="E557" s="133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List'!$B$1:$X$65536,12,FALSE)*$M$14),2)</f>
        <v>0</v>
      </c>
      <c r="H557" s="21"/>
      <c r="I557" s="22">
        <f t="shared" si="13"/>
        <v>0</v>
      </c>
      <c r="J557" s="14"/>
    </row>
    <row r="558" spans="1:10" ht="12.4" hidden="1" customHeight="1">
      <c r="A558" s="13"/>
      <c r="B558" s="1"/>
      <c r="C558" s="36"/>
      <c r="D558" s="132"/>
      <c r="E558" s="133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List'!$B$1:$X$65536,12,FALSE)*$M$14),2)</f>
        <v>0</v>
      </c>
      <c r="H558" s="21"/>
      <c r="I558" s="22">
        <f t="shared" si="13"/>
        <v>0</v>
      </c>
      <c r="J558" s="14"/>
    </row>
    <row r="559" spans="1:10" ht="12.4" hidden="1" customHeight="1">
      <c r="A559" s="13"/>
      <c r="B559" s="1"/>
      <c r="C559" s="36"/>
      <c r="D559" s="132"/>
      <c r="E559" s="133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List'!$B$1:$X$65536,12,FALSE)*$M$14),2)</f>
        <v>0</v>
      </c>
      <c r="H559" s="21"/>
      <c r="I559" s="22">
        <f t="shared" si="13"/>
        <v>0</v>
      </c>
      <c r="J559" s="14"/>
    </row>
    <row r="560" spans="1:10" ht="12.4" hidden="1" customHeight="1">
      <c r="A560" s="13"/>
      <c r="B560" s="1"/>
      <c r="C560" s="37"/>
      <c r="D560" s="132"/>
      <c r="E560" s="133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List'!$B$1:$X$65536,12,FALSE)*$M$14),2)</f>
        <v>0</v>
      </c>
      <c r="H560" s="21"/>
      <c r="I560" s="22">
        <f>ROUND(IF(ISNUMBER(B560), G560*B560, 0),5)</f>
        <v>0</v>
      </c>
      <c r="J560" s="14"/>
    </row>
    <row r="561" spans="1:10" ht="12" hidden="1" customHeight="1">
      <c r="A561" s="13"/>
      <c r="B561" s="1"/>
      <c r="C561" s="36"/>
      <c r="D561" s="132"/>
      <c r="E561" s="133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List'!$B$1:$X$65536,12,FALSE)*$M$14),2)</f>
        <v>0</v>
      </c>
      <c r="H561" s="21"/>
      <c r="I561" s="22">
        <f t="shared" ref="I561:I611" si="14">ROUND(IF(ISNUMBER(B561), G561*B561, 0),5)</f>
        <v>0</v>
      </c>
      <c r="J561" s="14"/>
    </row>
    <row r="562" spans="1:10" ht="12.4" hidden="1" customHeight="1">
      <c r="A562" s="13"/>
      <c r="B562" s="1"/>
      <c r="C562" s="36"/>
      <c r="D562" s="132"/>
      <c r="E562" s="133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List'!$B$1:$X$65536,12,FALSE)*$M$14),2)</f>
        <v>0</v>
      </c>
      <c r="H562" s="21"/>
      <c r="I562" s="22">
        <f t="shared" si="14"/>
        <v>0</v>
      </c>
      <c r="J562" s="14"/>
    </row>
    <row r="563" spans="1:10" ht="12.4" hidden="1" customHeight="1">
      <c r="A563" s="13"/>
      <c r="B563" s="1"/>
      <c r="C563" s="36"/>
      <c r="D563" s="132"/>
      <c r="E563" s="133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List'!$B$1:$X$65536,12,FALSE)*$M$14),2)</f>
        <v>0</v>
      </c>
      <c r="H563" s="21"/>
      <c r="I563" s="22">
        <f t="shared" si="14"/>
        <v>0</v>
      </c>
      <c r="J563" s="14"/>
    </row>
    <row r="564" spans="1:10" ht="12.4" hidden="1" customHeight="1">
      <c r="A564" s="13"/>
      <c r="B564" s="1"/>
      <c r="C564" s="36"/>
      <c r="D564" s="132"/>
      <c r="E564" s="133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List'!$B$1:$X$65536,12,FALSE)*$M$14),2)</f>
        <v>0</v>
      </c>
      <c r="H564" s="21"/>
      <c r="I564" s="22">
        <f t="shared" si="14"/>
        <v>0</v>
      </c>
      <c r="J564" s="14"/>
    </row>
    <row r="565" spans="1:10" ht="12.4" hidden="1" customHeight="1">
      <c r="A565" s="13"/>
      <c r="B565" s="1"/>
      <c r="C565" s="36"/>
      <c r="D565" s="132"/>
      <c r="E565" s="133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List'!$B$1:$X$65536,12,FALSE)*$M$14),2)</f>
        <v>0</v>
      </c>
      <c r="H565" s="21"/>
      <c r="I565" s="22">
        <f t="shared" si="14"/>
        <v>0</v>
      </c>
      <c r="J565" s="14"/>
    </row>
    <row r="566" spans="1:10" ht="12.4" hidden="1" customHeight="1">
      <c r="A566" s="13"/>
      <c r="B566" s="1"/>
      <c r="C566" s="36"/>
      <c r="D566" s="132"/>
      <c r="E566" s="133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List'!$B$1:$X$65536,12,FALSE)*$M$14),2)</f>
        <v>0</v>
      </c>
      <c r="H566" s="21"/>
      <c r="I566" s="22">
        <f t="shared" si="14"/>
        <v>0</v>
      </c>
      <c r="J566" s="14"/>
    </row>
    <row r="567" spans="1:10" ht="12.4" hidden="1" customHeight="1">
      <c r="A567" s="13"/>
      <c r="B567" s="1"/>
      <c r="C567" s="36"/>
      <c r="D567" s="132"/>
      <c r="E567" s="133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List'!$B$1:$X$65536,12,FALSE)*$M$14),2)</f>
        <v>0</v>
      </c>
      <c r="H567" s="21"/>
      <c r="I567" s="22">
        <f t="shared" si="14"/>
        <v>0</v>
      </c>
      <c r="J567" s="14"/>
    </row>
    <row r="568" spans="1:10" ht="12.4" hidden="1" customHeight="1">
      <c r="A568" s="13"/>
      <c r="B568" s="1"/>
      <c r="C568" s="36"/>
      <c r="D568" s="132"/>
      <c r="E568" s="133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List'!$B$1:$X$65536,12,FALSE)*$M$14),2)</f>
        <v>0</v>
      </c>
      <c r="H568" s="21"/>
      <c r="I568" s="22">
        <f t="shared" si="14"/>
        <v>0</v>
      </c>
      <c r="J568" s="14"/>
    </row>
    <row r="569" spans="1:10" ht="12.4" hidden="1" customHeight="1">
      <c r="A569" s="13"/>
      <c r="B569" s="1"/>
      <c r="C569" s="36"/>
      <c r="D569" s="132"/>
      <c r="E569" s="133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List'!$B$1:$X$65536,12,FALSE)*$M$14),2)</f>
        <v>0</v>
      </c>
      <c r="H569" s="21"/>
      <c r="I569" s="22">
        <f t="shared" si="14"/>
        <v>0</v>
      </c>
      <c r="J569" s="14"/>
    </row>
    <row r="570" spans="1:10" ht="12.4" hidden="1" customHeight="1">
      <c r="A570" s="13"/>
      <c r="B570" s="1"/>
      <c r="C570" s="36"/>
      <c r="D570" s="132"/>
      <c r="E570" s="133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List'!$B$1:$X$65536,12,FALSE)*$M$14),2)</f>
        <v>0</v>
      </c>
      <c r="H570" s="21"/>
      <c r="I570" s="22">
        <f t="shared" si="14"/>
        <v>0</v>
      </c>
      <c r="J570" s="14"/>
    </row>
    <row r="571" spans="1:10" ht="12.4" hidden="1" customHeight="1">
      <c r="A571" s="13"/>
      <c r="B571" s="1"/>
      <c r="C571" s="36"/>
      <c r="D571" s="132"/>
      <c r="E571" s="133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List'!$B$1:$X$65536,12,FALSE)*$M$14),2)</f>
        <v>0</v>
      </c>
      <c r="H571" s="21"/>
      <c r="I571" s="22">
        <f t="shared" si="14"/>
        <v>0</v>
      </c>
      <c r="J571" s="14"/>
    </row>
    <row r="572" spans="1:10" ht="12.4" hidden="1" customHeight="1">
      <c r="A572" s="13"/>
      <c r="B572" s="1"/>
      <c r="C572" s="36"/>
      <c r="D572" s="132"/>
      <c r="E572" s="133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List'!$B$1:$X$65536,12,FALSE)*$M$14),2)</f>
        <v>0</v>
      </c>
      <c r="H572" s="21"/>
      <c r="I572" s="22">
        <f t="shared" si="14"/>
        <v>0</v>
      </c>
      <c r="J572" s="14"/>
    </row>
    <row r="573" spans="1:10" ht="12.4" hidden="1" customHeight="1">
      <c r="A573" s="13"/>
      <c r="B573" s="1"/>
      <c r="C573" s="36"/>
      <c r="D573" s="132"/>
      <c r="E573" s="133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List'!$B$1:$X$65536,12,FALSE)*$M$14),2)</f>
        <v>0</v>
      </c>
      <c r="H573" s="21"/>
      <c r="I573" s="22">
        <f t="shared" si="14"/>
        <v>0</v>
      </c>
      <c r="J573" s="14"/>
    </row>
    <row r="574" spans="1:10" ht="12.4" hidden="1" customHeight="1">
      <c r="A574" s="13"/>
      <c r="B574" s="1"/>
      <c r="C574" s="36"/>
      <c r="D574" s="132"/>
      <c r="E574" s="133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List'!$B$1:$X$65536,12,FALSE)*$M$14),2)</f>
        <v>0</v>
      </c>
      <c r="H574" s="21"/>
      <c r="I574" s="22">
        <f t="shared" si="14"/>
        <v>0</v>
      </c>
      <c r="J574" s="14"/>
    </row>
    <row r="575" spans="1:10" ht="12.4" hidden="1" customHeight="1">
      <c r="A575" s="13"/>
      <c r="B575" s="1"/>
      <c r="C575" s="36"/>
      <c r="D575" s="132"/>
      <c r="E575" s="133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List'!$B$1:$X$65536,12,FALSE)*$M$14),2)</f>
        <v>0</v>
      </c>
      <c r="H575" s="21"/>
      <c r="I575" s="22">
        <f t="shared" si="14"/>
        <v>0</v>
      </c>
      <c r="J575" s="14"/>
    </row>
    <row r="576" spans="1:10" ht="12.4" hidden="1" customHeight="1">
      <c r="A576" s="13"/>
      <c r="B576" s="1"/>
      <c r="C576" s="36"/>
      <c r="D576" s="132"/>
      <c r="E576" s="133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List'!$B$1:$X$65536,12,FALSE)*$M$14),2)</f>
        <v>0</v>
      </c>
      <c r="H576" s="21"/>
      <c r="I576" s="22">
        <f t="shared" si="14"/>
        <v>0</v>
      </c>
      <c r="J576" s="14"/>
    </row>
    <row r="577" spans="1:10" ht="12.4" hidden="1" customHeight="1">
      <c r="A577" s="13"/>
      <c r="B577" s="1"/>
      <c r="C577" s="36"/>
      <c r="D577" s="132"/>
      <c r="E577" s="133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List'!$B$1:$X$65536,12,FALSE)*$M$14),2)</f>
        <v>0</v>
      </c>
      <c r="H577" s="21"/>
      <c r="I577" s="22">
        <f t="shared" si="14"/>
        <v>0</v>
      </c>
      <c r="J577" s="14"/>
    </row>
    <row r="578" spans="1:10" ht="12.4" hidden="1" customHeight="1">
      <c r="A578" s="13"/>
      <c r="B578" s="1"/>
      <c r="C578" s="36"/>
      <c r="D578" s="132"/>
      <c r="E578" s="133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List'!$B$1:$X$65536,12,FALSE)*$M$14),2)</f>
        <v>0</v>
      </c>
      <c r="H578" s="21"/>
      <c r="I578" s="22">
        <f t="shared" si="14"/>
        <v>0</v>
      </c>
      <c r="J578" s="14"/>
    </row>
    <row r="579" spans="1:10" ht="12.4" hidden="1" customHeight="1">
      <c r="A579" s="13"/>
      <c r="B579" s="1"/>
      <c r="C579" s="36"/>
      <c r="D579" s="132"/>
      <c r="E579" s="133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List'!$B$1:$X$65536,12,FALSE)*$M$14),2)</f>
        <v>0</v>
      </c>
      <c r="H579" s="21"/>
      <c r="I579" s="22">
        <f t="shared" si="14"/>
        <v>0</v>
      </c>
      <c r="J579" s="14"/>
    </row>
    <row r="580" spans="1:10" ht="12.4" hidden="1" customHeight="1">
      <c r="A580" s="13"/>
      <c r="B580" s="1"/>
      <c r="C580" s="36"/>
      <c r="D580" s="132"/>
      <c r="E580" s="133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List'!$B$1:$X$65536,12,FALSE)*$M$14),2)</f>
        <v>0</v>
      </c>
      <c r="H580" s="21"/>
      <c r="I580" s="22">
        <f t="shared" si="14"/>
        <v>0</v>
      </c>
      <c r="J580" s="14"/>
    </row>
    <row r="581" spans="1:10" ht="12.4" hidden="1" customHeight="1">
      <c r="A581" s="13"/>
      <c r="B581" s="1"/>
      <c r="C581" s="36"/>
      <c r="D581" s="132"/>
      <c r="E581" s="133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List'!$B$1:$X$65536,12,FALSE)*$M$14),2)</f>
        <v>0</v>
      </c>
      <c r="H581" s="21"/>
      <c r="I581" s="22">
        <f t="shared" si="14"/>
        <v>0</v>
      </c>
      <c r="J581" s="14"/>
    </row>
    <row r="582" spans="1:10" ht="12.4" hidden="1" customHeight="1">
      <c r="A582" s="13"/>
      <c r="B582" s="1"/>
      <c r="C582" s="36"/>
      <c r="D582" s="132"/>
      <c r="E582" s="133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List'!$B$1:$X$65536,12,FALSE)*$M$14),2)</f>
        <v>0</v>
      </c>
      <c r="H582" s="21"/>
      <c r="I582" s="22">
        <f t="shared" si="14"/>
        <v>0</v>
      </c>
      <c r="J582" s="14"/>
    </row>
    <row r="583" spans="1:10" ht="12.4" hidden="1" customHeight="1">
      <c r="A583" s="13"/>
      <c r="B583" s="1"/>
      <c r="C583" s="36"/>
      <c r="D583" s="132"/>
      <c r="E583" s="133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List'!$B$1:$X$65536,12,FALSE)*$M$14),2)</f>
        <v>0</v>
      </c>
      <c r="H583" s="21"/>
      <c r="I583" s="22">
        <f t="shared" si="14"/>
        <v>0</v>
      </c>
      <c r="J583" s="14"/>
    </row>
    <row r="584" spans="1:10" ht="12.4" hidden="1" customHeight="1">
      <c r="A584" s="13"/>
      <c r="B584" s="1"/>
      <c r="C584" s="37"/>
      <c r="D584" s="132"/>
      <c r="E584" s="133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List'!$B$1:$X$65536,12,FALSE)*$M$14),2)</f>
        <v>0</v>
      </c>
      <c r="H584" s="21"/>
      <c r="I584" s="22">
        <f t="shared" si="14"/>
        <v>0</v>
      </c>
      <c r="J584" s="14"/>
    </row>
    <row r="585" spans="1:10" ht="12" hidden="1" customHeight="1">
      <c r="A585" s="13"/>
      <c r="B585" s="1"/>
      <c r="C585" s="36"/>
      <c r="D585" s="132"/>
      <c r="E585" s="133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List'!$B$1:$X$65536,12,FALSE)*$M$14),2)</f>
        <v>0</v>
      </c>
      <c r="H585" s="21"/>
      <c r="I585" s="22">
        <f t="shared" si="14"/>
        <v>0</v>
      </c>
      <c r="J585" s="14"/>
    </row>
    <row r="586" spans="1:10" ht="12.4" hidden="1" customHeight="1">
      <c r="A586" s="13"/>
      <c r="B586" s="1"/>
      <c r="C586" s="36"/>
      <c r="D586" s="132"/>
      <c r="E586" s="133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List'!$B$1:$X$65536,12,FALSE)*$M$14),2)</f>
        <v>0</v>
      </c>
      <c r="H586" s="21"/>
      <c r="I586" s="22">
        <f t="shared" si="14"/>
        <v>0</v>
      </c>
      <c r="J586" s="14"/>
    </row>
    <row r="587" spans="1:10" ht="12.4" hidden="1" customHeight="1">
      <c r="A587" s="13"/>
      <c r="B587" s="1"/>
      <c r="C587" s="36"/>
      <c r="D587" s="132"/>
      <c r="E587" s="133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List'!$B$1:$X$65536,12,FALSE)*$M$14),2)</f>
        <v>0</v>
      </c>
      <c r="H587" s="21"/>
      <c r="I587" s="22">
        <f t="shared" si="14"/>
        <v>0</v>
      </c>
      <c r="J587" s="14"/>
    </row>
    <row r="588" spans="1:10" ht="12.4" hidden="1" customHeight="1">
      <c r="A588" s="13"/>
      <c r="B588" s="1"/>
      <c r="C588" s="36"/>
      <c r="D588" s="132"/>
      <c r="E588" s="133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List'!$B$1:$X$65536,12,FALSE)*$M$14),2)</f>
        <v>0</v>
      </c>
      <c r="H588" s="21"/>
      <c r="I588" s="22">
        <f t="shared" si="14"/>
        <v>0</v>
      </c>
      <c r="J588" s="14"/>
    </row>
    <row r="589" spans="1:10" ht="12.4" hidden="1" customHeight="1">
      <c r="A589" s="13"/>
      <c r="B589" s="1"/>
      <c r="C589" s="36"/>
      <c r="D589" s="132"/>
      <c r="E589" s="133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List'!$B$1:$X$65536,12,FALSE)*$M$14),2)</f>
        <v>0</v>
      </c>
      <c r="H589" s="21"/>
      <c r="I589" s="22">
        <f t="shared" si="14"/>
        <v>0</v>
      </c>
      <c r="J589" s="14"/>
    </row>
    <row r="590" spans="1:10" ht="12.4" hidden="1" customHeight="1">
      <c r="A590" s="13"/>
      <c r="B590" s="1"/>
      <c r="C590" s="36"/>
      <c r="D590" s="132"/>
      <c r="E590" s="133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List'!$B$1:$X$65536,12,FALSE)*$M$14),2)</f>
        <v>0</v>
      </c>
      <c r="H590" s="21"/>
      <c r="I590" s="22">
        <f t="shared" si="14"/>
        <v>0</v>
      </c>
      <c r="J590" s="14"/>
    </row>
    <row r="591" spans="1:10" ht="12.4" hidden="1" customHeight="1">
      <c r="A591" s="13"/>
      <c r="B591" s="1"/>
      <c r="C591" s="36"/>
      <c r="D591" s="132"/>
      <c r="E591" s="133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List'!$B$1:$X$65536,12,FALSE)*$M$14),2)</f>
        <v>0</v>
      </c>
      <c r="H591" s="21"/>
      <c r="I591" s="22">
        <f t="shared" si="14"/>
        <v>0</v>
      </c>
      <c r="J591" s="14"/>
    </row>
    <row r="592" spans="1:10" ht="12.4" hidden="1" customHeight="1">
      <c r="A592" s="13"/>
      <c r="B592" s="1"/>
      <c r="C592" s="36"/>
      <c r="D592" s="132"/>
      <c r="E592" s="133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List'!$B$1:$X$65536,12,FALSE)*$M$14),2)</f>
        <v>0</v>
      </c>
      <c r="H592" s="21"/>
      <c r="I592" s="22">
        <f t="shared" si="14"/>
        <v>0</v>
      </c>
      <c r="J592" s="14"/>
    </row>
    <row r="593" spans="1:10" ht="12.4" hidden="1" customHeight="1">
      <c r="A593" s="13"/>
      <c r="B593" s="1"/>
      <c r="C593" s="36"/>
      <c r="D593" s="132"/>
      <c r="E593" s="133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List'!$B$1:$X$65536,12,FALSE)*$M$14),2)</f>
        <v>0</v>
      </c>
      <c r="H593" s="21"/>
      <c r="I593" s="22">
        <f t="shared" si="14"/>
        <v>0</v>
      </c>
      <c r="J593" s="14"/>
    </row>
    <row r="594" spans="1:10" ht="12.4" hidden="1" customHeight="1">
      <c r="A594" s="13"/>
      <c r="B594" s="1"/>
      <c r="C594" s="36"/>
      <c r="D594" s="132"/>
      <c r="E594" s="133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List'!$B$1:$X$65536,12,FALSE)*$M$14),2)</f>
        <v>0</v>
      </c>
      <c r="H594" s="21"/>
      <c r="I594" s="22">
        <f t="shared" si="14"/>
        <v>0</v>
      </c>
      <c r="J594" s="14"/>
    </row>
    <row r="595" spans="1:10" ht="12.4" hidden="1" customHeight="1">
      <c r="A595" s="13"/>
      <c r="B595" s="1"/>
      <c r="C595" s="36"/>
      <c r="D595" s="132"/>
      <c r="E595" s="133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List'!$B$1:$X$65536,12,FALSE)*$M$14),2)</f>
        <v>0</v>
      </c>
      <c r="H595" s="21"/>
      <c r="I595" s="22">
        <f t="shared" si="14"/>
        <v>0</v>
      </c>
      <c r="J595" s="14"/>
    </row>
    <row r="596" spans="1:10" ht="12.4" hidden="1" customHeight="1">
      <c r="A596" s="13"/>
      <c r="B596" s="1"/>
      <c r="C596" s="36"/>
      <c r="D596" s="132"/>
      <c r="E596" s="133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List'!$B$1:$X$65536,12,FALSE)*$M$14),2)</f>
        <v>0</v>
      </c>
      <c r="H596" s="21"/>
      <c r="I596" s="22">
        <f t="shared" si="14"/>
        <v>0</v>
      </c>
      <c r="J596" s="14"/>
    </row>
    <row r="597" spans="1:10" ht="12.4" hidden="1" customHeight="1">
      <c r="A597" s="13"/>
      <c r="B597" s="1"/>
      <c r="C597" s="36"/>
      <c r="D597" s="132"/>
      <c r="E597" s="133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List'!$B$1:$X$65536,12,FALSE)*$M$14),2)</f>
        <v>0</v>
      </c>
      <c r="H597" s="21"/>
      <c r="I597" s="22">
        <f t="shared" si="14"/>
        <v>0</v>
      </c>
      <c r="J597" s="14"/>
    </row>
    <row r="598" spans="1:10" ht="12.4" hidden="1" customHeight="1">
      <c r="A598" s="13"/>
      <c r="B598" s="1"/>
      <c r="C598" s="36"/>
      <c r="D598" s="132"/>
      <c r="E598" s="133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List'!$B$1:$X$65536,12,FALSE)*$M$14),2)</f>
        <v>0</v>
      </c>
      <c r="H598" s="21"/>
      <c r="I598" s="22">
        <f t="shared" si="14"/>
        <v>0</v>
      </c>
      <c r="J598" s="14"/>
    </row>
    <row r="599" spans="1:10" ht="12.4" hidden="1" customHeight="1">
      <c r="A599" s="13"/>
      <c r="B599" s="1"/>
      <c r="C599" s="36"/>
      <c r="D599" s="132"/>
      <c r="E599" s="133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List'!$B$1:$X$65536,12,FALSE)*$M$14),2)</f>
        <v>0</v>
      </c>
      <c r="H599" s="21"/>
      <c r="I599" s="22">
        <f t="shared" si="14"/>
        <v>0</v>
      </c>
      <c r="J599" s="14"/>
    </row>
    <row r="600" spans="1:10" ht="12.4" hidden="1" customHeight="1">
      <c r="A600" s="13"/>
      <c r="B600" s="1"/>
      <c r="C600" s="36"/>
      <c r="D600" s="132"/>
      <c r="E600" s="133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List'!$B$1:$X$65536,12,FALSE)*$M$14),2)</f>
        <v>0</v>
      </c>
      <c r="H600" s="21"/>
      <c r="I600" s="22">
        <f t="shared" si="14"/>
        <v>0</v>
      </c>
      <c r="J600" s="14"/>
    </row>
    <row r="601" spans="1:10" ht="12.4" hidden="1" customHeight="1">
      <c r="A601" s="13"/>
      <c r="B601" s="1"/>
      <c r="C601" s="36"/>
      <c r="D601" s="132"/>
      <c r="E601" s="133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List'!$B$1:$X$65536,12,FALSE)*$M$14),2)</f>
        <v>0</v>
      </c>
      <c r="H601" s="21"/>
      <c r="I601" s="22">
        <f t="shared" si="14"/>
        <v>0</v>
      </c>
      <c r="J601" s="14"/>
    </row>
    <row r="602" spans="1:10" ht="12.4" hidden="1" customHeight="1">
      <c r="A602" s="13"/>
      <c r="B602" s="1"/>
      <c r="C602" s="36"/>
      <c r="D602" s="132"/>
      <c r="E602" s="133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List'!$B$1:$X$65536,12,FALSE)*$M$14),2)</f>
        <v>0</v>
      </c>
      <c r="H602" s="21"/>
      <c r="I602" s="22">
        <f t="shared" si="14"/>
        <v>0</v>
      </c>
      <c r="J602" s="14"/>
    </row>
    <row r="603" spans="1:10" ht="12.4" hidden="1" customHeight="1">
      <c r="A603" s="13"/>
      <c r="B603" s="1"/>
      <c r="C603" s="36"/>
      <c r="D603" s="132"/>
      <c r="E603" s="133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List'!$B$1:$X$65536,12,FALSE)*$M$14),2)</f>
        <v>0</v>
      </c>
      <c r="H603" s="21"/>
      <c r="I603" s="22">
        <f t="shared" si="14"/>
        <v>0</v>
      </c>
      <c r="J603" s="14"/>
    </row>
    <row r="604" spans="1:10" ht="12.4" hidden="1" customHeight="1">
      <c r="A604" s="13"/>
      <c r="B604" s="1"/>
      <c r="C604" s="36"/>
      <c r="D604" s="132"/>
      <c r="E604" s="133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List'!$B$1:$X$65536,12,FALSE)*$M$14),2)</f>
        <v>0</v>
      </c>
      <c r="H604" s="21"/>
      <c r="I604" s="22">
        <f t="shared" si="14"/>
        <v>0</v>
      </c>
      <c r="J604" s="14"/>
    </row>
    <row r="605" spans="1:10" ht="12.4" hidden="1" customHeight="1">
      <c r="A605" s="13"/>
      <c r="B605" s="1"/>
      <c r="C605" s="36"/>
      <c r="D605" s="132"/>
      <c r="E605" s="133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List'!$B$1:$X$65536,12,FALSE)*$M$14),2)</f>
        <v>0</v>
      </c>
      <c r="H605" s="21"/>
      <c r="I605" s="22">
        <f t="shared" si="14"/>
        <v>0</v>
      </c>
      <c r="J605" s="14"/>
    </row>
    <row r="606" spans="1:10" ht="12.4" hidden="1" customHeight="1">
      <c r="A606" s="13"/>
      <c r="B606" s="1"/>
      <c r="C606" s="36"/>
      <c r="D606" s="132"/>
      <c r="E606" s="133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List'!$B$1:$X$65536,12,FALSE)*$M$14),2)</f>
        <v>0</v>
      </c>
      <c r="H606" s="21"/>
      <c r="I606" s="22">
        <f t="shared" si="14"/>
        <v>0</v>
      </c>
      <c r="J606" s="14"/>
    </row>
    <row r="607" spans="1:10" ht="12.4" hidden="1" customHeight="1">
      <c r="A607" s="13"/>
      <c r="B607" s="1"/>
      <c r="C607" s="36"/>
      <c r="D607" s="132"/>
      <c r="E607" s="133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List'!$B$1:$X$65536,12,FALSE)*$M$14),2)</f>
        <v>0</v>
      </c>
      <c r="H607" s="21"/>
      <c r="I607" s="22">
        <f t="shared" si="14"/>
        <v>0</v>
      </c>
      <c r="J607" s="14"/>
    </row>
    <row r="608" spans="1:10" ht="12.4" hidden="1" customHeight="1">
      <c r="A608" s="13"/>
      <c r="B608" s="1"/>
      <c r="C608" s="36"/>
      <c r="D608" s="132"/>
      <c r="E608" s="133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List'!$B$1:$X$65536,12,FALSE)*$M$14),2)</f>
        <v>0</v>
      </c>
      <c r="H608" s="21"/>
      <c r="I608" s="22">
        <f t="shared" si="14"/>
        <v>0</v>
      </c>
      <c r="J608" s="14"/>
    </row>
    <row r="609" spans="1:10" ht="12.4" hidden="1" customHeight="1">
      <c r="A609" s="13"/>
      <c r="B609" s="1"/>
      <c r="C609" s="36"/>
      <c r="D609" s="132"/>
      <c r="E609" s="133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List'!$B$1:$X$65536,12,FALSE)*$M$14),2)</f>
        <v>0</v>
      </c>
      <c r="H609" s="21"/>
      <c r="I609" s="22">
        <f t="shared" si="14"/>
        <v>0</v>
      </c>
      <c r="J609" s="14"/>
    </row>
    <row r="610" spans="1:10" ht="12.4" hidden="1" customHeight="1">
      <c r="A610" s="13"/>
      <c r="B610" s="1"/>
      <c r="C610" s="36"/>
      <c r="D610" s="132"/>
      <c r="E610" s="133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List'!$B$1:$X$65536,12,FALSE)*$M$14),2)</f>
        <v>0</v>
      </c>
      <c r="H610" s="21"/>
      <c r="I610" s="22">
        <f t="shared" si="14"/>
        <v>0</v>
      </c>
      <c r="J610" s="14"/>
    </row>
    <row r="611" spans="1:10" ht="12.4" hidden="1" customHeight="1">
      <c r="A611" s="13"/>
      <c r="B611" s="1"/>
      <c r="C611" s="36"/>
      <c r="D611" s="132"/>
      <c r="E611" s="133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List'!$B$1:$X$65536,12,FALSE)*$M$14),2)</f>
        <v>0</v>
      </c>
      <c r="H611" s="21"/>
      <c r="I611" s="22">
        <f t="shared" si="14"/>
        <v>0</v>
      </c>
      <c r="J611" s="14"/>
    </row>
    <row r="612" spans="1:10" ht="12.4" hidden="1" customHeight="1">
      <c r="A612" s="13"/>
      <c r="B612" s="1"/>
      <c r="C612" s="37"/>
      <c r="D612" s="132"/>
      <c r="E612" s="133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List'!$B$1:$X$65536,12,FALSE)*$M$14),2)</f>
        <v>0</v>
      </c>
      <c r="H612" s="21"/>
      <c r="I612" s="22">
        <f>ROUND(IF(ISNUMBER(B612), G612*B612, 0),5)</f>
        <v>0</v>
      </c>
      <c r="J612" s="14"/>
    </row>
    <row r="613" spans="1:10" ht="12" hidden="1" customHeight="1">
      <c r="A613" s="13"/>
      <c r="B613" s="1"/>
      <c r="C613" s="36"/>
      <c r="D613" s="132"/>
      <c r="E613" s="133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List'!$B$1:$X$65536,12,FALSE)*$M$14),2)</f>
        <v>0</v>
      </c>
      <c r="H613" s="21"/>
      <c r="I613" s="22">
        <f t="shared" ref="I613:I667" si="15">ROUND(IF(ISNUMBER(B613), G613*B613, 0),5)</f>
        <v>0</v>
      </c>
      <c r="J613" s="14"/>
    </row>
    <row r="614" spans="1:10" ht="12.4" hidden="1" customHeight="1">
      <c r="A614" s="13"/>
      <c r="B614" s="1"/>
      <c r="C614" s="36"/>
      <c r="D614" s="132"/>
      <c r="E614" s="133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List'!$B$1:$X$65536,12,FALSE)*$M$14),2)</f>
        <v>0</v>
      </c>
      <c r="H614" s="21"/>
      <c r="I614" s="22">
        <f t="shared" si="15"/>
        <v>0</v>
      </c>
      <c r="J614" s="14"/>
    </row>
    <row r="615" spans="1:10" ht="12.4" hidden="1" customHeight="1">
      <c r="A615" s="13"/>
      <c r="B615" s="1"/>
      <c r="C615" s="36"/>
      <c r="D615" s="132"/>
      <c r="E615" s="133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List'!$B$1:$X$65536,12,FALSE)*$M$14),2)</f>
        <v>0</v>
      </c>
      <c r="H615" s="21"/>
      <c r="I615" s="22">
        <f t="shared" si="15"/>
        <v>0</v>
      </c>
      <c r="J615" s="14"/>
    </row>
    <row r="616" spans="1:10" ht="12.4" hidden="1" customHeight="1">
      <c r="A616" s="13"/>
      <c r="B616" s="1"/>
      <c r="C616" s="36"/>
      <c r="D616" s="132"/>
      <c r="E616" s="133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List'!$B$1:$X$65536,12,FALSE)*$M$14),2)</f>
        <v>0</v>
      </c>
      <c r="H616" s="21"/>
      <c r="I616" s="22">
        <f t="shared" si="15"/>
        <v>0</v>
      </c>
      <c r="J616" s="14"/>
    </row>
    <row r="617" spans="1:10" ht="12.4" hidden="1" customHeight="1">
      <c r="A617" s="13"/>
      <c r="B617" s="1"/>
      <c r="C617" s="36"/>
      <c r="D617" s="132"/>
      <c r="E617" s="133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List'!$B$1:$X$65536,12,FALSE)*$M$14),2)</f>
        <v>0</v>
      </c>
      <c r="H617" s="21"/>
      <c r="I617" s="22">
        <f t="shared" si="15"/>
        <v>0</v>
      </c>
      <c r="J617" s="14"/>
    </row>
    <row r="618" spans="1:10" ht="12.4" hidden="1" customHeight="1">
      <c r="A618" s="13"/>
      <c r="B618" s="1"/>
      <c r="C618" s="36"/>
      <c r="D618" s="132"/>
      <c r="E618" s="133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List'!$B$1:$X$65536,12,FALSE)*$M$14),2)</f>
        <v>0</v>
      </c>
      <c r="H618" s="21"/>
      <c r="I618" s="22">
        <f t="shared" si="15"/>
        <v>0</v>
      </c>
      <c r="J618" s="14"/>
    </row>
    <row r="619" spans="1:10" ht="12.4" hidden="1" customHeight="1">
      <c r="A619" s="13"/>
      <c r="B619" s="1"/>
      <c r="C619" s="36"/>
      <c r="D619" s="132"/>
      <c r="E619" s="133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List'!$B$1:$X$65536,12,FALSE)*$M$14),2)</f>
        <v>0</v>
      </c>
      <c r="H619" s="21"/>
      <c r="I619" s="22">
        <f t="shared" si="15"/>
        <v>0</v>
      </c>
      <c r="J619" s="14"/>
    </row>
    <row r="620" spans="1:10" ht="12.4" hidden="1" customHeight="1">
      <c r="A620" s="13"/>
      <c r="B620" s="1"/>
      <c r="C620" s="36"/>
      <c r="D620" s="132"/>
      <c r="E620" s="133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List'!$B$1:$X$65536,12,FALSE)*$M$14),2)</f>
        <v>0</v>
      </c>
      <c r="H620" s="21"/>
      <c r="I620" s="22">
        <f t="shared" si="15"/>
        <v>0</v>
      </c>
      <c r="J620" s="14"/>
    </row>
    <row r="621" spans="1:10" ht="12.4" hidden="1" customHeight="1">
      <c r="A621" s="13"/>
      <c r="B621" s="1"/>
      <c r="C621" s="36"/>
      <c r="D621" s="132"/>
      <c r="E621" s="133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List'!$B$1:$X$65536,12,FALSE)*$M$14),2)</f>
        <v>0</v>
      </c>
      <c r="H621" s="21"/>
      <c r="I621" s="22">
        <f t="shared" si="15"/>
        <v>0</v>
      </c>
      <c r="J621" s="14"/>
    </row>
    <row r="622" spans="1:10" ht="12.4" hidden="1" customHeight="1">
      <c r="A622" s="13"/>
      <c r="B622" s="1"/>
      <c r="C622" s="36"/>
      <c r="D622" s="132"/>
      <c r="E622" s="133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List'!$B$1:$X$65536,12,FALSE)*$M$14),2)</f>
        <v>0</v>
      </c>
      <c r="H622" s="21"/>
      <c r="I622" s="22">
        <f t="shared" si="15"/>
        <v>0</v>
      </c>
      <c r="J622" s="14"/>
    </row>
    <row r="623" spans="1:10" ht="12.4" hidden="1" customHeight="1">
      <c r="A623" s="13"/>
      <c r="B623" s="1"/>
      <c r="C623" s="36"/>
      <c r="D623" s="132"/>
      <c r="E623" s="133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List'!$B$1:$X$65536,12,FALSE)*$M$14),2)</f>
        <v>0</v>
      </c>
      <c r="H623" s="21"/>
      <c r="I623" s="22">
        <f t="shared" si="15"/>
        <v>0</v>
      </c>
      <c r="J623" s="14"/>
    </row>
    <row r="624" spans="1:10" ht="12.4" hidden="1" customHeight="1">
      <c r="A624" s="13"/>
      <c r="B624" s="1"/>
      <c r="C624" s="36"/>
      <c r="D624" s="132"/>
      <c r="E624" s="133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List'!$B$1:$X$65536,12,FALSE)*$M$14),2)</f>
        <v>0</v>
      </c>
      <c r="H624" s="21"/>
      <c r="I624" s="22">
        <f t="shared" si="15"/>
        <v>0</v>
      </c>
      <c r="J624" s="14"/>
    </row>
    <row r="625" spans="1:10" ht="12.4" hidden="1" customHeight="1">
      <c r="A625" s="13"/>
      <c r="B625" s="1"/>
      <c r="C625" s="36"/>
      <c r="D625" s="132"/>
      <c r="E625" s="133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List'!$B$1:$X$65536,12,FALSE)*$M$14),2)</f>
        <v>0</v>
      </c>
      <c r="H625" s="21"/>
      <c r="I625" s="22">
        <f t="shared" si="15"/>
        <v>0</v>
      </c>
      <c r="J625" s="14"/>
    </row>
    <row r="626" spans="1:10" ht="12.4" hidden="1" customHeight="1">
      <c r="A626" s="13"/>
      <c r="B626" s="1"/>
      <c r="C626" s="36"/>
      <c r="D626" s="132"/>
      <c r="E626" s="133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List'!$B$1:$X$65536,12,FALSE)*$M$14),2)</f>
        <v>0</v>
      </c>
      <c r="H626" s="21"/>
      <c r="I626" s="22">
        <f t="shared" si="15"/>
        <v>0</v>
      </c>
      <c r="J626" s="14"/>
    </row>
    <row r="627" spans="1:10" ht="12.4" hidden="1" customHeight="1">
      <c r="A627" s="13"/>
      <c r="B627" s="1"/>
      <c r="C627" s="36"/>
      <c r="D627" s="132"/>
      <c r="E627" s="133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List'!$B$1:$X$65536,12,FALSE)*$M$14),2)</f>
        <v>0</v>
      </c>
      <c r="H627" s="21"/>
      <c r="I627" s="22">
        <f t="shared" si="15"/>
        <v>0</v>
      </c>
      <c r="J627" s="14"/>
    </row>
    <row r="628" spans="1:10" ht="12.4" hidden="1" customHeight="1">
      <c r="A628" s="13"/>
      <c r="B628" s="1"/>
      <c r="C628" s="37"/>
      <c r="D628" s="132"/>
      <c r="E628" s="133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List'!$B$1:$X$65536,12,FALSE)*$M$14),2)</f>
        <v>0</v>
      </c>
      <c r="H628" s="21"/>
      <c r="I628" s="22">
        <f t="shared" si="15"/>
        <v>0</v>
      </c>
      <c r="J628" s="14"/>
    </row>
    <row r="629" spans="1:10" ht="12.4" hidden="1" customHeight="1">
      <c r="A629" s="13"/>
      <c r="B629" s="1"/>
      <c r="C629" s="37"/>
      <c r="D629" s="132"/>
      <c r="E629" s="133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List'!$B$1:$X$65536,12,FALSE)*$M$14),2)</f>
        <v>0</v>
      </c>
      <c r="H629" s="21"/>
      <c r="I629" s="22">
        <f t="shared" si="15"/>
        <v>0</v>
      </c>
      <c r="J629" s="14"/>
    </row>
    <row r="630" spans="1:10" ht="12.4" hidden="1" customHeight="1">
      <c r="A630" s="13"/>
      <c r="B630" s="1"/>
      <c r="C630" s="36"/>
      <c r="D630" s="132"/>
      <c r="E630" s="133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List'!$B$1:$X$65536,12,FALSE)*$M$14),2)</f>
        <v>0</v>
      </c>
      <c r="H630" s="21"/>
      <c r="I630" s="22">
        <f t="shared" si="15"/>
        <v>0</v>
      </c>
      <c r="J630" s="14"/>
    </row>
    <row r="631" spans="1:10" ht="12.4" hidden="1" customHeight="1">
      <c r="A631" s="13"/>
      <c r="B631" s="1"/>
      <c r="C631" s="36"/>
      <c r="D631" s="132"/>
      <c r="E631" s="133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List'!$B$1:$X$65536,12,FALSE)*$M$14),2)</f>
        <v>0</v>
      </c>
      <c r="H631" s="21"/>
      <c r="I631" s="22">
        <f t="shared" si="15"/>
        <v>0</v>
      </c>
      <c r="J631" s="14"/>
    </row>
    <row r="632" spans="1:10" ht="12.4" hidden="1" customHeight="1">
      <c r="A632" s="13"/>
      <c r="B632" s="1"/>
      <c r="C632" s="36"/>
      <c r="D632" s="132"/>
      <c r="E632" s="133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List'!$B$1:$X$65536,12,FALSE)*$M$14),2)</f>
        <v>0</v>
      </c>
      <c r="H632" s="21"/>
      <c r="I632" s="22">
        <f t="shared" si="15"/>
        <v>0</v>
      </c>
      <c r="J632" s="14"/>
    </row>
    <row r="633" spans="1:10" ht="12.4" hidden="1" customHeight="1">
      <c r="A633" s="13"/>
      <c r="B633" s="1"/>
      <c r="C633" s="36"/>
      <c r="D633" s="132"/>
      <c r="E633" s="133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List'!$B$1:$X$65536,12,FALSE)*$M$14),2)</f>
        <v>0</v>
      </c>
      <c r="H633" s="21"/>
      <c r="I633" s="22">
        <f t="shared" si="15"/>
        <v>0</v>
      </c>
      <c r="J633" s="14"/>
    </row>
    <row r="634" spans="1:10" ht="12.4" hidden="1" customHeight="1">
      <c r="A634" s="13"/>
      <c r="B634" s="1"/>
      <c r="C634" s="36"/>
      <c r="D634" s="132"/>
      <c r="E634" s="133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List'!$B$1:$X$65536,12,FALSE)*$M$14),2)</f>
        <v>0</v>
      </c>
      <c r="H634" s="21"/>
      <c r="I634" s="22">
        <f t="shared" si="15"/>
        <v>0</v>
      </c>
      <c r="J634" s="14"/>
    </row>
    <row r="635" spans="1:10" ht="12.4" hidden="1" customHeight="1">
      <c r="A635" s="13"/>
      <c r="B635" s="1"/>
      <c r="C635" s="36"/>
      <c r="D635" s="132"/>
      <c r="E635" s="133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List'!$B$1:$X$65536,12,FALSE)*$M$14),2)</f>
        <v>0</v>
      </c>
      <c r="H635" s="21"/>
      <c r="I635" s="22">
        <f t="shared" si="15"/>
        <v>0</v>
      </c>
      <c r="J635" s="14"/>
    </row>
    <row r="636" spans="1:10" ht="12.4" hidden="1" customHeight="1">
      <c r="A636" s="13"/>
      <c r="B636" s="1"/>
      <c r="C636" s="36"/>
      <c r="D636" s="132"/>
      <c r="E636" s="133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List'!$B$1:$X$65536,12,FALSE)*$M$14),2)</f>
        <v>0</v>
      </c>
      <c r="H636" s="21"/>
      <c r="I636" s="22">
        <f t="shared" si="15"/>
        <v>0</v>
      </c>
      <c r="J636" s="14"/>
    </row>
    <row r="637" spans="1:10" ht="12.4" hidden="1" customHeight="1">
      <c r="A637" s="13"/>
      <c r="B637" s="1"/>
      <c r="C637" s="36"/>
      <c r="D637" s="132"/>
      <c r="E637" s="133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List'!$B$1:$X$65536,12,FALSE)*$M$14),2)</f>
        <v>0</v>
      </c>
      <c r="H637" s="21"/>
      <c r="I637" s="22">
        <f t="shared" si="15"/>
        <v>0</v>
      </c>
      <c r="J637" s="14"/>
    </row>
    <row r="638" spans="1:10" ht="12.4" hidden="1" customHeight="1">
      <c r="A638" s="13"/>
      <c r="B638" s="1"/>
      <c r="C638" s="36"/>
      <c r="D638" s="132"/>
      <c r="E638" s="133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List'!$B$1:$X$65536,12,FALSE)*$M$14),2)</f>
        <v>0</v>
      </c>
      <c r="H638" s="21"/>
      <c r="I638" s="22">
        <f t="shared" si="15"/>
        <v>0</v>
      </c>
      <c r="J638" s="14"/>
    </row>
    <row r="639" spans="1:10" ht="12.4" hidden="1" customHeight="1">
      <c r="A639" s="13"/>
      <c r="B639" s="1"/>
      <c r="C639" s="36"/>
      <c r="D639" s="132"/>
      <c r="E639" s="133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List'!$B$1:$X$65536,12,FALSE)*$M$14),2)</f>
        <v>0</v>
      </c>
      <c r="H639" s="21"/>
      <c r="I639" s="22">
        <f t="shared" si="15"/>
        <v>0</v>
      </c>
      <c r="J639" s="14"/>
    </row>
    <row r="640" spans="1:10" ht="12.4" hidden="1" customHeight="1">
      <c r="A640" s="13"/>
      <c r="B640" s="1"/>
      <c r="C640" s="37"/>
      <c r="D640" s="132"/>
      <c r="E640" s="133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List'!$B$1:$X$65536,12,FALSE)*$M$14),2)</f>
        <v>0</v>
      </c>
      <c r="H640" s="21"/>
      <c r="I640" s="22">
        <f t="shared" si="15"/>
        <v>0</v>
      </c>
      <c r="J640" s="14"/>
    </row>
    <row r="641" spans="1:10" ht="12" hidden="1" customHeight="1">
      <c r="A641" s="13"/>
      <c r="B641" s="1"/>
      <c r="C641" s="36"/>
      <c r="D641" s="132"/>
      <c r="E641" s="133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List'!$B$1:$X$65536,12,FALSE)*$M$14),2)</f>
        <v>0</v>
      </c>
      <c r="H641" s="21"/>
      <c r="I641" s="22">
        <f t="shared" si="15"/>
        <v>0</v>
      </c>
      <c r="J641" s="14"/>
    </row>
    <row r="642" spans="1:10" ht="12.4" hidden="1" customHeight="1">
      <c r="A642" s="13"/>
      <c r="B642" s="1"/>
      <c r="C642" s="36"/>
      <c r="D642" s="132"/>
      <c r="E642" s="133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List'!$B$1:$X$65536,12,FALSE)*$M$14),2)</f>
        <v>0</v>
      </c>
      <c r="H642" s="21"/>
      <c r="I642" s="22">
        <f t="shared" si="15"/>
        <v>0</v>
      </c>
      <c r="J642" s="14"/>
    </row>
    <row r="643" spans="1:10" ht="12.4" hidden="1" customHeight="1">
      <c r="A643" s="13"/>
      <c r="B643" s="1"/>
      <c r="C643" s="36"/>
      <c r="D643" s="132"/>
      <c r="E643" s="133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List'!$B$1:$X$65536,12,FALSE)*$M$14),2)</f>
        <v>0</v>
      </c>
      <c r="H643" s="21"/>
      <c r="I643" s="22">
        <f t="shared" si="15"/>
        <v>0</v>
      </c>
      <c r="J643" s="14"/>
    </row>
    <row r="644" spans="1:10" ht="12.4" hidden="1" customHeight="1">
      <c r="A644" s="13"/>
      <c r="B644" s="1"/>
      <c r="C644" s="36"/>
      <c r="D644" s="132"/>
      <c r="E644" s="133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List'!$B$1:$X$65536,12,FALSE)*$M$14),2)</f>
        <v>0</v>
      </c>
      <c r="H644" s="21"/>
      <c r="I644" s="22">
        <f t="shared" si="15"/>
        <v>0</v>
      </c>
      <c r="J644" s="14"/>
    </row>
    <row r="645" spans="1:10" ht="12.4" hidden="1" customHeight="1">
      <c r="A645" s="13"/>
      <c r="B645" s="1"/>
      <c r="C645" s="36"/>
      <c r="D645" s="132"/>
      <c r="E645" s="133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List'!$B$1:$X$65536,12,FALSE)*$M$14),2)</f>
        <v>0</v>
      </c>
      <c r="H645" s="21"/>
      <c r="I645" s="22">
        <f t="shared" si="15"/>
        <v>0</v>
      </c>
      <c r="J645" s="14"/>
    </row>
    <row r="646" spans="1:10" ht="12.4" hidden="1" customHeight="1">
      <c r="A646" s="13"/>
      <c r="B646" s="1"/>
      <c r="C646" s="36"/>
      <c r="D646" s="132"/>
      <c r="E646" s="133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List'!$B$1:$X$65536,12,FALSE)*$M$14),2)</f>
        <v>0</v>
      </c>
      <c r="H646" s="21"/>
      <c r="I646" s="22">
        <f t="shared" si="15"/>
        <v>0</v>
      </c>
      <c r="J646" s="14"/>
    </row>
    <row r="647" spans="1:10" ht="12.4" hidden="1" customHeight="1">
      <c r="A647" s="13"/>
      <c r="B647" s="1"/>
      <c r="C647" s="36"/>
      <c r="D647" s="132"/>
      <c r="E647" s="133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List'!$B$1:$X$65536,12,FALSE)*$M$14),2)</f>
        <v>0</v>
      </c>
      <c r="H647" s="21"/>
      <c r="I647" s="22">
        <f t="shared" si="15"/>
        <v>0</v>
      </c>
      <c r="J647" s="14"/>
    </row>
    <row r="648" spans="1:10" ht="12.4" hidden="1" customHeight="1">
      <c r="A648" s="13"/>
      <c r="B648" s="1"/>
      <c r="C648" s="36"/>
      <c r="D648" s="132"/>
      <c r="E648" s="133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List'!$B$1:$X$65536,12,FALSE)*$M$14),2)</f>
        <v>0</v>
      </c>
      <c r="H648" s="21"/>
      <c r="I648" s="22">
        <f t="shared" si="15"/>
        <v>0</v>
      </c>
      <c r="J648" s="14"/>
    </row>
    <row r="649" spans="1:10" ht="12.4" hidden="1" customHeight="1">
      <c r="A649" s="13"/>
      <c r="B649" s="1"/>
      <c r="C649" s="36"/>
      <c r="D649" s="132"/>
      <c r="E649" s="133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List'!$B$1:$X$65536,12,FALSE)*$M$14),2)</f>
        <v>0</v>
      </c>
      <c r="H649" s="21"/>
      <c r="I649" s="22">
        <f t="shared" si="15"/>
        <v>0</v>
      </c>
      <c r="J649" s="14"/>
    </row>
    <row r="650" spans="1:10" ht="12.4" hidden="1" customHeight="1">
      <c r="A650" s="13"/>
      <c r="B650" s="1"/>
      <c r="C650" s="36"/>
      <c r="D650" s="132"/>
      <c r="E650" s="133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List'!$B$1:$X$65536,12,FALSE)*$M$14),2)</f>
        <v>0</v>
      </c>
      <c r="H650" s="21"/>
      <c r="I650" s="22">
        <f t="shared" si="15"/>
        <v>0</v>
      </c>
      <c r="J650" s="14"/>
    </row>
    <row r="651" spans="1:10" ht="12.4" hidden="1" customHeight="1">
      <c r="A651" s="13"/>
      <c r="B651" s="1"/>
      <c r="C651" s="36"/>
      <c r="D651" s="132"/>
      <c r="E651" s="133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List'!$B$1:$X$65536,12,FALSE)*$M$14),2)</f>
        <v>0</v>
      </c>
      <c r="H651" s="21"/>
      <c r="I651" s="22">
        <f t="shared" si="15"/>
        <v>0</v>
      </c>
      <c r="J651" s="14"/>
    </row>
    <row r="652" spans="1:10" ht="12.4" hidden="1" customHeight="1">
      <c r="A652" s="13"/>
      <c r="B652" s="1"/>
      <c r="C652" s="36"/>
      <c r="D652" s="132"/>
      <c r="E652" s="133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List'!$B$1:$X$65536,12,FALSE)*$M$14),2)</f>
        <v>0</v>
      </c>
      <c r="H652" s="21"/>
      <c r="I652" s="22">
        <f t="shared" si="15"/>
        <v>0</v>
      </c>
      <c r="J652" s="14"/>
    </row>
    <row r="653" spans="1:10" ht="12.4" hidden="1" customHeight="1">
      <c r="A653" s="13"/>
      <c r="B653" s="1"/>
      <c r="C653" s="36"/>
      <c r="D653" s="132"/>
      <c r="E653" s="133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List'!$B$1:$X$65536,12,FALSE)*$M$14),2)</f>
        <v>0</v>
      </c>
      <c r="H653" s="21"/>
      <c r="I653" s="22">
        <f t="shared" si="15"/>
        <v>0</v>
      </c>
      <c r="J653" s="14"/>
    </row>
    <row r="654" spans="1:10" ht="12.4" hidden="1" customHeight="1">
      <c r="A654" s="13"/>
      <c r="B654" s="1"/>
      <c r="C654" s="36"/>
      <c r="D654" s="132"/>
      <c r="E654" s="133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List'!$B$1:$X$65536,12,FALSE)*$M$14),2)</f>
        <v>0</v>
      </c>
      <c r="H654" s="21"/>
      <c r="I654" s="22">
        <f t="shared" si="15"/>
        <v>0</v>
      </c>
      <c r="J654" s="14"/>
    </row>
    <row r="655" spans="1:10" ht="12.4" hidden="1" customHeight="1">
      <c r="A655" s="13"/>
      <c r="B655" s="1"/>
      <c r="C655" s="36"/>
      <c r="D655" s="132"/>
      <c r="E655" s="133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List'!$B$1:$X$65536,12,FALSE)*$M$14),2)</f>
        <v>0</v>
      </c>
      <c r="H655" s="21"/>
      <c r="I655" s="22">
        <f t="shared" si="15"/>
        <v>0</v>
      </c>
      <c r="J655" s="14"/>
    </row>
    <row r="656" spans="1:10" ht="12.4" hidden="1" customHeight="1">
      <c r="A656" s="13"/>
      <c r="B656" s="1"/>
      <c r="C656" s="36"/>
      <c r="D656" s="132"/>
      <c r="E656" s="133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List'!$B$1:$X$65536,12,FALSE)*$M$14),2)</f>
        <v>0</v>
      </c>
      <c r="H656" s="21"/>
      <c r="I656" s="22">
        <f t="shared" si="15"/>
        <v>0</v>
      </c>
      <c r="J656" s="14"/>
    </row>
    <row r="657" spans="1:10" ht="12.4" hidden="1" customHeight="1">
      <c r="A657" s="13"/>
      <c r="B657" s="1"/>
      <c r="C657" s="36"/>
      <c r="D657" s="132"/>
      <c r="E657" s="133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List'!$B$1:$X$65536,12,FALSE)*$M$14),2)</f>
        <v>0</v>
      </c>
      <c r="H657" s="21"/>
      <c r="I657" s="22">
        <f t="shared" si="15"/>
        <v>0</v>
      </c>
      <c r="J657" s="14"/>
    </row>
    <row r="658" spans="1:10" ht="12.4" hidden="1" customHeight="1">
      <c r="A658" s="13"/>
      <c r="B658" s="1"/>
      <c r="C658" s="36"/>
      <c r="D658" s="132"/>
      <c r="E658" s="133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List'!$B$1:$X$65536,12,FALSE)*$M$14),2)</f>
        <v>0</v>
      </c>
      <c r="H658" s="21"/>
      <c r="I658" s="22">
        <f t="shared" si="15"/>
        <v>0</v>
      </c>
      <c r="J658" s="14"/>
    </row>
    <row r="659" spans="1:10" ht="12.4" hidden="1" customHeight="1">
      <c r="A659" s="13"/>
      <c r="B659" s="1"/>
      <c r="C659" s="36"/>
      <c r="D659" s="132"/>
      <c r="E659" s="133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List'!$B$1:$X$65536,12,FALSE)*$M$14),2)</f>
        <v>0</v>
      </c>
      <c r="H659" s="21"/>
      <c r="I659" s="22">
        <f t="shared" si="15"/>
        <v>0</v>
      </c>
      <c r="J659" s="14"/>
    </row>
    <row r="660" spans="1:10" ht="12.4" hidden="1" customHeight="1">
      <c r="A660" s="13"/>
      <c r="B660" s="1"/>
      <c r="C660" s="36"/>
      <c r="D660" s="132"/>
      <c r="E660" s="133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List'!$B$1:$X$65536,12,FALSE)*$M$14),2)</f>
        <v>0</v>
      </c>
      <c r="H660" s="21"/>
      <c r="I660" s="22">
        <f t="shared" si="15"/>
        <v>0</v>
      </c>
      <c r="J660" s="14"/>
    </row>
    <row r="661" spans="1:10" ht="12.4" hidden="1" customHeight="1">
      <c r="A661" s="13"/>
      <c r="B661" s="1"/>
      <c r="C661" s="36"/>
      <c r="D661" s="132"/>
      <c r="E661" s="133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List'!$B$1:$X$65536,12,FALSE)*$M$14),2)</f>
        <v>0</v>
      </c>
      <c r="H661" s="21"/>
      <c r="I661" s="22">
        <f t="shared" si="15"/>
        <v>0</v>
      </c>
      <c r="J661" s="14"/>
    </row>
    <row r="662" spans="1:10" ht="12.4" hidden="1" customHeight="1">
      <c r="A662" s="13"/>
      <c r="B662" s="1"/>
      <c r="C662" s="36"/>
      <c r="D662" s="132"/>
      <c r="E662" s="133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List'!$B$1:$X$65536,12,FALSE)*$M$14),2)</f>
        <v>0</v>
      </c>
      <c r="H662" s="21"/>
      <c r="I662" s="22">
        <f t="shared" si="15"/>
        <v>0</v>
      </c>
      <c r="J662" s="14"/>
    </row>
    <row r="663" spans="1:10" ht="12.4" hidden="1" customHeight="1">
      <c r="A663" s="13"/>
      <c r="B663" s="1"/>
      <c r="C663" s="36"/>
      <c r="D663" s="132"/>
      <c r="E663" s="133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List'!$B$1:$X$65536,12,FALSE)*$M$14),2)</f>
        <v>0</v>
      </c>
      <c r="H663" s="21"/>
      <c r="I663" s="22">
        <f t="shared" si="15"/>
        <v>0</v>
      </c>
      <c r="J663" s="14"/>
    </row>
    <row r="664" spans="1:10" ht="12.4" hidden="1" customHeight="1">
      <c r="A664" s="13"/>
      <c r="B664" s="1"/>
      <c r="C664" s="36"/>
      <c r="D664" s="132"/>
      <c r="E664" s="133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List'!$B$1:$X$65536,12,FALSE)*$M$14),2)</f>
        <v>0</v>
      </c>
      <c r="H664" s="21"/>
      <c r="I664" s="22">
        <f t="shared" si="15"/>
        <v>0</v>
      </c>
      <c r="J664" s="14"/>
    </row>
    <row r="665" spans="1:10" ht="12.4" hidden="1" customHeight="1">
      <c r="A665" s="13"/>
      <c r="B665" s="1"/>
      <c r="C665" s="36"/>
      <c r="D665" s="132"/>
      <c r="E665" s="133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List'!$B$1:$X$65536,12,FALSE)*$M$14),2)</f>
        <v>0</v>
      </c>
      <c r="H665" s="21"/>
      <c r="I665" s="22">
        <f t="shared" si="15"/>
        <v>0</v>
      </c>
      <c r="J665" s="14"/>
    </row>
    <row r="666" spans="1:10" ht="12.4" hidden="1" customHeight="1">
      <c r="A666" s="13"/>
      <c r="B666" s="1"/>
      <c r="C666" s="36"/>
      <c r="D666" s="132"/>
      <c r="E666" s="133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List'!$B$1:$X$65536,12,FALSE)*$M$14),2)</f>
        <v>0</v>
      </c>
      <c r="H666" s="21"/>
      <c r="I666" s="22">
        <f t="shared" si="15"/>
        <v>0</v>
      </c>
      <c r="J666" s="14"/>
    </row>
    <row r="667" spans="1:10" ht="12.4" hidden="1" customHeight="1">
      <c r="A667" s="13"/>
      <c r="B667" s="1"/>
      <c r="C667" s="36"/>
      <c r="D667" s="132"/>
      <c r="E667" s="133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List'!$B$1:$X$65536,12,FALSE)*$M$14),2)</f>
        <v>0</v>
      </c>
      <c r="H667" s="21"/>
      <c r="I667" s="22">
        <f t="shared" si="15"/>
        <v>0</v>
      </c>
      <c r="J667" s="14"/>
    </row>
    <row r="668" spans="1:10" ht="12.4" hidden="1" customHeight="1">
      <c r="A668" s="13"/>
      <c r="B668" s="1"/>
      <c r="C668" s="37"/>
      <c r="D668" s="132"/>
      <c r="E668" s="133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List'!$B$1:$X$65536,12,FALSE)*$M$14),2)</f>
        <v>0</v>
      </c>
      <c r="H668" s="21"/>
      <c r="I668" s="22">
        <f>ROUND(IF(ISNUMBER(B668), G668*B668, 0),5)</f>
        <v>0</v>
      </c>
      <c r="J668" s="14"/>
    </row>
    <row r="669" spans="1:10" ht="12" hidden="1" customHeight="1">
      <c r="A669" s="13"/>
      <c r="B669" s="1"/>
      <c r="C669" s="36"/>
      <c r="D669" s="132"/>
      <c r="E669" s="133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List'!$B$1:$X$65536,12,FALSE)*$M$14),2)</f>
        <v>0</v>
      </c>
      <c r="H669" s="21"/>
      <c r="I669" s="22">
        <f t="shared" ref="I669:I719" si="16">ROUND(IF(ISNUMBER(B669), G669*B669, 0),5)</f>
        <v>0</v>
      </c>
      <c r="J669" s="14"/>
    </row>
    <row r="670" spans="1:10" ht="12.4" hidden="1" customHeight="1">
      <c r="A670" s="13"/>
      <c r="B670" s="1"/>
      <c r="C670" s="36"/>
      <c r="D670" s="132"/>
      <c r="E670" s="133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List'!$B$1:$X$65536,12,FALSE)*$M$14),2)</f>
        <v>0</v>
      </c>
      <c r="H670" s="21"/>
      <c r="I670" s="22">
        <f t="shared" si="16"/>
        <v>0</v>
      </c>
      <c r="J670" s="14"/>
    </row>
    <row r="671" spans="1:10" ht="12.4" hidden="1" customHeight="1">
      <c r="A671" s="13"/>
      <c r="B671" s="1"/>
      <c r="C671" s="36"/>
      <c r="D671" s="132"/>
      <c r="E671" s="133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List'!$B$1:$X$65536,12,FALSE)*$M$14),2)</f>
        <v>0</v>
      </c>
      <c r="H671" s="21"/>
      <c r="I671" s="22">
        <f t="shared" si="16"/>
        <v>0</v>
      </c>
      <c r="J671" s="14"/>
    </row>
    <row r="672" spans="1:10" ht="12.4" hidden="1" customHeight="1">
      <c r="A672" s="13"/>
      <c r="B672" s="1"/>
      <c r="C672" s="36"/>
      <c r="D672" s="132"/>
      <c r="E672" s="133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List'!$B$1:$X$65536,12,FALSE)*$M$14),2)</f>
        <v>0</v>
      </c>
      <c r="H672" s="21"/>
      <c r="I672" s="22">
        <f t="shared" si="16"/>
        <v>0</v>
      </c>
      <c r="J672" s="14"/>
    </row>
    <row r="673" spans="1:10" ht="12.4" hidden="1" customHeight="1">
      <c r="A673" s="13"/>
      <c r="B673" s="1"/>
      <c r="C673" s="36"/>
      <c r="D673" s="132"/>
      <c r="E673" s="133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List'!$B$1:$X$65536,12,FALSE)*$M$14),2)</f>
        <v>0</v>
      </c>
      <c r="H673" s="21"/>
      <c r="I673" s="22">
        <f t="shared" si="16"/>
        <v>0</v>
      </c>
      <c r="J673" s="14"/>
    </row>
    <row r="674" spans="1:10" ht="12.4" hidden="1" customHeight="1">
      <c r="A674" s="13"/>
      <c r="B674" s="1"/>
      <c r="C674" s="36"/>
      <c r="D674" s="132"/>
      <c r="E674" s="133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List'!$B$1:$X$65536,12,FALSE)*$M$14),2)</f>
        <v>0</v>
      </c>
      <c r="H674" s="21"/>
      <c r="I674" s="22">
        <f t="shared" si="16"/>
        <v>0</v>
      </c>
      <c r="J674" s="14"/>
    </row>
    <row r="675" spans="1:10" ht="12.4" hidden="1" customHeight="1">
      <c r="A675" s="13"/>
      <c r="B675" s="1"/>
      <c r="C675" s="36"/>
      <c r="D675" s="132"/>
      <c r="E675" s="133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List'!$B$1:$X$65536,12,FALSE)*$M$14),2)</f>
        <v>0</v>
      </c>
      <c r="H675" s="21"/>
      <c r="I675" s="22">
        <f t="shared" si="16"/>
        <v>0</v>
      </c>
      <c r="J675" s="14"/>
    </row>
    <row r="676" spans="1:10" ht="12.4" hidden="1" customHeight="1">
      <c r="A676" s="13"/>
      <c r="B676" s="1"/>
      <c r="C676" s="36"/>
      <c r="D676" s="132"/>
      <c r="E676" s="133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List'!$B$1:$X$65536,12,FALSE)*$M$14),2)</f>
        <v>0</v>
      </c>
      <c r="H676" s="21"/>
      <c r="I676" s="22">
        <f t="shared" si="16"/>
        <v>0</v>
      </c>
      <c r="J676" s="14"/>
    </row>
    <row r="677" spans="1:10" ht="12.4" hidden="1" customHeight="1">
      <c r="A677" s="13"/>
      <c r="B677" s="1"/>
      <c r="C677" s="36"/>
      <c r="D677" s="132"/>
      <c r="E677" s="133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List'!$B$1:$X$65536,12,FALSE)*$M$14),2)</f>
        <v>0</v>
      </c>
      <c r="H677" s="21"/>
      <c r="I677" s="22">
        <f t="shared" si="16"/>
        <v>0</v>
      </c>
      <c r="J677" s="14"/>
    </row>
    <row r="678" spans="1:10" ht="12.4" hidden="1" customHeight="1">
      <c r="A678" s="13"/>
      <c r="B678" s="1"/>
      <c r="C678" s="36"/>
      <c r="D678" s="132"/>
      <c r="E678" s="133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List'!$B$1:$X$65536,12,FALSE)*$M$14),2)</f>
        <v>0</v>
      </c>
      <c r="H678" s="21"/>
      <c r="I678" s="22">
        <f t="shared" si="16"/>
        <v>0</v>
      </c>
      <c r="J678" s="14"/>
    </row>
    <row r="679" spans="1:10" ht="12.4" hidden="1" customHeight="1">
      <c r="A679" s="13"/>
      <c r="B679" s="1"/>
      <c r="C679" s="36"/>
      <c r="D679" s="132"/>
      <c r="E679" s="133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List'!$B$1:$X$65536,12,FALSE)*$M$14),2)</f>
        <v>0</v>
      </c>
      <c r="H679" s="21"/>
      <c r="I679" s="22">
        <f t="shared" si="16"/>
        <v>0</v>
      </c>
      <c r="J679" s="14"/>
    </row>
    <row r="680" spans="1:10" ht="12.4" hidden="1" customHeight="1">
      <c r="A680" s="13"/>
      <c r="B680" s="1"/>
      <c r="C680" s="36"/>
      <c r="D680" s="132"/>
      <c r="E680" s="133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List'!$B$1:$X$65536,12,FALSE)*$M$14),2)</f>
        <v>0</v>
      </c>
      <c r="H680" s="21"/>
      <c r="I680" s="22">
        <f t="shared" si="16"/>
        <v>0</v>
      </c>
      <c r="J680" s="14"/>
    </row>
    <row r="681" spans="1:10" ht="12.4" hidden="1" customHeight="1">
      <c r="A681" s="13"/>
      <c r="B681" s="1"/>
      <c r="C681" s="36"/>
      <c r="D681" s="132"/>
      <c r="E681" s="133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List'!$B$1:$X$65536,12,FALSE)*$M$14),2)</f>
        <v>0</v>
      </c>
      <c r="H681" s="21"/>
      <c r="I681" s="22">
        <f t="shared" si="16"/>
        <v>0</v>
      </c>
      <c r="J681" s="14"/>
    </row>
    <row r="682" spans="1:10" ht="12.4" hidden="1" customHeight="1">
      <c r="A682" s="13"/>
      <c r="B682" s="1"/>
      <c r="C682" s="36"/>
      <c r="D682" s="132"/>
      <c r="E682" s="133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List'!$B$1:$X$65536,12,FALSE)*$M$14),2)</f>
        <v>0</v>
      </c>
      <c r="H682" s="21"/>
      <c r="I682" s="22">
        <f t="shared" si="16"/>
        <v>0</v>
      </c>
      <c r="J682" s="14"/>
    </row>
    <row r="683" spans="1:10" ht="12.4" hidden="1" customHeight="1">
      <c r="A683" s="13"/>
      <c r="B683" s="1"/>
      <c r="C683" s="36"/>
      <c r="D683" s="132"/>
      <c r="E683" s="133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List'!$B$1:$X$65536,12,FALSE)*$M$14),2)</f>
        <v>0</v>
      </c>
      <c r="H683" s="21"/>
      <c r="I683" s="22">
        <f t="shared" si="16"/>
        <v>0</v>
      </c>
      <c r="J683" s="14"/>
    </row>
    <row r="684" spans="1:10" ht="12.4" hidden="1" customHeight="1">
      <c r="A684" s="13"/>
      <c r="B684" s="1"/>
      <c r="C684" s="36"/>
      <c r="D684" s="132"/>
      <c r="E684" s="133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List'!$B$1:$X$65536,12,FALSE)*$M$14),2)</f>
        <v>0</v>
      </c>
      <c r="H684" s="21"/>
      <c r="I684" s="22">
        <f t="shared" si="16"/>
        <v>0</v>
      </c>
      <c r="J684" s="14"/>
    </row>
    <row r="685" spans="1:10" ht="12.4" hidden="1" customHeight="1">
      <c r="A685" s="13"/>
      <c r="B685" s="1"/>
      <c r="C685" s="36"/>
      <c r="D685" s="132"/>
      <c r="E685" s="133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List'!$B$1:$X$65536,12,FALSE)*$M$14),2)</f>
        <v>0</v>
      </c>
      <c r="H685" s="21"/>
      <c r="I685" s="22">
        <f t="shared" si="16"/>
        <v>0</v>
      </c>
      <c r="J685" s="14"/>
    </row>
    <row r="686" spans="1:10" ht="12.4" hidden="1" customHeight="1">
      <c r="A686" s="13"/>
      <c r="B686" s="1"/>
      <c r="C686" s="36"/>
      <c r="D686" s="132"/>
      <c r="E686" s="133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List'!$B$1:$X$65536,12,FALSE)*$M$14),2)</f>
        <v>0</v>
      </c>
      <c r="H686" s="21"/>
      <c r="I686" s="22">
        <f t="shared" si="16"/>
        <v>0</v>
      </c>
      <c r="J686" s="14"/>
    </row>
    <row r="687" spans="1:10" ht="12.4" hidden="1" customHeight="1">
      <c r="A687" s="13"/>
      <c r="B687" s="1"/>
      <c r="C687" s="36"/>
      <c r="D687" s="132"/>
      <c r="E687" s="133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List'!$B$1:$X$65536,12,FALSE)*$M$14),2)</f>
        <v>0</v>
      </c>
      <c r="H687" s="21"/>
      <c r="I687" s="22">
        <f t="shared" si="16"/>
        <v>0</v>
      </c>
      <c r="J687" s="14"/>
    </row>
    <row r="688" spans="1:10" ht="12.4" hidden="1" customHeight="1">
      <c r="A688" s="13"/>
      <c r="B688" s="1"/>
      <c r="C688" s="36"/>
      <c r="D688" s="132"/>
      <c r="E688" s="133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List'!$B$1:$X$65536,12,FALSE)*$M$14),2)</f>
        <v>0</v>
      </c>
      <c r="H688" s="21"/>
      <c r="I688" s="22">
        <f t="shared" si="16"/>
        <v>0</v>
      </c>
      <c r="J688" s="14"/>
    </row>
    <row r="689" spans="1:10" ht="12.4" hidden="1" customHeight="1">
      <c r="A689" s="13"/>
      <c r="B689" s="1"/>
      <c r="C689" s="36"/>
      <c r="D689" s="132"/>
      <c r="E689" s="133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List'!$B$1:$X$65536,12,FALSE)*$M$14),2)</f>
        <v>0</v>
      </c>
      <c r="H689" s="21"/>
      <c r="I689" s="22">
        <f t="shared" si="16"/>
        <v>0</v>
      </c>
      <c r="J689" s="14"/>
    </row>
    <row r="690" spans="1:10" ht="12.4" hidden="1" customHeight="1">
      <c r="A690" s="13"/>
      <c r="B690" s="1"/>
      <c r="C690" s="36"/>
      <c r="D690" s="132"/>
      <c r="E690" s="133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List'!$B$1:$X$65536,12,FALSE)*$M$14),2)</f>
        <v>0</v>
      </c>
      <c r="H690" s="21"/>
      <c r="I690" s="22">
        <f t="shared" si="16"/>
        <v>0</v>
      </c>
      <c r="J690" s="14"/>
    </row>
    <row r="691" spans="1:10" ht="12.4" hidden="1" customHeight="1">
      <c r="A691" s="13"/>
      <c r="B691" s="1"/>
      <c r="C691" s="36"/>
      <c r="D691" s="132"/>
      <c r="E691" s="133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List'!$B$1:$X$65536,12,FALSE)*$M$14),2)</f>
        <v>0</v>
      </c>
      <c r="H691" s="21"/>
      <c r="I691" s="22">
        <f t="shared" si="16"/>
        <v>0</v>
      </c>
      <c r="J691" s="14"/>
    </row>
    <row r="692" spans="1:10" ht="12.4" hidden="1" customHeight="1">
      <c r="A692" s="13"/>
      <c r="B692" s="1"/>
      <c r="C692" s="37"/>
      <c r="D692" s="132"/>
      <c r="E692" s="133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List'!$B$1:$X$65536,12,FALSE)*$M$14),2)</f>
        <v>0</v>
      </c>
      <c r="H692" s="21"/>
      <c r="I692" s="22">
        <f t="shared" si="16"/>
        <v>0</v>
      </c>
      <c r="J692" s="14"/>
    </row>
    <row r="693" spans="1:10" ht="12" hidden="1" customHeight="1">
      <c r="A693" s="13"/>
      <c r="B693" s="1"/>
      <c r="C693" s="36"/>
      <c r="D693" s="132"/>
      <c r="E693" s="133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List'!$B$1:$X$65536,12,FALSE)*$M$14),2)</f>
        <v>0</v>
      </c>
      <c r="H693" s="21"/>
      <c r="I693" s="22">
        <f t="shared" si="16"/>
        <v>0</v>
      </c>
      <c r="J693" s="14"/>
    </row>
    <row r="694" spans="1:10" ht="12.4" hidden="1" customHeight="1">
      <c r="A694" s="13"/>
      <c r="B694" s="1"/>
      <c r="C694" s="36"/>
      <c r="D694" s="132"/>
      <c r="E694" s="133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List'!$B$1:$X$65536,12,FALSE)*$M$14),2)</f>
        <v>0</v>
      </c>
      <c r="H694" s="21"/>
      <c r="I694" s="22">
        <f t="shared" si="16"/>
        <v>0</v>
      </c>
      <c r="J694" s="14"/>
    </row>
    <row r="695" spans="1:10" ht="12.4" hidden="1" customHeight="1">
      <c r="A695" s="13"/>
      <c r="B695" s="1"/>
      <c r="C695" s="36"/>
      <c r="D695" s="132"/>
      <c r="E695" s="133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List'!$B$1:$X$65536,12,FALSE)*$M$14),2)</f>
        <v>0</v>
      </c>
      <c r="H695" s="21"/>
      <c r="I695" s="22">
        <f t="shared" si="16"/>
        <v>0</v>
      </c>
      <c r="J695" s="14"/>
    </row>
    <row r="696" spans="1:10" ht="12.4" hidden="1" customHeight="1">
      <c r="A696" s="13"/>
      <c r="B696" s="1"/>
      <c r="C696" s="36"/>
      <c r="D696" s="132"/>
      <c r="E696" s="133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List'!$B$1:$X$65536,12,FALSE)*$M$14),2)</f>
        <v>0</v>
      </c>
      <c r="H696" s="21"/>
      <c r="I696" s="22">
        <f t="shared" si="16"/>
        <v>0</v>
      </c>
      <c r="J696" s="14"/>
    </row>
    <row r="697" spans="1:10" ht="12.4" hidden="1" customHeight="1">
      <c r="A697" s="13"/>
      <c r="B697" s="1"/>
      <c r="C697" s="36"/>
      <c r="D697" s="132"/>
      <c r="E697" s="133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List'!$B$1:$X$65536,12,FALSE)*$M$14),2)</f>
        <v>0</v>
      </c>
      <c r="H697" s="21"/>
      <c r="I697" s="22">
        <f t="shared" si="16"/>
        <v>0</v>
      </c>
      <c r="J697" s="14"/>
    </row>
    <row r="698" spans="1:10" ht="12.4" hidden="1" customHeight="1">
      <c r="A698" s="13"/>
      <c r="B698" s="1"/>
      <c r="C698" s="36"/>
      <c r="D698" s="132"/>
      <c r="E698" s="133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List'!$B$1:$X$65536,12,FALSE)*$M$14),2)</f>
        <v>0</v>
      </c>
      <c r="H698" s="21"/>
      <c r="I698" s="22">
        <f t="shared" si="16"/>
        <v>0</v>
      </c>
      <c r="J698" s="14"/>
    </row>
    <row r="699" spans="1:10" ht="12.4" hidden="1" customHeight="1">
      <c r="A699" s="13"/>
      <c r="B699" s="1"/>
      <c r="C699" s="36"/>
      <c r="D699" s="132"/>
      <c r="E699" s="133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List'!$B$1:$X$65536,12,FALSE)*$M$14),2)</f>
        <v>0</v>
      </c>
      <c r="H699" s="21"/>
      <c r="I699" s="22">
        <f t="shared" si="16"/>
        <v>0</v>
      </c>
      <c r="J699" s="14"/>
    </row>
    <row r="700" spans="1:10" ht="12.4" hidden="1" customHeight="1">
      <c r="A700" s="13"/>
      <c r="B700" s="1"/>
      <c r="C700" s="36"/>
      <c r="D700" s="132"/>
      <c r="E700" s="133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List'!$B$1:$X$65536,12,FALSE)*$M$14),2)</f>
        <v>0</v>
      </c>
      <c r="H700" s="21"/>
      <c r="I700" s="22">
        <f t="shared" si="16"/>
        <v>0</v>
      </c>
      <c r="J700" s="14"/>
    </row>
    <row r="701" spans="1:10" ht="12.4" hidden="1" customHeight="1">
      <c r="A701" s="13"/>
      <c r="B701" s="1"/>
      <c r="C701" s="36"/>
      <c r="D701" s="132"/>
      <c r="E701" s="133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List'!$B$1:$X$65536,12,FALSE)*$M$14),2)</f>
        <v>0</v>
      </c>
      <c r="H701" s="21"/>
      <c r="I701" s="22">
        <f t="shared" si="16"/>
        <v>0</v>
      </c>
      <c r="J701" s="14"/>
    </row>
    <row r="702" spans="1:10" ht="12.4" hidden="1" customHeight="1">
      <c r="A702" s="13"/>
      <c r="B702" s="1"/>
      <c r="C702" s="36"/>
      <c r="D702" s="132"/>
      <c r="E702" s="133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List'!$B$1:$X$65536,12,FALSE)*$M$14),2)</f>
        <v>0</v>
      </c>
      <c r="H702" s="21"/>
      <c r="I702" s="22">
        <f t="shared" si="16"/>
        <v>0</v>
      </c>
      <c r="J702" s="14"/>
    </row>
    <row r="703" spans="1:10" ht="12.4" hidden="1" customHeight="1">
      <c r="A703" s="13"/>
      <c r="B703" s="1"/>
      <c r="C703" s="36"/>
      <c r="D703" s="132"/>
      <c r="E703" s="133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List'!$B$1:$X$65536,12,FALSE)*$M$14),2)</f>
        <v>0</v>
      </c>
      <c r="H703" s="21"/>
      <c r="I703" s="22">
        <f t="shared" si="16"/>
        <v>0</v>
      </c>
      <c r="J703" s="14"/>
    </row>
    <row r="704" spans="1:10" ht="12.4" hidden="1" customHeight="1">
      <c r="A704" s="13"/>
      <c r="B704" s="1"/>
      <c r="C704" s="36"/>
      <c r="D704" s="132"/>
      <c r="E704" s="133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List'!$B$1:$X$65536,12,FALSE)*$M$14),2)</f>
        <v>0</v>
      </c>
      <c r="H704" s="21"/>
      <c r="I704" s="22">
        <f t="shared" si="16"/>
        <v>0</v>
      </c>
      <c r="J704" s="14"/>
    </row>
    <row r="705" spans="1:10" ht="12.4" hidden="1" customHeight="1">
      <c r="A705" s="13"/>
      <c r="B705" s="1"/>
      <c r="C705" s="36"/>
      <c r="D705" s="132"/>
      <c r="E705" s="133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List'!$B$1:$X$65536,12,FALSE)*$M$14),2)</f>
        <v>0</v>
      </c>
      <c r="H705" s="21"/>
      <c r="I705" s="22">
        <f t="shared" si="16"/>
        <v>0</v>
      </c>
      <c r="J705" s="14"/>
    </row>
    <row r="706" spans="1:10" ht="12.4" hidden="1" customHeight="1">
      <c r="A706" s="13"/>
      <c r="B706" s="1"/>
      <c r="C706" s="36"/>
      <c r="D706" s="132"/>
      <c r="E706" s="133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List'!$B$1:$X$65536,12,FALSE)*$M$14),2)</f>
        <v>0</v>
      </c>
      <c r="H706" s="21"/>
      <c r="I706" s="22">
        <f t="shared" si="16"/>
        <v>0</v>
      </c>
      <c r="J706" s="14"/>
    </row>
    <row r="707" spans="1:10" ht="12.4" hidden="1" customHeight="1">
      <c r="A707" s="13"/>
      <c r="B707" s="1"/>
      <c r="C707" s="36"/>
      <c r="D707" s="132"/>
      <c r="E707" s="133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List'!$B$1:$X$65536,12,FALSE)*$M$14),2)</f>
        <v>0</v>
      </c>
      <c r="H707" s="21"/>
      <c r="I707" s="22">
        <f t="shared" si="16"/>
        <v>0</v>
      </c>
      <c r="J707" s="14"/>
    </row>
    <row r="708" spans="1:10" ht="12.4" hidden="1" customHeight="1">
      <c r="A708" s="13"/>
      <c r="B708" s="1"/>
      <c r="C708" s="36"/>
      <c r="D708" s="132"/>
      <c r="E708" s="133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List'!$B$1:$X$65536,12,FALSE)*$M$14),2)</f>
        <v>0</v>
      </c>
      <c r="H708" s="21"/>
      <c r="I708" s="22">
        <f t="shared" si="16"/>
        <v>0</v>
      </c>
      <c r="J708" s="14"/>
    </row>
    <row r="709" spans="1:10" ht="12.4" hidden="1" customHeight="1">
      <c r="A709" s="13"/>
      <c r="B709" s="1"/>
      <c r="C709" s="36"/>
      <c r="D709" s="132"/>
      <c r="E709" s="133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List'!$B$1:$X$65536,12,FALSE)*$M$14),2)</f>
        <v>0</v>
      </c>
      <c r="H709" s="21"/>
      <c r="I709" s="22">
        <f t="shared" si="16"/>
        <v>0</v>
      </c>
      <c r="J709" s="14"/>
    </row>
    <row r="710" spans="1:10" ht="12.4" hidden="1" customHeight="1">
      <c r="A710" s="13"/>
      <c r="B710" s="1"/>
      <c r="C710" s="36"/>
      <c r="D710" s="132"/>
      <c r="E710" s="133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List'!$B$1:$X$65536,12,FALSE)*$M$14),2)</f>
        <v>0</v>
      </c>
      <c r="H710" s="21"/>
      <c r="I710" s="22">
        <f t="shared" si="16"/>
        <v>0</v>
      </c>
      <c r="J710" s="14"/>
    </row>
    <row r="711" spans="1:10" ht="12.4" hidden="1" customHeight="1">
      <c r="A711" s="13"/>
      <c r="B711" s="1"/>
      <c r="C711" s="36"/>
      <c r="D711" s="132"/>
      <c r="E711" s="133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List'!$B$1:$X$65536,12,FALSE)*$M$14),2)</f>
        <v>0</v>
      </c>
      <c r="H711" s="21"/>
      <c r="I711" s="22">
        <f t="shared" si="16"/>
        <v>0</v>
      </c>
      <c r="J711" s="14"/>
    </row>
    <row r="712" spans="1:10" ht="12.4" hidden="1" customHeight="1">
      <c r="A712" s="13"/>
      <c r="B712" s="1"/>
      <c r="C712" s="36"/>
      <c r="D712" s="132"/>
      <c r="E712" s="133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List'!$B$1:$X$65536,12,FALSE)*$M$14),2)</f>
        <v>0</v>
      </c>
      <c r="H712" s="21"/>
      <c r="I712" s="22">
        <f t="shared" si="16"/>
        <v>0</v>
      </c>
      <c r="J712" s="14"/>
    </row>
    <row r="713" spans="1:10" ht="12.4" hidden="1" customHeight="1">
      <c r="A713" s="13"/>
      <c r="B713" s="1"/>
      <c r="C713" s="36"/>
      <c r="D713" s="132"/>
      <c r="E713" s="133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List'!$B$1:$X$65536,12,FALSE)*$M$14),2)</f>
        <v>0</v>
      </c>
      <c r="H713" s="21"/>
      <c r="I713" s="22">
        <f t="shared" si="16"/>
        <v>0</v>
      </c>
      <c r="J713" s="14"/>
    </row>
    <row r="714" spans="1:10" ht="12.4" hidden="1" customHeight="1">
      <c r="A714" s="13"/>
      <c r="B714" s="1"/>
      <c r="C714" s="36"/>
      <c r="D714" s="132"/>
      <c r="E714" s="133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List'!$B$1:$X$65536,12,FALSE)*$M$14),2)</f>
        <v>0</v>
      </c>
      <c r="H714" s="21"/>
      <c r="I714" s="22">
        <f t="shared" si="16"/>
        <v>0</v>
      </c>
      <c r="J714" s="14"/>
    </row>
    <row r="715" spans="1:10" ht="12.4" hidden="1" customHeight="1">
      <c r="A715" s="13"/>
      <c r="B715" s="1"/>
      <c r="C715" s="36"/>
      <c r="D715" s="132"/>
      <c r="E715" s="133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List'!$B$1:$X$65536,12,FALSE)*$M$14),2)</f>
        <v>0</v>
      </c>
      <c r="H715" s="21"/>
      <c r="I715" s="22">
        <f t="shared" si="16"/>
        <v>0</v>
      </c>
      <c r="J715" s="14"/>
    </row>
    <row r="716" spans="1:10" ht="12.4" hidden="1" customHeight="1">
      <c r="A716" s="13"/>
      <c r="B716" s="1"/>
      <c r="C716" s="36"/>
      <c r="D716" s="132"/>
      <c r="E716" s="133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List'!$B$1:$X$65536,12,FALSE)*$M$14),2)</f>
        <v>0</v>
      </c>
      <c r="H716" s="21"/>
      <c r="I716" s="22">
        <f t="shared" si="16"/>
        <v>0</v>
      </c>
      <c r="J716" s="14"/>
    </row>
    <row r="717" spans="1:10" ht="12.4" hidden="1" customHeight="1">
      <c r="A717" s="13"/>
      <c r="B717" s="1"/>
      <c r="C717" s="36"/>
      <c r="D717" s="132"/>
      <c r="E717" s="133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List'!$B$1:$X$65536,12,FALSE)*$M$14),2)</f>
        <v>0</v>
      </c>
      <c r="H717" s="21"/>
      <c r="I717" s="22">
        <f t="shared" si="16"/>
        <v>0</v>
      </c>
      <c r="J717" s="14"/>
    </row>
    <row r="718" spans="1:10" ht="12.4" hidden="1" customHeight="1">
      <c r="A718" s="13"/>
      <c r="B718" s="1"/>
      <c r="C718" s="36"/>
      <c r="D718" s="132"/>
      <c r="E718" s="133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List'!$B$1:$X$65536,12,FALSE)*$M$14),2)</f>
        <v>0</v>
      </c>
      <c r="H718" s="21"/>
      <c r="I718" s="22">
        <f t="shared" si="16"/>
        <v>0</v>
      </c>
      <c r="J718" s="14"/>
    </row>
    <row r="719" spans="1:10" ht="12.4" hidden="1" customHeight="1">
      <c r="A719" s="13"/>
      <c r="B719" s="1"/>
      <c r="C719" s="36"/>
      <c r="D719" s="132"/>
      <c r="E719" s="133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List'!$B$1:$X$65536,12,FALSE)*$M$14),2)</f>
        <v>0</v>
      </c>
      <c r="H719" s="21"/>
      <c r="I719" s="22">
        <f t="shared" si="16"/>
        <v>0</v>
      </c>
      <c r="J719" s="14"/>
    </row>
    <row r="720" spans="1:10" ht="12.4" hidden="1" customHeight="1">
      <c r="A720" s="13"/>
      <c r="B720" s="1"/>
      <c r="C720" s="37"/>
      <c r="D720" s="132"/>
      <c r="E720" s="133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List'!$B$1:$X$65536,12,FALSE)*$M$14),2)</f>
        <v>0</v>
      </c>
      <c r="H720" s="21"/>
      <c r="I720" s="22">
        <f>ROUND(IF(ISNUMBER(B720), G720*B720, 0),5)</f>
        <v>0</v>
      </c>
      <c r="J720" s="14"/>
    </row>
    <row r="721" spans="1:10" ht="12" hidden="1" customHeight="1">
      <c r="A721" s="13"/>
      <c r="B721" s="1"/>
      <c r="C721" s="36"/>
      <c r="D721" s="132"/>
      <c r="E721" s="133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List'!$B$1:$X$65536,12,FALSE)*$M$14),2)</f>
        <v>0</v>
      </c>
      <c r="H721" s="21"/>
      <c r="I721" s="22">
        <f t="shared" ref="I721:I737" si="17">ROUND(IF(ISNUMBER(B721), G721*B721, 0),5)</f>
        <v>0</v>
      </c>
      <c r="J721" s="14"/>
    </row>
    <row r="722" spans="1:10" ht="12.4" hidden="1" customHeight="1">
      <c r="A722" s="13"/>
      <c r="B722" s="1"/>
      <c r="C722" s="36"/>
      <c r="D722" s="132"/>
      <c r="E722" s="133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List'!$B$1:$X$65536,12,FALSE)*$M$14),2)</f>
        <v>0</v>
      </c>
      <c r="H722" s="21"/>
      <c r="I722" s="22">
        <f t="shared" si="17"/>
        <v>0</v>
      </c>
      <c r="J722" s="14"/>
    </row>
    <row r="723" spans="1:10" ht="12.4" hidden="1" customHeight="1">
      <c r="A723" s="13"/>
      <c r="B723" s="1"/>
      <c r="C723" s="36"/>
      <c r="D723" s="132"/>
      <c r="E723" s="133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List'!$B$1:$X$65536,12,FALSE)*$M$14),2)</f>
        <v>0</v>
      </c>
      <c r="H723" s="21"/>
      <c r="I723" s="22">
        <f t="shared" si="17"/>
        <v>0</v>
      </c>
      <c r="J723" s="14"/>
    </row>
    <row r="724" spans="1:10" ht="12.4" hidden="1" customHeight="1">
      <c r="A724" s="13"/>
      <c r="B724" s="1"/>
      <c r="C724" s="36"/>
      <c r="D724" s="132"/>
      <c r="E724" s="133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List'!$B$1:$X$65536,12,FALSE)*$M$14),2)</f>
        <v>0</v>
      </c>
      <c r="H724" s="21"/>
      <c r="I724" s="22">
        <f t="shared" si="17"/>
        <v>0</v>
      </c>
      <c r="J724" s="14"/>
    </row>
    <row r="725" spans="1:10" ht="12.4" hidden="1" customHeight="1">
      <c r="A725" s="13"/>
      <c r="B725" s="1"/>
      <c r="C725" s="36"/>
      <c r="D725" s="132"/>
      <c r="E725" s="133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List'!$B$1:$X$65536,12,FALSE)*$M$14),2)</f>
        <v>0</v>
      </c>
      <c r="H725" s="21"/>
      <c r="I725" s="22">
        <f t="shared" si="17"/>
        <v>0</v>
      </c>
      <c r="J725" s="14"/>
    </row>
    <row r="726" spans="1:10" ht="12.4" hidden="1" customHeight="1">
      <c r="A726" s="13"/>
      <c r="B726" s="1"/>
      <c r="C726" s="36"/>
      <c r="D726" s="132"/>
      <c r="E726" s="133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List'!$B$1:$X$65536,12,FALSE)*$M$14),2)</f>
        <v>0</v>
      </c>
      <c r="H726" s="21"/>
      <c r="I726" s="22">
        <f t="shared" si="17"/>
        <v>0</v>
      </c>
      <c r="J726" s="14"/>
    </row>
    <row r="727" spans="1:10" ht="12.4" hidden="1" customHeight="1">
      <c r="A727" s="13"/>
      <c r="B727" s="1"/>
      <c r="C727" s="36"/>
      <c r="D727" s="132"/>
      <c r="E727" s="133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List'!$B$1:$X$65536,12,FALSE)*$M$14),2)</f>
        <v>0</v>
      </c>
      <c r="H727" s="21"/>
      <c r="I727" s="22">
        <f t="shared" si="17"/>
        <v>0</v>
      </c>
      <c r="J727" s="14"/>
    </row>
    <row r="728" spans="1:10" ht="12.4" hidden="1" customHeight="1">
      <c r="A728" s="13"/>
      <c r="B728" s="1"/>
      <c r="C728" s="36"/>
      <c r="D728" s="132"/>
      <c r="E728" s="133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List'!$B$1:$X$65536,12,FALSE)*$M$14),2)</f>
        <v>0</v>
      </c>
      <c r="H728" s="21"/>
      <c r="I728" s="22">
        <f t="shared" si="17"/>
        <v>0</v>
      </c>
      <c r="J728" s="14"/>
    </row>
    <row r="729" spans="1:10" ht="12.4" hidden="1" customHeight="1">
      <c r="A729" s="13"/>
      <c r="B729" s="1"/>
      <c r="C729" s="36"/>
      <c r="D729" s="132"/>
      <c r="E729" s="133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List'!$B$1:$X$65536,12,FALSE)*$M$14),2)</f>
        <v>0</v>
      </c>
      <c r="H729" s="21"/>
      <c r="I729" s="22">
        <f t="shared" si="17"/>
        <v>0</v>
      </c>
      <c r="J729" s="14"/>
    </row>
    <row r="730" spans="1:10" ht="12.4" hidden="1" customHeight="1">
      <c r="A730" s="13"/>
      <c r="B730" s="1"/>
      <c r="C730" s="36"/>
      <c r="D730" s="132"/>
      <c r="E730" s="133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List'!$B$1:$X$65536,12,FALSE)*$M$14),2)</f>
        <v>0</v>
      </c>
      <c r="H730" s="21"/>
      <c r="I730" s="22">
        <f t="shared" si="17"/>
        <v>0</v>
      </c>
      <c r="J730" s="14"/>
    </row>
    <row r="731" spans="1:10" ht="12.4" hidden="1" customHeight="1">
      <c r="A731" s="13"/>
      <c r="B731" s="1"/>
      <c r="C731" s="36"/>
      <c r="D731" s="132"/>
      <c r="E731" s="133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List'!$B$1:$X$65536,12,FALSE)*$M$14),2)</f>
        <v>0</v>
      </c>
      <c r="H731" s="21"/>
      <c r="I731" s="22">
        <f t="shared" si="17"/>
        <v>0</v>
      </c>
      <c r="J731" s="14"/>
    </row>
    <row r="732" spans="1:10" ht="12.4" hidden="1" customHeight="1">
      <c r="A732" s="13"/>
      <c r="B732" s="1"/>
      <c r="C732" s="36"/>
      <c r="D732" s="132"/>
      <c r="E732" s="133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List'!$B$1:$X$65536,12,FALSE)*$M$14),2)</f>
        <v>0</v>
      </c>
      <c r="H732" s="21"/>
      <c r="I732" s="22">
        <f t="shared" si="17"/>
        <v>0</v>
      </c>
      <c r="J732" s="14"/>
    </row>
    <row r="733" spans="1:10" ht="12.4" hidden="1" customHeight="1">
      <c r="A733" s="13"/>
      <c r="B733" s="1"/>
      <c r="C733" s="36"/>
      <c r="D733" s="132"/>
      <c r="E733" s="133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List'!$B$1:$X$65536,12,FALSE)*$M$14),2)</f>
        <v>0</v>
      </c>
      <c r="H733" s="21"/>
      <c r="I733" s="22">
        <f t="shared" si="17"/>
        <v>0</v>
      </c>
      <c r="J733" s="14"/>
    </row>
    <row r="734" spans="1:10" ht="12.4" hidden="1" customHeight="1">
      <c r="A734" s="13"/>
      <c r="B734" s="1"/>
      <c r="C734" s="36"/>
      <c r="D734" s="132"/>
      <c r="E734" s="133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List'!$B$1:$X$65536,12,FALSE)*$M$14),2)</f>
        <v>0</v>
      </c>
      <c r="H734" s="21"/>
      <c r="I734" s="22">
        <f t="shared" si="17"/>
        <v>0</v>
      </c>
      <c r="J734" s="14"/>
    </row>
    <row r="735" spans="1:10" ht="12.4" hidden="1" customHeight="1">
      <c r="A735" s="13"/>
      <c r="B735" s="1"/>
      <c r="C735" s="36"/>
      <c r="D735" s="132"/>
      <c r="E735" s="133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List'!$B$1:$X$65536,12,FALSE)*$M$14),2)</f>
        <v>0</v>
      </c>
      <c r="H735" s="21"/>
      <c r="I735" s="22">
        <f t="shared" si="17"/>
        <v>0</v>
      </c>
      <c r="J735" s="14"/>
    </row>
    <row r="736" spans="1:10" ht="12.4" hidden="1" customHeight="1">
      <c r="A736" s="13"/>
      <c r="B736" s="1"/>
      <c r="C736" s="37"/>
      <c r="D736" s="132"/>
      <c r="E736" s="133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List'!$B$1:$X$65536,12,FALSE)*$M$14),2)</f>
        <v>0</v>
      </c>
      <c r="H736" s="21"/>
      <c r="I736" s="22">
        <f t="shared" si="17"/>
        <v>0</v>
      </c>
      <c r="J736" s="14"/>
    </row>
    <row r="737" spans="1:10" ht="12.4" hidden="1" customHeight="1">
      <c r="A737" s="13"/>
      <c r="B737" s="1"/>
      <c r="C737" s="37"/>
      <c r="D737" s="132"/>
      <c r="E737" s="133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List'!$B$1:$X$65536,12,FALSE)*$M$14),2)</f>
        <v>0</v>
      </c>
      <c r="H737" s="21"/>
      <c r="I737" s="22">
        <f t="shared" si="17"/>
        <v>0</v>
      </c>
      <c r="J737" s="14"/>
    </row>
    <row r="738" spans="1:10" ht="12.4" hidden="1" customHeight="1">
      <c r="A738" s="13"/>
      <c r="B738" s="1"/>
      <c r="C738" s="36"/>
      <c r="D738" s="132"/>
      <c r="E738" s="133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List'!$B$1:$X$65536,12,FALSE)*$M$14),2)</f>
        <v>0</v>
      </c>
      <c r="H738" s="21"/>
      <c r="I738" s="22">
        <f>ROUND(IF(ISNUMBER(B738), G738*B738, 0),5)</f>
        <v>0</v>
      </c>
      <c r="J738" s="14"/>
    </row>
    <row r="739" spans="1:10" ht="12.4" hidden="1" customHeight="1">
      <c r="A739" s="13"/>
      <c r="B739" s="1"/>
      <c r="C739" s="36"/>
      <c r="D739" s="132"/>
      <c r="E739" s="133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List'!$B$1:$X$65536,12,FALSE)*$M$14),2)</f>
        <v>0</v>
      </c>
      <c r="H739" s="21"/>
      <c r="I739" s="22">
        <f t="shared" ref="I739:I776" si="18">ROUND(IF(ISNUMBER(B739), G739*B739, 0),5)</f>
        <v>0</v>
      </c>
      <c r="J739" s="14"/>
    </row>
    <row r="740" spans="1:10" ht="12.4" hidden="1" customHeight="1">
      <c r="A740" s="13"/>
      <c r="B740" s="1"/>
      <c r="C740" s="36"/>
      <c r="D740" s="132"/>
      <c r="E740" s="133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List'!$B$1:$X$65536,12,FALSE)*$M$14),2)</f>
        <v>0</v>
      </c>
      <c r="H740" s="21"/>
      <c r="I740" s="22">
        <f t="shared" si="18"/>
        <v>0</v>
      </c>
      <c r="J740" s="14"/>
    </row>
    <row r="741" spans="1:10" ht="12.4" hidden="1" customHeight="1">
      <c r="A741" s="13"/>
      <c r="B741" s="1"/>
      <c r="C741" s="36"/>
      <c r="D741" s="132"/>
      <c r="E741" s="133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List'!$B$1:$X$65536,12,FALSE)*$M$14),2)</f>
        <v>0</v>
      </c>
      <c r="H741" s="21"/>
      <c r="I741" s="22">
        <f t="shared" si="18"/>
        <v>0</v>
      </c>
      <c r="J741" s="14"/>
    </row>
    <row r="742" spans="1:10" ht="12.4" hidden="1" customHeight="1">
      <c r="A742" s="13"/>
      <c r="B742" s="1"/>
      <c r="C742" s="36"/>
      <c r="D742" s="132"/>
      <c r="E742" s="133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List'!$B$1:$X$65536,12,FALSE)*$M$14),2)</f>
        <v>0</v>
      </c>
      <c r="H742" s="21"/>
      <c r="I742" s="22">
        <f t="shared" si="18"/>
        <v>0</v>
      </c>
      <c r="J742" s="14"/>
    </row>
    <row r="743" spans="1:10" ht="12.4" hidden="1" customHeight="1">
      <c r="A743" s="13"/>
      <c r="B743" s="1"/>
      <c r="C743" s="36"/>
      <c r="D743" s="132"/>
      <c r="E743" s="133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List'!$B$1:$X$65536,12,FALSE)*$M$14),2)</f>
        <v>0</v>
      </c>
      <c r="H743" s="21"/>
      <c r="I743" s="22">
        <f t="shared" si="18"/>
        <v>0</v>
      </c>
      <c r="J743" s="14"/>
    </row>
    <row r="744" spans="1:10" ht="12.4" hidden="1" customHeight="1">
      <c r="A744" s="13"/>
      <c r="B744" s="1"/>
      <c r="C744" s="36"/>
      <c r="D744" s="132"/>
      <c r="E744" s="133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List'!$B$1:$X$65536,12,FALSE)*$M$14),2)</f>
        <v>0</v>
      </c>
      <c r="H744" s="21"/>
      <c r="I744" s="22">
        <f t="shared" si="18"/>
        <v>0</v>
      </c>
      <c r="J744" s="14"/>
    </row>
    <row r="745" spans="1:10" ht="12.4" hidden="1" customHeight="1">
      <c r="A745" s="13"/>
      <c r="B745" s="1"/>
      <c r="C745" s="36"/>
      <c r="D745" s="132"/>
      <c r="E745" s="133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List'!$B$1:$X$65536,12,FALSE)*$M$14),2)</f>
        <v>0</v>
      </c>
      <c r="H745" s="21"/>
      <c r="I745" s="22">
        <f t="shared" si="18"/>
        <v>0</v>
      </c>
      <c r="J745" s="14"/>
    </row>
    <row r="746" spans="1:10" ht="12.4" hidden="1" customHeight="1">
      <c r="A746" s="13"/>
      <c r="B746" s="1"/>
      <c r="C746" s="36"/>
      <c r="D746" s="132"/>
      <c r="E746" s="133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List'!$B$1:$X$65536,12,FALSE)*$M$14),2)</f>
        <v>0</v>
      </c>
      <c r="H746" s="21"/>
      <c r="I746" s="22">
        <f t="shared" si="18"/>
        <v>0</v>
      </c>
      <c r="J746" s="14"/>
    </row>
    <row r="747" spans="1:10" ht="12.4" hidden="1" customHeight="1">
      <c r="A747" s="13"/>
      <c r="B747" s="1"/>
      <c r="C747" s="36"/>
      <c r="D747" s="132"/>
      <c r="E747" s="133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List'!$B$1:$X$65536,12,FALSE)*$M$14),2)</f>
        <v>0</v>
      </c>
      <c r="H747" s="21"/>
      <c r="I747" s="22">
        <f t="shared" si="18"/>
        <v>0</v>
      </c>
      <c r="J747" s="14"/>
    </row>
    <row r="748" spans="1:10" ht="12.4" hidden="1" customHeight="1">
      <c r="A748" s="13"/>
      <c r="B748" s="1"/>
      <c r="C748" s="36"/>
      <c r="D748" s="132"/>
      <c r="E748" s="133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List'!$B$1:$X$65536,12,FALSE)*$M$14),2)</f>
        <v>0</v>
      </c>
      <c r="H748" s="21"/>
      <c r="I748" s="22">
        <f t="shared" si="18"/>
        <v>0</v>
      </c>
      <c r="J748" s="14"/>
    </row>
    <row r="749" spans="1:10" ht="12.4" hidden="1" customHeight="1">
      <c r="A749" s="13"/>
      <c r="B749" s="1"/>
      <c r="C749" s="37"/>
      <c r="D749" s="132"/>
      <c r="E749" s="133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List'!$B$1:$X$65536,12,FALSE)*$M$14),2)</f>
        <v>0</v>
      </c>
      <c r="H749" s="21"/>
      <c r="I749" s="22">
        <f t="shared" si="18"/>
        <v>0</v>
      </c>
      <c r="J749" s="14"/>
    </row>
    <row r="750" spans="1:10" ht="12" hidden="1" customHeight="1">
      <c r="A750" s="13"/>
      <c r="B750" s="1"/>
      <c r="C750" s="36"/>
      <c r="D750" s="132"/>
      <c r="E750" s="133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List'!$B$1:$X$65536,12,FALSE)*$M$14),2)</f>
        <v>0</v>
      </c>
      <c r="H750" s="21"/>
      <c r="I750" s="22">
        <f t="shared" si="18"/>
        <v>0</v>
      </c>
      <c r="J750" s="14"/>
    </row>
    <row r="751" spans="1:10" ht="12.4" hidden="1" customHeight="1">
      <c r="A751" s="13"/>
      <c r="B751" s="1"/>
      <c r="C751" s="36"/>
      <c r="D751" s="132"/>
      <c r="E751" s="133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List'!$B$1:$X$65536,12,FALSE)*$M$14),2)</f>
        <v>0</v>
      </c>
      <c r="H751" s="21"/>
      <c r="I751" s="22">
        <f t="shared" si="18"/>
        <v>0</v>
      </c>
      <c r="J751" s="14"/>
    </row>
    <row r="752" spans="1:10" ht="12.4" hidden="1" customHeight="1">
      <c r="A752" s="13"/>
      <c r="B752" s="1"/>
      <c r="C752" s="36"/>
      <c r="D752" s="132"/>
      <c r="E752" s="133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List'!$B$1:$X$65536,12,FALSE)*$M$14),2)</f>
        <v>0</v>
      </c>
      <c r="H752" s="21"/>
      <c r="I752" s="22">
        <f t="shared" si="18"/>
        <v>0</v>
      </c>
      <c r="J752" s="14"/>
    </row>
    <row r="753" spans="1:10" ht="12.4" hidden="1" customHeight="1">
      <c r="A753" s="13"/>
      <c r="B753" s="1"/>
      <c r="C753" s="36"/>
      <c r="D753" s="132"/>
      <c r="E753" s="133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List'!$B$1:$X$65536,12,FALSE)*$M$14),2)</f>
        <v>0</v>
      </c>
      <c r="H753" s="21"/>
      <c r="I753" s="22">
        <f t="shared" si="18"/>
        <v>0</v>
      </c>
      <c r="J753" s="14"/>
    </row>
    <row r="754" spans="1:10" ht="12.4" hidden="1" customHeight="1">
      <c r="A754" s="13"/>
      <c r="B754" s="1"/>
      <c r="C754" s="36"/>
      <c r="D754" s="132"/>
      <c r="E754" s="133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List'!$B$1:$X$65536,12,FALSE)*$M$14),2)</f>
        <v>0</v>
      </c>
      <c r="H754" s="21"/>
      <c r="I754" s="22">
        <f t="shared" si="18"/>
        <v>0</v>
      </c>
      <c r="J754" s="14"/>
    </row>
    <row r="755" spans="1:10" ht="12.4" hidden="1" customHeight="1">
      <c r="A755" s="13"/>
      <c r="B755" s="1"/>
      <c r="C755" s="36"/>
      <c r="D755" s="132"/>
      <c r="E755" s="133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List'!$B$1:$X$65536,12,FALSE)*$M$14),2)</f>
        <v>0</v>
      </c>
      <c r="H755" s="21"/>
      <c r="I755" s="22">
        <f t="shared" si="18"/>
        <v>0</v>
      </c>
      <c r="J755" s="14"/>
    </row>
    <row r="756" spans="1:10" ht="12.4" hidden="1" customHeight="1">
      <c r="A756" s="13"/>
      <c r="B756" s="1"/>
      <c r="C756" s="36"/>
      <c r="D756" s="132"/>
      <c r="E756" s="133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List'!$B$1:$X$65536,12,FALSE)*$M$14),2)</f>
        <v>0</v>
      </c>
      <c r="H756" s="21"/>
      <c r="I756" s="22">
        <f t="shared" si="18"/>
        <v>0</v>
      </c>
      <c r="J756" s="14"/>
    </row>
    <row r="757" spans="1:10" ht="12.4" hidden="1" customHeight="1">
      <c r="A757" s="13"/>
      <c r="B757" s="1"/>
      <c r="C757" s="36"/>
      <c r="D757" s="132"/>
      <c r="E757" s="133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List'!$B$1:$X$65536,12,FALSE)*$M$14),2)</f>
        <v>0</v>
      </c>
      <c r="H757" s="21"/>
      <c r="I757" s="22">
        <f t="shared" si="18"/>
        <v>0</v>
      </c>
      <c r="J757" s="14"/>
    </row>
    <row r="758" spans="1:10" ht="12.4" hidden="1" customHeight="1">
      <c r="A758" s="13"/>
      <c r="B758" s="1"/>
      <c r="C758" s="36"/>
      <c r="D758" s="132"/>
      <c r="E758" s="133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List'!$B$1:$X$65536,12,FALSE)*$M$14),2)</f>
        <v>0</v>
      </c>
      <c r="H758" s="21"/>
      <c r="I758" s="22">
        <f t="shared" si="18"/>
        <v>0</v>
      </c>
      <c r="J758" s="14"/>
    </row>
    <row r="759" spans="1:10" ht="12.4" hidden="1" customHeight="1">
      <c r="A759" s="13"/>
      <c r="B759" s="1"/>
      <c r="C759" s="36"/>
      <c r="D759" s="132"/>
      <c r="E759" s="133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List'!$B$1:$X$65536,12,FALSE)*$M$14),2)</f>
        <v>0</v>
      </c>
      <c r="H759" s="21"/>
      <c r="I759" s="22">
        <f t="shared" si="18"/>
        <v>0</v>
      </c>
      <c r="J759" s="14"/>
    </row>
    <row r="760" spans="1:10" ht="12.4" hidden="1" customHeight="1">
      <c r="A760" s="13"/>
      <c r="B760" s="1"/>
      <c r="C760" s="36"/>
      <c r="D760" s="132"/>
      <c r="E760" s="133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List'!$B$1:$X$65536,12,FALSE)*$M$14),2)</f>
        <v>0</v>
      </c>
      <c r="H760" s="21"/>
      <c r="I760" s="22">
        <f t="shared" si="18"/>
        <v>0</v>
      </c>
      <c r="J760" s="14"/>
    </row>
    <row r="761" spans="1:10" ht="12.4" hidden="1" customHeight="1">
      <c r="A761" s="13"/>
      <c r="B761" s="1"/>
      <c r="C761" s="36"/>
      <c r="D761" s="132"/>
      <c r="E761" s="133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List'!$B$1:$X$65536,12,FALSE)*$M$14),2)</f>
        <v>0</v>
      </c>
      <c r="H761" s="21"/>
      <c r="I761" s="22">
        <f t="shared" si="18"/>
        <v>0</v>
      </c>
      <c r="J761" s="14"/>
    </row>
    <row r="762" spans="1:10" ht="12.4" hidden="1" customHeight="1">
      <c r="A762" s="13"/>
      <c r="B762" s="1"/>
      <c r="C762" s="36"/>
      <c r="D762" s="132"/>
      <c r="E762" s="133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List'!$B$1:$X$65536,12,FALSE)*$M$14),2)</f>
        <v>0</v>
      </c>
      <c r="H762" s="21"/>
      <c r="I762" s="22">
        <f t="shared" si="18"/>
        <v>0</v>
      </c>
      <c r="J762" s="14"/>
    </row>
    <row r="763" spans="1:10" ht="12.4" hidden="1" customHeight="1">
      <c r="A763" s="13"/>
      <c r="B763" s="1"/>
      <c r="C763" s="36"/>
      <c r="D763" s="132"/>
      <c r="E763" s="133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List'!$B$1:$X$65536,12,FALSE)*$M$14),2)</f>
        <v>0</v>
      </c>
      <c r="H763" s="21"/>
      <c r="I763" s="22">
        <f t="shared" si="18"/>
        <v>0</v>
      </c>
      <c r="J763" s="14"/>
    </row>
    <row r="764" spans="1:10" ht="12.4" hidden="1" customHeight="1">
      <c r="A764" s="13"/>
      <c r="B764" s="1"/>
      <c r="C764" s="36"/>
      <c r="D764" s="132"/>
      <c r="E764" s="133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List'!$B$1:$X$65536,12,FALSE)*$M$14),2)</f>
        <v>0</v>
      </c>
      <c r="H764" s="21"/>
      <c r="I764" s="22">
        <f t="shared" si="18"/>
        <v>0</v>
      </c>
      <c r="J764" s="14"/>
    </row>
    <row r="765" spans="1:10" ht="12.4" hidden="1" customHeight="1">
      <c r="A765" s="13"/>
      <c r="B765" s="1"/>
      <c r="C765" s="36"/>
      <c r="D765" s="132"/>
      <c r="E765" s="133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List'!$B$1:$X$65536,12,FALSE)*$M$14),2)</f>
        <v>0</v>
      </c>
      <c r="H765" s="21"/>
      <c r="I765" s="22">
        <f t="shared" si="18"/>
        <v>0</v>
      </c>
      <c r="J765" s="14"/>
    </row>
    <row r="766" spans="1:10" ht="12.4" hidden="1" customHeight="1">
      <c r="A766" s="13"/>
      <c r="B766" s="1"/>
      <c r="C766" s="36"/>
      <c r="D766" s="132"/>
      <c r="E766" s="133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List'!$B$1:$X$65536,12,FALSE)*$M$14),2)</f>
        <v>0</v>
      </c>
      <c r="H766" s="21"/>
      <c r="I766" s="22">
        <f t="shared" si="18"/>
        <v>0</v>
      </c>
      <c r="J766" s="14"/>
    </row>
    <row r="767" spans="1:10" ht="12.4" hidden="1" customHeight="1">
      <c r="A767" s="13"/>
      <c r="B767" s="1"/>
      <c r="C767" s="36"/>
      <c r="D767" s="132"/>
      <c r="E767" s="133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List'!$B$1:$X$65536,12,FALSE)*$M$14),2)</f>
        <v>0</v>
      </c>
      <c r="H767" s="21"/>
      <c r="I767" s="22">
        <f t="shared" si="18"/>
        <v>0</v>
      </c>
      <c r="J767" s="14"/>
    </row>
    <row r="768" spans="1:10" ht="12.4" hidden="1" customHeight="1">
      <c r="A768" s="13"/>
      <c r="B768" s="1"/>
      <c r="C768" s="36"/>
      <c r="D768" s="132"/>
      <c r="E768" s="133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List'!$B$1:$X$65536,12,FALSE)*$M$14),2)</f>
        <v>0</v>
      </c>
      <c r="H768" s="21"/>
      <c r="I768" s="22">
        <f t="shared" si="18"/>
        <v>0</v>
      </c>
      <c r="J768" s="14"/>
    </row>
    <row r="769" spans="1:10" ht="12.4" hidden="1" customHeight="1">
      <c r="A769" s="13"/>
      <c r="B769" s="1"/>
      <c r="C769" s="36"/>
      <c r="D769" s="132"/>
      <c r="E769" s="133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List'!$B$1:$X$65536,12,FALSE)*$M$14),2)</f>
        <v>0</v>
      </c>
      <c r="H769" s="21"/>
      <c r="I769" s="22">
        <f t="shared" si="18"/>
        <v>0</v>
      </c>
      <c r="J769" s="14"/>
    </row>
    <row r="770" spans="1:10" ht="12.4" hidden="1" customHeight="1">
      <c r="A770" s="13"/>
      <c r="B770" s="1"/>
      <c r="C770" s="36"/>
      <c r="D770" s="132"/>
      <c r="E770" s="133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List'!$B$1:$X$65536,12,FALSE)*$M$14),2)</f>
        <v>0</v>
      </c>
      <c r="H770" s="21"/>
      <c r="I770" s="22">
        <f t="shared" si="18"/>
        <v>0</v>
      </c>
      <c r="J770" s="14"/>
    </row>
    <row r="771" spans="1:10" ht="12.4" hidden="1" customHeight="1">
      <c r="A771" s="13"/>
      <c r="B771" s="1"/>
      <c r="C771" s="36"/>
      <c r="D771" s="132"/>
      <c r="E771" s="133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List'!$B$1:$X$65536,12,FALSE)*$M$14),2)</f>
        <v>0</v>
      </c>
      <c r="H771" s="21"/>
      <c r="I771" s="22">
        <f t="shared" si="18"/>
        <v>0</v>
      </c>
      <c r="J771" s="14"/>
    </row>
    <row r="772" spans="1:10" ht="12.4" hidden="1" customHeight="1">
      <c r="A772" s="13"/>
      <c r="B772" s="1"/>
      <c r="C772" s="36"/>
      <c r="D772" s="132"/>
      <c r="E772" s="133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List'!$B$1:$X$65536,12,FALSE)*$M$14),2)</f>
        <v>0</v>
      </c>
      <c r="H772" s="21"/>
      <c r="I772" s="22">
        <f t="shared" si="18"/>
        <v>0</v>
      </c>
      <c r="J772" s="14"/>
    </row>
    <row r="773" spans="1:10" ht="12.4" hidden="1" customHeight="1">
      <c r="A773" s="13"/>
      <c r="B773" s="1"/>
      <c r="C773" s="36"/>
      <c r="D773" s="132"/>
      <c r="E773" s="133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List'!$B$1:$X$65536,12,FALSE)*$M$14),2)</f>
        <v>0</v>
      </c>
      <c r="H773" s="21"/>
      <c r="I773" s="22">
        <f t="shared" si="18"/>
        <v>0</v>
      </c>
      <c r="J773" s="14"/>
    </row>
    <row r="774" spans="1:10" ht="12.4" hidden="1" customHeight="1">
      <c r="A774" s="13"/>
      <c r="B774" s="1"/>
      <c r="C774" s="36"/>
      <c r="D774" s="132"/>
      <c r="E774" s="133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List'!$B$1:$X$65536,12,FALSE)*$M$14),2)</f>
        <v>0</v>
      </c>
      <c r="H774" s="21"/>
      <c r="I774" s="22">
        <f t="shared" si="18"/>
        <v>0</v>
      </c>
      <c r="J774" s="14"/>
    </row>
    <row r="775" spans="1:10" ht="12.4" hidden="1" customHeight="1">
      <c r="A775" s="13"/>
      <c r="B775" s="1"/>
      <c r="C775" s="36"/>
      <c r="D775" s="132"/>
      <c r="E775" s="133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List'!$B$1:$X$65536,12,FALSE)*$M$14),2)</f>
        <v>0</v>
      </c>
      <c r="H775" s="21"/>
      <c r="I775" s="22">
        <f t="shared" si="18"/>
        <v>0</v>
      </c>
      <c r="J775" s="14"/>
    </row>
    <row r="776" spans="1:10" ht="12.4" hidden="1" customHeight="1">
      <c r="A776" s="13"/>
      <c r="B776" s="1"/>
      <c r="C776" s="36"/>
      <c r="D776" s="132"/>
      <c r="E776" s="133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List'!$B$1:$X$65536,12,FALSE)*$M$14),2)</f>
        <v>0</v>
      </c>
      <c r="H776" s="21"/>
      <c r="I776" s="22">
        <f t="shared" si="18"/>
        <v>0</v>
      </c>
      <c r="J776" s="14"/>
    </row>
    <row r="777" spans="1:10" ht="12.4" hidden="1" customHeight="1">
      <c r="A777" s="13"/>
      <c r="B777" s="1"/>
      <c r="C777" s="37"/>
      <c r="D777" s="132"/>
      <c r="E777" s="133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List'!$B$1:$X$65536,12,FALSE)*$M$14),2)</f>
        <v>0</v>
      </c>
      <c r="H777" s="21"/>
      <c r="I777" s="22">
        <f>ROUND(IF(ISNUMBER(B777), G777*B777, 0),5)</f>
        <v>0</v>
      </c>
      <c r="J777" s="14"/>
    </row>
    <row r="778" spans="1:10" ht="12" hidden="1" customHeight="1">
      <c r="A778" s="13"/>
      <c r="B778" s="1"/>
      <c r="C778" s="36"/>
      <c r="D778" s="132"/>
      <c r="E778" s="133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List'!$B$1:$X$65536,12,FALSE)*$M$14),2)</f>
        <v>0</v>
      </c>
      <c r="H778" s="21"/>
      <c r="I778" s="22">
        <f t="shared" ref="I778:I841" si="19">ROUND(IF(ISNUMBER(B778), G778*B778, 0),5)</f>
        <v>0</v>
      </c>
      <c r="J778" s="14"/>
    </row>
    <row r="779" spans="1:10" ht="12.4" hidden="1" customHeight="1">
      <c r="A779" s="13"/>
      <c r="B779" s="1"/>
      <c r="C779" s="36"/>
      <c r="D779" s="132"/>
      <c r="E779" s="133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List'!$B$1:$X$65536,12,FALSE)*$M$14),2)</f>
        <v>0</v>
      </c>
      <c r="H779" s="21"/>
      <c r="I779" s="22">
        <f t="shared" si="19"/>
        <v>0</v>
      </c>
      <c r="J779" s="14"/>
    </row>
    <row r="780" spans="1:10" ht="12.4" hidden="1" customHeight="1">
      <c r="A780" s="13"/>
      <c r="B780" s="1"/>
      <c r="C780" s="36"/>
      <c r="D780" s="132"/>
      <c r="E780" s="133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List'!$B$1:$X$65536,12,FALSE)*$M$14),2)</f>
        <v>0</v>
      </c>
      <c r="H780" s="21"/>
      <c r="I780" s="22">
        <f t="shared" si="19"/>
        <v>0</v>
      </c>
      <c r="J780" s="14"/>
    </row>
    <row r="781" spans="1:10" ht="12.4" hidden="1" customHeight="1">
      <c r="A781" s="13"/>
      <c r="B781" s="1"/>
      <c r="C781" s="36"/>
      <c r="D781" s="132"/>
      <c r="E781" s="133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List'!$B$1:$X$65536,12,FALSE)*$M$14),2)</f>
        <v>0</v>
      </c>
      <c r="H781" s="21"/>
      <c r="I781" s="22">
        <f t="shared" si="19"/>
        <v>0</v>
      </c>
      <c r="J781" s="14"/>
    </row>
    <row r="782" spans="1:10" ht="12.4" hidden="1" customHeight="1">
      <c r="A782" s="13"/>
      <c r="B782" s="1"/>
      <c r="C782" s="36"/>
      <c r="D782" s="132"/>
      <c r="E782" s="133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List'!$B$1:$X$65536,12,FALSE)*$M$14),2)</f>
        <v>0</v>
      </c>
      <c r="H782" s="21"/>
      <c r="I782" s="22">
        <f t="shared" si="19"/>
        <v>0</v>
      </c>
      <c r="J782" s="14"/>
    </row>
    <row r="783" spans="1:10" ht="12.4" hidden="1" customHeight="1">
      <c r="A783" s="13"/>
      <c r="B783" s="1"/>
      <c r="C783" s="36"/>
      <c r="D783" s="132"/>
      <c r="E783" s="133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List'!$B$1:$X$65536,12,FALSE)*$M$14),2)</f>
        <v>0</v>
      </c>
      <c r="H783" s="21"/>
      <c r="I783" s="22">
        <f t="shared" si="19"/>
        <v>0</v>
      </c>
      <c r="J783" s="14"/>
    </row>
    <row r="784" spans="1:10" ht="12.4" hidden="1" customHeight="1">
      <c r="A784" s="13"/>
      <c r="B784" s="1"/>
      <c r="C784" s="36"/>
      <c r="D784" s="132"/>
      <c r="E784" s="133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List'!$B$1:$X$65536,12,FALSE)*$M$14),2)</f>
        <v>0</v>
      </c>
      <c r="H784" s="21"/>
      <c r="I784" s="22">
        <f t="shared" si="19"/>
        <v>0</v>
      </c>
      <c r="J784" s="14"/>
    </row>
    <row r="785" spans="1:10" ht="12.4" hidden="1" customHeight="1">
      <c r="A785" s="13"/>
      <c r="B785" s="1"/>
      <c r="C785" s="36"/>
      <c r="D785" s="132"/>
      <c r="E785" s="133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List'!$B$1:$X$65536,12,FALSE)*$M$14),2)</f>
        <v>0</v>
      </c>
      <c r="H785" s="21"/>
      <c r="I785" s="22">
        <f t="shared" si="19"/>
        <v>0</v>
      </c>
      <c r="J785" s="14"/>
    </row>
    <row r="786" spans="1:10" ht="12.4" hidden="1" customHeight="1">
      <c r="A786" s="13"/>
      <c r="B786" s="1"/>
      <c r="C786" s="36"/>
      <c r="D786" s="132"/>
      <c r="E786" s="133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List'!$B$1:$X$65536,12,FALSE)*$M$14),2)</f>
        <v>0</v>
      </c>
      <c r="H786" s="21"/>
      <c r="I786" s="22">
        <f t="shared" si="19"/>
        <v>0</v>
      </c>
      <c r="J786" s="14"/>
    </row>
    <row r="787" spans="1:10" ht="12.4" hidden="1" customHeight="1">
      <c r="A787" s="13"/>
      <c r="B787" s="1"/>
      <c r="C787" s="36"/>
      <c r="D787" s="132"/>
      <c r="E787" s="133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List'!$B$1:$X$65536,12,FALSE)*$M$14),2)</f>
        <v>0</v>
      </c>
      <c r="H787" s="21"/>
      <c r="I787" s="22">
        <f t="shared" si="19"/>
        <v>0</v>
      </c>
      <c r="J787" s="14"/>
    </row>
    <row r="788" spans="1:10" ht="12.4" hidden="1" customHeight="1">
      <c r="A788" s="13"/>
      <c r="B788" s="1"/>
      <c r="C788" s="36"/>
      <c r="D788" s="132"/>
      <c r="E788" s="133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List'!$B$1:$X$65536,12,FALSE)*$M$14),2)</f>
        <v>0</v>
      </c>
      <c r="H788" s="21"/>
      <c r="I788" s="22">
        <f t="shared" si="19"/>
        <v>0</v>
      </c>
      <c r="J788" s="14"/>
    </row>
    <row r="789" spans="1:10" ht="12.4" hidden="1" customHeight="1">
      <c r="A789" s="13"/>
      <c r="B789" s="1"/>
      <c r="C789" s="36"/>
      <c r="D789" s="132"/>
      <c r="E789" s="133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List'!$B$1:$X$65536,12,FALSE)*$M$14),2)</f>
        <v>0</v>
      </c>
      <c r="H789" s="21"/>
      <c r="I789" s="22">
        <f t="shared" si="19"/>
        <v>0</v>
      </c>
      <c r="J789" s="14"/>
    </row>
    <row r="790" spans="1:10" ht="12.4" hidden="1" customHeight="1">
      <c r="A790" s="13"/>
      <c r="B790" s="1"/>
      <c r="C790" s="36"/>
      <c r="D790" s="132"/>
      <c r="E790" s="133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List'!$B$1:$X$65536,12,FALSE)*$M$14),2)</f>
        <v>0</v>
      </c>
      <c r="H790" s="21"/>
      <c r="I790" s="22">
        <f t="shared" si="19"/>
        <v>0</v>
      </c>
      <c r="J790" s="14"/>
    </row>
    <row r="791" spans="1:10" ht="12.4" hidden="1" customHeight="1">
      <c r="A791" s="13"/>
      <c r="B791" s="1"/>
      <c r="C791" s="36"/>
      <c r="D791" s="132"/>
      <c r="E791" s="133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List'!$B$1:$X$65536,12,FALSE)*$M$14),2)</f>
        <v>0</v>
      </c>
      <c r="H791" s="21"/>
      <c r="I791" s="22">
        <f t="shared" si="19"/>
        <v>0</v>
      </c>
      <c r="J791" s="14"/>
    </row>
    <row r="792" spans="1:10" ht="12.4" hidden="1" customHeight="1">
      <c r="A792" s="13"/>
      <c r="B792" s="1"/>
      <c r="C792" s="36"/>
      <c r="D792" s="132"/>
      <c r="E792" s="133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List'!$B$1:$X$65536,12,FALSE)*$M$14),2)</f>
        <v>0</v>
      </c>
      <c r="H792" s="21"/>
      <c r="I792" s="22">
        <f t="shared" si="19"/>
        <v>0</v>
      </c>
      <c r="J792" s="14"/>
    </row>
    <row r="793" spans="1:10" ht="12.4" hidden="1" customHeight="1">
      <c r="A793" s="13"/>
      <c r="B793" s="1"/>
      <c r="C793" s="36"/>
      <c r="D793" s="132"/>
      <c r="E793" s="133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List'!$B$1:$X$65536,12,FALSE)*$M$14),2)</f>
        <v>0</v>
      </c>
      <c r="H793" s="21"/>
      <c r="I793" s="22">
        <f t="shared" si="19"/>
        <v>0</v>
      </c>
      <c r="J793" s="14"/>
    </row>
    <row r="794" spans="1:10" ht="12.4" hidden="1" customHeight="1">
      <c r="A794" s="13"/>
      <c r="B794" s="1"/>
      <c r="C794" s="36"/>
      <c r="D794" s="132"/>
      <c r="E794" s="133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List'!$B$1:$X$65536,12,FALSE)*$M$14),2)</f>
        <v>0</v>
      </c>
      <c r="H794" s="21"/>
      <c r="I794" s="22">
        <f t="shared" si="19"/>
        <v>0</v>
      </c>
      <c r="J794" s="14"/>
    </row>
    <row r="795" spans="1:10" ht="12.4" hidden="1" customHeight="1">
      <c r="A795" s="13"/>
      <c r="B795" s="1"/>
      <c r="C795" s="36"/>
      <c r="D795" s="132"/>
      <c r="E795" s="133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List'!$B$1:$X$65536,12,FALSE)*$M$14),2)</f>
        <v>0</v>
      </c>
      <c r="H795" s="21"/>
      <c r="I795" s="22">
        <f t="shared" si="19"/>
        <v>0</v>
      </c>
      <c r="J795" s="14"/>
    </row>
    <row r="796" spans="1:10" ht="12.4" hidden="1" customHeight="1">
      <c r="A796" s="13"/>
      <c r="B796" s="1"/>
      <c r="C796" s="36"/>
      <c r="D796" s="132"/>
      <c r="E796" s="133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List'!$B$1:$X$65536,12,FALSE)*$M$14),2)</f>
        <v>0</v>
      </c>
      <c r="H796" s="21"/>
      <c r="I796" s="22">
        <f t="shared" si="19"/>
        <v>0</v>
      </c>
      <c r="J796" s="14"/>
    </row>
    <row r="797" spans="1:10" ht="12.4" hidden="1" customHeight="1">
      <c r="A797" s="13"/>
      <c r="B797" s="1"/>
      <c r="C797" s="36"/>
      <c r="D797" s="132"/>
      <c r="E797" s="133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List'!$B$1:$X$65536,12,FALSE)*$M$14),2)</f>
        <v>0</v>
      </c>
      <c r="H797" s="21"/>
      <c r="I797" s="22">
        <f t="shared" si="19"/>
        <v>0</v>
      </c>
      <c r="J797" s="14"/>
    </row>
    <row r="798" spans="1:10" ht="12.4" hidden="1" customHeight="1">
      <c r="A798" s="13"/>
      <c r="B798" s="1"/>
      <c r="C798" s="36"/>
      <c r="D798" s="132"/>
      <c r="E798" s="133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List'!$B$1:$X$65536,12,FALSE)*$M$14),2)</f>
        <v>0</v>
      </c>
      <c r="H798" s="21"/>
      <c r="I798" s="22">
        <f t="shared" si="19"/>
        <v>0</v>
      </c>
      <c r="J798" s="14"/>
    </row>
    <row r="799" spans="1:10" ht="12.4" hidden="1" customHeight="1">
      <c r="A799" s="13"/>
      <c r="B799" s="1"/>
      <c r="C799" s="36"/>
      <c r="D799" s="132"/>
      <c r="E799" s="133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List'!$B$1:$X$65536,12,FALSE)*$M$14),2)</f>
        <v>0</v>
      </c>
      <c r="H799" s="21"/>
      <c r="I799" s="22">
        <f t="shared" si="19"/>
        <v>0</v>
      </c>
      <c r="J799" s="14"/>
    </row>
    <row r="800" spans="1:10" ht="12.4" hidden="1" customHeight="1">
      <c r="A800" s="13"/>
      <c r="B800" s="1"/>
      <c r="C800" s="36"/>
      <c r="D800" s="132"/>
      <c r="E800" s="133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List'!$B$1:$X$65536,12,FALSE)*$M$14),2)</f>
        <v>0</v>
      </c>
      <c r="H800" s="21"/>
      <c r="I800" s="22">
        <f t="shared" si="19"/>
        <v>0</v>
      </c>
      <c r="J800" s="14"/>
    </row>
    <row r="801" spans="1:10" ht="12.4" hidden="1" customHeight="1">
      <c r="A801" s="13"/>
      <c r="B801" s="1"/>
      <c r="C801" s="37"/>
      <c r="D801" s="132"/>
      <c r="E801" s="133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List'!$B$1:$X$65536,12,FALSE)*$M$14),2)</f>
        <v>0</v>
      </c>
      <c r="H801" s="21"/>
      <c r="I801" s="22">
        <f t="shared" si="19"/>
        <v>0</v>
      </c>
      <c r="J801" s="14"/>
    </row>
    <row r="802" spans="1:10" ht="12" hidden="1" customHeight="1">
      <c r="A802" s="13"/>
      <c r="B802" s="1"/>
      <c r="C802" s="36"/>
      <c r="D802" s="132"/>
      <c r="E802" s="133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List'!$B$1:$X$65536,12,FALSE)*$M$14),2)</f>
        <v>0</v>
      </c>
      <c r="H802" s="21"/>
      <c r="I802" s="22">
        <f t="shared" si="19"/>
        <v>0</v>
      </c>
      <c r="J802" s="14"/>
    </row>
    <row r="803" spans="1:10" ht="12.4" hidden="1" customHeight="1">
      <c r="A803" s="13"/>
      <c r="B803" s="1"/>
      <c r="C803" s="36"/>
      <c r="D803" s="132"/>
      <c r="E803" s="133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List'!$B$1:$X$65536,12,FALSE)*$M$14),2)</f>
        <v>0</v>
      </c>
      <c r="H803" s="21"/>
      <c r="I803" s="22">
        <f t="shared" si="19"/>
        <v>0</v>
      </c>
      <c r="J803" s="14"/>
    </row>
    <row r="804" spans="1:10" ht="12.4" hidden="1" customHeight="1">
      <c r="A804" s="13"/>
      <c r="B804" s="1"/>
      <c r="C804" s="36"/>
      <c r="D804" s="132"/>
      <c r="E804" s="133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List'!$B$1:$X$65536,12,FALSE)*$M$14),2)</f>
        <v>0</v>
      </c>
      <c r="H804" s="21"/>
      <c r="I804" s="22">
        <f t="shared" si="19"/>
        <v>0</v>
      </c>
      <c r="J804" s="14"/>
    </row>
    <row r="805" spans="1:10" ht="12.4" hidden="1" customHeight="1">
      <c r="A805" s="13"/>
      <c r="B805" s="1"/>
      <c r="C805" s="36"/>
      <c r="D805" s="132"/>
      <c r="E805" s="133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List'!$B$1:$X$65536,12,FALSE)*$M$14),2)</f>
        <v>0</v>
      </c>
      <c r="H805" s="21"/>
      <c r="I805" s="22">
        <f t="shared" si="19"/>
        <v>0</v>
      </c>
      <c r="J805" s="14"/>
    </row>
    <row r="806" spans="1:10" ht="12.4" hidden="1" customHeight="1">
      <c r="A806" s="13"/>
      <c r="B806" s="1"/>
      <c r="C806" s="36"/>
      <c r="D806" s="132"/>
      <c r="E806" s="133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List'!$B$1:$X$65536,12,FALSE)*$M$14),2)</f>
        <v>0</v>
      </c>
      <c r="H806" s="21"/>
      <c r="I806" s="22">
        <f t="shared" si="19"/>
        <v>0</v>
      </c>
      <c r="J806" s="14"/>
    </row>
    <row r="807" spans="1:10" ht="12.4" hidden="1" customHeight="1">
      <c r="A807" s="13"/>
      <c r="B807" s="1"/>
      <c r="C807" s="36"/>
      <c r="D807" s="132"/>
      <c r="E807" s="133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List'!$B$1:$X$65536,12,FALSE)*$M$14),2)</f>
        <v>0</v>
      </c>
      <c r="H807" s="21"/>
      <c r="I807" s="22">
        <f t="shared" si="19"/>
        <v>0</v>
      </c>
      <c r="J807" s="14"/>
    </row>
    <row r="808" spans="1:10" ht="12.4" hidden="1" customHeight="1">
      <c r="A808" s="13"/>
      <c r="B808" s="1"/>
      <c r="C808" s="36"/>
      <c r="D808" s="132"/>
      <c r="E808" s="133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List'!$B$1:$X$65536,12,FALSE)*$M$14),2)</f>
        <v>0</v>
      </c>
      <c r="H808" s="21"/>
      <c r="I808" s="22">
        <f t="shared" si="19"/>
        <v>0</v>
      </c>
      <c r="J808" s="14"/>
    </row>
    <row r="809" spans="1:10" ht="12.4" hidden="1" customHeight="1">
      <c r="A809" s="13"/>
      <c r="B809" s="1"/>
      <c r="C809" s="36"/>
      <c r="D809" s="132"/>
      <c r="E809" s="133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List'!$B$1:$X$65536,12,FALSE)*$M$14),2)</f>
        <v>0</v>
      </c>
      <c r="H809" s="21"/>
      <c r="I809" s="22">
        <f t="shared" si="19"/>
        <v>0</v>
      </c>
      <c r="J809" s="14"/>
    </row>
    <row r="810" spans="1:10" ht="12.4" hidden="1" customHeight="1">
      <c r="A810" s="13"/>
      <c r="B810" s="1"/>
      <c r="C810" s="36"/>
      <c r="D810" s="132"/>
      <c r="E810" s="133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List'!$B$1:$X$65536,12,FALSE)*$M$14),2)</f>
        <v>0</v>
      </c>
      <c r="H810" s="21"/>
      <c r="I810" s="22">
        <f t="shared" si="19"/>
        <v>0</v>
      </c>
      <c r="J810" s="14"/>
    </row>
    <row r="811" spans="1:10" ht="12.4" hidden="1" customHeight="1">
      <c r="A811" s="13"/>
      <c r="B811" s="1"/>
      <c r="C811" s="36"/>
      <c r="D811" s="132"/>
      <c r="E811" s="133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List'!$B$1:$X$65536,12,FALSE)*$M$14),2)</f>
        <v>0</v>
      </c>
      <c r="H811" s="21"/>
      <c r="I811" s="22">
        <f t="shared" si="19"/>
        <v>0</v>
      </c>
      <c r="J811" s="14"/>
    </row>
    <row r="812" spans="1:10" ht="12.4" hidden="1" customHeight="1">
      <c r="A812" s="13"/>
      <c r="B812" s="1"/>
      <c r="C812" s="36"/>
      <c r="D812" s="132"/>
      <c r="E812" s="133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List'!$B$1:$X$65536,12,FALSE)*$M$14),2)</f>
        <v>0</v>
      </c>
      <c r="H812" s="21"/>
      <c r="I812" s="22">
        <f t="shared" si="19"/>
        <v>0</v>
      </c>
      <c r="J812" s="14"/>
    </row>
    <row r="813" spans="1:10" ht="12.4" hidden="1" customHeight="1">
      <c r="A813" s="13"/>
      <c r="B813" s="1"/>
      <c r="C813" s="36"/>
      <c r="D813" s="132"/>
      <c r="E813" s="133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List'!$B$1:$X$65536,12,FALSE)*$M$14),2)</f>
        <v>0</v>
      </c>
      <c r="H813" s="21"/>
      <c r="I813" s="22">
        <f t="shared" si="19"/>
        <v>0</v>
      </c>
      <c r="J813" s="14"/>
    </row>
    <row r="814" spans="1:10" ht="12.4" hidden="1" customHeight="1">
      <c r="A814" s="13"/>
      <c r="B814" s="1"/>
      <c r="C814" s="36"/>
      <c r="D814" s="132"/>
      <c r="E814" s="133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List'!$B$1:$X$65536,12,FALSE)*$M$14),2)</f>
        <v>0</v>
      </c>
      <c r="H814" s="21"/>
      <c r="I814" s="22">
        <f t="shared" si="19"/>
        <v>0</v>
      </c>
      <c r="J814" s="14"/>
    </row>
    <row r="815" spans="1:10" ht="12.4" hidden="1" customHeight="1">
      <c r="A815" s="13"/>
      <c r="B815" s="1"/>
      <c r="C815" s="36"/>
      <c r="D815" s="132"/>
      <c r="E815" s="133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List'!$B$1:$X$65536,12,FALSE)*$M$14),2)</f>
        <v>0</v>
      </c>
      <c r="H815" s="21"/>
      <c r="I815" s="22">
        <f t="shared" si="19"/>
        <v>0</v>
      </c>
      <c r="J815" s="14"/>
    </row>
    <row r="816" spans="1:10" ht="12.4" hidden="1" customHeight="1">
      <c r="A816" s="13"/>
      <c r="B816" s="1"/>
      <c r="C816" s="36"/>
      <c r="D816" s="132"/>
      <c r="E816" s="133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List'!$B$1:$X$65536,12,FALSE)*$M$14),2)</f>
        <v>0</v>
      </c>
      <c r="H816" s="21"/>
      <c r="I816" s="22">
        <f t="shared" si="19"/>
        <v>0</v>
      </c>
      <c r="J816" s="14"/>
    </row>
    <row r="817" spans="1:10" ht="12.4" hidden="1" customHeight="1">
      <c r="A817" s="13"/>
      <c r="B817" s="1"/>
      <c r="C817" s="36"/>
      <c r="D817" s="132"/>
      <c r="E817" s="133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List'!$B$1:$X$65536,12,FALSE)*$M$14),2)</f>
        <v>0</v>
      </c>
      <c r="H817" s="21"/>
      <c r="I817" s="22">
        <f t="shared" si="19"/>
        <v>0</v>
      </c>
      <c r="J817" s="14"/>
    </row>
    <row r="818" spans="1:10" ht="12.4" hidden="1" customHeight="1">
      <c r="A818" s="13"/>
      <c r="B818" s="1"/>
      <c r="C818" s="36"/>
      <c r="D818" s="132"/>
      <c r="E818" s="133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List'!$B$1:$X$65536,12,FALSE)*$M$14),2)</f>
        <v>0</v>
      </c>
      <c r="H818" s="21"/>
      <c r="I818" s="22">
        <f t="shared" si="19"/>
        <v>0</v>
      </c>
      <c r="J818" s="14"/>
    </row>
    <row r="819" spans="1:10" ht="12.4" hidden="1" customHeight="1">
      <c r="A819" s="13"/>
      <c r="B819" s="1"/>
      <c r="C819" s="36"/>
      <c r="D819" s="132"/>
      <c r="E819" s="133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List'!$B$1:$X$65536,12,FALSE)*$M$14),2)</f>
        <v>0</v>
      </c>
      <c r="H819" s="21"/>
      <c r="I819" s="22">
        <f t="shared" si="19"/>
        <v>0</v>
      </c>
      <c r="J819" s="14"/>
    </row>
    <row r="820" spans="1:10" ht="12.4" hidden="1" customHeight="1">
      <c r="A820" s="13"/>
      <c r="B820" s="1"/>
      <c r="C820" s="36"/>
      <c r="D820" s="132"/>
      <c r="E820" s="133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List'!$B$1:$X$65536,12,FALSE)*$M$14),2)</f>
        <v>0</v>
      </c>
      <c r="H820" s="21"/>
      <c r="I820" s="22">
        <f t="shared" si="19"/>
        <v>0</v>
      </c>
      <c r="J820" s="14"/>
    </row>
    <row r="821" spans="1:10" ht="12.4" hidden="1" customHeight="1">
      <c r="A821" s="13"/>
      <c r="B821" s="1"/>
      <c r="C821" s="36"/>
      <c r="D821" s="132"/>
      <c r="E821" s="133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List'!$B$1:$X$65536,12,FALSE)*$M$14),2)</f>
        <v>0</v>
      </c>
      <c r="H821" s="21"/>
      <c r="I821" s="22">
        <f t="shared" si="19"/>
        <v>0</v>
      </c>
      <c r="J821" s="14"/>
    </row>
    <row r="822" spans="1:10" ht="12.4" hidden="1" customHeight="1">
      <c r="A822" s="13"/>
      <c r="B822" s="1"/>
      <c r="C822" s="36"/>
      <c r="D822" s="132"/>
      <c r="E822" s="133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List'!$B$1:$X$65536,12,FALSE)*$M$14),2)</f>
        <v>0</v>
      </c>
      <c r="H822" s="21"/>
      <c r="I822" s="22">
        <f t="shared" si="19"/>
        <v>0</v>
      </c>
      <c r="J822" s="14"/>
    </row>
    <row r="823" spans="1:10" ht="12.4" hidden="1" customHeight="1">
      <c r="A823" s="13"/>
      <c r="B823" s="1"/>
      <c r="C823" s="36"/>
      <c r="D823" s="132"/>
      <c r="E823" s="133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List'!$B$1:$X$65536,12,FALSE)*$M$14),2)</f>
        <v>0</v>
      </c>
      <c r="H823" s="21"/>
      <c r="I823" s="22">
        <f t="shared" si="19"/>
        <v>0</v>
      </c>
      <c r="J823" s="14"/>
    </row>
    <row r="824" spans="1:10" ht="12.4" hidden="1" customHeight="1">
      <c r="A824" s="13"/>
      <c r="B824" s="1"/>
      <c r="C824" s="36"/>
      <c r="D824" s="132"/>
      <c r="E824" s="133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List'!$B$1:$X$65536,12,FALSE)*$M$14),2)</f>
        <v>0</v>
      </c>
      <c r="H824" s="21"/>
      <c r="I824" s="22">
        <f t="shared" si="19"/>
        <v>0</v>
      </c>
      <c r="J824" s="14"/>
    </row>
    <row r="825" spans="1:10" ht="12.4" hidden="1" customHeight="1">
      <c r="A825" s="13"/>
      <c r="B825" s="1"/>
      <c r="C825" s="36"/>
      <c r="D825" s="132"/>
      <c r="E825" s="133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List'!$B$1:$X$65536,12,FALSE)*$M$14),2)</f>
        <v>0</v>
      </c>
      <c r="H825" s="21"/>
      <c r="I825" s="22">
        <f t="shared" si="19"/>
        <v>0</v>
      </c>
      <c r="J825" s="14"/>
    </row>
    <row r="826" spans="1:10" ht="12.4" hidden="1" customHeight="1">
      <c r="A826" s="13"/>
      <c r="B826" s="1"/>
      <c r="C826" s="36"/>
      <c r="D826" s="132"/>
      <c r="E826" s="133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List'!$B$1:$X$65536,12,FALSE)*$M$14),2)</f>
        <v>0</v>
      </c>
      <c r="H826" s="21"/>
      <c r="I826" s="22">
        <f t="shared" si="19"/>
        <v>0</v>
      </c>
      <c r="J826" s="14"/>
    </row>
    <row r="827" spans="1:10" ht="12.4" hidden="1" customHeight="1">
      <c r="A827" s="13"/>
      <c r="B827" s="1"/>
      <c r="C827" s="36"/>
      <c r="D827" s="132"/>
      <c r="E827" s="133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List'!$B$1:$X$65536,12,FALSE)*$M$14),2)</f>
        <v>0</v>
      </c>
      <c r="H827" s="21"/>
      <c r="I827" s="22">
        <f t="shared" si="19"/>
        <v>0</v>
      </c>
      <c r="J827" s="14"/>
    </row>
    <row r="828" spans="1:10" ht="12.4" hidden="1" customHeight="1">
      <c r="A828" s="13"/>
      <c r="B828" s="1"/>
      <c r="C828" s="36"/>
      <c r="D828" s="132"/>
      <c r="E828" s="133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List'!$B$1:$X$65536,12,FALSE)*$M$14),2)</f>
        <v>0</v>
      </c>
      <c r="H828" s="21"/>
      <c r="I828" s="22">
        <f t="shared" si="19"/>
        <v>0</v>
      </c>
      <c r="J828" s="14"/>
    </row>
    <row r="829" spans="1:10" ht="12.4" hidden="1" customHeight="1">
      <c r="A829" s="13"/>
      <c r="B829" s="1"/>
      <c r="C829" s="37"/>
      <c r="D829" s="132"/>
      <c r="E829" s="133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List'!$B$1:$X$65536,12,FALSE)*$M$14),2)</f>
        <v>0</v>
      </c>
      <c r="H829" s="21"/>
      <c r="I829" s="22">
        <f t="shared" si="19"/>
        <v>0</v>
      </c>
      <c r="J829" s="14"/>
    </row>
    <row r="830" spans="1:10" ht="12" hidden="1" customHeight="1">
      <c r="A830" s="13"/>
      <c r="B830" s="1"/>
      <c r="C830" s="36"/>
      <c r="D830" s="132"/>
      <c r="E830" s="133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List'!$B$1:$X$65536,12,FALSE)*$M$14),2)</f>
        <v>0</v>
      </c>
      <c r="H830" s="21"/>
      <c r="I830" s="22">
        <f t="shared" si="19"/>
        <v>0</v>
      </c>
      <c r="J830" s="14"/>
    </row>
    <row r="831" spans="1:10" ht="12.4" hidden="1" customHeight="1">
      <c r="A831" s="13"/>
      <c r="B831" s="1"/>
      <c r="C831" s="36"/>
      <c r="D831" s="132"/>
      <c r="E831" s="133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List'!$B$1:$X$65536,12,FALSE)*$M$14),2)</f>
        <v>0</v>
      </c>
      <c r="H831" s="21"/>
      <c r="I831" s="22">
        <f t="shared" si="19"/>
        <v>0</v>
      </c>
      <c r="J831" s="14"/>
    </row>
    <row r="832" spans="1:10" ht="12.4" hidden="1" customHeight="1">
      <c r="A832" s="13"/>
      <c r="B832" s="1"/>
      <c r="C832" s="36"/>
      <c r="D832" s="132"/>
      <c r="E832" s="133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List'!$B$1:$X$65536,12,FALSE)*$M$14),2)</f>
        <v>0</v>
      </c>
      <c r="H832" s="21"/>
      <c r="I832" s="22">
        <f t="shared" si="19"/>
        <v>0</v>
      </c>
      <c r="J832" s="14"/>
    </row>
    <row r="833" spans="1:10" ht="12.4" hidden="1" customHeight="1">
      <c r="A833" s="13"/>
      <c r="B833" s="1"/>
      <c r="C833" s="36"/>
      <c r="D833" s="132"/>
      <c r="E833" s="133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List'!$B$1:$X$65536,12,FALSE)*$M$14),2)</f>
        <v>0</v>
      </c>
      <c r="H833" s="21"/>
      <c r="I833" s="22">
        <f t="shared" si="19"/>
        <v>0</v>
      </c>
      <c r="J833" s="14"/>
    </row>
    <row r="834" spans="1:10" ht="12.4" hidden="1" customHeight="1">
      <c r="A834" s="13"/>
      <c r="B834" s="1"/>
      <c r="C834" s="36"/>
      <c r="D834" s="132"/>
      <c r="E834" s="133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List'!$B$1:$X$65536,12,FALSE)*$M$14),2)</f>
        <v>0</v>
      </c>
      <c r="H834" s="21"/>
      <c r="I834" s="22">
        <f t="shared" si="19"/>
        <v>0</v>
      </c>
      <c r="J834" s="14"/>
    </row>
    <row r="835" spans="1:10" ht="12.4" hidden="1" customHeight="1">
      <c r="A835" s="13"/>
      <c r="B835" s="1"/>
      <c r="C835" s="36"/>
      <c r="D835" s="132"/>
      <c r="E835" s="133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List'!$B$1:$X$65536,12,FALSE)*$M$14),2)</f>
        <v>0</v>
      </c>
      <c r="H835" s="21"/>
      <c r="I835" s="22">
        <f t="shared" si="19"/>
        <v>0</v>
      </c>
      <c r="J835" s="14"/>
    </row>
    <row r="836" spans="1:10" ht="12.4" hidden="1" customHeight="1">
      <c r="A836" s="13"/>
      <c r="B836" s="1"/>
      <c r="C836" s="36"/>
      <c r="D836" s="132"/>
      <c r="E836" s="133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List'!$B$1:$X$65536,12,FALSE)*$M$14),2)</f>
        <v>0</v>
      </c>
      <c r="H836" s="21"/>
      <c r="I836" s="22">
        <f t="shared" si="19"/>
        <v>0</v>
      </c>
      <c r="J836" s="14"/>
    </row>
    <row r="837" spans="1:10" ht="12.4" hidden="1" customHeight="1">
      <c r="A837" s="13"/>
      <c r="B837" s="1"/>
      <c r="C837" s="36"/>
      <c r="D837" s="132"/>
      <c r="E837" s="133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List'!$B$1:$X$65536,12,FALSE)*$M$14),2)</f>
        <v>0</v>
      </c>
      <c r="H837" s="21"/>
      <c r="I837" s="22">
        <f t="shared" si="19"/>
        <v>0</v>
      </c>
      <c r="J837" s="14"/>
    </row>
    <row r="838" spans="1:10" ht="12.4" hidden="1" customHeight="1">
      <c r="A838" s="13"/>
      <c r="B838" s="1"/>
      <c r="C838" s="36"/>
      <c r="D838" s="132"/>
      <c r="E838" s="133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List'!$B$1:$X$65536,12,FALSE)*$M$14),2)</f>
        <v>0</v>
      </c>
      <c r="H838" s="21"/>
      <c r="I838" s="22">
        <f t="shared" si="19"/>
        <v>0</v>
      </c>
      <c r="J838" s="14"/>
    </row>
    <row r="839" spans="1:10" ht="12.4" hidden="1" customHeight="1">
      <c r="A839" s="13"/>
      <c r="B839" s="1"/>
      <c r="C839" s="36"/>
      <c r="D839" s="132"/>
      <c r="E839" s="133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List'!$B$1:$X$65536,12,FALSE)*$M$14),2)</f>
        <v>0</v>
      </c>
      <c r="H839" s="21"/>
      <c r="I839" s="22">
        <f t="shared" si="19"/>
        <v>0</v>
      </c>
      <c r="J839" s="14"/>
    </row>
    <row r="840" spans="1:10" ht="12.4" hidden="1" customHeight="1">
      <c r="A840" s="13"/>
      <c r="B840" s="1"/>
      <c r="C840" s="36"/>
      <c r="D840" s="132"/>
      <c r="E840" s="133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List'!$B$1:$X$65536,12,FALSE)*$M$14),2)</f>
        <v>0</v>
      </c>
      <c r="H840" s="21"/>
      <c r="I840" s="22">
        <f t="shared" si="19"/>
        <v>0</v>
      </c>
      <c r="J840" s="14"/>
    </row>
    <row r="841" spans="1:10" ht="12.4" hidden="1" customHeight="1">
      <c r="A841" s="13"/>
      <c r="B841" s="1"/>
      <c r="C841" s="36"/>
      <c r="D841" s="132"/>
      <c r="E841" s="133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List'!$B$1:$X$65536,12,FALSE)*$M$14),2)</f>
        <v>0</v>
      </c>
      <c r="H841" s="21"/>
      <c r="I841" s="22">
        <f t="shared" si="19"/>
        <v>0</v>
      </c>
      <c r="J841" s="14"/>
    </row>
    <row r="842" spans="1:10" ht="12.4" hidden="1" customHeight="1">
      <c r="A842" s="13"/>
      <c r="B842" s="1"/>
      <c r="C842" s="36"/>
      <c r="D842" s="132"/>
      <c r="E842" s="133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List'!$B$1:$X$65536,12,FALSE)*$M$14),2)</f>
        <v>0</v>
      </c>
      <c r="H842" s="21"/>
      <c r="I842" s="22">
        <f t="shared" ref="I842:I905" si="20">ROUND(IF(ISNUMBER(B842), G842*B842, 0),5)</f>
        <v>0</v>
      </c>
      <c r="J842" s="14"/>
    </row>
    <row r="843" spans="1:10" ht="12.4" hidden="1" customHeight="1">
      <c r="A843" s="13"/>
      <c r="B843" s="1"/>
      <c r="C843" s="36"/>
      <c r="D843" s="132"/>
      <c r="E843" s="133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List'!$B$1:$X$65536,12,FALSE)*$M$14),2)</f>
        <v>0</v>
      </c>
      <c r="H843" s="21"/>
      <c r="I843" s="22">
        <f t="shared" si="20"/>
        <v>0</v>
      </c>
      <c r="J843" s="14"/>
    </row>
    <row r="844" spans="1:10" ht="12.4" hidden="1" customHeight="1">
      <c r="A844" s="13"/>
      <c r="B844" s="1"/>
      <c r="C844" s="36"/>
      <c r="D844" s="132"/>
      <c r="E844" s="133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List'!$B$1:$X$65536,12,FALSE)*$M$14),2)</f>
        <v>0</v>
      </c>
      <c r="H844" s="21"/>
      <c r="I844" s="22">
        <f t="shared" si="20"/>
        <v>0</v>
      </c>
      <c r="J844" s="14"/>
    </row>
    <row r="845" spans="1:10" ht="12.4" hidden="1" customHeight="1">
      <c r="A845" s="13"/>
      <c r="B845" s="1"/>
      <c r="C845" s="37"/>
      <c r="D845" s="132"/>
      <c r="E845" s="133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List'!$B$1:$X$65536,12,FALSE)*$M$14),2)</f>
        <v>0</v>
      </c>
      <c r="H845" s="21"/>
      <c r="I845" s="22">
        <f t="shared" si="20"/>
        <v>0</v>
      </c>
      <c r="J845" s="14"/>
    </row>
    <row r="846" spans="1:10" ht="12.4" hidden="1" customHeight="1">
      <c r="A846" s="13"/>
      <c r="B846" s="1"/>
      <c r="C846" s="37"/>
      <c r="D846" s="132"/>
      <c r="E846" s="133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List'!$B$1:$X$65536,12,FALSE)*$M$14),2)</f>
        <v>0</v>
      </c>
      <c r="H846" s="21"/>
      <c r="I846" s="22">
        <f t="shared" si="20"/>
        <v>0</v>
      </c>
      <c r="J846" s="14"/>
    </row>
    <row r="847" spans="1:10" ht="12.4" hidden="1" customHeight="1">
      <c r="A847" s="13"/>
      <c r="B847" s="1"/>
      <c r="C847" s="36"/>
      <c r="D847" s="132"/>
      <c r="E847" s="133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List'!$B$1:$X$65536,12,FALSE)*$M$14),2)</f>
        <v>0</v>
      </c>
      <c r="H847" s="21"/>
      <c r="I847" s="22">
        <f t="shared" si="20"/>
        <v>0</v>
      </c>
      <c r="J847" s="14"/>
    </row>
    <row r="848" spans="1:10" ht="12.4" hidden="1" customHeight="1">
      <c r="A848" s="13"/>
      <c r="B848" s="1"/>
      <c r="C848" s="36"/>
      <c r="D848" s="132"/>
      <c r="E848" s="133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List'!$B$1:$X$65536,12,FALSE)*$M$14),2)</f>
        <v>0</v>
      </c>
      <c r="H848" s="21"/>
      <c r="I848" s="22">
        <f t="shared" si="20"/>
        <v>0</v>
      </c>
      <c r="J848" s="14"/>
    </row>
    <row r="849" spans="1:10" ht="12.4" hidden="1" customHeight="1">
      <c r="A849" s="13"/>
      <c r="B849" s="1"/>
      <c r="C849" s="36"/>
      <c r="D849" s="132"/>
      <c r="E849" s="133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List'!$B$1:$X$65536,12,FALSE)*$M$14),2)</f>
        <v>0</v>
      </c>
      <c r="H849" s="21"/>
      <c r="I849" s="22">
        <f t="shared" si="20"/>
        <v>0</v>
      </c>
      <c r="J849" s="14"/>
    </row>
    <row r="850" spans="1:10" ht="12.4" hidden="1" customHeight="1">
      <c r="A850" s="13"/>
      <c r="B850" s="1"/>
      <c r="C850" s="36"/>
      <c r="D850" s="132"/>
      <c r="E850" s="133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List'!$B$1:$X$65536,12,FALSE)*$M$14),2)</f>
        <v>0</v>
      </c>
      <c r="H850" s="21"/>
      <c r="I850" s="22">
        <f t="shared" si="20"/>
        <v>0</v>
      </c>
      <c r="J850" s="14"/>
    </row>
    <row r="851" spans="1:10" ht="12.4" hidden="1" customHeight="1">
      <c r="A851" s="13"/>
      <c r="B851" s="1"/>
      <c r="C851" s="36"/>
      <c r="D851" s="132"/>
      <c r="E851" s="133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List'!$B$1:$X$65536,12,FALSE)*$M$14),2)</f>
        <v>0</v>
      </c>
      <c r="H851" s="21"/>
      <c r="I851" s="22">
        <f t="shared" si="20"/>
        <v>0</v>
      </c>
      <c r="J851" s="14"/>
    </row>
    <row r="852" spans="1:10" ht="12.4" hidden="1" customHeight="1">
      <c r="A852" s="13"/>
      <c r="B852" s="1"/>
      <c r="C852" s="36"/>
      <c r="D852" s="132"/>
      <c r="E852" s="133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List'!$B$1:$X$65536,12,FALSE)*$M$14),2)</f>
        <v>0</v>
      </c>
      <c r="H852" s="21"/>
      <c r="I852" s="22">
        <f t="shared" si="20"/>
        <v>0</v>
      </c>
      <c r="J852" s="14"/>
    </row>
    <row r="853" spans="1:10" ht="12.4" hidden="1" customHeight="1">
      <c r="A853" s="13"/>
      <c r="B853" s="1"/>
      <c r="C853" s="36"/>
      <c r="D853" s="132"/>
      <c r="E853" s="133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List'!$B$1:$X$65536,12,FALSE)*$M$14),2)</f>
        <v>0</v>
      </c>
      <c r="H853" s="21"/>
      <c r="I853" s="22">
        <f t="shared" si="20"/>
        <v>0</v>
      </c>
      <c r="J853" s="14"/>
    </row>
    <row r="854" spans="1:10" ht="12.4" hidden="1" customHeight="1">
      <c r="A854" s="13"/>
      <c r="B854" s="1"/>
      <c r="C854" s="36"/>
      <c r="D854" s="132"/>
      <c r="E854" s="133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List'!$B$1:$X$65536,12,FALSE)*$M$14),2)</f>
        <v>0</v>
      </c>
      <c r="H854" s="21"/>
      <c r="I854" s="22">
        <f t="shared" si="20"/>
        <v>0</v>
      </c>
      <c r="J854" s="14"/>
    </row>
    <row r="855" spans="1:10" ht="12.4" hidden="1" customHeight="1">
      <c r="A855" s="13"/>
      <c r="B855" s="1"/>
      <c r="C855" s="36"/>
      <c r="D855" s="132"/>
      <c r="E855" s="133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List'!$B$1:$X$65536,12,FALSE)*$M$14),2)</f>
        <v>0</v>
      </c>
      <c r="H855" s="21"/>
      <c r="I855" s="22">
        <f t="shared" si="20"/>
        <v>0</v>
      </c>
      <c r="J855" s="14"/>
    </row>
    <row r="856" spans="1:10" ht="12.4" hidden="1" customHeight="1">
      <c r="A856" s="13"/>
      <c r="B856" s="1"/>
      <c r="C856" s="36"/>
      <c r="D856" s="132"/>
      <c r="E856" s="133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List'!$B$1:$X$65536,12,FALSE)*$M$14),2)</f>
        <v>0</v>
      </c>
      <c r="H856" s="21"/>
      <c r="I856" s="22">
        <f t="shared" si="20"/>
        <v>0</v>
      </c>
      <c r="J856" s="14"/>
    </row>
    <row r="857" spans="1:10" ht="12.4" hidden="1" customHeight="1">
      <c r="A857" s="13"/>
      <c r="B857" s="1"/>
      <c r="C857" s="37"/>
      <c r="D857" s="132"/>
      <c r="E857" s="133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List'!$B$1:$X$65536,12,FALSE)*$M$14),2)</f>
        <v>0</v>
      </c>
      <c r="H857" s="21"/>
      <c r="I857" s="22">
        <f t="shared" si="20"/>
        <v>0</v>
      </c>
      <c r="J857" s="14"/>
    </row>
    <row r="858" spans="1:10" ht="12" hidden="1" customHeight="1">
      <c r="A858" s="13"/>
      <c r="B858" s="1"/>
      <c r="C858" s="36"/>
      <c r="D858" s="132"/>
      <c r="E858" s="133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List'!$B$1:$X$65536,12,FALSE)*$M$14),2)</f>
        <v>0</v>
      </c>
      <c r="H858" s="21"/>
      <c r="I858" s="22">
        <f t="shared" si="20"/>
        <v>0</v>
      </c>
      <c r="J858" s="14"/>
    </row>
    <row r="859" spans="1:10" ht="12.4" hidden="1" customHeight="1">
      <c r="A859" s="13"/>
      <c r="B859" s="1"/>
      <c r="C859" s="36"/>
      <c r="D859" s="132"/>
      <c r="E859" s="133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List'!$B$1:$X$65536,12,FALSE)*$M$14),2)</f>
        <v>0</v>
      </c>
      <c r="H859" s="21"/>
      <c r="I859" s="22">
        <f t="shared" si="20"/>
        <v>0</v>
      </c>
      <c r="J859" s="14"/>
    </row>
    <row r="860" spans="1:10" ht="12.4" hidden="1" customHeight="1">
      <c r="A860" s="13"/>
      <c r="B860" s="1"/>
      <c r="C860" s="36"/>
      <c r="D860" s="132"/>
      <c r="E860" s="133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List'!$B$1:$X$65536,12,FALSE)*$M$14),2)</f>
        <v>0</v>
      </c>
      <c r="H860" s="21"/>
      <c r="I860" s="22">
        <f t="shared" si="20"/>
        <v>0</v>
      </c>
      <c r="J860" s="14"/>
    </row>
    <row r="861" spans="1:10" ht="12.4" hidden="1" customHeight="1">
      <c r="A861" s="13"/>
      <c r="B861" s="1"/>
      <c r="C861" s="36"/>
      <c r="D861" s="132"/>
      <c r="E861" s="133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List'!$B$1:$X$65536,12,FALSE)*$M$14),2)</f>
        <v>0</v>
      </c>
      <c r="H861" s="21"/>
      <c r="I861" s="22">
        <f t="shared" si="20"/>
        <v>0</v>
      </c>
      <c r="J861" s="14"/>
    </row>
    <row r="862" spans="1:10" ht="12.4" hidden="1" customHeight="1">
      <c r="A862" s="13"/>
      <c r="B862" s="1"/>
      <c r="C862" s="36"/>
      <c r="D862" s="132"/>
      <c r="E862" s="133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List'!$B$1:$X$65536,12,FALSE)*$M$14),2)</f>
        <v>0</v>
      </c>
      <c r="H862" s="21"/>
      <c r="I862" s="22">
        <f t="shared" si="20"/>
        <v>0</v>
      </c>
      <c r="J862" s="14"/>
    </row>
    <row r="863" spans="1:10" ht="12.4" hidden="1" customHeight="1">
      <c r="A863" s="13"/>
      <c r="B863" s="1"/>
      <c r="C863" s="36"/>
      <c r="D863" s="132"/>
      <c r="E863" s="133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List'!$B$1:$X$65536,12,FALSE)*$M$14),2)</f>
        <v>0</v>
      </c>
      <c r="H863" s="21"/>
      <c r="I863" s="22">
        <f t="shared" si="20"/>
        <v>0</v>
      </c>
      <c r="J863" s="14"/>
    </row>
    <row r="864" spans="1:10" ht="12.4" hidden="1" customHeight="1">
      <c r="A864" s="13"/>
      <c r="B864" s="1"/>
      <c r="C864" s="36"/>
      <c r="D864" s="132"/>
      <c r="E864" s="133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List'!$B$1:$X$65536,12,FALSE)*$M$14),2)</f>
        <v>0</v>
      </c>
      <c r="H864" s="21"/>
      <c r="I864" s="22">
        <f t="shared" si="20"/>
        <v>0</v>
      </c>
      <c r="J864" s="14"/>
    </row>
    <row r="865" spans="1:10" ht="12.4" hidden="1" customHeight="1">
      <c r="A865" s="13"/>
      <c r="B865" s="1"/>
      <c r="C865" s="36"/>
      <c r="D865" s="132"/>
      <c r="E865" s="133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List'!$B$1:$X$65536,12,FALSE)*$M$14),2)</f>
        <v>0</v>
      </c>
      <c r="H865" s="21"/>
      <c r="I865" s="22">
        <f t="shared" si="20"/>
        <v>0</v>
      </c>
      <c r="J865" s="14"/>
    </row>
    <row r="866" spans="1:10" ht="12.4" hidden="1" customHeight="1">
      <c r="A866" s="13"/>
      <c r="B866" s="1"/>
      <c r="C866" s="36"/>
      <c r="D866" s="132"/>
      <c r="E866" s="133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List'!$B$1:$X$65536,12,FALSE)*$M$14),2)</f>
        <v>0</v>
      </c>
      <c r="H866" s="21"/>
      <c r="I866" s="22">
        <f t="shared" si="20"/>
        <v>0</v>
      </c>
      <c r="J866" s="14"/>
    </row>
    <row r="867" spans="1:10" ht="12.4" hidden="1" customHeight="1">
      <c r="A867" s="13"/>
      <c r="B867" s="1"/>
      <c r="C867" s="36"/>
      <c r="D867" s="132"/>
      <c r="E867" s="133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List'!$B$1:$X$65536,12,FALSE)*$M$14),2)</f>
        <v>0</v>
      </c>
      <c r="H867" s="21"/>
      <c r="I867" s="22">
        <f t="shared" si="20"/>
        <v>0</v>
      </c>
      <c r="J867" s="14"/>
    </row>
    <row r="868" spans="1:10" ht="12.4" hidden="1" customHeight="1">
      <c r="A868" s="13"/>
      <c r="B868" s="1"/>
      <c r="C868" s="36"/>
      <c r="D868" s="132"/>
      <c r="E868" s="133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List'!$B$1:$X$65536,12,FALSE)*$M$14),2)</f>
        <v>0</v>
      </c>
      <c r="H868" s="21"/>
      <c r="I868" s="22">
        <f t="shared" si="20"/>
        <v>0</v>
      </c>
      <c r="J868" s="14"/>
    </row>
    <row r="869" spans="1:10" ht="12.4" hidden="1" customHeight="1">
      <c r="A869" s="13"/>
      <c r="B869" s="1"/>
      <c r="C869" s="36"/>
      <c r="D869" s="132"/>
      <c r="E869" s="133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List'!$B$1:$X$65536,12,FALSE)*$M$14),2)</f>
        <v>0</v>
      </c>
      <c r="H869" s="21"/>
      <c r="I869" s="22">
        <f t="shared" si="20"/>
        <v>0</v>
      </c>
      <c r="J869" s="14"/>
    </row>
    <row r="870" spans="1:10" ht="12.4" hidden="1" customHeight="1">
      <c r="A870" s="13"/>
      <c r="B870" s="1"/>
      <c r="C870" s="36"/>
      <c r="D870" s="132"/>
      <c r="E870" s="133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List'!$B$1:$X$65536,12,FALSE)*$M$14),2)</f>
        <v>0</v>
      </c>
      <c r="H870" s="21"/>
      <c r="I870" s="22">
        <f t="shared" si="20"/>
        <v>0</v>
      </c>
      <c r="J870" s="14"/>
    </row>
    <row r="871" spans="1:10" ht="12.4" hidden="1" customHeight="1">
      <c r="A871" s="13"/>
      <c r="B871" s="1"/>
      <c r="C871" s="36"/>
      <c r="D871" s="132"/>
      <c r="E871" s="133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List'!$B$1:$X$65536,12,FALSE)*$M$14),2)</f>
        <v>0</v>
      </c>
      <c r="H871" s="21"/>
      <c r="I871" s="22">
        <f t="shared" si="20"/>
        <v>0</v>
      </c>
      <c r="J871" s="14"/>
    </row>
    <row r="872" spans="1:10" ht="12.4" hidden="1" customHeight="1">
      <c r="A872" s="13"/>
      <c r="B872" s="1"/>
      <c r="C872" s="36"/>
      <c r="D872" s="132"/>
      <c r="E872" s="133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List'!$B$1:$X$65536,12,FALSE)*$M$14),2)</f>
        <v>0</v>
      </c>
      <c r="H872" s="21"/>
      <c r="I872" s="22">
        <f t="shared" si="20"/>
        <v>0</v>
      </c>
      <c r="J872" s="14"/>
    </row>
    <row r="873" spans="1:10" ht="12.4" hidden="1" customHeight="1">
      <c r="A873" s="13"/>
      <c r="B873" s="1"/>
      <c r="C873" s="36"/>
      <c r="D873" s="132"/>
      <c r="E873" s="133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List'!$B$1:$X$65536,12,FALSE)*$M$14),2)</f>
        <v>0</v>
      </c>
      <c r="H873" s="21"/>
      <c r="I873" s="22">
        <f t="shared" si="20"/>
        <v>0</v>
      </c>
      <c r="J873" s="14"/>
    </row>
    <row r="874" spans="1:10" ht="12.4" hidden="1" customHeight="1">
      <c r="A874" s="13"/>
      <c r="B874" s="1"/>
      <c r="C874" s="36"/>
      <c r="D874" s="132"/>
      <c r="E874" s="133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List'!$B$1:$X$65536,12,FALSE)*$M$14),2)</f>
        <v>0</v>
      </c>
      <c r="H874" s="21"/>
      <c r="I874" s="22">
        <f t="shared" si="20"/>
        <v>0</v>
      </c>
      <c r="J874" s="14"/>
    </row>
    <row r="875" spans="1:10" ht="12.4" hidden="1" customHeight="1">
      <c r="A875" s="13"/>
      <c r="B875" s="1"/>
      <c r="C875" s="36"/>
      <c r="D875" s="132"/>
      <c r="E875" s="133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List'!$B$1:$X$65536,12,FALSE)*$M$14),2)</f>
        <v>0</v>
      </c>
      <c r="H875" s="21"/>
      <c r="I875" s="22">
        <f t="shared" si="20"/>
        <v>0</v>
      </c>
      <c r="J875" s="14"/>
    </row>
    <row r="876" spans="1:10" ht="12.4" hidden="1" customHeight="1">
      <c r="A876" s="13"/>
      <c r="B876" s="1"/>
      <c r="C876" s="36"/>
      <c r="D876" s="132"/>
      <c r="E876" s="133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List'!$B$1:$X$65536,12,FALSE)*$M$14),2)</f>
        <v>0</v>
      </c>
      <c r="H876" s="21"/>
      <c r="I876" s="22">
        <f t="shared" si="20"/>
        <v>0</v>
      </c>
      <c r="J876" s="14"/>
    </row>
    <row r="877" spans="1:10" ht="12.4" hidden="1" customHeight="1">
      <c r="A877" s="13"/>
      <c r="B877" s="1"/>
      <c r="C877" s="36"/>
      <c r="D877" s="132"/>
      <c r="E877" s="133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List'!$B$1:$X$65536,12,FALSE)*$M$14),2)</f>
        <v>0</v>
      </c>
      <c r="H877" s="21"/>
      <c r="I877" s="22">
        <f t="shared" si="20"/>
        <v>0</v>
      </c>
      <c r="J877" s="14"/>
    </row>
    <row r="878" spans="1:10" ht="12.4" hidden="1" customHeight="1">
      <c r="A878" s="13"/>
      <c r="B878" s="1"/>
      <c r="C878" s="36"/>
      <c r="D878" s="132"/>
      <c r="E878" s="133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List'!$B$1:$X$65536,12,FALSE)*$M$14),2)</f>
        <v>0</v>
      </c>
      <c r="H878" s="21"/>
      <c r="I878" s="22">
        <f t="shared" si="20"/>
        <v>0</v>
      </c>
      <c r="J878" s="14"/>
    </row>
    <row r="879" spans="1:10" ht="12.4" hidden="1" customHeight="1">
      <c r="A879" s="13"/>
      <c r="B879" s="1"/>
      <c r="C879" s="36"/>
      <c r="D879" s="132"/>
      <c r="E879" s="133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List'!$B$1:$X$65536,12,FALSE)*$M$14),2)</f>
        <v>0</v>
      </c>
      <c r="H879" s="21"/>
      <c r="I879" s="22">
        <f t="shared" si="20"/>
        <v>0</v>
      </c>
      <c r="J879" s="14"/>
    </row>
    <row r="880" spans="1:10" ht="12.4" hidden="1" customHeight="1">
      <c r="A880" s="13"/>
      <c r="B880" s="1"/>
      <c r="C880" s="36"/>
      <c r="D880" s="132"/>
      <c r="E880" s="133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List'!$B$1:$X$65536,12,FALSE)*$M$14),2)</f>
        <v>0</v>
      </c>
      <c r="H880" s="21"/>
      <c r="I880" s="22">
        <f t="shared" si="20"/>
        <v>0</v>
      </c>
      <c r="J880" s="14"/>
    </row>
    <row r="881" spans="1:10" ht="12.4" hidden="1" customHeight="1">
      <c r="A881" s="13"/>
      <c r="B881" s="1"/>
      <c r="C881" s="36"/>
      <c r="D881" s="132"/>
      <c r="E881" s="133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List'!$B$1:$X$65536,12,FALSE)*$M$14),2)</f>
        <v>0</v>
      </c>
      <c r="H881" s="21"/>
      <c r="I881" s="22">
        <f t="shared" si="20"/>
        <v>0</v>
      </c>
      <c r="J881" s="14"/>
    </row>
    <row r="882" spans="1:10" ht="12.4" hidden="1" customHeight="1">
      <c r="A882" s="13"/>
      <c r="B882" s="1"/>
      <c r="C882" s="36"/>
      <c r="D882" s="132"/>
      <c r="E882" s="133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List'!$B$1:$X$65536,12,FALSE)*$M$14),2)</f>
        <v>0</v>
      </c>
      <c r="H882" s="21"/>
      <c r="I882" s="22">
        <f t="shared" si="20"/>
        <v>0</v>
      </c>
      <c r="J882" s="14"/>
    </row>
    <row r="883" spans="1:10" ht="12.4" hidden="1" customHeight="1">
      <c r="A883" s="13"/>
      <c r="B883" s="1"/>
      <c r="C883" s="36"/>
      <c r="D883" s="132"/>
      <c r="E883" s="133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List'!$B$1:$X$65536,12,FALSE)*$M$14),2)</f>
        <v>0</v>
      </c>
      <c r="H883" s="21"/>
      <c r="I883" s="22">
        <f t="shared" si="20"/>
        <v>0</v>
      </c>
      <c r="J883" s="14"/>
    </row>
    <row r="884" spans="1:10" ht="12.4" hidden="1" customHeight="1">
      <c r="A884" s="13"/>
      <c r="B884" s="1"/>
      <c r="C884" s="36"/>
      <c r="D884" s="132"/>
      <c r="E884" s="133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List'!$B$1:$X$65536,12,FALSE)*$M$14),2)</f>
        <v>0</v>
      </c>
      <c r="H884" s="21"/>
      <c r="I884" s="22">
        <f t="shared" si="20"/>
        <v>0</v>
      </c>
      <c r="J884" s="14"/>
    </row>
    <row r="885" spans="1:10" ht="12.4" hidden="1" customHeight="1">
      <c r="A885" s="13"/>
      <c r="B885" s="1"/>
      <c r="C885" s="37"/>
      <c r="D885" s="132"/>
      <c r="E885" s="133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List'!$B$1:$X$65536,12,FALSE)*$M$14),2)</f>
        <v>0</v>
      </c>
      <c r="H885" s="21"/>
      <c r="I885" s="22">
        <f t="shared" si="20"/>
        <v>0</v>
      </c>
      <c r="J885" s="14"/>
    </row>
    <row r="886" spans="1:10" ht="12" hidden="1" customHeight="1">
      <c r="A886" s="13"/>
      <c r="B886" s="1"/>
      <c r="C886" s="36"/>
      <c r="D886" s="132"/>
      <c r="E886" s="133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List'!$B$1:$X$65536,12,FALSE)*$M$14),2)</f>
        <v>0</v>
      </c>
      <c r="H886" s="21"/>
      <c r="I886" s="22">
        <f t="shared" si="20"/>
        <v>0</v>
      </c>
      <c r="J886" s="14"/>
    </row>
    <row r="887" spans="1:10" ht="12.4" hidden="1" customHeight="1">
      <c r="A887" s="13"/>
      <c r="B887" s="1"/>
      <c r="C887" s="36"/>
      <c r="D887" s="132"/>
      <c r="E887" s="133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List'!$B$1:$X$65536,12,FALSE)*$M$14),2)</f>
        <v>0</v>
      </c>
      <c r="H887" s="21"/>
      <c r="I887" s="22">
        <f t="shared" si="20"/>
        <v>0</v>
      </c>
      <c r="J887" s="14"/>
    </row>
    <row r="888" spans="1:10" ht="12.4" hidden="1" customHeight="1">
      <c r="A888" s="13"/>
      <c r="B888" s="1"/>
      <c r="C888" s="36"/>
      <c r="D888" s="132"/>
      <c r="E888" s="133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List'!$B$1:$X$65536,12,FALSE)*$M$14),2)</f>
        <v>0</v>
      </c>
      <c r="H888" s="21"/>
      <c r="I888" s="22">
        <f t="shared" si="20"/>
        <v>0</v>
      </c>
      <c r="J888" s="14"/>
    </row>
    <row r="889" spans="1:10" ht="12.4" hidden="1" customHeight="1">
      <c r="A889" s="13"/>
      <c r="B889" s="1"/>
      <c r="C889" s="36"/>
      <c r="D889" s="132"/>
      <c r="E889" s="133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List'!$B$1:$X$65536,12,FALSE)*$M$14),2)</f>
        <v>0</v>
      </c>
      <c r="H889" s="21"/>
      <c r="I889" s="22">
        <f t="shared" si="20"/>
        <v>0</v>
      </c>
      <c r="J889" s="14"/>
    </row>
    <row r="890" spans="1:10" ht="12.4" hidden="1" customHeight="1">
      <c r="A890" s="13"/>
      <c r="B890" s="1"/>
      <c r="C890" s="36"/>
      <c r="D890" s="132"/>
      <c r="E890" s="133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List'!$B$1:$X$65536,12,FALSE)*$M$14),2)</f>
        <v>0</v>
      </c>
      <c r="H890" s="21"/>
      <c r="I890" s="22">
        <f t="shared" si="20"/>
        <v>0</v>
      </c>
      <c r="J890" s="14"/>
    </row>
    <row r="891" spans="1:10" ht="12.4" hidden="1" customHeight="1">
      <c r="A891" s="13"/>
      <c r="B891" s="1"/>
      <c r="C891" s="36"/>
      <c r="D891" s="132"/>
      <c r="E891" s="133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List'!$B$1:$X$65536,12,FALSE)*$M$14),2)</f>
        <v>0</v>
      </c>
      <c r="H891" s="21"/>
      <c r="I891" s="22">
        <f t="shared" si="20"/>
        <v>0</v>
      </c>
      <c r="J891" s="14"/>
    </row>
    <row r="892" spans="1:10" ht="12.4" hidden="1" customHeight="1">
      <c r="A892" s="13"/>
      <c r="B892" s="1"/>
      <c r="C892" s="36"/>
      <c r="D892" s="132"/>
      <c r="E892" s="133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List'!$B$1:$X$65536,12,FALSE)*$M$14),2)</f>
        <v>0</v>
      </c>
      <c r="H892" s="21"/>
      <c r="I892" s="22">
        <f t="shared" si="20"/>
        <v>0</v>
      </c>
      <c r="J892" s="14"/>
    </row>
    <row r="893" spans="1:10" ht="12.4" hidden="1" customHeight="1">
      <c r="A893" s="13"/>
      <c r="B893" s="1"/>
      <c r="C893" s="36"/>
      <c r="D893" s="132"/>
      <c r="E893" s="133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List'!$B$1:$X$65536,12,FALSE)*$M$14),2)</f>
        <v>0</v>
      </c>
      <c r="H893" s="21"/>
      <c r="I893" s="22">
        <f t="shared" si="20"/>
        <v>0</v>
      </c>
      <c r="J893" s="14"/>
    </row>
    <row r="894" spans="1:10" ht="12.4" hidden="1" customHeight="1">
      <c r="A894" s="13"/>
      <c r="B894" s="1"/>
      <c r="C894" s="36"/>
      <c r="D894" s="132"/>
      <c r="E894" s="133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List'!$B$1:$X$65536,12,FALSE)*$M$14),2)</f>
        <v>0</v>
      </c>
      <c r="H894" s="21"/>
      <c r="I894" s="22">
        <f t="shared" si="20"/>
        <v>0</v>
      </c>
      <c r="J894" s="14"/>
    </row>
    <row r="895" spans="1:10" ht="12.4" hidden="1" customHeight="1">
      <c r="A895" s="13"/>
      <c r="B895" s="1"/>
      <c r="C895" s="36"/>
      <c r="D895" s="132"/>
      <c r="E895" s="133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List'!$B$1:$X$65536,12,FALSE)*$M$14),2)</f>
        <v>0</v>
      </c>
      <c r="H895" s="21"/>
      <c r="I895" s="22">
        <f t="shared" si="20"/>
        <v>0</v>
      </c>
      <c r="J895" s="14"/>
    </row>
    <row r="896" spans="1:10" ht="12.4" hidden="1" customHeight="1">
      <c r="A896" s="13"/>
      <c r="B896" s="1"/>
      <c r="C896" s="36"/>
      <c r="D896" s="132"/>
      <c r="E896" s="133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List'!$B$1:$X$65536,12,FALSE)*$M$14),2)</f>
        <v>0</v>
      </c>
      <c r="H896" s="21"/>
      <c r="I896" s="22">
        <f t="shared" si="20"/>
        <v>0</v>
      </c>
      <c r="J896" s="14"/>
    </row>
    <row r="897" spans="1:10" ht="12.4" hidden="1" customHeight="1">
      <c r="A897" s="13"/>
      <c r="B897" s="1"/>
      <c r="C897" s="36"/>
      <c r="D897" s="132"/>
      <c r="E897" s="133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List'!$B$1:$X$65536,12,FALSE)*$M$14),2)</f>
        <v>0</v>
      </c>
      <c r="H897" s="21"/>
      <c r="I897" s="22">
        <f t="shared" si="20"/>
        <v>0</v>
      </c>
      <c r="J897" s="14"/>
    </row>
    <row r="898" spans="1:10" ht="12.4" hidden="1" customHeight="1">
      <c r="A898" s="13"/>
      <c r="B898" s="1"/>
      <c r="C898" s="36"/>
      <c r="D898" s="132"/>
      <c r="E898" s="133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List'!$B$1:$X$65536,12,FALSE)*$M$14),2)</f>
        <v>0</v>
      </c>
      <c r="H898" s="21"/>
      <c r="I898" s="22">
        <f t="shared" si="20"/>
        <v>0</v>
      </c>
      <c r="J898" s="14"/>
    </row>
    <row r="899" spans="1:10" ht="12.4" hidden="1" customHeight="1">
      <c r="A899" s="13"/>
      <c r="B899" s="1"/>
      <c r="C899" s="36"/>
      <c r="D899" s="132"/>
      <c r="E899" s="133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List'!$B$1:$X$65536,12,FALSE)*$M$14),2)</f>
        <v>0</v>
      </c>
      <c r="H899" s="21"/>
      <c r="I899" s="22">
        <f t="shared" si="20"/>
        <v>0</v>
      </c>
      <c r="J899" s="14"/>
    </row>
    <row r="900" spans="1:10" ht="12.4" hidden="1" customHeight="1">
      <c r="A900" s="13"/>
      <c r="B900" s="1"/>
      <c r="C900" s="36"/>
      <c r="D900" s="132"/>
      <c r="E900" s="133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List'!$B$1:$X$65536,12,FALSE)*$M$14),2)</f>
        <v>0</v>
      </c>
      <c r="H900" s="21"/>
      <c r="I900" s="22">
        <f t="shared" si="20"/>
        <v>0</v>
      </c>
      <c r="J900" s="14"/>
    </row>
    <row r="901" spans="1:10" ht="12.4" hidden="1" customHeight="1">
      <c r="A901" s="13"/>
      <c r="B901" s="1"/>
      <c r="C901" s="36"/>
      <c r="D901" s="132"/>
      <c r="E901" s="133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List'!$B$1:$X$65536,12,FALSE)*$M$14),2)</f>
        <v>0</v>
      </c>
      <c r="H901" s="21"/>
      <c r="I901" s="22">
        <f t="shared" si="20"/>
        <v>0</v>
      </c>
      <c r="J901" s="14"/>
    </row>
    <row r="902" spans="1:10" ht="12.4" hidden="1" customHeight="1">
      <c r="A902" s="13"/>
      <c r="B902" s="1"/>
      <c r="C902" s="36"/>
      <c r="D902" s="132"/>
      <c r="E902" s="133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List'!$B$1:$X$65536,12,FALSE)*$M$14),2)</f>
        <v>0</v>
      </c>
      <c r="H902" s="21"/>
      <c r="I902" s="22">
        <f t="shared" si="20"/>
        <v>0</v>
      </c>
      <c r="J902" s="14"/>
    </row>
    <row r="903" spans="1:10" ht="12.4" hidden="1" customHeight="1">
      <c r="A903" s="13"/>
      <c r="B903" s="1"/>
      <c r="C903" s="36"/>
      <c r="D903" s="132"/>
      <c r="E903" s="133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List'!$B$1:$X$65536,12,FALSE)*$M$14),2)</f>
        <v>0</v>
      </c>
      <c r="H903" s="21"/>
      <c r="I903" s="22">
        <f t="shared" si="20"/>
        <v>0</v>
      </c>
      <c r="J903" s="14"/>
    </row>
    <row r="904" spans="1:10" ht="12.4" hidden="1" customHeight="1">
      <c r="A904" s="13"/>
      <c r="B904" s="1"/>
      <c r="C904" s="36"/>
      <c r="D904" s="132"/>
      <c r="E904" s="133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List'!$B$1:$X$65536,12,FALSE)*$M$14),2)</f>
        <v>0</v>
      </c>
      <c r="H904" s="21"/>
      <c r="I904" s="22">
        <f t="shared" si="20"/>
        <v>0</v>
      </c>
      <c r="J904" s="14"/>
    </row>
    <row r="905" spans="1:10" ht="12.4" hidden="1" customHeight="1">
      <c r="A905" s="13"/>
      <c r="B905" s="1"/>
      <c r="C905" s="36"/>
      <c r="D905" s="132"/>
      <c r="E905" s="133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List'!$B$1:$X$65536,12,FALSE)*$M$14),2)</f>
        <v>0</v>
      </c>
      <c r="H905" s="21"/>
      <c r="I905" s="22">
        <f t="shared" si="20"/>
        <v>0</v>
      </c>
      <c r="J905" s="14"/>
    </row>
    <row r="906" spans="1:10" ht="12.4" hidden="1" customHeight="1">
      <c r="A906" s="13"/>
      <c r="B906" s="1"/>
      <c r="C906" s="36"/>
      <c r="D906" s="132"/>
      <c r="E906" s="133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List'!$B$1:$X$65536,12,FALSE)*$M$14),2)</f>
        <v>0</v>
      </c>
      <c r="H906" s="21"/>
      <c r="I906" s="22">
        <f t="shared" ref="I906:I936" si="21">ROUND(IF(ISNUMBER(B906), G906*B906, 0),5)</f>
        <v>0</v>
      </c>
      <c r="J906" s="14"/>
    </row>
    <row r="907" spans="1:10" ht="12.4" hidden="1" customHeight="1">
      <c r="A907" s="13"/>
      <c r="B907" s="1"/>
      <c r="C907" s="36"/>
      <c r="D907" s="132"/>
      <c r="E907" s="133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List'!$B$1:$X$65536,12,FALSE)*$M$14),2)</f>
        <v>0</v>
      </c>
      <c r="H907" s="21"/>
      <c r="I907" s="22">
        <f t="shared" si="21"/>
        <v>0</v>
      </c>
      <c r="J907" s="14"/>
    </row>
    <row r="908" spans="1:10" ht="12.4" hidden="1" customHeight="1">
      <c r="A908" s="13"/>
      <c r="B908" s="1"/>
      <c r="C908" s="36"/>
      <c r="D908" s="132"/>
      <c r="E908" s="133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List'!$B$1:$X$65536,12,FALSE)*$M$14),2)</f>
        <v>0</v>
      </c>
      <c r="H908" s="21"/>
      <c r="I908" s="22">
        <f t="shared" si="21"/>
        <v>0</v>
      </c>
      <c r="J908" s="14"/>
    </row>
    <row r="909" spans="1:10" ht="12.4" hidden="1" customHeight="1">
      <c r="A909" s="13"/>
      <c r="B909" s="1"/>
      <c r="C909" s="37"/>
      <c r="D909" s="132"/>
      <c r="E909" s="133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List'!$B$1:$X$65536,12,FALSE)*$M$14),2)</f>
        <v>0</v>
      </c>
      <c r="H909" s="21"/>
      <c r="I909" s="22">
        <f t="shared" si="21"/>
        <v>0</v>
      </c>
      <c r="J909" s="14"/>
    </row>
    <row r="910" spans="1:10" ht="12" hidden="1" customHeight="1">
      <c r="A910" s="13"/>
      <c r="B910" s="1"/>
      <c r="C910" s="36"/>
      <c r="D910" s="132"/>
      <c r="E910" s="133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List'!$B$1:$X$65536,12,FALSE)*$M$14),2)</f>
        <v>0</v>
      </c>
      <c r="H910" s="21"/>
      <c r="I910" s="22">
        <f t="shared" si="21"/>
        <v>0</v>
      </c>
      <c r="J910" s="14"/>
    </row>
    <row r="911" spans="1:10" ht="12.4" hidden="1" customHeight="1">
      <c r="A911" s="13"/>
      <c r="B911" s="1"/>
      <c r="C911" s="36"/>
      <c r="D911" s="132"/>
      <c r="E911" s="133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List'!$B$1:$X$65536,12,FALSE)*$M$14),2)</f>
        <v>0</v>
      </c>
      <c r="H911" s="21"/>
      <c r="I911" s="22">
        <f t="shared" si="21"/>
        <v>0</v>
      </c>
      <c r="J911" s="14"/>
    </row>
    <row r="912" spans="1:10" ht="12.4" hidden="1" customHeight="1">
      <c r="A912" s="13"/>
      <c r="B912" s="1"/>
      <c r="C912" s="36"/>
      <c r="D912" s="132"/>
      <c r="E912" s="133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List'!$B$1:$X$65536,12,FALSE)*$M$14),2)</f>
        <v>0</v>
      </c>
      <c r="H912" s="21"/>
      <c r="I912" s="22">
        <f t="shared" si="21"/>
        <v>0</v>
      </c>
      <c r="J912" s="14"/>
    </row>
    <row r="913" spans="1:10" ht="12.4" hidden="1" customHeight="1">
      <c r="A913" s="13"/>
      <c r="B913" s="1"/>
      <c r="C913" s="36"/>
      <c r="D913" s="132"/>
      <c r="E913" s="133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List'!$B$1:$X$65536,12,FALSE)*$M$14),2)</f>
        <v>0</v>
      </c>
      <c r="H913" s="21"/>
      <c r="I913" s="22">
        <f t="shared" si="21"/>
        <v>0</v>
      </c>
      <c r="J913" s="14"/>
    </row>
    <row r="914" spans="1:10" ht="12.4" hidden="1" customHeight="1">
      <c r="A914" s="13"/>
      <c r="B914" s="1"/>
      <c r="C914" s="36"/>
      <c r="D914" s="132"/>
      <c r="E914" s="133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List'!$B$1:$X$65536,12,FALSE)*$M$14),2)</f>
        <v>0</v>
      </c>
      <c r="H914" s="21"/>
      <c r="I914" s="22">
        <f t="shared" si="21"/>
        <v>0</v>
      </c>
      <c r="J914" s="14"/>
    </row>
    <row r="915" spans="1:10" ht="12.4" hidden="1" customHeight="1">
      <c r="A915" s="13"/>
      <c r="B915" s="1"/>
      <c r="C915" s="36"/>
      <c r="D915" s="132"/>
      <c r="E915" s="133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List'!$B$1:$X$65536,12,FALSE)*$M$14),2)</f>
        <v>0</v>
      </c>
      <c r="H915" s="21"/>
      <c r="I915" s="22">
        <f t="shared" si="21"/>
        <v>0</v>
      </c>
      <c r="J915" s="14"/>
    </row>
    <row r="916" spans="1:10" ht="12.4" hidden="1" customHeight="1">
      <c r="A916" s="13"/>
      <c r="B916" s="1"/>
      <c r="C916" s="36"/>
      <c r="D916" s="132"/>
      <c r="E916" s="133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List'!$B$1:$X$65536,12,FALSE)*$M$14),2)</f>
        <v>0</v>
      </c>
      <c r="H916" s="21"/>
      <c r="I916" s="22">
        <f t="shared" si="21"/>
        <v>0</v>
      </c>
      <c r="J916" s="14"/>
    </row>
    <row r="917" spans="1:10" ht="12.4" hidden="1" customHeight="1">
      <c r="A917" s="13"/>
      <c r="B917" s="1"/>
      <c r="C917" s="36"/>
      <c r="D917" s="132"/>
      <c r="E917" s="133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List'!$B$1:$X$65536,12,FALSE)*$M$14),2)</f>
        <v>0</v>
      </c>
      <c r="H917" s="21"/>
      <c r="I917" s="22">
        <f t="shared" si="21"/>
        <v>0</v>
      </c>
      <c r="J917" s="14"/>
    </row>
    <row r="918" spans="1:10" ht="12.4" hidden="1" customHeight="1">
      <c r="A918" s="13"/>
      <c r="B918" s="1"/>
      <c r="C918" s="36"/>
      <c r="D918" s="132"/>
      <c r="E918" s="133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List'!$B$1:$X$65536,12,FALSE)*$M$14),2)</f>
        <v>0</v>
      </c>
      <c r="H918" s="21"/>
      <c r="I918" s="22">
        <f t="shared" si="21"/>
        <v>0</v>
      </c>
      <c r="J918" s="14"/>
    </row>
    <row r="919" spans="1:10" ht="12.4" hidden="1" customHeight="1">
      <c r="A919" s="13"/>
      <c r="B919" s="1"/>
      <c r="C919" s="36"/>
      <c r="D919" s="132"/>
      <c r="E919" s="133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List'!$B$1:$X$65536,12,FALSE)*$M$14),2)</f>
        <v>0</v>
      </c>
      <c r="H919" s="21"/>
      <c r="I919" s="22">
        <f t="shared" si="21"/>
        <v>0</v>
      </c>
      <c r="J919" s="14"/>
    </row>
    <row r="920" spans="1:10" ht="12.4" hidden="1" customHeight="1">
      <c r="A920" s="13"/>
      <c r="B920" s="1"/>
      <c r="C920" s="36"/>
      <c r="D920" s="132"/>
      <c r="E920" s="133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List'!$B$1:$X$65536,12,FALSE)*$M$14),2)</f>
        <v>0</v>
      </c>
      <c r="H920" s="21"/>
      <c r="I920" s="22">
        <f t="shared" si="21"/>
        <v>0</v>
      </c>
      <c r="J920" s="14"/>
    </row>
    <row r="921" spans="1:10" ht="12.4" hidden="1" customHeight="1">
      <c r="A921" s="13"/>
      <c r="B921" s="1"/>
      <c r="C921" s="36"/>
      <c r="D921" s="132"/>
      <c r="E921" s="133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List'!$B$1:$X$65536,12,FALSE)*$M$14),2)</f>
        <v>0</v>
      </c>
      <c r="H921" s="21"/>
      <c r="I921" s="22">
        <f t="shared" si="21"/>
        <v>0</v>
      </c>
      <c r="J921" s="14"/>
    </row>
    <row r="922" spans="1:10" ht="12.4" hidden="1" customHeight="1">
      <c r="A922" s="13"/>
      <c r="B922" s="1"/>
      <c r="C922" s="36"/>
      <c r="D922" s="132"/>
      <c r="E922" s="133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List'!$B$1:$X$65536,12,FALSE)*$M$14),2)</f>
        <v>0</v>
      </c>
      <c r="H922" s="21"/>
      <c r="I922" s="22">
        <f t="shared" si="21"/>
        <v>0</v>
      </c>
      <c r="J922" s="14"/>
    </row>
    <row r="923" spans="1:10" ht="12.4" hidden="1" customHeight="1">
      <c r="A923" s="13"/>
      <c r="B923" s="1"/>
      <c r="C923" s="36"/>
      <c r="D923" s="132"/>
      <c r="E923" s="133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List'!$B$1:$X$65536,12,FALSE)*$M$14),2)</f>
        <v>0</v>
      </c>
      <c r="H923" s="21"/>
      <c r="I923" s="22">
        <f t="shared" si="21"/>
        <v>0</v>
      </c>
      <c r="J923" s="14"/>
    </row>
    <row r="924" spans="1:10" ht="12.4" hidden="1" customHeight="1">
      <c r="A924" s="13"/>
      <c r="B924" s="1"/>
      <c r="C924" s="36"/>
      <c r="D924" s="132"/>
      <c r="E924" s="133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List'!$B$1:$X$65536,12,FALSE)*$M$14),2)</f>
        <v>0</v>
      </c>
      <c r="H924" s="21"/>
      <c r="I924" s="22">
        <f t="shared" si="21"/>
        <v>0</v>
      </c>
      <c r="J924" s="14"/>
    </row>
    <row r="925" spans="1:10" ht="12.4" hidden="1" customHeight="1">
      <c r="A925" s="13"/>
      <c r="B925" s="1"/>
      <c r="C925" s="36"/>
      <c r="D925" s="132"/>
      <c r="E925" s="133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List'!$B$1:$X$65536,12,FALSE)*$M$14),2)</f>
        <v>0</v>
      </c>
      <c r="H925" s="21"/>
      <c r="I925" s="22">
        <f t="shared" si="21"/>
        <v>0</v>
      </c>
      <c r="J925" s="14"/>
    </row>
    <row r="926" spans="1:10" ht="12.4" hidden="1" customHeight="1">
      <c r="A926" s="13"/>
      <c r="B926" s="1"/>
      <c r="C926" s="36"/>
      <c r="D926" s="132"/>
      <c r="E926" s="133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List'!$B$1:$X$65536,12,FALSE)*$M$14),2)</f>
        <v>0</v>
      </c>
      <c r="H926" s="21"/>
      <c r="I926" s="22">
        <f t="shared" si="21"/>
        <v>0</v>
      </c>
      <c r="J926" s="14"/>
    </row>
    <row r="927" spans="1:10" ht="12.4" hidden="1" customHeight="1">
      <c r="A927" s="13"/>
      <c r="B927" s="1"/>
      <c r="C927" s="36"/>
      <c r="D927" s="132"/>
      <c r="E927" s="133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List'!$B$1:$X$65536,12,FALSE)*$M$14),2)</f>
        <v>0</v>
      </c>
      <c r="H927" s="21"/>
      <c r="I927" s="22">
        <f t="shared" si="21"/>
        <v>0</v>
      </c>
      <c r="J927" s="14"/>
    </row>
    <row r="928" spans="1:10" ht="12.4" hidden="1" customHeight="1">
      <c r="A928" s="13"/>
      <c r="B928" s="1"/>
      <c r="C928" s="36"/>
      <c r="D928" s="132"/>
      <c r="E928" s="133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List'!$B$1:$X$65536,12,FALSE)*$M$14),2)</f>
        <v>0</v>
      </c>
      <c r="H928" s="21"/>
      <c r="I928" s="22">
        <f t="shared" si="21"/>
        <v>0</v>
      </c>
      <c r="J928" s="14"/>
    </row>
    <row r="929" spans="1:10" ht="12.4" hidden="1" customHeight="1">
      <c r="A929" s="13"/>
      <c r="B929" s="1"/>
      <c r="C929" s="36"/>
      <c r="D929" s="132"/>
      <c r="E929" s="133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List'!$B$1:$X$65536,12,FALSE)*$M$14),2)</f>
        <v>0</v>
      </c>
      <c r="H929" s="21"/>
      <c r="I929" s="22">
        <f t="shared" si="21"/>
        <v>0</v>
      </c>
      <c r="J929" s="14"/>
    </row>
    <row r="930" spans="1:10" ht="12.4" hidden="1" customHeight="1">
      <c r="A930" s="13"/>
      <c r="B930" s="1"/>
      <c r="C930" s="36"/>
      <c r="D930" s="132"/>
      <c r="E930" s="133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List'!$B$1:$X$65536,12,FALSE)*$M$14),2)</f>
        <v>0</v>
      </c>
      <c r="H930" s="21"/>
      <c r="I930" s="22">
        <f t="shared" si="21"/>
        <v>0</v>
      </c>
      <c r="J930" s="14"/>
    </row>
    <row r="931" spans="1:10" ht="12.4" hidden="1" customHeight="1">
      <c r="A931" s="13"/>
      <c r="B931" s="1"/>
      <c r="C931" s="36"/>
      <c r="D931" s="132"/>
      <c r="E931" s="133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List'!$B$1:$X$65536,12,FALSE)*$M$14),2)</f>
        <v>0</v>
      </c>
      <c r="H931" s="21"/>
      <c r="I931" s="22">
        <f t="shared" si="21"/>
        <v>0</v>
      </c>
      <c r="J931" s="14"/>
    </row>
    <row r="932" spans="1:10" ht="12.4" hidden="1" customHeight="1">
      <c r="A932" s="13"/>
      <c r="B932" s="1"/>
      <c r="C932" s="36"/>
      <c r="D932" s="132"/>
      <c r="E932" s="133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List'!$B$1:$X$65536,12,FALSE)*$M$14),2)</f>
        <v>0</v>
      </c>
      <c r="H932" s="21"/>
      <c r="I932" s="22">
        <f t="shared" si="21"/>
        <v>0</v>
      </c>
      <c r="J932" s="14"/>
    </row>
    <row r="933" spans="1:10" ht="12.4" hidden="1" customHeight="1">
      <c r="A933" s="13"/>
      <c r="B933" s="1"/>
      <c r="C933" s="36"/>
      <c r="D933" s="132"/>
      <c r="E933" s="133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List'!$B$1:$X$65536,12,FALSE)*$M$14),2)</f>
        <v>0</v>
      </c>
      <c r="H933" s="21"/>
      <c r="I933" s="22">
        <f t="shared" si="21"/>
        <v>0</v>
      </c>
      <c r="J933" s="14"/>
    </row>
    <row r="934" spans="1:10" ht="12.4" hidden="1" customHeight="1">
      <c r="A934" s="13"/>
      <c r="B934" s="1"/>
      <c r="C934" s="36"/>
      <c r="D934" s="132"/>
      <c r="E934" s="133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List'!$B$1:$X$65536,12,FALSE)*$M$14),2)</f>
        <v>0</v>
      </c>
      <c r="H934" s="21"/>
      <c r="I934" s="22">
        <f t="shared" si="21"/>
        <v>0</v>
      </c>
      <c r="J934" s="14"/>
    </row>
    <row r="935" spans="1:10" ht="12.4" hidden="1" customHeight="1">
      <c r="A935" s="13"/>
      <c r="B935" s="1"/>
      <c r="C935" s="36"/>
      <c r="D935" s="132"/>
      <c r="E935" s="133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List'!$B$1:$X$65536,12,FALSE)*$M$14),2)</f>
        <v>0</v>
      </c>
      <c r="H935" s="21"/>
      <c r="I935" s="22">
        <f t="shared" si="21"/>
        <v>0</v>
      </c>
      <c r="J935" s="14"/>
    </row>
    <row r="936" spans="1:10" ht="12.4" hidden="1" customHeight="1">
      <c r="A936" s="13"/>
      <c r="B936" s="1"/>
      <c r="C936" s="36"/>
      <c r="D936" s="132"/>
      <c r="E936" s="133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List'!$B$1:$X$65536,12,FALSE)*$M$14),2)</f>
        <v>0</v>
      </c>
      <c r="H936" s="21"/>
      <c r="I936" s="22">
        <f t="shared" si="21"/>
        <v>0</v>
      </c>
      <c r="J936" s="14"/>
    </row>
    <row r="937" spans="1:10" ht="12.4" hidden="1" customHeight="1">
      <c r="A937" s="13"/>
      <c r="B937" s="1"/>
      <c r="C937" s="37"/>
      <c r="D937" s="132"/>
      <c r="E937" s="133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List'!$B$1:$X$65536,12,FALSE)*$M$14),2)</f>
        <v>0</v>
      </c>
      <c r="H937" s="21"/>
      <c r="I937" s="22">
        <f>ROUND(IF(ISNUMBER(B937), G937*B937, 0),5)</f>
        <v>0</v>
      </c>
      <c r="J937" s="14"/>
    </row>
    <row r="938" spans="1:10" ht="12" hidden="1" customHeight="1">
      <c r="A938" s="13"/>
      <c r="B938" s="1"/>
      <c r="C938" s="36"/>
      <c r="D938" s="132"/>
      <c r="E938" s="133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List'!$B$1:$X$65536,12,FALSE)*$M$14),2)</f>
        <v>0</v>
      </c>
      <c r="H938" s="21"/>
      <c r="I938" s="22">
        <f t="shared" ref="I938:I1001" si="22">ROUND(IF(ISNUMBER(B938), G938*B938, 0),5)</f>
        <v>0</v>
      </c>
      <c r="J938" s="14"/>
    </row>
    <row r="939" spans="1:10" ht="12.4" hidden="1" customHeight="1">
      <c r="A939" s="13"/>
      <c r="B939" s="1"/>
      <c r="C939" s="36"/>
      <c r="D939" s="132"/>
      <c r="E939" s="133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List'!$B$1:$X$65536,12,FALSE)*$M$14),2)</f>
        <v>0</v>
      </c>
      <c r="H939" s="21"/>
      <c r="I939" s="22">
        <f t="shared" si="22"/>
        <v>0</v>
      </c>
      <c r="J939" s="14"/>
    </row>
    <row r="940" spans="1:10" ht="12.4" hidden="1" customHeight="1">
      <c r="A940" s="13"/>
      <c r="B940" s="1"/>
      <c r="C940" s="36"/>
      <c r="D940" s="132"/>
      <c r="E940" s="133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List'!$B$1:$X$65536,12,FALSE)*$M$14),2)</f>
        <v>0</v>
      </c>
      <c r="H940" s="21"/>
      <c r="I940" s="22">
        <f t="shared" si="22"/>
        <v>0</v>
      </c>
      <c r="J940" s="14"/>
    </row>
    <row r="941" spans="1:10" ht="12.4" hidden="1" customHeight="1">
      <c r="A941" s="13"/>
      <c r="B941" s="1"/>
      <c r="C941" s="36"/>
      <c r="D941" s="132"/>
      <c r="E941" s="133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List'!$B$1:$X$65536,12,FALSE)*$M$14),2)</f>
        <v>0</v>
      </c>
      <c r="H941" s="21"/>
      <c r="I941" s="22">
        <f t="shared" si="22"/>
        <v>0</v>
      </c>
      <c r="J941" s="14"/>
    </row>
    <row r="942" spans="1:10" ht="12.4" hidden="1" customHeight="1">
      <c r="A942" s="13"/>
      <c r="B942" s="1"/>
      <c r="C942" s="36"/>
      <c r="D942" s="132"/>
      <c r="E942" s="133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List'!$B$1:$X$65536,12,FALSE)*$M$14),2)</f>
        <v>0</v>
      </c>
      <c r="H942" s="21"/>
      <c r="I942" s="22">
        <f t="shared" si="22"/>
        <v>0</v>
      </c>
      <c r="J942" s="14"/>
    </row>
    <row r="943" spans="1:10" ht="12.4" hidden="1" customHeight="1">
      <c r="A943" s="13"/>
      <c r="B943" s="1"/>
      <c r="C943" s="36"/>
      <c r="D943" s="132"/>
      <c r="E943" s="133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List'!$B$1:$X$65536,12,FALSE)*$M$14),2)</f>
        <v>0</v>
      </c>
      <c r="H943" s="21"/>
      <c r="I943" s="22">
        <f t="shared" si="22"/>
        <v>0</v>
      </c>
      <c r="J943" s="14"/>
    </row>
    <row r="944" spans="1:10" ht="12.4" hidden="1" customHeight="1">
      <c r="A944" s="13"/>
      <c r="B944" s="1"/>
      <c r="C944" s="36"/>
      <c r="D944" s="132"/>
      <c r="E944" s="133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List'!$B$1:$X$65536,12,FALSE)*$M$14),2)</f>
        <v>0</v>
      </c>
      <c r="H944" s="21"/>
      <c r="I944" s="22">
        <f t="shared" si="22"/>
        <v>0</v>
      </c>
      <c r="J944" s="14"/>
    </row>
    <row r="945" spans="1:10" ht="12.4" hidden="1" customHeight="1">
      <c r="A945" s="13"/>
      <c r="B945" s="1"/>
      <c r="C945" s="36"/>
      <c r="D945" s="132"/>
      <c r="E945" s="133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List'!$B$1:$X$65536,12,FALSE)*$M$14),2)</f>
        <v>0</v>
      </c>
      <c r="H945" s="21"/>
      <c r="I945" s="22">
        <f t="shared" si="22"/>
        <v>0</v>
      </c>
      <c r="J945" s="14"/>
    </row>
    <row r="946" spans="1:10" ht="12.4" hidden="1" customHeight="1">
      <c r="A946" s="13"/>
      <c r="B946" s="1"/>
      <c r="C946" s="36"/>
      <c r="D946" s="132"/>
      <c r="E946" s="133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List'!$B$1:$X$65536,12,FALSE)*$M$14),2)</f>
        <v>0</v>
      </c>
      <c r="H946" s="21"/>
      <c r="I946" s="22">
        <f t="shared" si="22"/>
        <v>0</v>
      </c>
      <c r="J946" s="14"/>
    </row>
    <row r="947" spans="1:10" ht="12.4" hidden="1" customHeight="1">
      <c r="A947" s="13"/>
      <c r="B947" s="1"/>
      <c r="C947" s="36"/>
      <c r="D947" s="132"/>
      <c r="E947" s="133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List'!$B$1:$X$65536,12,FALSE)*$M$14),2)</f>
        <v>0</v>
      </c>
      <c r="H947" s="21"/>
      <c r="I947" s="22">
        <f t="shared" si="22"/>
        <v>0</v>
      </c>
      <c r="J947" s="14"/>
    </row>
    <row r="948" spans="1:10" ht="12.4" hidden="1" customHeight="1">
      <c r="A948" s="13"/>
      <c r="B948" s="1"/>
      <c r="C948" s="36"/>
      <c r="D948" s="132"/>
      <c r="E948" s="133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List'!$B$1:$X$65536,12,FALSE)*$M$14),2)</f>
        <v>0</v>
      </c>
      <c r="H948" s="21"/>
      <c r="I948" s="22">
        <f t="shared" si="22"/>
        <v>0</v>
      </c>
      <c r="J948" s="14"/>
    </row>
    <row r="949" spans="1:10" ht="12.4" hidden="1" customHeight="1">
      <c r="A949" s="13"/>
      <c r="B949" s="1"/>
      <c r="C949" s="36"/>
      <c r="D949" s="132"/>
      <c r="E949" s="133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List'!$B$1:$X$65536,12,FALSE)*$M$14),2)</f>
        <v>0</v>
      </c>
      <c r="H949" s="21"/>
      <c r="I949" s="22">
        <f t="shared" si="22"/>
        <v>0</v>
      </c>
      <c r="J949" s="14"/>
    </row>
    <row r="950" spans="1:10" ht="12.4" hidden="1" customHeight="1">
      <c r="A950" s="13"/>
      <c r="B950" s="1"/>
      <c r="C950" s="36"/>
      <c r="D950" s="132"/>
      <c r="E950" s="133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List'!$B$1:$X$65536,12,FALSE)*$M$14),2)</f>
        <v>0</v>
      </c>
      <c r="H950" s="21"/>
      <c r="I950" s="22">
        <f t="shared" si="22"/>
        <v>0</v>
      </c>
      <c r="J950" s="14"/>
    </row>
    <row r="951" spans="1:10" ht="12" hidden="1" customHeight="1">
      <c r="A951" s="13"/>
      <c r="B951" s="1"/>
      <c r="C951" s="36"/>
      <c r="D951" s="132"/>
      <c r="E951" s="133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List'!$B$1:$X$65536,12,FALSE)*$M$14),2)</f>
        <v>0</v>
      </c>
      <c r="H951" s="21"/>
      <c r="I951" s="22">
        <f t="shared" si="22"/>
        <v>0</v>
      </c>
      <c r="J951" s="14"/>
    </row>
    <row r="952" spans="1:10" ht="12.4" hidden="1" customHeight="1">
      <c r="A952" s="13"/>
      <c r="B952" s="1"/>
      <c r="C952" s="36"/>
      <c r="D952" s="132"/>
      <c r="E952" s="133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List'!$B$1:$X$65536,12,FALSE)*$M$14),2)</f>
        <v>0</v>
      </c>
      <c r="H952" s="21"/>
      <c r="I952" s="22">
        <f t="shared" si="22"/>
        <v>0</v>
      </c>
      <c r="J952" s="14"/>
    </row>
    <row r="953" spans="1:10" ht="12.4" hidden="1" customHeight="1">
      <c r="A953" s="13"/>
      <c r="B953" s="1"/>
      <c r="C953" s="36"/>
      <c r="D953" s="132"/>
      <c r="E953" s="133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List'!$B$1:$X$65536,12,FALSE)*$M$14),2)</f>
        <v>0</v>
      </c>
      <c r="H953" s="21"/>
      <c r="I953" s="22">
        <f t="shared" si="22"/>
        <v>0</v>
      </c>
      <c r="J953" s="14"/>
    </row>
    <row r="954" spans="1:10" ht="12.4" hidden="1" customHeight="1">
      <c r="A954" s="13"/>
      <c r="B954" s="1"/>
      <c r="C954" s="36"/>
      <c r="D954" s="132"/>
      <c r="E954" s="133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List'!$B$1:$X$65536,12,FALSE)*$M$14),2)</f>
        <v>0</v>
      </c>
      <c r="H954" s="21"/>
      <c r="I954" s="22">
        <f t="shared" si="22"/>
        <v>0</v>
      </c>
      <c r="J954" s="14"/>
    </row>
    <row r="955" spans="1:10" ht="12.4" hidden="1" customHeight="1">
      <c r="A955" s="13"/>
      <c r="B955" s="1"/>
      <c r="C955" s="36"/>
      <c r="D955" s="132"/>
      <c r="E955" s="133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List'!$B$1:$X$65536,12,FALSE)*$M$14),2)</f>
        <v>0</v>
      </c>
      <c r="H955" s="21"/>
      <c r="I955" s="22">
        <f t="shared" si="22"/>
        <v>0</v>
      </c>
      <c r="J955" s="14"/>
    </row>
    <row r="956" spans="1:10" ht="12.4" hidden="1" customHeight="1">
      <c r="A956" s="13"/>
      <c r="B956" s="1"/>
      <c r="C956" s="36"/>
      <c r="D956" s="132"/>
      <c r="E956" s="133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List'!$B$1:$X$65536,12,FALSE)*$M$14),2)</f>
        <v>0</v>
      </c>
      <c r="H956" s="21"/>
      <c r="I956" s="22">
        <f t="shared" si="22"/>
        <v>0</v>
      </c>
      <c r="J956" s="14"/>
    </row>
    <row r="957" spans="1:10" ht="12.4" hidden="1" customHeight="1">
      <c r="A957" s="13"/>
      <c r="B957" s="1"/>
      <c r="C957" s="36"/>
      <c r="D957" s="132"/>
      <c r="E957" s="133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List'!$B$1:$X$65536,12,FALSE)*$M$14),2)</f>
        <v>0</v>
      </c>
      <c r="H957" s="21"/>
      <c r="I957" s="22">
        <f t="shared" si="22"/>
        <v>0</v>
      </c>
      <c r="J957" s="14"/>
    </row>
    <row r="958" spans="1:10" ht="12.4" hidden="1" customHeight="1">
      <c r="A958" s="13"/>
      <c r="B958" s="1"/>
      <c r="C958" s="36"/>
      <c r="D958" s="132"/>
      <c r="E958" s="133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List'!$B$1:$X$65536,12,FALSE)*$M$14),2)</f>
        <v>0</v>
      </c>
      <c r="H958" s="21"/>
      <c r="I958" s="22">
        <f t="shared" si="22"/>
        <v>0</v>
      </c>
      <c r="J958" s="14"/>
    </row>
    <row r="959" spans="1:10" ht="12.4" hidden="1" customHeight="1">
      <c r="A959" s="13"/>
      <c r="B959" s="1"/>
      <c r="C959" s="36"/>
      <c r="D959" s="132"/>
      <c r="E959" s="133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List'!$B$1:$X$65536,12,FALSE)*$M$14),2)</f>
        <v>0</v>
      </c>
      <c r="H959" s="21"/>
      <c r="I959" s="22">
        <f t="shared" si="22"/>
        <v>0</v>
      </c>
      <c r="J959" s="14"/>
    </row>
    <row r="960" spans="1:10" ht="12.4" hidden="1" customHeight="1">
      <c r="A960" s="13"/>
      <c r="B960" s="1"/>
      <c r="C960" s="36"/>
      <c r="D960" s="132"/>
      <c r="E960" s="133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List'!$B$1:$X$65536,12,FALSE)*$M$14),2)</f>
        <v>0</v>
      </c>
      <c r="H960" s="21"/>
      <c r="I960" s="22">
        <f t="shared" si="22"/>
        <v>0</v>
      </c>
      <c r="J960" s="14"/>
    </row>
    <row r="961" spans="1:10" ht="12.4" hidden="1" customHeight="1">
      <c r="A961" s="13"/>
      <c r="B961" s="1"/>
      <c r="C961" s="36"/>
      <c r="D961" s="132"/>
      <c r="E961" s="133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List'!$B$1:$X$65536,12,FALSE)*$M$14),2)</f>
        <v>0</v>
      </c>
      <c r="H961" s="21"/>
      <c r="I961" s="22">
        <f t="shared" si="22"/>
        <v>0</v>
      </c>
      <c r="J961" s="14"/>
    </row>
    <row r="962" spans="1:10" ht="12.4" hidden="1" customHeight="1">
      <c r="A962" s="13"/>
      <c r="B962" s="1"/>
      <c r="C962" s="36"/>
      <c r="D962" s="132"/>
      <c r="E962" s="133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List'!$B$1:$X$65536,12,FALSE)*$M$14),2)</f>
        <v>0</v>
      </c>
      <c r="H962" s="21"/>
      <c r="I962" s="22">
        <f t="shared" si="22"/>
        <v>0</v>
      </c>
      <c r="J962" s="14"/>
    </row>
    <row r="963" spans="1:10" ht="12.4" hidden="1" customHeight="1">
      <c r="A963" s="13"/>
      <c r="B963" s="1"/>
      <c r="C963" s="36"/>
      <c r="D963" s="132"/>
      <c r="E963" s="133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List'!$B$1:$X$65536,12,FALSE)*$M$14),2)</f>
        <v>0</v>
      </c>
      <c r="H963" s="21"/>
      <c r="I963" s="22">
        <f t="shared" si="22"/>
        <v>0</v>
      </c>
      <c r="J963" s="14"/>
    </row>
    <row r="964" spans="1:10" ht="12.4" hidden="1" customHeight="1">
      <c r="A964" s="13"/>
      <c r="B964" s="1"/>
      <c r="C964" s="36"/>
      <c r="D964" s="132"/>
      <c r="E964" s="133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List'!$B$1:$X$65536,12,FALSE)*$M$14),2)</f>
        <v>0</v>
      </c>
      <c r="H964" s="21"/>
      <c r="I964" s="22">
        <f t="shared" si="22"/>
        <v>0</v>
      </c>
      <c r="J964" s="14"/>
    </row>
    <row r="965" spans="1:10" ht="12.4" hidden="1" customHeight="1">
      <c r="A965" s="13"/>
      <c r="B965" s="1"/>
      <c r="C965" s="36"/>
      <c r="D965" s="132"/>
      <c r="E965" s="133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List'!$B$1:$X$65536,12,FALSE)*$M$14),2)</f>
        <v>0</v>
      </c>
      <c r="H965" s="21"/>
      <c r="I965" s="22">
        <f t="shared" si="22"/>
        <v>0</v>
      </c>
      <c r="J965" s="14"/>
    </row>
    <row r="966" spans="1:10" ht="12.4" hidden="1" customHeight="1">
      <c r="A966" s="13"/>
      <c r="B966" s="1"/>
      <c r="C966" s="36"/>
      <c r="D966" s="132"/>
      <c r="E966" s="133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List'!$B$1:$X$65536,12,FALSE)*$M$14),2)</f>
        <v>0</v>
      </c>
      <c r="H966" s="21"/>
      <c r="I966" s="22">
        <f t="shared" si="22"/>
        <v>0</v>
      </c>
      <c r="J966" s="14"/>
    </row>
    <row r="967" spans="1:10" ht="12.4" hidden="1" customHeight="1">
      <c r="A967" s="13"/>
      <c r="B967" s="1"/>
      <c r="C967" s="36"/>
      <c r="D967" s="132"/>
      <c r="E967" s="133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List'!$B$1:$X$65536,12,FALSE)*$M$14),2)</f>
        <v>0</v>
      </c>
      <c r="H967" s="21"/>
      <c r="I967" s="22">
        <f t="shared" si="22"/>
        <v>0</v>
      </c>
      <c r="J967" s="14"/>
    </row>
    <row r="968" spans="1:10" ht="12.4" hidden="1" customHeight="1">
      <c r="A968" s="13"/>
      <c r="B968" s="1"/>
      <c r="C968" s="36"/>
      <c r="D968" s="132"/>
      <c r="E968" s="133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List'!$B$1:$X$65536,12,FALSE)*$M$14),2)</f>
        <v>0</v>
      </c>
      <c r="H968" s="21"/>
      <c r="I968" s="22">
        <f t="shared" si="22"/>
        <v>0</v>
      </c>
      <c r="J968" s="14"/>
    </row>
    <row r="969" spans="1:10" ht="12.4" hidden="1" customHeight="1">
      <c r="A969" s="13"/>
      <c r="B969" s="1"/>
      <c r="C969" s="36"/>
      <c r="D969" s="132"/>
      <c r="E969" s="133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List'!$B$1:$X$65536,12,FALSE)*$M$14),2)</f>
        <v>0</v>
      </c>
      <c r="H969" s="21"/>
      <c r="I969" s="22">
        <f t="shared" si="22"/>
        <v>0</v>
      </c>
      <c r="J969" s="14"/>
    </row>
    <row r="970" spans="1:10" ht="12.4" hidden="1" customHeight="1">
      <c r="A970" s="13"/>
      <c r="B970" s="1"/>
      <c r="C970" s="36"/>
      <c r="D970" s="132"/>
      <c r="E970" s="133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List'!$B$1:$X$65536,12,FALSE)*$M$14),2)</f>
        <v>0</v>
      </c>
      <c r="H970" s="21"/>
      <c r="I970" s="22">
        <f t="shared" si="22"/>
        <v>0</v>
      </c>
      <c r="J970" s="14"/>
    </row>
    <row r="971" spans="1:10" ht="12.4" hidden="1" customHeight="1">
      <c r="A971" s="13"/>
      <c r="B971" s="1"/>
      <c r="C971" s="36"/>
      <c r="D971" s="132"/>
      <c r="E971" s="133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List'!$B$1:$X$65536,12,FALSE)*$M$14),2)</f>
        <v>0</v>
      </c>
      <c r="H971" s="21"/>
      <c r="I971" s="22">
        <f t="shared" si="22"/>
        <v>0</v>
      </c>
      <c r="J971" s="14"/>
    </row>
    <row r="972" spans="1:10" ht="12.4" hidden="1" customHeight="1">
      <c r="A972" s="13"/>
      <c r="B972" s="1"/>
      <c r="C972" s="36"/>
      <c r="D972" s="132"/>
      <c r="E972" s="133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List'!$B$1:$X$65536,12,FALSE)*$M$14),2)</f>
        <v>0</v>
      </c>
      <c r="H972" s="21"/>
      <c r="I972" s="22">
        <f t="shared" si="22"/>
        <v>0</v>
      </c>
      <c r="J972" s="14"/>
    </row>
    <row r="973" spans="1:10" ht="12.4" hidden="1" customHeight="1">
      <c r="A973" s="13"/>
      <c r="B973" s="1"/>
      <c r="C973" s="36"/>
      <c r="D973" s="132"/>
      <c r="E973" s="133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List'!$B$1:$X$65536,12,FALSE)*$M$14),2)</f>
        <v>0</v>
      </c>
      <c r="H973" s="21"/>
      <c r="I973" s="22">
        <f t="shared" si="22"/>
        <v>0</v>
      </c>
      <c r="J973" s="14"/>
    </row>
    <row r="974" spans="1:10" ht="12.4" hidden="1" customHeight="1">
      <c r="A974" s="13"/>
      <c r="B974" s="1"/>
      <c r="C974" s="37"/>
      <c r="D974" s="132"/>
      <c r="E974" s="133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List'!$B$1:$X$65536,12,FALSE)*$M$14),2)</f>
        <v>0</v>
      </c>
      <c r="H974" s="21"/>
      <c r="I974" s="22">
        <f t="shared" si="22"/>
        <v>0</v>
      </c>
      <c r="J974" s="14"/>
    </row>
    <row r="975" spans="1:10" ht="12" hidden="1" customHeight="1">
      <c r="A975" s="13"/>
      <c r="B975" s="1"/>
      <c r="C975" s="36"/>
      <c r="D975" s="132"/>
      <c r="E975" s="133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List'!$B$1:$X$65536,12,FALSE)*$M$14),2)</f>
        <v>0</v>
      </c>
      <c r="H975" s="21"/>
      <c r="I975" s="22">
        <f t="shared" si="22"/>
        <v>0</v>
      </c>
      <c r="J975" s="14"/>
    </row>
    <row r="976" spans="1:10" ht="12.4" hidden="1" customHeight="1">
      <c r="A976" s="13"/>
      <c r="B976" s="1"/>
      <c r="C976" s="36"/>
      <c r="D976" s="132"/>
      <c r="E976" s="133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List'!$B$1:$X$65536,12,FALSE)*$M$14),2)</f>
        <v>0</v>
      </c>
      <c r="H976" s="21"/>
      <c r="I976" s="22">
        <f t="shared" si="22"/>
        <v>0</v>
      </c>
      <c r="J976" s="14"/>
    </row>
    <row r="977" spans="1:10" ht="12.4" hidden="1" customHeight="1">
      <c r="A977" s="13"/>
      <c r="B977" s="1"/>
      <c r="C977" s="36"/>
      <c r="D977" s="132"/>
      <c r="E977" s="133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List'!$B$1:$X$65536,12,FALSE)*$M$14),2)</f>
        <v>0</v>
      </c>
      <c r="H977" s="21"/>
      <c r="I977" s="22">
        <f t="shared" si="22"/>
        <v>0</v>
      </c>
      <c r="J977" s="14"/>
    </row>
    <row r="978" spans="1:10" ht="12.4" hidden="1" customHeight="1">
      <c r="A978" s="13"/>
      <c r="B978" s="1"/>
      <c r="C978" s="36"/>
      <c r="D978" s="132"/>
      <c r="E978" s="133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List'!$B$1:$X$65536,12,FALSE)*$M$14),2)</f>
        <v>0</v>
      </c>
      <c r="H978" s="21"/>
      <c r="I978" s="22">
        <f t="shared" si="22"/>
        <v>0</v>
      </c>
      <c r="J978" s="14"/>
    </row>
    <row r="979" spans="1:10" ht="12.4" hidden="1" customHeight="1">
      <c r="A979" s="13"/>
      <c r="B979" s="1"/>
      <c r="C979" s="36"/>
      <c r="D979" s="132"/>
      <c r="E979" s="133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List'!$B$1:$X$65536,12,FALSE)*$M$14),2)</f>
        <v>0</v>
      </c>
      <c r="H979" s="21"/>
      <c r="I979" s="22">
        <f t="shared" si="22"/>
        <v>0</v>
      </c>
      <c r="J979" s="14"/>
    </row>
    <row r="980" spans="1:10" ht="12.4" hidden="1" customHeight="1">
      <c r="A980" s="13"/>
      <c r="B980" s="1"/>
      <c r="C980" s="36"/>
      <c r="D980" s="132"/>
      <c r="E980" s="133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List'!$B$1:$X$65536,12,FALSE)*$M$14),2)</f>
        <v>0</v>
      </c>
      <c r="H980" s="21"/>
      <c r="I980" s="22">
        <f t="shared" si="22"/>
        <v>0</v>
      </c>
      <c r="J980" s="14"/>
    </row>
    <row r="981" spans="1:10" ht="12.4" hidden="1" customHeight="1">
      <c r="A981" s="13"/>
      <c r="B981" s="1"/>
      <c r="C981" s="36"/>
      <c r="D981" s="132"/>
      <c r="E981" s="133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List'!$B$1:$X$65536,12,FALSE)*$M$14),2)</f>
        <v>0</v>
      </c>
      <c r="H981" s="21"/>
      <c r="I981" s="22">
        <f t="shared" si="22"/>
        <v>0</v>
      </c>
      <c r="J981" s="14"/>
    </row>
    <row r="982" spans="1:10" ht="12.4" hidden="1" customHeight="1">
      <c r="A982" s="13"/>
      <c r="B982" s="1"/>
      <c r="C982" s="36"/>
      <c r="D982" s="132"/>
      <c r="E982" s="133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List'!$B$1:$X$65536,12,FALSE)*$M$14),2)</f>
        <v>0</v>
      </c>
      <c r="H982" s="21"/>
      <c r="I982" s="22">
        <f t="shared" si="22"/>
        <v>0</v>
      </c>
      <c r="J982" s="14"/>
    </row>
    <row r="983" spans="1:10" ht="12.4" hidden="1" customHeight="1">
      <c r="A983" s="13"/>
      <c r="B983" s="1"/>
      <c r="C983" s="36"/>
      <c r="D983" s="132"/>
      <c r="E983" s="133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List'!$B$1:$X$65536,12,FALSE)*$M$14),2)</f>
        <v>0</v>
      </c>
      <c r="H983" s="21"/>
      <c r="I983" s="22">
        <f t="shared" si="22"/>
        <v>0</v>
      </c>
      <c r="J983" s="14"/>
    </row>
    <row r="984" spans="1:10" ht="12.4" hidden="1" customHeight="1">
      <c r="A984" s="13"/>
      <c r="B984" s="1"/>
      <c r="C984" s="36"/>
      <c r="D984" s="132"/>
      <c r="E984" s="133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List'!$B$1:$X$65536,12,FALSE)*$M$14),2)</f>
        <v>0</v>
      </c>
      <c r="H984" s="21"/>
      <c r="I984" s="22">
        <f t="shared" si="22"/>
        <v>0</v>
      </c>
      <c r="J984" s="14"/>
    </row>
    <row r="985" spans="1:10" ht="12.4" hidden="1" customHeight="1">
      <c r="A985" s="13"/>
      <c r="B985" s="1"/>
      <c r="C985" s="36"/>
      <c r="D985" s="132"/>
      <c r="E985" s="133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List'!$B$1:$X$65536,12,FALSE)*$M$14),2)</f>
        <v>0</v>
      </c>
      <c r="H985" s="21"/>
      <c r="I985" s="22">
        <f t="shared" si="22"/>
        <v>0</v>
      </c>
      <c r="J985" s="14"/>
    </row>
    <row r="986" spans="1:10" ht="12.4" hidden="1" customHeight="1">
      <c r="A986" s="13"/>
      <c r="B986" s="1"/>
      <c r="C986" s="36"/>
      <c r="D986" s="132"/>
      <c r="E986" s="133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List'!$B$1:$X$65536,12,FALSE)*$M$14),2)</f>
        <v>0</v>
      </c>
      <c r="H986" s="21"/>
      <c r="I986" s="22">
        <f t="shared" si="22"/>
        <v>0</v>
      </c>
      <c r="J986" s="14"/>
    </row>
    <row r="987" spans="1:10" ht="12.4" hidden="1" customHeight="1">
      <c r="A987" s="13"/>
      <c r="B987" s="1"/>
      <c r="C987" s="36"/>
      <c r="D987" s="132"/>
      <c r="E987" s="133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List'!$B$1:$X$65536,12,FALSE)*$M$14),2)</f>
        <v>0</v>
      </c>
      <c r="H987" s="21"/>
      <c r="I987" s="22">
        <f t="shared" si="22"/>
        <v>0</v>
      </c>
      <c r="J987" s="14"/>
    </row>
    <row r="988" spans="1:10" ht="12.4" hidden="1" customHeight="1">
      <c r="A988" s="13"/>
      <c r="B988" s="1"/>
      <c r="C988" s="36"/>
      <c r="D988" s="132"/>
      <c r="E988" s="133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List'!$B$1:$X$65536,12,FALSE)*$M$14),2)</f>
        <v>0</v>
      </c>
      <c r="H988" s="21"/>
      <c r="I988" s="22">
        <f t="shared" si="22"/>
        <v>0</v>
      </c>
      <c r="J988" s="14"/>
    </row>
    <row r="989" spans="1:10" ht="12.4" hidden="1" customHeight="1">
      <c r="A989" s="13"/>
      <c r="B989" s="1"/>
      <c r="C989" s="36"/>
      <c r="D989" s="132"/>
      <c r="E989" s="133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List'!$B$1:$X$65536,12,FALSE)*$M$14),2)</f>
        <v>0</v>
      </c>
      <c r="H989" s="21"/>
      <c r="I989" s="22">
        <f t="shared" si="22"/>
        <v>0</v>
      </c>
      <c r="J989" s="14"/>
    </row>
    <row r="990" spans="1:10" ht="12.4" hidden="1" customHeight="1">
      <c r="A990" s="13"/>
      <c r="B990" s="1"/>
      <c r="C990" s="36"/>
      <c r="D990" s="132"/>
      <c r="E990" s="133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List'!$B$1:$X$65536,12,FALSE)*$M$14),2)</f>
        <v>0</v>
      </c>
      <c r="H990" s="21"/>
      <c r="I990" s="22">
        <f t="shared" si="22"/>
        <v>0</v>
      </c>
      <c r="J990" s="14"/>
    </row>
    <row r="991" spans="1:10" ht="12.4" hidden="1" customHeight="1">
      <c r="A991" s="13"/>
      <c r="B991" s="1"/>
      <c r="C991" s="36"/>
      <c r="D991" s="132"/>
      <c r="E991" s="133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List'!$B$1:$X$65536,12,FALSE)*$M$14),2)</f>
        <v>0</v>
      </c>
      <c r="H991" s="21"/>
      <c r="I991" s="22">
        <f t="shared" si="22"/>
        <v>0</v>
      </c>
      <c r="J991" s="14"/>
    </row>
    <row r="992" spans="1:10" ht="12.4" hidden="1" customHeight="1">
      <c r="A992" s="13"/>
      <c r="B992" s="1"/>
      <c r="C992" s="36"/>
      <c r="D992" s="132"/>
      <c r="E992" s="133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List'!$B$1:$X$65536,12,FALSE)*$M$14),2)</f>
        <v>0</v>
      </c>
      <c r="H992" s="21"/>
      <c r="I992" s="22">
        <f t="shared" si="22"/>
        <v>0</v>
      </c>
      <c r="J992" s="14"/>
    </row>
    <row r="993" spans="1:10" ht="12.4" hidden="1" customHeight="1">
      <c r="A993" s="13"/>
      <c r="B993" s="1"/>
      <c r="C993" s="36"/>
      <c r="D993" s="132"/>
      <c r="E993" s="133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List'!$B$1:$X$65536,12,FALSE)*$M$14),2)</f>
        <v>0</v>
      </c>
      <c r="H993" s="21"/>
      <c r="I993" s="22">
        <f t="shared" si="22"/>
        <v>0</v>
      </c>
      <c r="J993" s="14"/>
    </row>
    <row r="994" spans="1:10" ht="12.4" hidden="1" customHeight="1">
      <c r="A994" s="13"/>
      <c r="B994" s="1"/>
      <c r="C994" s="36"/>
      <c r="D994" s="132"/>
      <c r="E994" s="133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List'!$B$1:$X$65536,12,FALSE)*$M$14),2)</f>
        <v>0</v>
      </c>
      <c r="H994" s="21"/>
      <c r="I994" s="22">
        <f t="shared" si="22"/>
        <v>0</v>
      </c>
      <c r="J994" s="14"/>
    </row>
    <row r="995" spans="1:10" ht="12.4" hidden="1" customHeight="1">
      <c r="A995" s="13"/>
      <c r="B995" s="1"/>
      <c r="C995" s="36"/>
      <c r="D995" s="132"/>
      <c r="E995" s="133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List'!$B$1:$X$65536,12,FALSE)*$M$14),2)</f>
        <v>0</v>
      </c>
      <c r="H995" s="21"/>
      <c r="I995" s="22">
        <f t="shared" si="22"/>
        <v>0</v>
      </c>
      <c r="J995" s="14"/>
    </row>
    <row r="996" spans="1:10" ht="12.4" hidden="1" customHeight="1">
      <c r="A996" s="13"/>
      <c r="B996" s="1"/>
      <c r="C996" s="36"/>
      <c r="D996" s="132"/>
      <c r="E996" s="133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List'!$B$1:$X$65536,12,FALSE)*$M$14),2)</f>
        <v>0</v>
      </c>
      <c r="H996" s="21"/>
      <c r="I996" s="22">
        <f t="shared" si="22"/>
        <v>0</v>
      </c>
      <c r="J996" s="14"/>
    </row>
    <row r="997" spans="1:10" ht="12.4" hidden="1" customHeight="1">
      <c r="A997" s="13"/>
      <c r="B997" s="1"/>
      <c r="C997" s="36"/>
      <c r="D997" s="132"/>
      <c r="E997" s="133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List'!$B$1:$X$65536,12,FALSE)*$M$14),2)</f>
        <v>0</v>
      </c>
      <c r="H997" s="21"/>
      <c r="I997" s="22">
        <f t="shared" si="22"/>
        <v>0</v>
      </c>
      <c r="J997" s="14"/>
    </row>
    <row r="998" spans="1:10" ht="12.4" hidden="1" customHeight="1">
      <c r="A998" s="13"/>
      <c r="B998" s="1"/>
      <c r="C998" s="36"/>
      <c r="D998" s="132"/>
      <c r="E998" s="133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List'!$B$1:$X$65536,12,FALSE)*$M$14),2)</f>
        <v>0</v>
      </c>
      <c r="H998" s="21"/>
      <c r="I998" s="22">
        <f t="shared" si="22"/>
        <v>0</v>
      </c>
      <c r="J998" s="14"/>
    </row>
    <row r="999" spans="1:10" ht="12.4" hidden="1" customHeight="1">
      <c r="A999" s="13"/>
      <c r="B999" s="1"/>
      <c r="C999" s="36"/>
      <c r="D999" s="132"/>
      <c r="E999" s="133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List'!$B$1:$X$65536,12,FALSE)*$M$14),2)</f>
        <v>0</v>
      </c>
      <c r="H999" s="21"/>
      <c r="I999" s="22">
        <f t="shared" si="22"/>
        <v>0</v>
      </c>
      <c r="J999" s="14"/>
    </row>
    <row r="1000" spans="1:10" ht="12.4" hidden="1" customHeight="1">
      <c r="A1000" s="13"/>
      <c r="B1000" s="1"/>
      <c r="C1000" s="36"/>
      <c r="D1000" s="132"/>
      <c r="E1000" s="133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List'!$B$1:$X$65536,12,FALSE)*$M$14),2)</f>
        <v>0</v>
      </c>
      <c r="H1000" s="21"/>
      <c r="I1000" s="22">
        <f t="shared" si="22"/>
        <v>0</v>
      </c>
      <c r="J1000" s="14"/>
    </row>
    <row r="1001" spans="1:10" ht="12.4" customHeight="1">
      <c r="A1001" s="13"/>
      <c r="B1001" s="1"/>
      <c r="C1001" s="102"/>
      <c r="D1001" s="132"/>
      <c r="E1001" s="133"/>
      <c r="F1001" s="43"/>
      <c r="G1001" s="21">
        <f>ROUND(IF(ISBLANK(C1001),0,VLOOKUP(C1001,'[2]Acha Air Sales Price List'!$B$1:$X$65536,12,FALSE)*$M$14),2)</f>
        <v>0</v>
      </c>
      <c r="H1001" s="21"/>
      <c r="I1001" s="22">
        <f t="shared" si="22"/>
        <v>0</v>
      </c>
      <c r="J1001" s="14"/>
    </row>
    <row r="1002" spans="1:10" ht="12.4" customHeight="1">
      <c r="A1002" s="13"/>
      <c r="B1002" s="1"/>
      <c r="C1002" s="37"/>
      <c r="D1002" s="136"/>
      <c r="E1002" s="137"/>
      <c r="F1002" s="43" t="s">
        <v>26</v>
      </c>
      <c r="G1002" s="21"/>
      <c r="H1002" s="21"/>
      <c r="I1002" s="22"/>
      <c r="J1002" s="14"/>
    </row>
    <row r="1003" spans="1:10" ht="12.4" customHeight="1" thickBot="1">
      <c r="A1003" s="13"/>
      <c r="B1003" s="23"/>
      <c r="C1003" s="24"/>
      <c r="D1003" s="138"/>
      <c r="E1003" s="139"/>
      <c r="F1003" s="44"/>
      <c r="G1003" s="25">
        <f>ROUND(IF(ISBLANK(C1003),0,VLOOKUP(C1003,'[2]Acha Air Sales Price List'!$B$1:$X$65536,12,FALSE)*$X$14),2)</f>
        <v>0</v>
      </c>
      <c r="H1003" s="25"/>
      <c r="I1003" s="26">
        <f>ROUND(IF(ISNUMBER(B1003), G1003*B1003, 0),5)</f>
        <v>0</v>
      </c>
      <c r="J1003" s="14"/>
    </row>
    <row r="1004" spans="1:10" ht="10.5" customHeight="1" thickBot="1">
      <c r="A1004" s="13"/>
      <c r="B1004" s="2"/>
      <c r="C1004" s="2"/>
      <c r="D1004" s="2"/>
      <c r="E1004" s="2"/>
      <c r="F1004" s="2"/>
      <c r="G1004" s="31"/>
      <c r="H1004" s="31"/>
      <c r="I1004" s="32"/>
      <c r="J1004" s="14"/>
    </row>
    <row r="1005" spans="1:10" ht="16.5" thickBot="1">
      <c r="A1005" s="13"/>
      <c r="B1005" s="30"/>
      <c r="C1005" s="3"/>
      <c r="D1005" s="3"/>
      <c r="E1005" s="3"/>
      <c r="F1005" s="3"/>
      <c r="G1005" s="33" t="s">
        <v>18</v>
      </c>
      <c r="H1005" s="128"/>
      <c r="I1005" s="34">
        <f>SUM(I20:I1003)</f>
        <v>2022.2900000000002</v>
      </c>
      <c r="J1005" s="14"/>
    </row>
    <row r="1006" spans="1:10" ht="16.5" hidden="1" thickBot="1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128"/>
      <c r="I1006" s="34">
        <f>I1005/41.5</f>
        <v>48.729879518072295</v>
      </c>
      <c r="J1006" s="14"/>
    </row>
    <row r="1007" spans="1:10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128"/>
      <c r="I1007" s="34">
        <v>40</v>
      </c>
      <c r="J1007" s="14"/>
    </row>
    <row r="1008" spans="1:10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128"/>
      <c r="I1008" s="34">
        <f>(I1007-I1006)*41.5</f>
        <v>-362.29000000000025</v>
      </c>
      <c r="J1008" s="14"/>
    </row>
    <row r="1009" spans="1:10" ht="10.5" customHeight="1">
      <c r="A1009" s="18"/>
      <c r="B1009" s="19"/>
      <c r="C1009" s="19"/>
      <c r="D1009" s="19"/>
      <c r="E1009" s="19"/>
      <c r="F1009" s="19"/>
      <c r="G1009" s="19"/>
      <c r="H1009" s="19"/>
      <c r="I1009" s="19"/>
      <c r="J1009" s="20"/>
    </row>
    <row r="1013" spans="1:10">
      <c r="I1013" s="45"/>
    </row>
  </sheetData>
  <mergeCells count="998">
    <mergeCell ref="B13:D13"/>
    <mergeCell ref="G13:G14"/>
    <mergeCell ref="I13:I14"/>
    <mergeCell ref="B14:D14"/>
    <mergeCell ref="D19:E19"/>
    <mergeCell ref="D20:E20"/>
    <mergeCell ref="B8:D8"/>
    <mergeCell ref="B9:D9"/>
    <mergeCell ref="G9:G10"/>
    <mergeCell ref="I9:I10"/>
    <mergeCell ref="B10:D10"/>
    <mergeCell ref="B11:D11"/>
    <mergeCell ref="G11:G12"/>
    <mergeCell ref="I11:I12"/>
    <mergeCell ref="B12:D12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99:E999"/>
    <mergeCell ref="D1000:E1000"/>
    <mergeCell ref="D1001:E1001"/>
    <mergeCell ref="D1002:E1002"/>
    <mergeCell ref="D1003:E1003"/>
    <mergeCell ref="D993:E993"/>
    <mergeCell ref="D994:E994"/>
    <mergeCell ref="D995:E995"/>
    <mergeCell ref="D996:E996"/>
    <mergeCell ref="D997:E997"/>
    <mergeCell ref="D998:E998"/>
  </mergeCells>
  <conditionalFormatting sqref="B20:B1003">
    <cfRule type="cellIs" dxfId="11" priority="7" stopIfTrue="1" operator="equal">
      <formula>"ALERT"</formula>
    </cfRule>
  </conditionalFormatting>
  <conditionalFormatting sqref="F9:F14">
    <cfRule type="cellIs" dxfId="10" priority="5" stopIfTrue="1" operator="equal">
      <formula>0</formula>
    </cfRule>
  </conditionalFormatting>
  <conditionalFormatting sqref="F10:F14">
    <cfRule type="containsBlanks" dxfId="9" priority="6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I1003 I1005:I1008">
    <cfRule type="containsErrors" dxfId="7" priority="2" stopIfTrue="1">
      <formula>ISERROR(F20)</formula>
    </cfRule>
    <cfRule type="cellIs" dxfId="6" priority="3" stopIfTrue="1" operator="equal">
      <formula>"NA"</formula>
    </cfRule>
    <cfRule type="cellIs" dxfId="5" priority="4" stopIfTrue="1" operator="equal">
      <formula>0</formula>
    </cfRule>
  </conditionalFormatting>
  <hyperlinks>
    <hyperlink ref="B6" r:id="rId1" display="http://www.achadirect.com/" xr:uid="{A223DF78-13D1-435F-9566-BA5506222DA2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42"/>
  <sheetViews>
    <sheetView zoomScaleNormal="100" workbookViewId="0">
      <selection activeCell="J29" sqref="J29"/>
    </sheetView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>
      <c r="A3" s="53" t="s">
        <v>29</v>
      </c>
      <c r="F3" s="59">
        <f ca="1">Invoice!G5</f>
        <v>45322</v>
      </c>
      <c r="G3" s="60"/>
    </row>
    <row r="4" spans="1:8" s="52" customFormat="1">
      <c r="A4" s="53" t="s">
        <v>30</v>
      </c>
    </row>
    <row r="5" spans="1:8" s="52" customFormat="1">
      <c r="A5" s="53" t="s">
        <v>48</v>
      </c>
    </row>
    <row r="6" spans="1:8" s="52" customFormat="1">
      <c r="A6" s="53" t="s">
        <v>47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31</v>
      </c>
      <c r="F9" s="106"/>
      <c r="G9" s="107"/>
    </row>
    <row r="10" spans="1:8" s="52" customFormat="1">
      <c r="A10" s="63" t="str">
        <f>Invoice!B9</f>
        <v xml:space="preserve">FAVIÈRE FREDERIC	</v>
      </c>
      <c r="B10" s="64"/>
      <c r="C10" s="64"/>
      <c r="E10" s="65" t="str">
        <f>Invoice!F9</f>
        <v xml:space="preserve">FAVIÈRE FREDERIC	</v>
      </c>
      <c r="F10" s="66"/>
      <c r="G10" s="67"/>
    </row>
    <row r="11" spans="1:8" s="52" customFormat="1">
      <c r="A11" s="68" t="str">
        <f>Invoice!B10</f>
        <v xml:space="preserve">LE MOULIN	</v>
      </c>
      <c r="B11" s="69"/>
      <c r="C11" s="69"/>
      <c r="E11" s="70" t="str">
        <f>Invoice!F10</f>
        <v xml:space="preserve">LE MOULIN	</v>
      </c>
      <c r="F11" s="71"/>
      <c r="G11" s="72"/>
    </row>
    <row r="12" spans="1:8" s="52" customFormat="1">
      <c r="A12" s="68" t="str">
        <f>Invoice!B11</f>
        <v xml:space="preserve">73460, TOURNON	</v>
      </c>
      <c r="B12" s="69"/>
      <c r="C12" s="69"/>
      <c r="E12" s="70" t="str">
        <f>Invoice!F11</f>
        <v xml:space="preserve">73460, TOURNON	</v>
      </c>
      <c r="F12" s="71"/>
      <c r="G12" s="72"/>
    </row>
    <row r="13" spans="1:8" s="52" customFormat="1">
      <c r="A13" s="68" t="str">
        <f>Invoice!B12</f>
        <v xml:space="preserve">FRANCE	</v>
      </c>
      <c r="B13" s="69"/>
      <c r="C13" s="69"/>
      <c r="D13" s="131" t="s">
        <v>88</v>
      </c>
      <c r="E13" s="70" t="str">
        <f>Invoice!F12</f>
        <v xml:space="preserve">FRANCE	</v>
      </c>
      <c r="F13" s="71"/>
      <c r="G13" s="72"/>
    </row>
    <row r="14" spans="1:8" s="52" customFormat="1">
      <c r="A14" s="68">
        <f>Invoice!B13</f>
        <v>0</v>
      </c>
      <c r="B14" s="69"/>
      <c r="C14" s="69"/>
      <c r="D14" s="103">
        <f ca="1">VLOOKUP(F3,[1]Sheet1!$A$9:$F$7290,2,FALSE)</f>
        <v>35.21</v>
      </c>
      <c r="E14" s="70">
        <f>Invoice!F13</f>
        <v>0</v>
      </c>
      <c r="F14" s="71"/>
      <c r="G14" s="72"/>
    </row>
    <row r="15" spans="1:8" s="52" customFormat="1" ht="13.5" thickBot="1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>
      <c r="A18" s="101" t="str">
        <f>Invoice!F20</f>
        <v>Double flared Tiger Eye stone plug  - 2g (6mm)</v>
      </c>
      <c r="B18" s="80" t="str">
        <f>Invoice!C20</f>
        <v>PGSM2</v>
      </c>
      <c r="C18" s="81">
        <f>Invoice!B20</f>
        <v>4</v>
      </c>
      <c r="D18" s="82">
        <f ca="1">F18/$D$14</f>
        <v>0.89008804316955403</v>
      </c>
      <c r="E18" s="82">
        <f ca="1">G18/$D$14</f>
        <v>3.5603521726782161</v>
      </c>
      <c r="F18" s="83">
        <f ca="1">Invoice!G20</f>
        <v>31.34</v>
      </c>
      <c r="G18" s="84">
        <f ca="1">C18*F18</f>
        <v>125.36</v>
      </c>
    </row>
    <row r="19" spans="1:7" s="85" customFormat="1">
      <c r="A19" s="101" t="str">
        <f>Invoice!F21</f>
        <v>Double flared Tiger Eye stone plug  - 0g (8mm)</v>
      </c>
      <c r="B19" s="80" t="str">
        <f>Invoice!C21</f>
        <v>PGSM0</v>
      </c>
      <c r="C19" s="81">
        <f>Invoice!B21</f>
        <v>4</v>
      </c>
      <c r="D19" s="86">
        <f t="shared" ref="D19:E64" ca="1" si="0">F19/$D$14</f>
        <v>1.140017040613462</v>
      </c>
      <c r="E19" s="86">
        <f t="shared" ca="1" si="0"/>
        <v>4.5600681624538479</v>
      </c>
      <c r="F19" s="87">
        <f ca="1">Invoice!G21</f>
        <v>40.14</v>
      </c>
      <c r="G19" s="88">
        <f t="shared" ref="G19:G64" ca="1" si="1">C19*F19</f>
        <v>160.56</v>
      </c>
    </row>
    <row r="20" spans="1:7" s="85" customFormat="1">
      <c r="A20" s="101" t="str">
        <f>Invoice!F22</f>
        <v>Double flared Tiger Eye stone plug  - 00g (10mm)</v>
      </c>
      <c r="B20" s="80" t="str">
        <f>Invoice!C22</f>
        <v>PGSM00</v>
      </c>
      <c r="C20" s="81">
        <f>Invoice!B22</f>
        <v>4</v>
      </c>
      <c r="D20" s="86">
        <f t="shared" ca="1" si="0"/>
        <v>1.3399602385685885</v>
      </c>
      <c r="E20" s="86">
        <f t="shared" ca="1" si="0"/>
        <v>5.3598409542743539</v>
      </c>
      <c r="F20" s="87">
        <f ca="1">Invoice!G22</f>
        <v>47.18</v>
      </c>
      <c r="G20" s="88">
        <f t="shared" ca="1" si="1"/>
        <v>188.72</v>
      </c>
    </row>
    <row r="21" spans="1:7" s="85" customFormat="1">
      <c r="A21" s="101" t="str">
        <f>Invoice!F23</f>
        <v>Double flared Tiger Eye stone plug  - 1/2g (12mm)</v>
      </c>
      <c r="B21" s="80" t="str">
        <f>Invoice!C23</f>
        <v>PGSM1/2</v>
      </c>
      <c r="C21" s="81">
        <f>Invoice!B23</f>
        <v>4</v>
      </c>
      <c r="D21" s="86">
        <f t="shared" ca="1" si="0"/>
        <v>1.5399034365237148</v>
      </c>
      <c r="E21" s="86">
        <f t="shared" ca="1" si="0"/>
        <v>6.159613746094859</v>
      </c>
      <c r="F21" s="87">
        <f ca="1">Invoice!G23</f>
        <v>54.22</v>
      </c>
      <c r="G21" s="88">
        <f t="shared" ca="1" si="1"/>
        <v>216.88</v>
      </c>
    </row>
    <row r="22" spans="1:7" s="85" customFormat="1">
      <c r="A22" s="101" t="str">
        <f>Invoice!F24</f>
        <v>Amethyst double flared stone plug -2g (6 mm)</v>
      </c>
      <c r="B22" s="80" t="str">
        <f>Invoice!C24</f>
        <v>PGSFF2</v>
      </c>
      <c r="C22" s="81">
        <f>Invoice!B24</f>
        <v>4</v>
      </c>
      <c r="D22" s="86">
        <f t="shared" ca="1" si="0"/>
        <v>1.4899176370349332</v>
      </c>
      <c r="E22" s="86">
        <f t="shared" ca="1" si="0"/>
        <v>5.9596705481397327</v>
      </c>
      <c r="F22" s="87">
        <f ca="1">Invoice!G24</f>
        <v>52.46</v>
      </c>
      <c r="G22" s="88">
        <f t="shared" ca="1" si="1"/>
        <v>209.84</v>
      </c>
    </row>
    <row r="23" spans="1:7" s="85" customFormat="1">
      <c r="A23" s="101" t="str">
        <f>Invoice!F25</f>
        <v>Amethyst double flared stone plug - 0g (8 mm)</v>
      </c>
      <c r="B23" s="80" t="str">
        <f>Invoice!C25</f>
        <v>PGSFF0</v>
      </c>
      <c r="C23" s="81">
        <f>Invoice!B25</f>
        <v>4</v>
      </c>
      <c r="D23" s="86">
        <f t="shared" ca="1" si="0"/>
        <v>1.8900880431695539</v>
      </c>
      <c r="E23" s="86">
        <f t="shared" ca="1" si="0"/>
        <v>7.5603521726782157</v>
      </c>
      <c r="F23" s="87">
        <f ca="1">Invoice!G25</f>
        <v>66.55</v>
      </c>
      <c r="G23" s="88">
        <f t="shared" ca="1" si="1"/>
        <v>266.2</v>
      </c>
    </row>
    <row r="24" spans="1:7" s="85" customFormat="1" ht="25.5">
      <c r="A24" s="101" t="str">
        <f>Invoice!F26</f>
        <v>Amethyst double flared stone plug - 00g (10 mm)</v>
      </c>
      <c r="B24" s="80" t="str">
        <f>Invoice!C26</f>
        <v>PGSFF00</v>
      </c>
      <c r="C24" s="81">
        <f>Invoice!B26</f>
        <v>4</v>
      </c>
      <c r="D24" s="86">
        <f t="shared" ca="1" si="0"/>
        <v>2.3399602385685885</v>
      </c>
      <c r="E24" s="86">
        <f t="shared" ca="1" si="0"/>
        <v>9.3598409542743539</v>
      </c>
      <c r="F24" s="87">
        <f ca="1">Invoice!G26</f>
        <v>82.39</v>
      </c>
      <c r="G24" s="88">
        <f t="shared" ca="1" si="1"/>
        <v>329.56</v>
      </c>
    </row>
    <row r="25" spans="1:7" s="85" customFormat="1" ht="25.5">
      <c r="A25" s="101" t="str">
        <f>Invoice!F27</f>
        <v>Amethyst double flared stone plug - 1/2" (12 mm)</v>
      </c>
      <c r="B25" s="80" t="str">
        <f>Invoice!C27</f>
        <v>PGSFF1/2</v>
      </c>
      <c r="C25" s="81">
        <f>Invoice!B27</f>
        <v>4</v>
      </c>
      <c r="D25" s="86">
        <f t="shared" ca="1" si="0"/>
        <v>2.8401022436807724</v>
      </c>
      <c r="E25" s="86">
        <f t="shared" ca="1" si="0"/>
        <v>11.360408974723089</v>
      </c>
      <c r="F25" s="87">
        <f ca="1">Invoice!G27</f>
        <v>100</v>
      </c>
      <c r="G25" s="88">
        <f t="shared" ca="1" si="1"/>
        <v>400</v>
      </c>
    </row>
    <row r="26" spans="1:7" s="85" customFormat="1">
      <c r="A26" s="101" t="str">
        <f>Invoice!F28</f>
        <v>Moon stone double flare plug (opalite)  -2g (6mm)</v>
      </c>
      <c r="B26" s="80" t="str">
        <f>Invoice!C28</f>
        <v>PGSBB2</v>
      </c>
      <c r="C26" s="81">
        <f>Invoice!B28</f>
        <v>4</v>
      </c>
      <c r="D26" s="86">
        <f t="shared" ca="1" si="0"/>
        <v>0.74013064470320922</v>
      </c>
      <c r="E26" s="86">
        <f t="shared" ca="1" si="0"/>
        <v>2.9605225788128369</v>
      </c>
      <c r="F26" s="87">
        <f ca="1">Invoice!G28</f>
        <v>26.06</v>
      </c>
      <c r="G26" s="88">
        <f t="shared" ca="1" si="1"/>
        <v>104.24</v>
      </c>
    </row>
    <row r="27" spans="1:7" s="85" customFormat="1">
      <c r="A27" s="101" t="str">
        <f>Invoice!F29</f>
        <v>Moon stone double flare plug (opalite) - 0g (8 mm)</v>
      </c>
      <c r="B27" s="80" t="str">
        <f>Invoice!C29</f>
        <v>PGSBB0</v>
      </c>
      <c r="C27" s="81">
        <f>Invoice!B29</f>
        <v>4</v>
      </c>
      <c r="D27" s="86">
        <f t="shared" ca="1" si="0"/>
        <v>0.84010224368077246</v>
      </c>
      <c r="E27" s="86">
        <f t="shared" ca="1" si="0"/>
        <v>3.3604089747230899</v>
      </c>
      <c r="F27" s="87">
        <f ca="1">Invoice!G29</f>
        <v>29.58</v>
      </c>
      <c r="G27" s="88">
        <f t="shared" ca="1" si="1"/>
        <v>118.32</v>
      </c>
    </row>
    <row r="28" spans="1:7" s="85" customFormat="1" ht="25.5">
      <c r="A28" s="101" t="str">
        <f>Invoice!F30</f>
        <v>Moon stone double flare plug (opalite)  - 00g (10 mm)</v>
      </c>
      <c r="B28" s="80" t="str">
        <f>Invoice!C30</f>
        <v>PGSBB00</v>
      </c>
      <c r="C28" s="81">
        <f>Invoice!B30</f>
        <v>4</v>
      </c>
      <c r="D28" s="86">
        <f t="shared" ca="1" si="0"/>
        <v>0.94007384265833571</v>
      </c>
      <c r="E28" s="86">
        <f t="shared" ca="1" si="0"/>
        <v>3.7602953706333428</v>
      </c>
      <c r="F28" s="87">
        <f ca="1">Invoice!G30</f>
        <v>33.1</v>
      </c>
      <c r="G28" s="88">
        <f t="shared" ca="1" si="1"/>
        <v>132.4</v>
      </c>
    </row>
    <row r="29" spans="1:7" s="85" customFormat="1" ht="25.5">
      <c r="A29" s="101" t="str">
        <f>Invoice!F31</f>
        <v>Moon stone double flare plug (opalite) - 1/2" (12 mm)</v>
      </c>
      <c r="B29" s="80" t="str">
        <f>Invoice!C31</f>
        <v>PGSBB1/2</v>
      </c>
      <c r="C29" s="81">
        <f>Invoice!B31</f>
        <v>4</v>
      </c>
      <c r="D29" s="86">
        <f t="shared" ca="1" si="0"/>
        <v>1.0900312411246806</v>
      </c>
      <c r="E29" s="86">
        <f t="shared" ca="1" si="0"/>
        <v>4.3601249644987226</v>
      </c>
      <c r="F29" s="87">
        <f ca="1">Invoice!G31</f>
        <v>38.380000000000003</v>
      </c>
      <c r="G29" s="88">
        <f t="shared" ca="1" si="1"/>
        <v>153.52000000000001</v>
      </c>
    </row>
    <row r="30" spans="1:7" s="85" customFormat="1">
      <c r="A30" s="101" t="str">
        <f>Invoice!F32</f>
        <v>Double flared Jade stone Plug -2g (6 mm)</v>
      </c>
      <c r="B30" s="80" t="str">
        <f>Invoice!C32</f>
        <v>PGSAA2</v>
      </c>
      <c r="C30" s="81">
        <f>Invoice!B32</f>
        <v>4</v>
      </c>
      <c r="D30" s="86">
        <f t="shared" ca="1" si="0"/>
        <v>0.89008804316955403</v>
      </c>
      <c r="E30" s="86">
        <f t="shared" ca="1" si="0"/>
        <v>3.5603521726782161</v>
      </c>
      <c r="F30" s="87">
        <f ca="1">Invoice!G32</f>
        <v>31.34</v>
      </c>
      <c r="G30" s="88">
        <f t="shared" ca="1" si="1"/>
        <v>125.36</v>
      </c>
    </row>
    <row r="31" spans="1:7" s="85" customFormat="1">
      <c r="A31" s="101" t="str">
        <f>Invoice!F33</f>
        <v>Double flared Jade stone Plug  - 0g (8 mm)</v>
      </c>
      <c r="B31" s="80" t="str">
        <f>Invoice!C33</f>
        <v>PGSAA0</v>
      </c>
      <c r="C31" s="81">
        <f>Invoice!B33</f>
        <v>4</v>
      </c>
      <c r="D31" s="86">
        <f t="shared" ca="1" si="0"/>
        <v>1.0400454416358988</v>
      </c>
      <c r="E31" s="86">
        <f t="shared" ca="1" si="0"/>
        <v>4.1601817665435954</v>
      </c>
      <c r="F31" s="87">
        <f ca="1">Invoice!G33</f>
        <v>36.619999999999997</v>
      </c>
      <c r="G31" s="88">
        <f t="shared" ca="1" si="1"/>
        <v>146.47999999999999</v>
      </c>
    </row>
    <row r="32" spans="1:7" s="85" customFormat="1" ht="25.5">
      <c r="A32" s="101" t="str">
        <f>Invoice!F34</f>
        <v>Double flared Jade stone Plug  - 00g (10 mm)</v>
      </c>
      <c r="B32" s="80" t="str">
        <f>Invoice!C34</f>
        <v>PGSAA00</v>
      </c>
      <c r="C32" s="81">
        <f>Invoice!B34</f>
        <v>4</v>
      </c>
      <c r="D32" s="86">
        <f t="shared" ca="1" si="0"/>
        <v>1.2399886395910251</v>
      </c>
      <c r="E32" s="86">
        <f t="shared" ca="1" si="0"/>
        <v>4.9599545583641005</v>
      </c>
      <c r="F32" s="87">
        <f ca="1">Invoice!G34</f>
        <v>43.66</v>
      </c>
      <c r="G32" s="88">
        <f t="shared" ca="1" si="1"/>
        <v>174.64</v>
      </c>
    </row>
    <row r="33" spans="1:7" s="85" customFormat="1" ht="25.5">
      <c r="A33" s="101" t="str">
        <f>Invoice!F35</f>
        <v>Double flared Jade stone Plug  - 1/2" (12 mm)</v>
      </c>
      <c r="B33" s="80" t="str">
        <f>Invoice!C35</f>
        <v>PGSAA1/2</v>
      </c>
      <c r="C33" s="81">
        <f>Invoice!B35</f>
        <v>4</v>
      </c>
      <c r="D33" s="86">
        <f t="shared" ca="1" si="0"/>
        <v>1.4399318375461516</v>
      </c>
      <c r="E33" s="86">
        <f t="shared" ca="1" si="0"/>
        <v>5.7597273501846065</v>
      </c>
      <c r="F33" s="87">
        <f ca="1">Invoice!G35</f>
        <v>50.7</v>
      </c>
      <c r="G33" s="88">
        <f t="shared" ca="1" si="1"/>
        <v>202.8</v>
      </c>
    </row>
    <row r="34" spans="1:7" s="85" customFormat="1" ht="25.5">
      <c r="A34" s="101" t="str">
        <f>Invoice!F36</f>
        <v>Surgical steel ball closure ring, 14g (1.6mm) with 5mm high polish 316L steel dimple ball 3/4"(19mm)</v>
      </c>
      <c r="B34" s="80" t="str">
        <f>Invoice!C36</f>
        <v>BCR14ML3/4</v>
      </c>
      <c r="C34" s="81">
        <f>Invoice!B36</f>
        <v>6</v>
      </c>
      <c r="D34" s="86">
        <f t="shared" ca="1" si="0"/>
        <v>0.47742118716273779</v>
      </c>
      <c r="E34" s="86">
        <f t="shared" ca="1" si="0"/>
        <v>2.8645271229764266</v>
      </c>
      <c r="F34" s="87">
        <f ca="1">Invoice!G36</f>
        <v>16.809999999999999</v>
      </c>
      <c r="G34" s="88">
        <f t="shared" ca="1" si="1"/>
        <v>100.85999999999999</v>
      </c>
    </row>
    <row r="35" spans="1:7" s="85" customFormat="1" ht="25.5">
      <c r="A35" s="101" t="str">
        <f>Invoice!F37</f>
        <v>Surgical steel ball closure ring, 14g (1.6mm) with 5mm high polish 316L steel dimple ball 27/32"(21mm)</v>
      </c>
      <c r="B35" s="80" t="str">
        <f>Invoice!C37</f>
        <v>BCR14ML27/32</v>
      </c>
      <c r="C35" s="81">
        <f>Invoice!B37</f>
        <v>6</v>
      </c>
      <c r="D35" s="86">
        <f t="shared" ca="1" si="0"/>
        <v>0.55950014200511211</v>
      </c>
      <c r="E35" s="86">
        <f t="shared" ca="1" si="0"/>
        <v>3.3570008520306729</v>
      </c>
      <c r="F35" s="87">
        <f ca="1">Invoice!G37</f>
        <v>19.7</v>
      </c>
      <c r="G35" s="88">
        <f t="shared" ca="1" si="1"/>
        <v>118.19999999999999</v>
      </c>
    </row>
    <row r="36" spans="1:7" s="85" customFormat="1">
      <c r="A36" s="101" t="str">
        <f>Invoice!F38</f>
        <v>Solid double flare golden teak wood plug -2g (6mm)</v>
      </c>
      <c r="B36" s="80" t="str">
        <f>Invoice!C38</f>
        <v>PWT2</v>
      </c>
      <c r="C36" s="81">
        <f>Invoice!B38</f>
        <v>6</v>
      </c>
      <c r="D36" s="86">
        <f t="shared" ca="1" si="0"/>
        <v>0.94007384265833571</v>
      </c>
      <c r="E36" s="86">
        <f t="shared" ca="1" si="0"/>
        <v>5.6404430559500147</v>
      </c>
      <c r="F36" s="87">
        <f ca="1">Invoice!G38</f>
        <v>33.1</v>
      </c>
      <c r="G36" s="88">
        <f t="shared" ca="1" si="1"/>
        <v>198.60000000000002</v>
      </c>
    </row>
    <row r="37" spans="1:7" s="85" customFormat="1">
      <c r="A37" s="101" t="str">
        <f>Invoice!F39</f>
        <v>Solid double flare sono wood plug - 2g (6mm)</v>
      </c>
      <c r="B37" s="80" t="str">
        <f>Invoice!C39</f>
        <v>PWN2</v>
      </c>
      <c r="C37" s="81">
        <f>Invoice!B39</f>
        <v>6</v>
      </c>
      <c r="D37" s="86">
        <f t="shared" ca="1" si="0"/>
        <v>0.94007384265833571</v>
      </c>
      <c r="E37" s="86">
        <f t="shared" ca="1" si="0"/>
        <v>5.6404430559500147</v>
      </c>
      <c r="F37" s="87">
        <f ca="1">Invoice!G39</f>
        <v>33.1</v>
      </c>
      <c r="G37" s="88">
        <f t="shared" ca="1" si="1"/>
        <v>198.60000000000002</v>
      </c>
    </row>
    <row r="38" spans="1:7" s="85" customFormat="1">
      <c r="A38" s="101" t="str">
        <f>Invoice!F40</f>
        <v>Ball closure ring, 10g, 6mm ball, 5/8''</v>
      </c>
      <c r="B38" s="80" t="str">
        <f>Invoice!C40</f>
        <v>BCR10</v>
      </c>
      <c r="C38" s="81">
        <f>Invoice!B40</f>
        <v>5</v>
      </c>
      <c r="D38" s="86">
        <f t="shared" ca="1" si="0"/>
        <v>0.48991763703493324</v>
      </c>
      <c r="E38" s="86">
        <f t="shared" ca="1" si="0"/>
        <v>2.4495881851746661</v>
      </c>
      <c r="F38" s="87">
        <f ca="1">Invoice!G40</f>
        <v>17.25</v>
      </c>
      <c r="G38" s="88">
        <f t="shared" ca="1" si="1"/>
        <v>86.25</v>
      </c>
    </row>
    <row r="39" spans="1:7" s="85" customFormat="1">
      <c r="A39" s="101" t="str">
        <f>Invoice!F41</f>
        <v>Ball closure ring, 10g, 6mm ball, 5/8''</v>
      </c>
      <c r="B39" s="80" t="str">
        <f>Invoice!C41</f>
        <v>BCR10</v>
      </c>
      <c r="C39" s="81">
        <f>Invoice!B41</f>
        <v>5</v>
      </c>
      <c r="D39" s="86">
        <f t="shared" ca="1" si="0"/>
        <v>0.48991763703493324</v>
      </c>
      <c r="E39" s="86">
        <f t="shared" ca="1" si="0"/>
        <v>2.4495881851746661</v>
      </c>
      <c r="F39" s="87">
        <f ca="1">Invoice!G41</f>
        <v>17.25</v>
      </c>
      <c r="G39" s="88">
        <f t="shared" ca="1" si="1"/>
        <v>86.25</v>
      </c>
    </row>
    <row r="40" spans="1:7" s="85" customFormat="1">
      <c r="A40" s="101" t="str">
        <f>Invoice!F42</f>
        <v>Ball closure ring, 12g, 5mm ball, 5/8''</v>
      </c>
      <c r="B40" s="80" t="str">
        <f>Invoice!C42</f>
        <v>BCR12</v>
      </c>
      <c r="C40" s="81">
        <f>Invoice!B42</f>
        <v>5</v>
      </c>
      <c r="D40" s="86">
        <f t="shared" ca="1" si="0"/>
        <v>0.38000568020448738</v>
      </c>
      <c r="E40" s="86">
        <f t="shared" ca="1" si="0"/>
        <v>1.9000284010224369</v>
      </c>
      <c r="F40" s="87">
        <f ca="1">Invoice!G42</f>
        <v>13.38</v>
      </c>
      <c r="G40" s="88">
        <f t="shared" ca="1" si="1"/>
        <v>66.900000000000006</v>
      </c>
    </row>
    <row r="41" spans="1:7" s="85" customFormat="1">
      <c r="A41" s="101" t="str">
        <f>Invoice!F43</f>
        <v>Ball closure ring, 12g, 5mm ball, 5/8''</v>
      </c>
      <c r="B41" s="80" t="str">
        <f>Invoice!C43</f>
        <v>BCR12</v>
      </c>
      <c r="C41" s="81">
        <f>Invoice!B43</f>
        <v>5</v>
      </c>
      <c r="D41" s="86">
        <f t="shared" ca="1" si="0"/>
        <v>0.38000568020448738</v>
      </c>
      <c r="E41" s="86">
        <f t="shared" ca="1" si="0"/>
        <v>1.9000284010224369</v>
      </c>
      <c r="F41" s="87">
        <f ca="1">Invoice!G43</f>
        <v>13.38</v>
      </c>
      <c r="G41" s="88">
        <f t="shared" ca="1" si="1"/>
        <v>66.900000000000006</v>
      </c>
    </row>
    <row r="42" spans="1:7" s="85" customFormat="1">
      <c r="A42" s="101" t="str">
        <f>Invoice!F44</f>
        <v>Ball closure ring, 12g, 5mm ball, 5/8''</v>
      </c>
      <c r="B42" s="80" t="str">
        <f>Invoice!C44</f>
        <v>BCR12</v>
      </c>
      <c r="C42" s="81">
        <f>Invoice!B44</f>
        <v>5</v>
      </c>
      <c r="D42" s="86">
        <f t="shared" ca="1" si="0"/>
        <v>0.38000568020448738</v>
      </c>
      <c r="E42" s="86">
        <f t="shared" ca="1" si="0"/>
        <v>1.9000284010224369</v>
      </c>
      <c r="F42" s="87">
        <f ca="1">Invoice!G44</f>
        <v>13.38</v>
      </c>
      <c r="G42" s="88">
        <f t="shared" ca="1" si="1"/>
        <v>66.900000000000006</v>
      </c>
    </row>
    <row r="43" spans="1:7" s="85" customFormat="1" hidden="1">
      <c r="A43" s="101" t="str">
        <f>Invoice!F45</f>
        <v>Exchange rate :</v>
      </c>
      <c r="B43" s="80">
        <f>Invoice!C45</f>
        <v>0</v>
      </c>
      <c r="C43" s="81">
        <f>Invoice!B45</f>
        <v>0</v>
      </c>
      <c r="D43" s="86">
        <f t="shared" ca="1" si="0"/>
        <v>0</v>
      </c>
      <c r="E43" s="86">
        <f t="shared" ca="1" si="0"/>
        <v>0</v>
      </c>
      <c r="F43" s="87">
        <f>Invoice!G45</f>
        <v>0</v>
      </c>
      <c r="G43" s="88">
        <f t="shared" si="1"/>
        <v>0</v>
      </c>
    </row>
    <row r="44" spans="1:7" s="85" customFormat="1" hidden="1">
      <c r="A44" s="101" t="str">
        <f>Invoice!F46</f>
        <v>Exchange rate :</v>
      </c>
      <c r="B44" s="80">
        <f>Invoice!C46</f>
        <v>0</v>
      </c>
      <c r="C44" s="81">
        <f>Invoice!B46</f>
        <v>0</v>
      </c>
      <c r="D44" s="86">
        <f t="shared" ca="1" si="0"/>
        <v>0</v>
      </c>
      <c r="E44" s="86">
        <f t="shared" ca="1" si="0"/>
        <v>0</v>
      </c>
      <c r="F44" s="87">
        <f>Invoice!G46</f>
        <v>0</v>
      </c>
      <c r="G44" s="88">
        <f t="shared" si="1"/>
        <v>0</v>
      </c>
    </row>
    <row r="45" spans="1:7" s="85" customFormat="1" hidden="1">
      <c r="A45" s="101" t="str">
        <f>Invoice!F47</f>
        <v>Exchange rate :</v>
      </c>
      <c r="B45" s="80">
        <f>Invoice!C47</f>
        <v>0</v>
      </c>
      <c r="C45" s="81">
        <f>Invoice!B47</f>
        <v>0</v>
      </c>
      <c r="D45" s="86">
        <f t="shared" ca="1" si="0"/>
        <v>0</v>
      </c>
      <c r="E45" s="86">
        <f t="shared" ca="1" si="0"/>
        <v>0</v>
      </c>
      <c r="F45" s="87">
        <f>Invoice!G47</f>
        <v>0</v>
      </c>
      <c r="G45" s="88">
        <f t="shared" si="1"/>
        <v>0</v>
      </c>
    </row>
    <row r="46" spans="1:7" s="85" customFormat="1" hidden="1">
      <c r="A46" s="101" t="str">
        <f>Invoice!F48</f>
        <v>Exchange rate :</v>
      </c>
      <c r="B46" s="80">
        <f>Invoice!C48</f>
        <v>0</v>
      </c>
      <c r="C46" s="81">
        <f>Invoice!B48</f>
        <v>0</v>
      </c>
      <c r="D46" s="86">
        <f t="shared" ca="1" si="0"/>
        <v>0</v>
      </c>
      <c r="E46" s="86">
        <f t="shared" ca="1" si="0"/>
        <v>0</v>
      </c>
      <c r="F46" s="87">
        <f>Invoice!G48</f>
        <v>0</v>
      </c>
      <c r="G46" s="88">
        <f t="shared" si="1"/>
        <v>0</v>
      </c>
    </row>
    <row r="47" spans="1:7" s="85" customFormat="1" hidden="1">
      <c r="A47" s="101" t="str">
        <f>Invoice!F49</f>
        <v>Exchange rate :</v>
      </c>
      <c r="B47" s="80">
        <f>Invoice!C49</f>
        <v>0</v>
      </c>
      <c r="C47" s="81">
        <f>Invoice!B49</f>
        <v>0</v>
      </c>
      <c r="D47" s="86">
        <f t="shared" ca="1" si="0"/>
        <v>0</v>
      </c>
      <c r="E47" s="86">
        <f t="shared" ca="1" si="0"/>
        <v>0</v>
      </c>
      <c r="F47" s="87">
        <f>Invoice!G49</f>
        <v>0</v>
      </c>
      <c r="G47" s="88">
        <f t="shared" si="1"/>
        <v>0</v>
      </c>
    </row>
    <row r="48" spans="1:7" s="85" customFormat="1" hidden="1">
      <c r="A48" s="101" t="str">
        <f>Invoice!F50</f>
        <v>Exchange rate :</v>
      </c>
      <c r="B48" s="80">
        <f>Invoice!C50</f>
        <v>0</v>
      </c>
      <c r="C48" s="81">
        <f>Invoice!B50</f>
        <v>0</v>
      </c>
      <c r="D48" s="86">
        <f t="shared" ca="1" si="0"/>
        <v>0</v>
      </c>
      <c r="E48" s="86">
        <f t="shared" ca="1" si="0"/>
        <v>0</v>
      </c>
      <c r="F48" s="87">
        <f>Invoice!G50</f>
        <v>0</v>
      </c>
      <c r="G48" s="88">
        <f t="shared" si="1"/>
        <v>0</v>
      </c>
    </row>
    <row r="49" spans="1:7" s="85" customFormat="1" hidden="1">
      <c r="A49" s="101" t="str">
        <f>Invoice!F51</f>
        <v>Exchange rate :</v>
      </c>
      <c r="B49" s="80">
        <f>Invoice!C51</f>
        <v>0</v>
      </c>
      <c r="C49" s="81">
        <f>Invoice!B51</f>
        <v>0</v>
      </c>
      <c r="D49" s="86">
        <f t="shared" ca="1" si="0"/>
        <v>0</v>
      </c>
      <c r="E49" s="86">
        <f t="shared" ca="1" si="0"/>
        <v>0</v>
      </c>
      <c r="F49" s="87">
        <f>Invoice!G51</f>
        <v>0</v>
      </c>
      <c r="G49" s="88">
        <f t="shared" si="1"/>
        <v>0</v>
      </c>
    </row>
    <row r="50" spans="1:7" s="85" customFormat="1" hidden="1">
      <c r="A50" s="101" t="str">
        <f>Invoice!F52</f>
        <v>Exchange rate :</v>
      </c>
      <c r="B50" s="80">
        <f>Invoice!C52</f>
        <v>0</v>
      </c>
      <c r="C50" s="81">
        <f>Invoice!B52</f>
        <v>0</v>
      </c>
      <c r="D50" s="86">
        <f t="shared" ca="1" si="0"/>
        <v>0</v>
      </c>
      <c r="E50" s="86">
        <f t="shared" ca="1" si="0"/>
        <v>0</v>
      </c>
      <c r="F50" s="87">
        <f>Invoice!G52</f>
        <v>0</v>
      </c>
      <c r="G50" s="88">
        <f t="shared" si="1"/>
        <v>0</v>
      </c>
    </row>
    <row r="51" spans="1:7" s="85" customFormat="1" hidden="1">
      <c r="A51" s="101" t="str">
        <f>Invoice!F53</f>
        <v>Exchange rate :</v>
      </c>
      <c r="B51" s="80">
        <f>Invoice!C53</f>
        <v>0</v>
      </c>
      <c r="C51" s="81">
        <f>Invoice!B53</f>
        <v>0</v>
      </c>
      <c r="D51" s="86">
        <f t="shared" ca="1" si="0"/>
        <v>0</v>
      </c>
      <c r="E51" s="86">
        <f t="shared" ca="1" si="0"/>
        <v>0</v>
      </c>
      <c r="F51" s="87">
        <f>Invoice!G53</f>
        <v>0</v>
      </c>
      <c r="G51" s="88">
        <f t="shared" si="1"/>
        <v>0</v>
      </c>
    </row>
    <row r="52" spans="1:7" s="85" customFormat="1" hidden="1">
      <c r="A52" s="101" t="str">
        <f>Invoice!F54</f>
        <v>Exchange rate :</v>
      </c>
      <c r="B52" s="80">
        <f>Invoice!C54</f>
        <v>0</v>
      </c>
      <c r="C52" s="81">
        <f>Invoice!B54</f>
        <v>0</v>
      </c>
      <c r="D52" s="86">
        <f t="shared" ca="1" si="0"/>
        <v>0</v>
      </c>
      <c r="E52" s="86">
        <f t="shared" ca="1" si="0"/>
        <v>0</v>
      </c>
      <c r="F52" s="87">
        <f>Invoice!G54</f>
        <v>0</v>
      </c>
      <c r="G52" s="88">
        <f t="shared" si="1"/>
        <v>0</v>
      </c>
    </row>
    <row r="53" spans="1:7" s="85" customFormat="1" hidden="1">
      <c r="A53" s="101" t="str">
        <f>Invoice!F55</f>
        <v>Exchange rate :</v>
      </c>
      <c r="B53" s="80">
        <f>Invoice!C55</f>
        <v>0</v>
      </c>
      <c r="C53" s="81">
        <f>Invoice!B55</f>
        <v>0</v>
      </c>
      <c r="D53" s="86">
        <f t="shared" ca="1" si="0"/>
        <v>0</v>
      </c>
      <c r="E53" s="86">
        <f t="shared" ca="1" si="0"/>
        <v>0</v>
      </c>
      <c r="F53" s="87">
        <f>Invoice!G55</f>
        <v>0</v>
      </c>
      <c r="G53" s="88">
        <f t="shared" si="1"/>
        <v>0</v>
      </c>
    </row>
    <row r="54" spans="1:7" s="85" customFormat="1" hidden="1">
      <c r="A54" s="101" t="str">
        <f>Invoice!F56</f>
        <v>Exchange rate :</v>
      </c>
      <c r="B54" s="80">
        <f>Invoice!C56</f>
        <v>0</v>
      </c>
      <c r="C54" s="81">
        <f>Invoice!B56</f>
        <v>0</v>
      </c>
      <c r="D54" s="86">
        <f t="shared" ca="1" si="0"/>
        <v>0</v>
      </c>
      <c r="E54" s="86">
        <f t="shared" ca="1" si="0"/>
        <v>0</v>
      </c>
      <c r="F54" s="87">
        <f>Invoice!G56</f>
        <v>0</v>
      </c>
      <c r="G54" s="88">
        <f t="shared" si="1"/>
        <v>0</v>
      </c>
    </row>
    <row r="55" spans="1:7" s="85" customFormat="1" hidden="1">
      <c r="A55" s="101" t="str">
        <f>Invoice!F57</f>
        <v>Exchange rate :</v>
      </c>
      <c r="B55" s="80">
        <f>Invoice!C57</f>
        <v>0</v>
      </c>
      <c r="C55" s="81">
        <f>Invoice!B57</f>
        <v>0</v>
      </c>
      <c r="D55" s="86">
        <f t="shared" ca="1" si="0"/>
        <v>0</v>
      </c>
      <c r="E55" s="86">
        <f t="shared" ca="1" si="0"/>
        <v>0</v>
      </c>
      <c r="F55" s="87">
        <f>Invoice!G57</f>
        <v>0</v>
      </c>
      <c r="G55" s="88">
        <f t="shared" si="1"/>
        <v>0</v>
      </c>
    </row>
    <row r="56" spans="1:7" s="85" customFormat="1" hidden="1">
      <c r="A56" s="101" t="str">
        <f>Invoice!F58</f>
        <v>Exchange rate :</v>
      </c>
      <c r="B56" s="80">
        <f>Invoice!C58</f>
        <v>0</v>
      </c>
      <c r="C56" s="81">
        <f>Invoice!B58</f>
        <v>0</v>
      </c>
      <c r="D56" s="86">
        <f t="shared" ca="1" si="0"/>
        <v>0</v>
      </c>
      <c r="E56" s="86">
        <f t="shared" ca="1" si="0"/>
        <v>0</v>
      </c>
      <c r="F56" s="87">
        <f>Invoice!G58</f>
        <v>0</v>
      </c>
      <c r="G56" s="88">
        <f t="shared" si="1"/>
        <v>0</v>
      </c>
    </row>
    <row r="57" spans="1:7" s="85" customFormat="1" hidden="1">
      <c r="A57" s="101" t="str">
        <f>Invoice!F59</f>
        <v>Exchange rate :</v>
      </c>
      <c r="B57" s="80">
        <f>Invoice!C59</f>
        <v>0</v>
      </c>
      <c r="C57" s="81">
        <f>Invoice!B59</f>
        <v>0</v>
      </c>
      <c r="D57" s="86">
        <f t="shared" ca="1" si="0"/>
        <v>0</v>
      </c>
      <c r="E57" s="86">
        <f t="shared" ca="1" si="0"/>
        <v>0</v>
      </c>
      <c r="F57" s="87">
        <f>Invoice!G59</f>
        <v>0</v>
      </c>
      <c r="G57" s="88">
        <f t="shared" si="1"/>
        <v>0</v>
      </c>
    </row>
    <row r="58" spans="1:7" s="85" customFormat="1" hidden="1">
      <c r="A58" s="101" t="str">
        <f>Invoice!F60</f>
        <v>Exchange rate :</v>
      </c>
      <c r="B58" s="80">
        <f>Invoice!C60</f>
        <v>0</v>
      </c>
      <c r="C58" s="81">
        <f>Invoice!B60</f>
        <v>0</v>
      </c>
      <c r="D58" s="86">
        <f t="shared" ca="1" si="0"/>
        <v>0</v>
      </c>
      <c r="E58" s="86">
        <f t="shared" ca="1" si="0"/>
        <v>0</v>
      </c>
      <c r="F58" s="87">
        <f>Invoice!G60</f>
        <v>0</v>
      </c>
      <c r="G58" s="88">
        <f t="shared" si="1"/>
        <v>0</v>
      </c>
    </row>
    <row r="59" spans="1:7" s="85" customFormat="1" hidden="1">
      <c r="A59" s="101" t="str">
        <f>Invoice!F61</f>
        <v>Exchange rate :</v>
      </c>
      <c r="B59" s="80">
        <f>Invoice!C61</f>
        <v>0</v>
      </c>
      <c r="C59" s="81">
        <f>Invoice!B61</f>
        <v>0</v>
      </c>
      <c r="D59" s="86">
        <f t="shared" ca="1" si="0"/>
        <v>0</v>
      </c>
      <c r="E59" s="86">
        <f t="shared" ca="1" si="0"/>
        <v>0</v>
      </c>
      <c r="F59" s="87">
        <f>Invoice!G61</f>
        <v>0</v>
      </c>
      <c r="G59" s="88">
        <f t="shared" si="1"/>
        <v>0</v>
      </c>
    </row>
    <row r="60" spans="1:7" s="85" customFormat="1" hidden="1">
      <c r="A60" s="101" t="str">
        <f>Invoice!F62</f>
        <v>Exchange rate :</v>
      </c>
      <c r="B60" s="80">
        <f>Invoice!C62</f>
        <v>0</v>
      </c>
      <c r="C60" s="81">
        <f>Invoice!B62</f>
        <v>0</v>
      </c>
      <c r="D60" s="86">
        <f t="shared" ca="1" si="0"/>
        <v>0</v>
      </c>
      <c r="E60" s="86">
        <f t="shared" ca="1" si="0"/>
        <v>0</v>
      </c>
      <c r="F60" s="87">
        <f>Invoice!G62</f>
        <v>0</v>
      </c>
      <c r="G60" s="88">
        <f t="shared" si="1"/>
        <v>0</v>
      </c>
    </row>
    <row r="61" spans="1:7" s="85" customFormat="1" hidden="1">
      <c r="A61" s="101" t="str">
        <f>Invoice!F63</f>
        <v>Exchange rate :</v>
      </c>
      <c r="B61" s="80">
        <f>Invoice!C63</f>
        <v>0</v>
      </c>
      <c r="C61" s="81">
        <f>Invoice!B63</f>
        <v>0</v>
      </c>
      <c r="D61" s="86">
        <f t="shared" ca="1" si="0"/>
        <v>0</v>
      </c>
      <c r="E61" s="86">
        <f t="shared" ca="1" si="0"/>
        <v>0</v>
      </c>
      <c r="F61" s="87">
        <f>Invoice!G63</f>
        <v>0</v>
      </c>
      <c r="G61" s="88">
        <f t="shared" si="1"/>
        <v>0</v>
      </c>
    </row>
    <row r="62" spans="1:7" s="85" customFormat="1" hidden="1">
      <c r="A62" s="101" t="str">
        <f>Invoice!F64</f>
        <v>Exchange rate :</v>
      </c>
      <c r="B62" s="80">
        <f>Invoice!C64</f>
        <v>0</v>
      </c>
      <c r="C62" s="81">
        <f>Invoice!B64</f>
        <v>0</v>
      </c>
      <c r="D62" s="86">
        <f t="shared" ca="1" si="0"/>
        <v>0</v>
      </c>
      <c r="E62" s="86">
        <f t="shared" ca="1" si="0"/>
        <v>0</v>
      </c>
      <c r="F62" s="87">
        <f>Invoice!G64</f>
        <v>0</v>
      </c>
      <c r="G62" s="88">
        <f t="shared" si="1"/>
        <v>0</v>
      </c>
    </row>
    <row r="63" spans="1:7" s="85" customFormat="1" hidden="1">
      <c r="A63" s="101" t="str">
        <f>Invoice!F65</f>
        <v>Exchange rate :</v>
      </c>
      <c r="B63" s="80">
        <f>Invoice!C65</f>
        <v>0</v>
      </c>
      <c r="C63" s="81">
        <f>Invoice!B65</f>
        <v>0</v>
      </c>
      <c r="D63" s="86">
        <f t="shared" ca="1" si="0"/>
        <v>0</v>
      </c>
      <c r="E63" s="86">
        <f t="shared" ca="1" si="0"/>
        <v>0</v>
      </c>
      <c r="F63" s="87">
        <f>Invoice!G65</f>
        <v>0</v>
      </c>
      <c r="G63" s="88">
        <f t="shared" si="1"/>
        <v>0</v>
      </c>
    </row>
    <row r="64" spans="1:7" s="85" customFormat="1" hidden="1">
      <c r="A64" s="101" t="str">
        <f>Invoice!F66</f>
        <v>Exchange rate :</v>
      </c>
      <c r="B64" s="80">
        <f>Invoice!C66</f>
        <v>0</v>
      </c>
      <c r="C64" s="81">
        <f>Invoice!B66</f>
        <v>0</v>
      </c>
      <c r="D64" s="86">
        <f t="shared" ca="1" si="0"/>
        <v>0</v>
      </c>
      <c r="E64" s="86">
        <f t="shared" ca="1" si="0"/>
        <v>0</v>
      </c>
      <c r="F64" s="87">
        <f>Invoice!G66</f>
        <v>0</v>
      </c>
      <c r="G64" s="88">
        <f t="shared" si="1"/>
        <v>0</v>
      </c>
    </row>
    <row r="65" spans="1:7" s="85" customFormat="1" hidden="1">
      <c r="A65" s="101" t="str">
        <f>Invoice!F67</f>
        <v>Exchange rate :</v>
      </c>
      <c r="B65" s="80">
        <f>Invoice!C67</f>
        <v>0</v>
      </c>
      <c r="C65" s="81">
        <f>Invoice!B67</f>
        <v>0</v>
      </c>
      <c r="D65" s="86">
        <f t="shared" ref="D65:D128" ca="1" si="2">F65/$D$14</f>
        <v>0</v>
      </c>
      <c r="E65" s="86">
        <f t="shared" ref="E65:E128" ca="1" si="3">G65/$D$14</f>
        <v>0</v>
      </c>
      <c r="F65" s="87">
        <f>Invoice!G67</f>
        <v>0</v>
      </c>
      <c r="G65" s="88">
        <f t="shared" ref="G65:G128" si="4">C65*F65</f>
        <v>0</v>
      </c>
    </row>
    <row r="66" spans="1:7" s="85" customFormat="1" hidden="1">
      <c r="A66" s="101" t="str">
        <f>Invoice!F68</f>
        <v>Exchange rate :</v>
      </c>
      <c r="B66" s="80">
        <f>Invoice!C68</f>
        <v>0</v>
      </c>
      <c r="C66" s="81">
        <f>Invoice!B68</f>
        <v>0</v>
      </c>
      <c r="D66" s="86">
        <f t="shared" ca="1" si="2"/>
        <v>0</v>
      </c>
      <c r="E66" s="86">
        <f t="shared" ca="1" si="3"/>
        <v>0</v>
      </c>
      <c r="F66" s="87">
        <f>Invoice!G68</f>
        <v>0</v>
      </c>
      <c r="G66" s="88">
        <f t="shared" si="4"/>
        <v>0</v>
      </c>
    </row>
    <row r="67" spans="1:7" s="85" customFormat="1" hidden="1">
      <c r="A67" s="101" t="str">
        <f>Invoice!F69</f>
        <v>Exchange rate :</v>
      </c>
      <c r="B67" s="80">
        <f>Invoice!C69</f>
        <v>0</v>
      </c>
      <c r="C67" s="81">
        <f>Invoice!B69</f>
        <v>0</v>
      </c>
      <c r="D67" s="86">
        <f t="shared" ca="1" si="2"/>
        <v>0</v>
      </c>
      <c r="E67" s="86">
        <f t="shared" ca="1" si="3"/>
        <v>0</v>
      </c>
      <c r="F67" s="87">
        <f>Invoice!G69</f>
        <v>0</v>
      </c>
      <c r="G67" s="88">
        <f t="shared" si="4"/>
        <v>0</v>
      </c>
    </row>
    <row r="68" spans="1:7" s="85" customFormat="1" hidden="1">
      <c r="A68" s="101" t="str">
        <f>Invoice!F70</f>
        <v>Exchange rate :</v>
      </c>
      <c r="B68" s="80">
        <f>Invoice!C70</f>
        <v>0</v>
      </c>
      <c r="C68" s="81">
        <f>Invoice!B70</f>
        <v>0</v>
      </c>
      <c r="D68" s="86">
        <f t="shared" ca="1" si="2"/>
        <v>0</v>
      </c>
      <c r="E68" s="86">
        <f t="shared" ca="1" si="3"/>
        <v>0</v>
      </c>
      <c r="F68" s="87">
        <f>Invoice!G70</f>
        <v>0</v>
      </c>
      <c r="G68" s="88">
        <f t="shared" si="4"/>
        <v>0</v>
      </c>
    </row>
    <row r="69" spans="1:7" s="85" customFormat="1" hidden="1">
      <c r="A69" s="101" t="str">
        <f>Invoice!F71</f>
        <v>Exchange rate :</v>
      </c>
      <c r="B69" s="80">
        <f>Invoice!C71</f>
        <v>0</v>
      </c>
      <c r="C69" s="81">
        <f>Invoice!B71</f>
        <v>0</v>
      </c>
      <c r="D69" s="86">
        <f t="shared" ca="1" si="2"/>
        <v>0</v>
      </c>
      <c r="E69" s="86">
        <f t="shared" ca="1" si="3"/>
        <v>0</v>
      </c>
      <c r="F69" s="87">
        <f>Invoice!G71</f>
        <v>0</v>
      </c>
      <c r="G69" s="88">
        <f t="shared" si="4"/>
        <v>0</v>
      </c>
    </row>
    <row r="70" spans="1:7" s="85" customFormat="1" hidden="1">
      <c r="A70" s="101" t="str">
        <f>Invoice!F72</f>
        <v>Exchange rate :</v>
      </c>
      <c r="B70" s="80">
        <f>Invoice!C72</f>
        <v>0</v>
      </c>
      <c r="C70" s="81">
        <f>Invoice!B72</f>
        <v>0</v>
      </c>
      <c r="D70" s="86">
        <f t="shared" ca="1" si="2"/>
        <v>0</v>
      </c>
      <c r="E70" s="86">
        <f t="shared" ca="1" si="3"/>
        <v>0</v>
      </c>
      <c r="F70" s="87">
        <f>Invoice!G72</f>
        <v>0</v>
      </c>
      <c r="G70" s="88">
        <f t="shared" si="4"/>
        <v>0</v>
      </c>
    </row>
    <row r="71" spans="1:7" s="85" customFormat="1" hidden="1">
      <c r="A71" s="101" t="str">
        <f>Invoice!F73</f>
        <v>Exchange rate :</v>
      </c>
      <c r="B71" s="80">
        <f>Invoice!C73</f>
        <v>0</v>
      </c>
      <c r="C71" s="81">
        <f>Invoice!B73</f>
        <v>0</v>
      </c>
      <c r="D71" s="86">
        <f t="shared" ca="1" si="2"/>
        <v>0</v>
      </c>
      <c r="E71" s="86">
        <f t="shared" ca="1" si="3"/>
        <v>0</v>
      </c>
      <c r="F71" s="87">
        <f>Invoice!G73</f>
        <v>0</v>
      </c>
      <c r="G71" s="88">
        <f t="shared" si="4"/>
        <v>0</v>
      </c>
    </row>
    <row r="72" spans="1:7" s="85" customFormat="1" hidden="1">
      <c r="A72" s="101" t="str">
        <f>Invoice!F74</f>
        <v>Exchange rate :</v>
      </c>
      <c r="B72" s="80">
        <f>Invoice!C74</f>
        <v>0</v>
      </c>
      <c r="C72" s="81">
        <f>Invoice!B74</f>
        <v>0</v>
      </c>
      <c r="D72" s="86">
        <f t="shared" ca="1" si="2"/>
        <v>0</v>
      </c>
      <c r="E72" s="86">
        <f t="shared" ca="1" si="3"/>
        <v>0</v>
      </c>
      <c r="F72" s="87">
        <f>Invoice!G74</f>
        <v>0</v>
      </c>
      <c r="G72" s="88">
        <f t="shared" si="4"/>
        <v>0</v>
      </c>
    </row>
    <row r="73" spans="1:7" s="85" customFormat="1" hidden="1">
      <c r="A73" s="101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ca="1" si="2"/>
        <v>0</v>
      </c>
      <c r="E73" s="86">
        <f t="shared" ca="1" si="3"/>
        <v>0</v>
      </c>
      <c r="F73" s="87">
        <f>Invoice!G75</f>
        <v>0</v>
      </c>
      <c r="G73" s="88">
        <f t="shared" si="4"/>
        <v>0</v>
      </c>
    </row>
    <row r="74" spans="1:7" s="85" customFormat="1" hidden="1">
      <c r="A74" s="101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ca="1" si="2"/>
        <v>0</v>
      </c>
      <c r="E74" s="86">
        <f t="shared" ca="1" si="3"/>
        <v>0</v>
      </c>
      <c r="F74" s="87">
        <f>Invoice!G76</f>
        <v>0</v>
      </c>
      <c r="G74" s="88">
        <f t="shared" si="4"/>
        <v>0</v>
      </c>
    </row>
    <row r="75" spans="1:7" s="85" customFormat="1" hidden="1">
      <c r="A75" s="101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ca="1" si="2"/>
        <v>0</v>
      </c>
      <c r="E75" s="86">
        <f t="shared" ca="1" si="3"/>
        <v>0</v>
      </c>
      <c r="F75" s="87">
        <f>Invoice!G77</f>
        <v>0</v>
      </c>
      <c r="G75" s="88">
        <f t="shared" si="4"/>
        <v>0</v>
      </c>
    </row>
    <row r="76" spans="1:7" s="85" customFormat="1" hidden="1">
      <c r="A76" s="101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ca="1" si="2"/>
        <v>0</v>
      </c>
      <c r="E76" s="86">
        <f t="shared" ca="1" si="3"/>
        <v>0</v>
      </c>
      <c r="F76" s="87">
        <f>Invoice!G78</f>
        <v>0</v>
      </c>
      <c r="G76" s="88">
        <f t="shared" si="4"/>
        <v>0</v>
      </c>
    </row>
    <row r="77" spans="1:7" s="85" customFormat="1" hidden="1">
      <c r="A77" s="101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ca="1" si="2"/>
        <v>0</v>
      </c>
      <c r="E77" s="86">
        <f t="shared" ca="1" si="3"/>
        <v>0</v>
      </c>
      <c r="F77" s="87">
        <f>Invoice!G79</f>
        <v>0</v>
      </c>
      <c r="G77" s="88">
        <f t="shared" si="4"/>
        <v>0</v>
      </c>
    </row>
    <row r="78" spans="1:7" s="85" customFormat="1" hidden="1">
      <c r="A78" s="101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ca="1" si="2"/>
        <v>0</v>
      </c>
      <c r="E78" s="86">
        <f t="shared" ca="1" si="3"/>
        <v>0</v>
      </c>
      <c r="F78" s="87">
        <f>Invoice!G80</f>
        <v>0</v>
      </c>
      <c r="G78" s="88">
        <f t="shared" si="4"/>
        <v>0</v>
      </c>
    </row>
    <row r="79" spans="1:7" s="85" customFormat="1" hidden="1">
      <c r="A79" s="101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ca="1" si="2"/>
        <v>0</v>
      </c>
      <c r="E79" s="86">
        <f t="shared" ca="1" si="3"/>
        <v>0</v>
      </c>
      <c r="F79" s="87">
        <f>Invoice!G81</f>
        <v>0</v>
      </c>
      <c r="G79" s="88">
        <f t="shared" si="4"/>
        <v>0</v>
      </c>
    </row>
    <row r="80" spans="1:7" s="85" customFormat="1" hidden="1">
      <c r="A80" s="101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ca="1" si="2"/>
        <v>0</v>
      </c>
      <c r="E80" s="86">
        <f t="shared" ca="1" si="3"/>
        <v>0</v>
      </c>
      <c r="F80" s="87">
        <f>Invoice!G82</f>
        <v>0</v>
      </c>
      <c r="G80" s="88">
        <f t="shared" si="4"/>
        <v>0</v>
      </c>
    </row>
    <row r="81" spans="1:7" s="85" customFormat="1" hidden="1">
      <c r="A81" s="101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ca="1" si="2"/>
        <v>0</v>
      </c>
      <c r="E81" s="86">
        <f t="shared" ca="1" si="3"/>
        <v>0</v>
      </c>
      <c r="F81" s="87">
        <f>Invoice!G83</f>
        <v>0</v>
      </c>
      <c r="G81" s="88">
        <f t="shared" si="4"/>
        <v>0</v>
      </c>
    </row>
    <row r="82" spans="1:7" s="85" customFormat="1" hidden="1">
      <c r="A82" s="101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ca="1" si="2"/>
        <v>0</v>
      </c>
      <c r="E82" s="86">
        <f t="shared" ca="1" si="3"/>
        <v>0</v>
      </c>
      <c r="F82" s="87">
        <f>Invoice!G84</f>
        <v>0</v>
      </c>
      <c r="G82" s="88">
        <f t="shared" si="4"/>
        <v>0</v>
      </c>
    </row>
    <row r="83" spans="1:7" s="85" customFormat="1" hidden="1">
      <c r="A83" s="101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ca="1" si="2"/>
        <v>0</v>
      </c>
      <c r="E83" s="86">
        <f t="shared" ca="1" si="3"/>
        <v>0</v>
      </c>
      <c r="F83" s="87">
        <f>Invoice!G85</f>
        <v>0</v>
      </c>
      <c r="G83" s="88">
        <f t="shared" si="4"/>
        <v>0</v>
      </c>
    </row>
    <row r="84" spans="1:7" s="85" customFormat="1" hidden="1">
      <c r="A84" s="101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ca="1" si="2"/>
        <v>0</v>
      </c>
      <c r="E84" s="86">
        <f t="shared" ca="1" si="3"/>
        <v>0</v>
      </c>
      <c r="F84" s="87">
        <f>Invoice!G86</f>
        <v>0</v>
      </c>
      <c r="G84" s="88">
        <f t="shared" si="4"/>
        <v>0</v>
      </c>
    </row>
    <row r="85" spans="1:7" s="85" customFormat="1" hidden="1">
      <c r="A85" s="101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ca="1" si="2"/>
        <v>0</v>
      </c>
      <c r="E85" s="86">
        <f t="shared" ca="1" si="3"/>
        <v>0</v>
      </c>
      <c r="F85" s="87">
        <f>Invoice!G87</f>
        <v>0</v>
      </c>
      <c r="G85" s="88">
        <f t="shared" si="4"/>
        <v>0</v>
      </c>
    </row>
    <row r="86" spans="1:7" s="85" customFormat="1" hidden="1">
      <c r="A86" s="101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ca="1" si="2"/>
        <v>0</v>
      </c>
      <c r="E86" s="86">
        <f t="shared" ca="1" si="3"/>
        <v>0</v>
      </c>
      <c r="F86" s="87">
        <f>Invoice!G88</f>
        <v>0</v>
      </c>
      <c r="G86" s="88">
        <f t="shared" si="4"/>
        <v>0</v>
      </c>
    </row>
    <row r="87" spans="1:7" s="85" customFormat="1" hidden="1">
      <c r="A87" s="101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ca="1" si="2"/>
        <v>0</v>
      </c>
      <c r="E87" s="86">
        <f t="shared" ca="1" si="3"/>
        <v>0</v>
      </c>
      <c r="F87" s="87">
        <f>Invoice!G89</f>
        <v>0</v>
      </c>
      <c r="G87" s="88">
        <f t="shared" si="4"/>
        <v>0</v>
      </c>
    </row>
    <row r="88" spans="1:7" s="85" customFormat="1" hidden="1">
      <c r="A88" s="101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ca="1" si="2"/>
        <v>0</v>
      </c>
      <c r="E88" s="86">
        <f t="shared" ca="1" si="3"/>
        <v>0</v>
      </c>
      <c r="F88" s="87">
        <f>Invoice!G90</f>
        <v>0</v>
      </c>
      <c r="G88" s="88">
        <f t="shared" si="4"/>
        <v>0</v>
      </c>
    </row>
    <row r="89" spans="1:7" s="85" customFormat="1" hidden="1">
      <c r="A89" s="101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ca="1" si="2"/>
        <v>0</v>
      </c>
      <c r="E89" s="86">
        <f t="shared" ca="1" si="3"/>
        <v>0</v>
      </c>
      <c r="F89" s="87">
        <f>Invoice!G91</f>
        <v>0</v>
      </c>
      <c r="G89" s="88">
        <f t="shared" si="4"/>
        <v>0</v>
      </c>
    </row>
    <row r="90" spans="1:7" s="85" customFormat="1" hidden="1">
      <c r="A90" s="101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ca="1" si="2"/>
        <v>0</v>
      </c>
      <c r="E90" s="86">
        <f t="shared" ca="1" si="3"/>
        <v>0</v>
      </c>
      <c r="F90" s="87">
        <f>Invoice!G92</f>
        <v>0</v>
      </c>
      <c r="G90" s="88">
        <f t="shared" si="4"/>
        <v>0</v>
      </c>
    </row>
    <row r="91" spans="1:7" s="85" customFormat="1" hidden="1">
      <c r="A91" s="101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ca="1" si="2"/>
        <v>0</v>
      </c>
      <c r="E91" s="86">
        <f t="shared" ca="1" si="3"/>
        <v>0</v>
      </c>
      <c r="F91" s="87">
        <f>Invoice!G93</f>
        <v>0</v>
      </c>
      <c r="G91" s="88">
        <f t="shared" si="4"/>
        <v>0</v>
      </c>
    </row>
    <row r="92" spans="1:7" s="85" customFormat="1" hidden="1">
      <c r="A92" s="101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ca="1" si="2"/>
        <v>0</v>
      </c>
      <c r="E92" s="86">
        <f t="shared" ca="1" si="3"/>
        <v>0</v>
      </c>
      <c r="F92" s="87">
        <f>Invoice!G94</f>
        <v>0</v>
      </c>
      <c r="G92" s="88">
        <f t="shared" si="4"/>
        <v>0</v>
      </c>
    </row>
    <row r="93" spans="1:7" s="85" customFormat="1" hidden="1">
      <c r="A93" s="101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ca="1" si="2"/>
        <v>0</v>
      </c>
      <c r="E93" s="86">
        <f t="shared" ca="1" si="3"/>
        <v>0</v>
      </c>
      <c r="F93" s="87">
        <f>Invoice!G95</f>
        <v>0</v>
      </c>
      <c r="G93" s="88">
        <f t="shared" si="4"/>
        <v>0</v>
      </c>
    </row>
    <row r="94" spans="1:7" s="85" customFormat="1" hidden="1">
      <c r="A94" s="101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ca="1" si="2"/>
        <v>0</v>
      </c>
      <c r="E94" s="86">
        <f t="shared" ca="1" si="3"/>
        <v>0</v>
      </c>
      <c r="F94" s="87">
        <f>Invoice!G96</f>
        <v>0</v>
      </c>
      <c r="G94" s="88">
        <f t="shared" si="4"/>
        <v>0</v>
      </c>
    </row>
    <row r="95" spans="1:7" s="85" customFormat="1" hidden="1">
      <c r="A95" s="101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ca="1" si="2"/>
        <v>0</v>
      </c>
      <c r="E95" s="86">
        <f t="shared" ca="1" si="3"/>
        <v>0</v>
      </c>
      <c r="F95" s="87">
        <f>Invoice!G97</f>
        <v>0</v>
      </c>
      <c r="G95" s="88">
        <f t="shared" si="4"/>
        <v>0</v>
      </c>
    </row>
    <row r="96" spans="1:7" s="85" customFormat="1" hidden="1">
      <c r="A96" s="101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ca="1" si="2"/>
        <v>0</v>
      </c>
      <c r="E96" s="86">
        <f t="shared" ca="1" si="3"/>
        <v>0</v>
      </c>
      <c r="F96" s="87">
        <f>Invoice!G98</f>
        <v>0</v>
      </c>
      <c r="G96" s="88">
        <f t="shared" si="4"/>
        <v>0</v>
      </c>
    </row>
    <row r="97" spans="1:7" s="85" customFormat="1" hidden="1">
      <c r="A97" s="101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ca="1" si="2"/>
        <v>0</v>
      </c>
      <c r="E97" s="86">
        <f t="shared" ca="1" si="3"/>
        <v>0</v>
      </c>
      <c r="F97" s="87">
        <f>Invoice!G99</f>
        <v>0</v>
      </c>
      <c r="G97" s="88">
        <f t="shared" si="4"/>
        <v>0</v>
      </c>
    </row>
    <row r="98" spans="1:7" s="85" customFormat="1" hidden="1">
      <c r="A98" s="101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ca="1" si="2"/>
        <v>0</v>
      </c>
      <c r="E98" s="86">
        <f t="shared" ca="1" si="3"/>
        <v>0</v>
      </c>
      <c r="F98" s="87">
        <f>Invoice!G100</f>
        <v>0</v>
      </c>
      <c r="G98" s="88">
        <f t="shared" si="4"/>
        <v>0</v>
      </c>
    </row>
    <row r="99" spans="1:7" s="85" customFormat="1" hidden="1">
      <c r="A99" s="101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ca="1" si="2"/>
        <v>0</v>
      </c>
      <c r="E99" s="86">
        <f t="shared" ca="1" si="3"/>
        <v>0</v>
      </c>
      <c r="F99" s="87">
        <f>Invoice!G101</f>
        <v>0</v>
      </c>
      <c r="G99" s="88">
        <f t="shared" si="4"/>
        <v>0</v>
      </c>
    </row>
    <row r="100" spans="1:7" s="85" customFormat="1" hidden="1">
      <c r="A100" s="101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ca="1" si="2"/>
        <v>0</v>
      </c>
      <c r="E100" s="86">
        <f t="shared" ca="1" si="3"/>
        <v>0</v>
      </c>
      <c r="F100" s="87">
        <f>Invoice!G102</f>
        <v>0</v>
      </c>
      <c r="G100" s="88">
        <f t="shared" si="4"/>
        <v>0</v>
      </c>
    </row>
    <row r="101" spans="1:7" s="85" customFormat="1" hidden="1">
      <c r="A101" s="101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ca="1" si="2"/>
        <v>0</v>
      </c>
      <c r="E101" s="86">
        <f t="shared" ca="1" si="3"/>
        <v>0</v>
      </c>
      <c r="F101" s="87">
        <f>Invoice!G103</f>
        <v>0</v>
      </c>
      <c r="G101" s="88">
        <f t="shared" si="4"/>
        <v>0</v>
      </c>
    </row>
    <row r="102" spans="1:7" s="85" customFormat="1" hidden="1">
      <c r="A102" s="101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ca="1" si="2"/>
        <v>0</v>
      </c>
      <c r="E102" s="86">
        <f t="shared" ca="1" si="3"/>
        <v>0</v>
      </c>
      <c r="F102" s="87">
        <f>Invoice!G104</f>
        <v>0</v>
      </c>
      <c r="G102" s="88">
        <f t="shared" si="4"/>
        <v>0</v>
      </c>
    </row>
    <row r="103" spans="1:7" s="85" customFormat="1" hidden="1">
      <c r="A103" s="101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ca="1" si="2"/>
        <v>0</v>
      </c>
      <c r="E103" s="86">
        <f t="shared" ca="1" si="3"/>
        <v>0</v>
      </c>
      <c r="F103" s="87">
        <f>Invoice!G105</f>
        <v>0</v>
      </c>
      <c r="G103" s="88">
        <f t="shared" si="4"/>
        <v>0</v>
      </c>
    </row>
    <row r="104" spans="1:7" s="85" customFormat="1" hidden="1">
      <c r="A104" s="101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ca="1" si="2"/>
        <v>0</v>
      </c>
      <c r="E104" s="86">
        <f t="shared" ca="1" si="3"/>
        <v>0</v>
      </c>
      <c r="F104" s="87">
        <f>Invoice!G106</f>
        <v>0</v>
      </c>
      <c r="G104" s="88">
        <f t="shared" si="4"/>
        <v>0</v>
      </c>
    </row>
    <row r="105" spans="1:7" s="85" customFormat="1" hidden="1">
      <c r="A105" s="101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ca="1" si="2"/>
        <v>0</v>
      </c>
      <c r="E105" s="86">
        <f t="shared" ca="1" si="3"/>
        <v>0</v>
      </c>
      <c r="F105" s="87">
        <f>Invoice!G107</f>
        <v>0</v>
      </c>
      <c r="G105" s="88">
        <f t="shared" si="4"/>
        <v>0</v>
      </c>
    </row>
    <row r="106" spans="1:7" s="85" customFormat="1" hidden="1">
      <c r="A106" s="101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ca="1" si="2"/>
        <v>0</v>
      </c>
      <c r="E106" s="86">
        <f t="shared" ca="1" si="3"/>
        <v>0</v>
      </c>
      <c r="F106" s="87">
        <f>Invoice!G108</f>
        <v>0</v>
      </c>
      <c r="G106" s="88">
        <f t="shared" si="4"/>
        <v>0</v>
      </c>
    </row>
    <row r="107" spans="1:7" s="85" customFormat="1" hidden="1">
      <c r="A107" s="101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ca="1" si="2"/>
        <v>0</v>
      </c>
      <c r="E107" s="86">
        <f t="shared" ca="1" si="3"/>
        <v>0</v>
      </c>
      <c r="F107" s="87">
        <f>Invoice!G109</f>
        <v>0</v>
      </c>
      <c r="G107" s="88">
        <f t="shared" si="4"/>
        <v>0</v>
      </c>
    </row>
    <row r="108" spans="1:7" s="85" customFormat="1" hidden="1">
      <c r="A108" s="101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ca="1" si="2"/>
        <v>0</v>
      </c>
      <c r="E108" s="86">
        <f t="shared" ca="1" si="3"/>
        <v>0</v>
      </c>
      <c r="F108" s="87">
        <f>Invoice!G110</f>
        <v>0</v>
      </c>
      <c r="G108" s="88">
        <f t="shared" si="4"/>
        <v>0</v>
      </c>
    </row>
    <row r="109" spans="1:7" s="85" customFormat="1" hidden="1">
      <c r="A109" s="101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ca="1" si="2"/>
        <v>0</v>
      </c>
      <c r="E109" s="86">
        <f t="shared" ca="1" si="3"/>
        <v>0</v>
      </c>
      <c r="F109" s="87">
        <f>Invoice!G111</f>
        <v>0</v>
      </c>
      <c r="G109" s="88">
        <f t="shared" si="4"/>
        <v>0</v>
      </c>
    </row>
    <row r="110" spans="1:7" s="85" customFormat="1" hidden="1">
      <c r="A110" s="101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ca="1" si="2"/>
        <v>0</v>
      </c>
      <c r="E110" s="86">
        <f t="shared" ca="1" si="3"/>
        <v>0</v>
      </c>
      <c r="F110" s="87">
        <f>Invoice!G112</f>
        <v>0</v>
      </c>
      <c r="G110" s="88">
        <f t="shared" si="4"/>
        <v>0</v>
      </c>
    </row>
    <row r="111" spans="1:7" s="85" customFormat="1" hidden="1">
      <c r="A111" s="101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ca="1" si="2"/>
        <v>0</v>
      </c>
      <c r="E111" s="86">
        <f t="shared" ca="1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>
      <c r="A112" s="101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ca="1" si="2"/>
        <v>0</v>
      </c>
      <c r="E112" s="86">
        <f t="shared" ca="1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>
      <c r="A113" s="101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ca="1" si="2"/>
        <v>0</v>
      </c>
      <c r="E113" s="86">
        <f t="shared" ca="1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>
      <c r="A114" s="101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ca="1" si="2"/>
        <v>0</v>
      </c>
      <c r="E114" s="86">
        <f t="shared" ca="1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>
      <c r="A115" s="101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ca="1" si="2"/>
        <v>0</v>
      </c>
      <c r="E115" s="86">
        <f t="shared" ca="1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>
      <c r="A116" s="101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ca="1" si="2"/>
        <v>0</v>
      </c>
      <c r="E116" s="86">
        <f t="shared" ca="1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>
      <c r="A117" s="101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ca="1" si="2"/>
        <v>0</v>
      </c>
      <c r="E117" s="86">
        <f t="shared" ca="1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>
      <c r="A118" s="101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ca="1" si="2"/>
        <v>0</v>
      </c>
      <c r="E118" s="86">
        <f t="shared" ca="1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>
      <c r="A119" s="101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ca="1" si="2"/>
        <v>0</v>
      </c>
      <c r="E119" s="86">
        <f t="shared" ca="1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>
      <c r="A120" s="101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ca="1" si="2"/>
        <v>0</v>
      </c>
      <c r="E120" s="86">
        <f t="shared" ca="1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>
      <c r="A121" s="101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ca="1" si="2"/>
        <v>0</v>
      </c>
      <c r="E121" s="86">
        <f t="shared" ca="1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>
      <c r="A122" s="101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ca="1" si="2"/>
        <v>0</v>
      </c>
      <c r="E122" s="86">
        <f t="shared" ca="1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>
      <c r="A123" s="101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ca="1" si="2"/>
        <v>0</v>
      </c>
      <c r="E123" s="86">
        <f t="shared" ca="1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>
      <c r="A124" s="101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ca="1" si="2"/>
        <v>0</v>
      </c>
      <c r="E124" s="86">
        <f t="shared" ca="1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>
      <c r="A125" s="101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ca="1" si="2"/>
        <v>0</v>
      </c>
      <c r="E125" s="86">
        <f t="shared" ca="1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>
      <c r="A126" s="101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ca="1" si="2"/>
        <v>0</v>
      </c>
      <c r="E126" s="86">
        <f t="shared" ca="1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>
      <c r="A127" s="101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ca="1" si="2"/>
        <v>0</v>
      </c>
      <c r="E127" s="86">
        <f t="shared" ca="1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>
      <c r="A128" s="101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ca="1" si="2"/>
        <v>0</v>
      </c>
      <c r="E128" s="86">
        <f t="shared" ca="1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>
      <c r="A129" s="101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ca="1" si="5">F129/$D$14</f>
        <v>0</v>
      </c>
      <c r="E129" s="86">
        <f t="shared" ref="E129:E192" ca="1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 hidden="1">
      <c r="A130" s="101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ca="1" si="5"/>
        <v>0</v>
      </c>
      <c r="E130" s="86">
        <f t="shared" ca="1" si="6"/>
        <v>0</v>
      </c>
      <c r="F130" s="87">
        <f>Invoice!G132</f>
        <v>0</v>
      </c>
      <c r="G130" s="88">
        <f t="shared" si="7"/>
        <v>0</v>
      </c>
    </row>
    <row r="131" spans="1:7" s="85" customFormat="1" hidden="1">
      <c r="A131" s="101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ca="1" si="5"/>
        <v>0</v>
      </c>
      <c r="E131" s="86">
        <f t="shared" ca="1" si="6"/>
        <v>0</v>
      </c>
      <c r="F131" s="87">
        <f>Invoice!G133</f>
        <v>0</v>
      </c>
      <c r="G131" s="88">
        <f t="shared" si="7"/>
        <v>0</v>
      </c>
    </row>
    <row r="132" spans="1:7" s="85" customFormat="1" hidden="1">
      <c r="A132" s="101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ca="1" si="5"/>
        <v>0</v>
      </c>
      <c r="E132" s="86">
        <f t="shared" ca="1" si="6"/>
        <v>0</v>
      </c>
      <c r="F132" s="87">
        <f>Invoice!G134</f>
        <v>0</v>
      </c>
      <c r="G132" s="88">
        <f t="shared" si="7"/>
        <v>0</v>
      </c>
    </row>
    <row r="133" spans="1:7" s="85" customFormat="1" hidden="1">
      <c r="A133" s="101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ca="1" si="5"/>
        <v>0</v>
      </c>
      <c r="E133" s="86">
        <f t="shared" ca="1" si="6"/>
        <v>0</v>
      </c>
      <c r="F133" s="87">
        <f>Invoice!G135</f>
        <v>0</v>
      </c>
      <c r="G133" s="88">
        <f t="shared" si="7"/>
        <v>0</v>
      </c>
    </row>
    <row r="134" spans="1:7" s="85" customFormat="1" hidden="1">
      <c r="A134" s="101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ca="1" si="5"/>
        <v>0</v>
      </c>
      <c r="E134" s="86">
        <f t="shared" ca="1" si="6"/>
        <v>0</v>
      </c>
      <c r="F134" s="87">
        <f>Invoice!G136</f>
        <v>0</v>
      </c>
      <c r="G134" s="88">
        <f t="shared" si="7"/>
        <v>0</v>
      </c>
    </row>
    <row r="135" spans="1:7" s="85" customFormat="1" hidden="1">
      <c r="A135" s="101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ca="1" si="5"/>
        <v>0</v>
      </c>
      <c r="E135" s="86">
        <f t="shared" ca="1" si="6"/>
        <v>0</v>
      </c>
      <c r="F135" s="87">
        <f>Invoice!G137</f>
        <v>0</v>
      </c>
      <c r="G135" s="88">
        <f t="shared" si="7"/>
        <v>0</v>
      </c>
    </row>
    <row r="136" spans="1:7" s="85" customFormat="1" hidden="1">
      <c r="A136" s="101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ca="1" si="5"/>
        <v>0</v>
      </c>
      <c r="E136" s="86">
        <f t="shared" ca="1" si="6"/>
        <v>0</v>
      </c>
      <c r="F136" s="87">
        <f>Invoice!G138</f>
        <v>0</v>
      </c>
      <c r="G136" s="88">
        <f t="shared" si="7"/>
        <v>0</v>
      </c>
    </row>
    <row r="137" spans="1:7" s="85" customFormat="1" hidden="1">
      <c r="A137" s="101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ca="1" si="5"/>
        <v>0</v>
      </c>
      <c r="E137" s="86">
        <f t="shared" ca="1" si="6"/>
        <v>0</v>
      </c>
      <c r="F137" s="87">
        <f>Invoice!G139</f>
        <v>0</v>
      </c>
      <c r="G137" s="88">
        <f t="shared" si="7"/>
        <v>0</v>
      </c>
    </row>
    <row r="138" spans="1:7" s="85" customFormat="1" hidden="1">
      <c r="A138" s="101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ca="1" si="5"/>
        <v>0</v>
      </c>
      <c r="E138" s="86">
        <f t="shared" ca="1" si="6"/>
        <v>0</v>
      </c>
      <c r="F138" s="87">
        <f>Invoice!G140</f>
        <v>0</v>
      </c>
      <c r="G138" s="88">
        <f t="shared" si="7"/>
        <v>0</v>
      </c>
    </row>
    <row r="139" spans="1:7" s="85" customFormat="1" hidden="1">
      <c r="A139" s="101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ca="1" si="5"/>
        <v>0</v>
      </c>
      <c r="E139" s="86">
        <f t="shared" ca="1" si="6"/>
        <v>0</v>
      </c>
      <c r="F139" s="87">
        <f>Invoice!G141</f>
        <v>0</v>
      </c>
      <c r="G139" s="88">
        <f t="shared" si="7"/>
        <v>0</v>
      </c>
    </row>
    <row r="140" spans="1:7" s="85" customFormat="1" hidden="1">
      <c r="A140" s="101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ca="1" si="5"/>
        <v>0</v>
      </c>
      <c r="E140" s="86">
        <f t="shared" ca="1" si="6"/>
        <v>0</v>
      </c>
      <c r="F140" s="87">
        <f>Invoice!G142</f>
        <v>0</v>
      </c>
      <c r="G140" s="88">
        <f t="shared" si="7"/>
        <v>0</v>
      </c>
    </row>
    <row r="141" spans="1:7" s="85" customFormat="1" hidden="1">
      <c r="A141" s="101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ca="1" si="5"/>
        <v>0</v>
      </c>
      <c r="E141" s="86">
        <f t="shared" ca="1" si="6"/>
        <v>0</v>
      </c>
      <c r="F141" s="87">
        <f>Invoice!G143</f>
        <v>0</v>
      </c>
      <c r="G141" s="88">
        <f t="shared" si="7"/>
        <v>0</v>
      </c>
    </row>
    <row r="142" spans="1:7" s="85" customFormat="1" hidden="1">
      <c r="A142" s="101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ca="1" si="5"/>
        <v>0</v>
      </c>
      <c r="E142" s="86">
        <f t="shared" ca="1" si="6"/>
        <v>0</v>
      </c>
      <c r="F142" s="87">
        <f>Invoice!G144</f>
        <v>0</v>
      </c>
      <c r="G142" s="88">
        <f t="shared" si="7"/>
        <v>0</v>
      </c>
    </row>
    <row r="143" spans="1:7" s="85" customFormat="1" hidden="1">
      <c r="A143" s="101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ca="1" si="5"/>
        <v>0</v>
      </c>
      <c r="E143" s="86">
        <f t="shared" ca="1" si="6"/>
        <v>0</v>
      </c>
      <c r="F143" s="87">
        <f>Invoice!G145</f>
        <v>0</v>
      </c>
      <c r="G143" s="88">
        <f t="shared" si="7"/>
        <v>0</v>
      </c>
    </row>
    <row r="144" spans="1:7" s="85" customFormat="1" hidden="1">
      <c r="A144" s="101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ca="1" si="5"/>
        <v>0</v>
      </c>
      <c r="E144" s="86">
        <f t="shared" ca="1" si="6"/>
        <v>0</v>
      </c>
      <c r="F144" s="87">
        <f>Invoice!G146</f>
        <v>0</v>
      </c>
      <c r="G144" s="88">
        <f t="shared" si="7"/>
        <v>0</v>
      </c>
    </row>
    <row r="145" spans="1:7" s="85" customFormat="1" hidden="1">
      <c r="A145" s="101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ca="1" si="5"/>
        <v>0</v>
      </c>
      <c r="E145" s="86">
        <f t="shared" ca="1" si="6"/>
        <v>0</v>
      </c>
      <c r="F145" s="87">
        <f>Invoice!G147</f>
        <v>0</v>
      </c>
      <c r="G145" s="88">
        <f t="shared" si="7"/>
        <v>0</v>
      </c>
    </row>
    <row r="146" spans="1:7" s="85" customFormat="1" hidden="1">
      <c r="A146" s="101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ca="1" si="5"/>
        <v>0</v>
      </c>
      <c r="E146" s="86">
        <f t="shared" ca="1" si="6"/>
        <v>0</v>
      </c>
      <c r="F146" s="87">
        <f>Invoice!G148</f>
        <v>0</v>
      </c>
      <c r="G146" s="88">
        <f t="shared" si="7"/>
        <v>0</v>
      </c>
    </row>
    <row r="147" spans="1:7" s="85" customFormat="1" hidden="1">
      <c r="A147" s="101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ca="1" si="5"/>
        <v>0</v>
      </c>
      <c r="E147" s="86">
        <f t="shared" ca="1" si="6"/>
        <v>0</v>
      </c>
      <c r="F147" s="87">
        <f>Invoice!G149</f>
        <v>0</v>
      </c>
      <c r="G147" s="88">
        <f t="shared" si="7"/>
        <v>0</v>
      </c>
    </row>
    <row r="148" spans="1:7" s="85" customFormat="1" hidden="1">
      <c r="A148" s="101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ca="1" si="5"/>
        <v>0</v>
      </c>
      <c r="E148" s="86">
        <f t="shared" ca="1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>
      <c r="A149" s="101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ca="1" si="5"/>
        <v>0</v>
      </c>
      <c r="E149" s="86">
        <f t="shared" ca="1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>
      <c r="A150" s="101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ca="1" si="5"/>
        <v>0</v>
      </c>
      <c r="E150" s="86">
        <f t="shared" ca="1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>
      <c r="A151" s="101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ca="1" si="5"/>
        <v>0</v>
      </c>
      <c r="E151" s="86">
        <f t="shared" ca="1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>
      <c r="A152" s="101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ca="1" si="5"/>
        <v>0</v>
      </c>
      <c r="E152" s="86">
        <f t="shared" ca="1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>
      <c r="A153" s="101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ca="1" si="5"/>
        <v>0</v>
      </c>
      <c r="E153" s="86">
        <f t="shared" ca="1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>
      <c r="A154" s="101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ca="1" si="5"/>
        <v>0</v>
      </c>
      <c r="E154" s="86">
        <f t="shared" ca="1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>
      <c r="A155" s="101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ca="1" si="5"/>
        <v>0</v>
      </c>
      <c r="E155" s="86">
        <f t="shared" ca="1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>
      <c r="A156" s="101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ca="1" si="5"/>
        <v>0</v>
      </c>
      <c r="E156" s="86">
        <f t="shared" ca="1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>
      <c r="A157" s="101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ca="1" si="5"/>
        <v>0</v>
      </c>
      <c r="E157" s="86">
        <f t="shared" ca="1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>
      <c r="A158" s="101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ca="1" si="5"/>
        <v>0</v>
      </c>
      <c r="E158" s="86">
        <f t="shared" ca="1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>
      <c r="A159" s="101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ca="1" si="5"/>
        <v>0</v>
      </c>
      <c r="E159" s="86">
        <f t="shared" ca="1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>
      <c r="A160" s="101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ca="1" si="5"/>
        <v>0</v>
      </c>
      <c r="E160" s="86">
        <f t="shared" ca="1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>
      <c r="A161" s="101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ca="1" si="5"/>
        <v>0</v>
      </c>
      <c r="E161" s="86">
        <f t="shared" ca="1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>
      <c r="A162" s="101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ca="1" si="5"/>
        <v>0</v>
      </c>
      <c r="E162" s="86">
        <f t="shared" ca="1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>
      <c r="A163" s="101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ca="1" si="5"/>
        <v>0</v>
      </c>
      <c r="E163" s="86">
        <f t="shared" ca="1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>
      <c r="A164" s="101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ca="1" si="5"/>
        <v>0</v>
      </c>
      <c r="E164" s="86">
        <f t="shared" ca="1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>
      <c r="A165" s="101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ca="1" si="5"/>
        <v>0</v>
      </c>
      <c r="E165" s="86">
        <f t="shared" ca="1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>
      <c r="A166" s="101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ca="1" si="5"/>
        <v>0</v>
      </c>
      <c r="E166" s="86">
        <f t="shared" ca="1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>
      <c r="A167" s="101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ca="1" si="5"/>
        <v>0</v>
      </c>
      <c r="E167" s="86">
        <f t="shared" ca="1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>
      <c r="A168" s="101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ca="1" si="5"/>
        <v>0</v>
      </c>
      <c r="E168" s="86">
        <f t="shared" ca="1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>
      <c r="A169" s="101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ca="1" si="5"/>
        <v>0</v>
      </c>
      <c r="E169" s="86">
        <f t="shared" ca="1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>
      <c r="A170" s="101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ca="1" si="5"/>
        <v>0</v>
      </c>
      <c r="E170" s="86">
        <f t="shared" ca="1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>
      <c r="A171" s="101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ca="1" si="5"/>
        <v>0</v>
      </c>
      <c r="E171" s="86">
        <f t="shared" ca="1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>
      <c r="A172" s="101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ca="1" si="5"/>
        <v>0</v>
      </c>
      <c r="E172" s="86">
        <f t="shared" ca="1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>
      <c r="A173" s="101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ca="1" si="5"/>
        <v>0</v>
      </c>
      <c r="E173" s="86">
        <f t="shared" ca="1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>
      <c r="A174" s="101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ca="1" si="5"/>
        <v>0</v>
      </c>
      <c r="E174" s="86">
        <f t="shared" ca="1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>
      <c r="A175" s="101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ca="1" si="5"/>
        <v>0</v>
      </c>
      <c r="E175" s="86">
        <f t="shared" ca="1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>
      <c r="A176" s="101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ca="1" si="5"/>
        <v>0</v>
      </c>
      <c r="E176" s="86">
        <f t="shared" ca="1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>
      <c r="A177" s="101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ca="1" si="5"/>
        <v>0</v>
      </c>
      <c r="E177" s="86">
        <f t="shared" ca="1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>
      <c r="A178" s="101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ca="1" si="5"/>
        <v>0</v>
      </c>
      <c r="E178" s="86">
        <f t="shared" ca="1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>
      <c r="A179" s="101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ca="1" si="5"/>
        <v>0</v>
      </c>
      <c r="E179" s="86">
        <f t="shared" ca="1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>
      <c r="A180" s="101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ca="1" si="5"/>
        <v>0</v>
      </c>
      <c r="E180" s="86">
        <f t="shared" ca="1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>
      <c r="A181" s="101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ca="1" si="5"/>
        <v>0</v>
      </c>
      <c r="E181" s="86">
        <f t="shared" ca="1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>
      <c r="A182" s="101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ca="1" si="5"/>
        <v>0</v>
      </c>
      <c r="E182" s="86">
        <f t="shared" ca="1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>
      <c r="A183" s="101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ca="1" si="5"/>
        <v>0</v>
      </c>
      <c r="E183" s="86">
        <f t="shared" ca="1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>
      <c r="A184" s="101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ca="1" si="5"/>
        <v>0</v>
      </c>
      <c r="E184" s="86">
        <f t="shared" ca="1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>
      <c r="A185" s="101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ca="1" si="5"/>
        <v>0</v>
      </c>
      <c r="E185" s="86">
        <f t="shared" ca="1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>
      <c r="A186" s="101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ca="1" si="5"/>
        <v>0</v>
      </c>
      <c r="E186" s="86">
        <f t="shared" ca="1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>
      <c r="A187" s="101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ca="1" si="5"/>
        <v>0</v>
      </c>
      <c r="E187" s="86">
        <f t="shared" ca="1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>
      <c r="A188" s="101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ca="1" si="5"/>
        <v>0</v>
      </c>
      <c r="E188" s="86">
        <f t="shared" ca="1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>
      <c r="A189" s="101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ca="1" si="5"/>
        <v>0</v>
      </c>
      <c r="E189" s="86">
        <f t="shared" ca="1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>
      <c r="A190" s="101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ca="1" si="5"/>
        <v>0</v>
      </c>
      <c r="E190" s="86">
        <f t="shared" ca="1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>
      <c r="A191" s="101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ca="1" si="5"/>
        <v>0</v>
      </c>
      <c r="E191" s="86">
        <f t="shared" ca="1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>
      <c r="A192" s="101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ca="1" si="5"/>
        <v>0</v>
      </c>
      <c r="E192" s="86">
        <f t="shared" ca="1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>
      <c r="A193" s="101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ca="1" si="8">F193/$D$14</f>
        <v>0</v>
      </c>
      <c r="E193" s="86">
        <f t="shared" ref="E193:E256" ca="1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 hidden="1">
      <c r="A194" s="101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ca="1" si="8"/>
        <v>0</v>
      </c>
      <c r="E194" s="86">
        <f t="shared" ca="1" si="9"/>
        <v>0</v>
      </c>
      <c r="F194" s="87">
        <f>Invoice!G196</f>
        <v>0</v>
      </c>
      <c r="G194" s="88">
        <f t="shared" si="10"/>
        <v>0</v>
      </c>
    </row>
    <row r="195" spans="1:7" s="85" customFormat="1" hidden="1">
      <c r="A195" s="101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ca="1" si="8"/>
        <v>0</v>
      </c>
      <c r="E195" s="86">
        <f t="shared" ca="1" si="9"/>
        <v>0</v>
      </c>
      <c r="F195" s="87">
        <f>Invoice!G197</f>
        <v>0</v>
      </c>
      <c r="G195" s="88">
        <f t="shared" si="10"/>
        <v>0</v>
      </c>
    </row>
    <row r="196" spans="1:7" s="85" customFormat="1" hidden="1">
      <c r="A196" s="101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ca="1" si="8"/>
        <v>0</v>
      </c>
      <c r="E196" s="86">
        <f t="shared" ca="1" si="9"/>
        <v>0</v>
      </c>
      <c r="F196" s="87">
        <f>Invoice!G198</f>
        <v>0</v>
      </c>
      <c r="G196" s="88">
        <f t="shared" si="10"/>
        <v>0</v>
      </c>
    </row>
    <row r="197" spans="1:7" s="85" customFormat="1" hidden="1">
      <c r="A197" s="101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ca="1" si="8"/>
        <v>0</v>
      </c>
      <c r="E197" s="86">
        <f t="shared" ca="1" si="9"/>
        <v>0</v>
      </c>
      <c r="F197" s="87">
        <f>Invoice!G199</f>
        <v>0</v>
      </c>
      <c r="G197" s="88">
        <f t="shared" si="10"/>
        <v>0</v>
      </c>
    </row>
    <row r="198" spans="1:7" s="85" customFormat="1" hidden="1">
      <c r="A198" s="101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ca="1" si="8"/>
        <v>0</v>
      </c>
      <c r="E198" s="86">
        <f t="shared" ca="1" si="9"/>
        <v>0</v>
      </c>
      <c r="F198" s="87">
        <f>Invoice!G200</f>
        <v>0</v>
      </c>
      <c r="G198" s="88">
        <f t="shared" si="10"/>
        <v>0</v>
      </c>
    </row>
    <row r="199" spans="1:7" s="85" customFormat="1" hidden="1">
      <c r="A199" s="101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ca="1" si="8"/>
        <v>0</v>
      </c>
      <c r="E199" s="86">
        <f t="shared" ca="1" si="9"/>
        <v>0</v>
      </c>
      <c r="F199" s="87">
        <f>Invoice!G201</f>
        <v>0</v>
      </c>
      <c r="G199" s="88">
        <f t="shared" si="10"/>
        <v>0</v>
      </c>
    </row>
    <row r="200" spans="1:7" s="85" customFormat="1" hidden="1">
      <c r="A200" s="101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ca="1" si="8"/>
        <v>0</v>
      </c>
      <c r="E200" s="86">
        <f t="shared" ca="1" si="9"/>
        <v>0</v>
      </c>
      <c r="F200" s="87">
        <f>Invoice!G202</f>
        <v>0</v>
      </c>
      <c r="G200" s="88">
        <f t="shared" si="10"/>
        <v>0</v>
      </c>
    </row>
    <row r="201" spans="1:7" s="85" customFormat="1" hidden="1">
      <c r="A201" s="101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ca="1" si="8"/>
        <v>0</v>
      </c>
      <c r="E201" s="86">
        <f t="shared" ca="1" si="9"/>
        <v>0</v>
      </c>
      <c r="F201" s="87">
        <f>Invoice!G203</f>
        <v>0</v>
      </c>
      <c r="G201" s="88">
        <f t="shared" si="10"/>
        <v>0</v>
      </c>
    </row>
    <row r="202" spans="1:7" s="85" customFormat="1" hidden="1">
      <c r="A202" s="101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ca="1" si="8"/>
        <v>0</v>
      </c>
      <c r="E202" s="86">
        <f t="shared" ca="1" si="9"/>
        <v>0</v>
      </c>
      <c r="F202" s="87">
        <f>Invoice!G204</f>
        <v>0</v>
      </c>
      <c r="G202" s="88">
        <f t="shared" si="10"/>
        <v>0</v>
      </c>
    </row>
    <row r="203" spans="1:7" s="85" customFormat="1" hidden="1">
      <c r="A203" s="101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ca="1" si="8"/>
        <v>0</v>
      </c>
      <c r="E203" s="86">
        <f t="shared" ca="1" si="9"/>
        <v>0</v>
      </c>
      <c r="F203" s="87">
        <f>Invoice!G205</f>
        <v>0</v>
      </c>
      <c r="G203" s="88">
        <f t="shared" si="10"/>
        <v>0</v>
      </c>
    </row>
    <row r="204" spans="1:7" s="85" customFormat="1" hidden="1">
      <c r="A204" s="101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ca="1" si="8"/>
        <v>0</v>
      </c>
      <c r="E204" s="86">
        <f t="shared" ca="1" si="9"/>
        <v>0</v>
      </c>
      <c r="F204" s="87">
        <f>Invoice!G206</f>
        <v>0</v>
      </c>
      <c r="G204" s="88">
        <f t="shared" si="10"/>
        <v>0</v>
      </c>
    </row>
    <row r="205" spans="1:7" s="85" customFormat="1" hidden="1">
      <c r="A205" s="101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ca="1" si="8"/>
        <v>0</v>
      </c>
      <c r="E205" s="86">
        <f t="shared" ca="1" si="9"/>
        <v>0</v>
      </c>
      <c r="F205" s="87">
        <f>Invoice!G207</f>
        <v>0</v>
      </c>
      <c r="G205" s="88">
        <f t="shared" si="10"/>
        <v>0</v>
      </c>
    </row>
    <row r="206" spans="1:7" s="85" customFormat="1" hidden="1">
      <c r="A206" s="101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ca="1" si="8"/>
        <v>0</v>
      </c>
      <c r="E206" s="86">
        <f t="shared" ca="1" si="9"/>
        <v>0</v>
      </c>
      <c r="F206" s="87">
        <f>Invoice!G208</f>
        <v>0</v>
      </c>
      <c r="G206" s="88">
        <f t="shared" si="10"/>
        <v>0</v>
      </c>
    </row>
    <row r="207" spans="1:7" s="85" customFormat="1" hidden="1">
      <c r="A207" s="101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ca="1" si="8"/>
        <v>0</v>
      </c>
      <c r="E207" s="86">
        <f t="shared" ca="1" si="9"/>
        <v>0</v>
      </c>
      <c r="F207" s="87">
        <f>Invoice!G209</f>
        <v>0</v>
      </c>
      <c r="G207" s="88">
        <f t="shared" si="10"/>
        <v>0</v>
      </c>
    </row>
    <row r="208" spans="1:7" s="85" customFormat="1" hidden="1">
      <c r="A208" s="101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ca="1" si="8"/>
        <v>0</v>
      </c>
      <c r="E208" s="86">
        <f t="shared" ca="1" si="9"/>
        <v>0</v>
      </c>
      <c r="F208" s="87">
        <f>Invoice!G210</f>
        <v>0</v>
      </c>
      <c r="G208" s="88">
        <f t="shared" si="10"/>
        <v>0</v>
      </c>
    </row>
    <row r="209" spans="1:7" s="85" customFormat="1" hidden="1">
      <c r="A209" s="101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ca="1" si="8"/>
        <v>0</v>
      </c>
      <c r="E209" s="86">
        <f t="shared" ca="1" si="9"/>
        <v>0</v>
      </c>
      <c r="F209" s="87">
        <f>Invoice!G211</f>
        <v>0</v>
      </c>
      <c r="G209" s="88">
        <f t="shared" si="10"/>
        <v>0</v>
      </c>
    </row>
    <row r="210" spans="1:7" s="85" customFormat="1" hidden="1">
      <c r="A210" s="101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ca="1" si="8"/>
        <v>0</v>
      </c>
      <c r="E210" s="86">
        <f t="shared" ca="1" si="9"/>
        <v>0</v>
      </c>
      <c r="F210" s="87">
        <f>Invoice!G212</f>
        <v>0</v>
      </c>
      <c r="G210" s="88">
        <f t="shared" si="10"/>
        <v>0</v>
      </c>
    </row>
    <row r="211" spans="1:7" s="85" customFormat="1" hidden="1">
      <c r="A211" s="101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ca="1" si="8"/>
        <v>0</v>
      </c>
      <c r="E211" s="86">
        <f t="shared" ca="1" si="9"/>
        <v>0</v>
      </c>
      <c r="F211" s="87">
        <f>Invoice!G213</f>
        <v>0</v>
      </c>
      <c r="G211" s="88">
        <f t="shared" si="10"/>
        <v>0</v>
      </c>
    </row>
    <row r="212" spans="1:7" s="85" customFormat="1" hidden="1">
      <c r="A212" s="101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ca="1" si="8"/>
        <v>0</v>
      </c>
      <c r="E212" s="86">
        <f t="shared" ca="1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>
      <c r="A213" s="101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ca="1" si="8"/>
        <v>0</v>
      </c>
      <c r="E213" s="86">
        <f t="shared" ca="1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>
      <c r="A214" s="101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ca="1" si="8"/>
        <v>0</v>
      </c>
      <c r="E214" s="86">
        <f t="shared" ca="1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>
      <c r="A215" s="101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ca="1" si="8"/>
        <v>0</v>
      </c>
      <c r="E215" s="86">
        <f t="shared" ca="1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>
      <c r="A216" s="101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ca="1" si="8"/>
        <v>0</v>
      </c>
      <c r="E216" s="86">
        <f t="shared" ca="1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>
      <c r="A217" s="101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ca="1" si="8"/>
        <v>0</v>
      </c>
      <c r="E217" s="86">
        <f t="shared" ca="1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>
      <c r="A218" s="101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ca="1" si="8"/>
        <v>0</v>
      </c>
      <c r="E218" s="86">
        <f t="shared" ca="1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>
      <c r="A219" s="101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ca="1" si="8"/>
        <v>0</v>
      </c>
      <c r="E219" s="86">
        <f t="shared" ca="1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>
      <c r="A220" s="101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ca="1" si="8"/>
        <v>0</v>
      </c>
      <c r="E220" s="86">
        <f t="shared" ca="1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>
      <c r="A221" s="101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ca="1" si="8"/>
        <v>0</v>
      </c>
      <c r="E221" s="86">
        <f t="shared" ca="1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>
      <c r="A222" s="101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ca="1" si="8"/>
        <v>0</v>
      </c>
      <c r="E222" s="86">
        <f t="shared" ca="1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>
      <c r="A223" s="101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ca="1" si="8"/>
        <v>0</v>
      </c>
      <c r="E223" s="86">
        <f t="shared" ca="1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>
      <c r="A224" s="101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ca="1" si="8"/>
        <v>0</v>
      </c>
      <c r="E224" s="86">
        <f t="shared" ca="1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>
      <c r="A225" s="101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ca="1" si="8"/>
        <v>0</v>
      </c>
      <c r="E225" s="86">
        <f t="shared" ca="1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>
      <c r="A226" s="101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ca="1" si="8"/>
        <v>0</v>
      </c>
      <c r="E226" s="86">
        <f t="shared" ca="1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>
      <c r="A227" s="101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ca="1" si="8"/>
        <v>0</v>
      </c>
      <c r="E227" s="86">
        <f t="shared" ca="1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>
      <c r="A228" s="101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ca="1" si="8"/>
        <v>0</v>
      </c>
      <c r="E228" s="86">
        <f t="shared" ca="1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>
      <c r="A229" s="101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ca="1" si="8"/>
        <v>0</v>
      </c>
      <c r="E229" s="86">
        <f t="shared" ca="1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>
      <c r="A230" s="101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ca="1" si="8"/>
        <v>0</v>
      </c>
      <c r="E230" s="86">
        <f t="shared" ca="1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>
      <c r="A231" s="101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ca="1" si="8"/>
        <v>0</v>
      </c>
      <c r="E231" s="86">
        <f t="shared" ca="1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>
      <c r="A232" s="101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ca="1" si="8"/>
        <v>0</v>
      </c>
      <c r="E232" s="86">
        <f t="shared" ca="1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>
      <c r="A233" s="101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ca="1" si="8"/>
        <v>0</v>
      </c>
      <c r="E233" s="86">
        <f t="shared" ca="1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>
      <c r="A234" s="101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ca="1" si="8"/>
        <v>0</v>
      </c>
      <c r="E234" s="86">
        <f t="shared" ca="1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>
      <c r="A235" s="101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ca="1" si="8"/>
        <v>0</v>
      </c>
      <c r="E235" s="86">
        <f t="shared" ca="1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>
      <c r="A236" s="101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ca="1" si="8"/>
        <v>0</v>
      </c>
      <c r="E236" s="86">
        <f t="shared" ca="1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>
      <c r="A237" s="101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ca="1" si="8"/>
        <v>0</v>
      </c>
      <c r="E237" s="86">
        <f t="shared" ca="1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>
      <c r="A238" s="101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ca="1" si="8"/>
        <v>0</v>
      </c>
      <c r="E238" s="86">
        <f t="shared" ca="1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>
      <c r="A239" s="101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ca="1" si="8"/>
        <v>0</v>
      </c>
      <c r="E239" s="86">
        <f t="shared" ca="1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>
      <c r="A240" s="101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ca="1" si="8"/>
        <v>0</v>
      </c>
      <c r="E240" s="86">
        <f t="shared" ca="1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>
      <c r="A241" s="101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ca="1" si="8"/>
        <v>0</v>
      </c>
      <c r="E241" s="86">
        <f t="shared" ca="1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>
      <c r="A242" s="101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ca="1" si="8"/>
        <v>0</v>
      </c>
      <c r="E242" s="86">
        <f t="shared" ca="1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>
      <c r="A243" s="101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ca="1" si="8"/>
        <v>0</v>
      </c>
      <c r="E243" s="86">
        <f t="shared" ca="1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>
      <c r="A244" s="101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ca="1" si="8"/>
        <v>0</v>
      </c>
      <c r="E244" s="86">
        <f t="shared" ca="1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>
      <c r="A245" s="101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ca="1" si="8"/>
        <v>0</v>
      </c>
      <c r="E245" s="86">
        <f t="shared" ca="1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>
      <c r="A246" s="101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ca="1" si="8"/>
        <v>0</v>
      </c>
      <c r="E246" s="86">
        <f t="shared" ca="1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>
      <c r="A247" s="101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ca="1" si="8"/>
        <v>0</v>
      </c>
      <c r="E247" s="86">
        <f t="shared" ca="1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>
      <c r="A248" s="101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ca="1" si="8"/>
        <v>0</v>
      </c>
      <c r="E248" s="86">
        <f t="shared" ca="1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>
      <c r="A249" s="101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ca="1" si="8"/>
        <v>0</v>
      </c>
      <c r="E249" s="86">
        <f t="shared" ca="1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>
      <c r="A250" s="101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ca="1" si="8"/>
        <v>0</v>
      </c>
      <c r="E250" s="86">
        <f t="shared" ca="1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>
      <c r="A251" s="101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ca="1" si="8"/>
        <v>0</v>
      </c>
      <c r="E251" s="86">
        <f t="shared" ca="1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>
      <c r="A252" s="101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ca="1" si="8"/>
        <v>0</v>
      </c>
      <c r="E252" s="86">
        <f t="shared" ca="1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>
      <c r="A253" s="101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ca="1" si="8"/>
        <v>0</v>
      </c>
      <c r="E253" s="86">
        <f t="shared" ca="1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>
      <c r="A254" s="101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ca="1" si="8"/>
        <v>0</v>
      </c>
      <c r="E254" s="86">
        <f t="shared" ca="1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>
      <c r="A255" s="101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ca="1" si="8"/>
        <v>0</v>
      </c>
      <c r="E255" s="86">
        <f t="shared" ca="1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>
      <c r="A256" s="101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ca="1" si="8"/>
        <v>0</v>
      </c>
      <c r="E256" s="86">
        <f t="shared" ca="1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>
      <c r="A257" s="101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ca="1" si="11">F257/$D$14</f>
        <v>0</v>
      </c>
      <c r="E257" s="86">
        <f t="shared" ref="E257:E320" ca="1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 hidden="1">
      <c r="A258" s="101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ca="1" si="11"/>
        <v>0</v>
      </c>
      <c r="E258" s="86">
        <f t="shared" ca="1" si="12"/>
        <v>0</v>
      </c>
      <c r="F258" s="87">
        <f>Invoice!G260</f>
        <v>0</v>
      </c>
      <c r="G258" s="88">
        <f t="shared" si="13"/>
        <v>0</v>
      </c>
    </row>
    <row r="259" spans="1:7" s="85" customFormat="1" hidden="1">
      <c r="A259" s="101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ca="1" si="11"/>
        <v>0</v>
      </c>
      <c r="E259" s="86">
        <f t="shared" ca="1" si="12"/>
        <v>0</v>
      </c>
      <c r="F259" s="87">
        <f>Invoice!G261</f>
        <v>0</v>
      </c>
      <c r="G259" s="88">
        <f t="shared" si="13"/>
        <v>0</v>
      </c>
    </row>
    <row r="260" spans="1:7" s="85" customFormat="1" hidden="1">
      <c r="A260" s="101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ca="1" si="11"/>
        <v>0</v>
      </c>
      <c r="E260" s="86">
        <f t="shared" ca="1" si="12"/>
        <v>0</v>
      </c>
      <c r="F260" s="87">
        <f>Invoice!G262</f>
        <v>0</v>
      </c>
      <c r="G260" s="88">
        <f t="shared" si="13"/>
        <v>0</v>
      </c>
    </row>
    <row r="261" spans="1:7" s="85" customFormat="1" hidden="1">
      <c r="A261" s="101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ca="1" si="11"/>
        <v>0</v>
      </c>
      <c r="E261" s="86">
        <f t="shared" ca="1" si="12"/>
        <v>0</v>
      </c>
      <c r="F261" s="87">
        <f>Invoice!G263</f>
        <v>0</v>
      </c>
      <c r="G261" s="88">
        <f t="shared" si="13"/>
        <v>0</v>
      </c>
    </row>
    <row r="262" spans="1:7" s="85" customFormat="1" hidden="1">
      <c r="A262" s="101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ca="1" si="11"/>
        <v>0</v>
      </c>
      <c r="E262" s="86">
        <f t="shared" ca="1" si="12"/>
        <v>0</v>
      </c>
      <c r="F262" s="87">
        <f>Invoice!G264</f>
        <v>0</v>
      </c>
      <c r="G262" s="88">
        <f t="shared" si="13"/>
        <v>0</v>
      </c>
    </row>
    <row r="263" spans="1:7" s="85" customFormat="1" hidden="1">
      <c r="A263" s="101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ca="1" si="11"/>
        <v>0</v>
      </c>
      <c r="E263" s="86">
        <f t="shared" ca="1" si="12"/>
        <v>0</v>
      </c>
      <c r="F263" s="87">
        <f>Invoice!G265</f>
        <v>0</v>
      </c>
      <c r="G263" s="88">
        <f t="shared" si="13"/>
        <v>0</v>
      </c>
    </row>
    <row r="264" spans="1:7" s="85" customFormat="1" hidden="1">
      <c r="A264" s="101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ca="1" si="11"/>
        <v>0</v>
      </c>
      <c r="E264" s="86">
        <f t="shared" ca="1" si="12"/>
        <v>0</v>
      </c>
      <c r="F264" s="87">
        <f>Invoice!G266</f>
        <v>0</v>
      </c>
      <c r="G264" s="88">
        <f t="shared" si="13"/>
        <v>0</v>
      </c>
    </row>
    <row r="265" spans="1:7" s="85" customFormat="1" hidden="1">
      <c r="A265" s="101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ca="1" si="11"/>
        <v>0</v>
      </c>
      <c r="E265" s="86">
        <f t="shared" ca="1" si="12"/>
        <v>0</v>
      </c>
      <c r="F265" s="87">
        <f>Invoice!G267</f>
        <v>0</v>
      </c>
      <c r="G265" s="88">
        <f t="shared" si="13"/>
        <v>0</v>
      </c>
    </row>
    <row r="266" spans="1:7" s="85" customFormat="1" hidden="1">
      <c r="A266" s="101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ca="1" si="11"/>
        <v>0</v>
      </c>
      <c r="E266" s="86">
        <f t="shared" ca="1" si="12"/>
        <v>0</v>
      </c>
      <c r="F266" s="87">
        <f>Invoice!G268</f>
        <v>0</v>
      </c>
      <c r="G266" s="88">
        <f t="shared" si="13"/>
        <v>0</v>
      </c>
    </row>
    <row r="267" spans="1:7" s="85" customFormat="1" hidden="1">
      <c r="A267" s="101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ca="1" si="11"/>
        <v>0</v>
      </c>
      <c r="E267" s="86">
        <f t="shared" ca="1" si="12"/>
        <v>0</v>
      </c>
      <c r="F267" s="87">
        <f>Invoice!G269</f>
        <v>0</v>
      </c>
      <c r="G267" s="88">
        <f t="shared" si="13"/>
        <v>0</v>
      </c>
    </row>
    <row r="268" spans="1:7" s="85" customFormat="1" hidden="1">
      <c r="A268" s="101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ca="1" si="11"/>
        <v>0</v>
      </c>
      <c r="E268" s="86">
        <f t="shared" ca="1" si="12"/>
        <v>0</v>
      </c>
      <c r="F268" s="87">
        <f>Invoice!G270</f>
        <v>0</v>
      </c>
      <c r="G268" s="88">
        <f t="shared" si="13"/>
        <v>0</v>
      </c>
    </row>
    <row r="269" spans="1:7" s="85" customFormat="1" hidden="1">
      <c r="A269" s="101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ca="1" si="11"/>
        <v>0</v>
      </c>
      <c r="E269" s="86">
        <f t="shared" ca="1" si="12"/>
        <v>0</v>
      </c>
      <c r="F269" s="87">
        <f>Invoice!G271</f>
        <v>0</v>
      </c>
      <c r="G269" s="88">
        <f t="shared" si="13"/>
        <v>0</v>
      </c>
    </row>
    <row r="270" spans="1:7" s="85" customFormat="1" hidden="1">
      <c r="A270" s="101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ca="1" si="11"/>
        <v>0</v>
      </c>
      <c r="E270" s="86">
        <f t="shared" ca="1" si="12"/>
        <v>0</v>
      </c>
      <c r="F270" s="87">
        <f>Invoice!G272</f>
        <v>0</v>
      </c>
      <c r="G270" s="88">
        <f t="shared" si="13"/>
        <v>0</v>
      </c>
    </row>
    <row r="271" spans="1:7" s="85" customFormat="1" hidden="1">
      <c r="A271" s="101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ca="1" si="11"/>
        <v>0</v>
      </c>
      <c r="E271" s="86">
        <f t="shared" ca="1" si="12"/>
        <v>0</v>
      </c>
      <c r="F271" s="87">
        <f>Invoice!G273</f>
        <v>0</v>
      </c>
      <c r="G271" s="88">
        <f t="shared" si="13"/>
        <v>0</v>
      </c>
    </row>
    <row r="272" spans="1:7" s="85" customFormat="1" hidden="1">
      <c r="A272" s="101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ca="1" si="11"/>
        <v>0</v>
      </c>
      <c r="E272" s="86">
        <f t="shared" ca="1" si="12"/>
        <v>0</v>
      </c>
      <c r="F272" s="87">
        <f>Invoice!G274</f>
        <v>0</v>
      </c>
      <c r="G272" s="88">
        <f t="shared" si="13"/>
        <v>0</v>
      </c>
    </row>
    <row r="273" spans="1:7" s="85" customFormat="1" hidden="1">
      <c r="A273" s="101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ca="1" si="11"/>
        <v>0</v>
      </c>
      <c r="E273" s="86">
        <f t="shared" ca="1" si="12"/>
        <v>0</v>
      </c>
      <c r="F273" s="87">
        <f>Invoice!G275</f>
        <v>0</v>
      </c>
      <c r="G273" s="88">
        <f t="shared" si="13"/>
        <v>0</v>
      </c>
    </row>
    <row r="274" spans="1:7" s="85" customFormat="1" hidden="1">
      <c r="A274" s="101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ca="1" si="11"/>
        <v>0</v>
      </c>
      <c r="E274" s="86">
        <f t="shared" ca="1" si="12"/>
        <v>0</v>
      </c>
      <c r="F274" s="87">
        <f>Invoice!G276</f>
        <v>0</v>
      </c>
      <c r="G274" s="88">
        <f t="shared" si="13"/>
        <v>0</v>
      </c>
    </row>
    <row r="275" spans="1:7" s="85" customFormat="1" hidden="1">
      <c r="A275" s="101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ca="1" si="11"/>
        <v>0</v>
      </c>
      <c r="E275" s="86">
        <f t="shared" ca="1" si="12"/>
        <v>0</v>
      </c>
      <c r="F275" s="87">
        <f>Invoice!G277</f>
        <v>0</v>
      </c>
      <c r="G275" s="88">
        <f t="shared" si="13"/>
        <v>0</v>
      </c>
    </row>
    <row r="276" spans="1:7" s="85" customFormat="1" hidden="1">
      <c r="A276" s="101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ca="1" si="11"/>
        <v>0</v>
      </c>
      <c r="E276" s="86">
        <f t="shared" ca="1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>
      <c r="A277" s="101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ca="1" si="11"/>
        <v>0</v>
      </c>
      <c r="E277" s="86">
        <f t="shared" ca="1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>
      <c r="A278" s="101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ca="1" si="11"/>
        <v>0</v>
      </c>
      <c r="E278" s="86">
        <f t="shared" ca="1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>
      <c r="A279" s="101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ca="1" si="11"/>
        <v>0</v>
      </c>
      <c r="E279" s="86">
        <f t="shared" ca="1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>
      <c r="A280" s="101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ca="1" si="11"/>
        <v>0</v>
      </c>
      <c r="E280" s="86">
        <f t="shared" ca="1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>
      <c r="A281" s="101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ca="1" si="11"/>
        <v>0</v>
      </c>
      <c r="E281" s="86">
        <f t="shared" ca="1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>
      <c r="A282" s="101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ca="1" si="11"/>
        <v>0</v>
      </c>
      <c r="E282" s="86">
        <f t="shared" ca="1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>
      <c r="A283" s="101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ca="1" si="11"/>
        <v>0</v>
      </c>
      <c r="E283" s="86">
        <f t="shared" ca="1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>
      <c r="A284" s="101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ca="1" si="11"/>
        <v>0</v>
      </c>
      <c r="E284" s="86">
        <f t="shared" ca="1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>
      <c r="A285" s="101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ca="1" si="11"/>
        <v>0</v>
      </c>
      <c r="E285" s="86">
        <f t="shared" ca="1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>
      <c r="A286" s="101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ca="1" si="11"/>
        <v>0</v>
      </c>
      <c r="E286" s="86">
        <f t="shared" ca="1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>
      <c r="A287" s="101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ca="1" si="11"/>
        <v>0</v>
      </c>
      <c r="E287" s="86">
        <f t="shared" ca="1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>
      <c r="A288" s="101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ca="1" si="11"/>
        <v>0</v>
      </c>
      <c r="E288" s="86">
        <f t="shared" ca="1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>
      <c r="A289" s="101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ca="1" si="11"/>
        <v>0</v>
      </c>
      <c r="E289" s="86">
        <f t="shared" ca="1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>
      <c r="A290" s="101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ca="1" si="11"/>
        <v>0</v>
      </c>
      <c r="E290" s="86">
        <f t="shared" ca="1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>
      <c r="A291" s="101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ca="1" si="11"/>
        <v>0</v>
      </c>
      <c r="E291" s="86">
        <f t="shared" ca="1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>
      <c r="A292" s="101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ca="1" si="11"/>
        <v>0</v>
      </c>
      <c r="E292" s="86">
        <f t="shared" ca="1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>
      <c r="A293" s="101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ca="1" si="11"/>
        <v>0</v>
      </c>
      <c r="E293" s="86">
        <f t="shared" ca="1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>
      <c r="A294" s="101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ca="1" si="11"/>
        <v>0</v>
      </c>
      <c r="E294" s="86">
        <f t="shared" ca="1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>
      <c r="A295" s="101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ca="1" si="11"/>
        <v>0</v>
      </c>
      <c r="E295" s="86">
        <f t="shared" ca="1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>
      <c r="A296" s="101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ca="1" si="11"/>
        <v>0</v>
      </c>
      <c r="E296" s="86">
        <f t="shared" ca="1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>
      <c r="A297" s="101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ca="1" si="11"/>
        <v>0</v>
      </c>
      <c r="E297" s="86">
        <f t="shared" ca="1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>
      <c r="A298" s="101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ca="1" si="11"/>
        <v>0</v>
      </c>
      <c r="E298" s="86">
        <f t="shared" ca="1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>
      <c r="A299" s="101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ca="1" si="11"/>
        <v>0</v>
      </c>
      <c r="E299" s="86">
        <f t="shared" ca="1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>
      <c r="A300" s="101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ca="1" si="11"/>
        <v>0</v>
      </c>
      <c r="E300" s="86">
        <f t="shared" ca="1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>
      <c r="A301" s="101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ca="1" si="11"/>
        <v>0</v>
      </c>
      <c r="E301" s="86">
        <f t="shared" ca="1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>
      <c r="A302" s="101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ca="1" si="11"/>
        <v>0</v>
      </c>
      <c r="E302" s="86">
        <f t="shared" ca="1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>
      <c r="A303" s="101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ca="1" si="11"/>
        <v>0</v>
      </c>
      <c r="E303" s="86">
        <f t="shared" ca="1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>
      <c r="A304" s="101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ca="1" si="11"/>
        <v>0</v>
      </c>
      <c r="E304" s="86">
        <f t="shared" ca="1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>
      <c r="A305" s="101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ca="1" si="11"/>
        <v>0</v>
      </c>
      <c r="E305" s="86">
        <f t="shared" ca="1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>
      <c r="A306" s="101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ca="1" si="11"/>
        <v>0</v>
      </c>
      <c r="E306" s="86">
        <f t="shared" ca="1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>
      <c r="A307" s="101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ca="1" si="11"/>
        <v>0</v>
      </c>
      <c r="E307" s="86">
        <f t="shared" ca="1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>
      <c r="A308" s="101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ca="1" si="11"/>
        <v>0</v>
      </c>
      <c r="E308" s="86">
        <f t="shared" ca="1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>
      <c r="A309" s="101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ca="1" si="11"/>
        <v>0</v>
      </c>
      <c r="E309" s="86">
        <f t="shared" ca="1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>
      <c r="A310" s="101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ca="1" si="11"/>
        <v>0</v>
      </c>
      <c r="E310" s="86">
        <f t="shared" ca="1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>
      <c r="A311" s="101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ca="1" si="11"/>
        <v>0</v>
      </c>
      <c r="E311" s="86">
        <f t="shared" ca="1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>
      <c r="A312" s="101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ca="1" si="11"/>
        <v>0</v>
      </c>
      <c r="E312" s="86">
        <f t="shared" ca="1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>
      <c r="A313" s="101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ca="1" si="11"/>
        <v>0</v>
      </c>
      <c r="E313" s="86">
        <f t="shared" ca="1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>
      <c r="A314" s="101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ca="1" si="11"/>
        <v>0</v>
      </c>
      <c r="E314" s="86">
        <f t="shared" ca="1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>
      <c r="A315" s="101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ca="1" si="11"/>
        <v>0</v>
      </c>
      <c r="E315" s="86">
        <f t="shared" ca="1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>
      <c r="A316" s="101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ca="1" si="11"/>
        <v>0</v>
      </c>
      <c r="E316" s="86">
        <f t="shared" ca="1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>
      <c r="A317" s="101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ca="1" si="11"/>
        <v>0</v>
      </c>
      <c r="E317" s="86">
        <f t="shared" ca="1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>
      <c r="A318" s="101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ca="1" si="11"/>
        <v>0</v>
      </c>
      <c r="E318" s="86">
        <f t="shared" ca="1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>
      <c r="A319" s="101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ca="1" si="11"/>
        <v>0</v>
      </c>
      <c r="E319" s="86">
        <f t="shared" ca="1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>
      <c r="A320" s="101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ca="1" si="11"/>
        <v>0</v>
      </c>
      <c r="E320" s="86">
        <f t="shared" ca="1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>
      <c r="A321" s="101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ca="1" si="14">F321/$D$14</f>
        <v>0</v>
      </c>
      <c r="E321" s="86">
        <f t="shared" ref="E321:E384" ca="1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 hidden="1">
      <c r="A322" s="101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ca="1" si="14"/>
        <v>0</v>
      </c>
      <c r="E322" s="86">
        <f t="shared" ca="1" si="15"/>
        <v>0</v>
      </c>
      <c r="F322" s="87">
        <f>Invoice!G324</f>
        <v>0</v>
      </c>
      <c r="G322" s="88">
        <f t="shared" si="16"/>
        <v>0</v>
      </c>
    </row>
    <row r="323" spans="1:7" s="85" customFormat="1" hidden="1">
      <c r="A323" s="101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ca="1" si="14"/>
        <v>0</v>
      </c>
      <c r="E323" s="86">
        <f t="shared" ca="1" si="15"/>
        <v>0</v>
      </c>
      <c r="F323" s="87">
        <f>Invoice!G325</f>
        <v>0</v>
      </c>
      <c r="G323" s="88">
        <f t="shared" si="16"/>
        <v>0</v>
      </c>
    </row>
    <row r="324" spans="1:7" s="85" customFormat="1" hidden="1">
      <c r="A324" s="101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ca="1" si="14"/>
        <v>0</v>
      </c>
      <c r="E324" s="86">
        <f t="shared" ca="1" si="15"/>
        <v>0</v>
      </c>
      <c r="F324" s="87">
        <f>Invoice!G326</f>
        <v>0</v>
      </c>
      <c r="G324" s="88">
        <f t="shared" si="16"/>
        <v>0</v>
      </c>
    </row>
    <row r="325" spans="1:7" s="85" customFormat="1" hidden="1">
      <c r="A325" s="101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ca="1" si="14"/>
        <v>0</v>
      </c>
      <c r="E325" s="86">
        <f t="shared" ca="1" si="15"/>
        <v>0</v>
      </c>
      <c r="F325" s="87">
        <f>Invoice!G327</f>
        <v>0</v>
      </c>
      <c r="G325" s="88">
        <f t="shared" si="16"/>
        <v>0</v>
      </c>
    </row>
    <row r="326" spans="1:7" s="85" customFormat="1" hidden="1">
      <c r="A326" s="101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ca="1" si="14"/>
        <v>0</v>
      </c>
      <c r="E326" s="86">
        <f t="shared" ca="1" si="15"/>
        <v>0</v>
      </c>
      <c r="F326" s="87">
        <f>Invoice!G328</f>
        <v>0</v>
      </c>
      <c r="G326" s="88">
        <f t="shared" si="16"/>
        <v>0</v>
      </c>
    </row>
    <row r="327" spans="1:7" s="85" customFormat="1" hidden="1">
      <c r="A327" s="101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ca="1" si="14"/>
        <v>0</v>
      </c>
      <c r="E327" s="86">
        <f t="shared" ca="1" si="15"/>
        <v>0</v>
      </c>
      <c r="F327" s="87">
        <f>Invoice!G329</f>
        <v>0</v>
      </c>
      <c r="G327" s="88">
        <f t="shared" si="16"/>
        <v>0</v>
      </c>
    </row>
    <row r="328" spans="1:7" s="85" customFormat="1" hidden="1">
      <c r="A328" s="101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ca="1" si="14"/>
        <v>0</v>
      </c>
      <c r="E328" s="86">
        <f t="shared" ca="1" si="15"/>
        <v>0</v>
      </c>
      <c r="F328" s="87">
        <f>Invoice!G330</f>
        <v>0</v>
      </c>
      <c r="G328" s="88">
        <f t="shared" si="16"/>
        <v>0</v>
      </c>
    </row>
    <row r="329" spans="1:7" s="85" customFormat="1" hidden="1">
      <c r="A329" s="101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ca="1" si="14"/>
        <v>0</v>
      </c>
      <c r="E329" s="86">
        <f t="shared" ca="1" si="15"/>
        <v>0</v>
      </c>
      <c r="F329" s="87">
        <f>Invoice!G331</f>
        <v>0</v>
      </c>
      <c r="G329" s="88">
        <f t="shared" si="16"/>
        <v>0</v>
      </c>
    </row>
    <row r="330" spans="1:7" s="85" customFormat="1" hidden="1">
      <c r="A330" s="101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ca="1" si="14"/>
        <v>0</v>
      </c>
      <c r="E330" s="86">
        <f t="shared" ca="1" si="15"/>
        <v>0</v>
      </c>
      <c r="F330" s="87">
        <f>Invoice!G332</f>
        <v>0</v>
      </c>
      <c r="G330" s="88">
        <f t="shared" si="16"/>
        <v>0</v>
      </c>
    </row>
    <row r="331" spans="1:7" s="85" customFormat="1" hidden="1">
      <c r="A331" s="101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ca="1" si="14"/>
        <v>0</v>
      </c>
      <c r="E331" s="86">
        <f t="shared" ca="1" si="15"/>
        <v>0</v>
      </c>
      <c r="F331" s="87">
        <f>Invoice!G333</f>
        <v>0</v>
      </c>
      <c r="G331" s="88">
        <f t="shared" si="16"/>
        <v>0</v>
      </c>
    </row>
    <row r="332" spans="1:7" s="85" customFormat="1" hidden="1">
      <c r="A332" s="101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ca="1" si="14"/>
        <v>0</v>
      </c>
      <c r="E332" s="86">
        <f t="shared" ca="1" si="15"/>
        <v>0</v>
      </c>
      <c r="F332" s="87">
        <f>Invoice!G334</f>
        <v>0</v>
      </c>
      <c r="G332" s="88">
        <f t="shared" si="16"/>
        <v>0</v>
      </c>
    </row>
    <row r="333" spans="1:7" s="85" customFormat="1" hidden="1">
      <c r="A333" s="101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ca="1" si="14"/>
        <v>0</v>
      </c>
      <c r="E333" s="86">
        <f t="shared" ca="1" si="15"/>
        <v>0</v>
      </c>
      <c r="F333" s="87">
        <f>Invoice!G335</f>
        <v>0</v>
      </c>
      <c r="G333" s="88">
        <f t="shared" si="16"/>
        <v>0</v>
      </c>
    </row>
    <row r="334" spans="1:7" s="85" customFormat="1" hidden="1">
      <c r="A334" s="101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ca="1" si="14"/>
        <v>0</v>
      </c>
      <c r="E334" s="86">
        <f t="shared" ca="1" si="15"/>
        <v>0</v>
      </c>
      <c r="F334" s="87">
        <f>Invoice!G336</f>
        <v>0</v>
      </c>
      <c r="G334" s="88">
        <f t="shared" si="16"/>
        <v>0</v>
      </c>
    </row>
    <row r="335" spans="1:7" s="85" customFormat="1" hidden="1">
      <c r="A335" s="101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ca="1" si="14"/>
        <v>0</v>
      </c>
      <c r="E335" s="86">
        <f t="shared" ca="1" si="15"/>
        <v>0</v>
      </c>
      <c r="F335" s="87">
        <f>Invoice!G337</f>
        <v>0</v>
      </c>
      <c r="G335" s="88">
        <f t="shared" si="16"/>
        <v>0</v>
      </c>
    </row>
    <row r="336" spans="1:7" s="85" customFormat="1" hidden="1">
      <c r="A336" s="101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ca="1" si="14"/>
        <v>0</v>
      </c>
      <c r="E336" s="86">
        <f t="shared" ca="1" si="15"/>
        <v>0</v>
      </c>
      <c r="F336" s="87">
        <f>Invoice!G338</f>
        <v>0</v>
      </c>
      <c r="G336" s="88">
        <f t="shared" si="16"/>
        <v>0</v>
      </c>
    </row>
    <row r="337" spans="1:7" s="85" customFormat="1" hidden="1">
      <c r="A337" s="101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ca="1" si="14"/>
        <v>0</v>
      </c>
      <c r="E337" s="86">
        <f t="shared" ca="1" si="15"/>
        <v>0</v>
      </c>
      <c r="F337" s="87">
        <f>Invoice!G339</f>
        <v>0</v>
      </c>
      <c r="G337" s="88">
        <f t="shared" si="16"/>
        <v>0</v>
      </c>
    </row>
    <row r="338" spans="1:7" s="85" customFormat="1" hidden="1">
      <c r="A338" s="101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ca="1" si="14"/>
        <v>0</v>
      </c>
      <c r="E338" s="86">
        <f t="shared" ca="1" si="15"/>
        <v>0</v>
      </c>
      <c r="F338" s="87">
        <f>Invoice!G340</f>
        <v>0</v>
      </c>
      <c r="G338" s="88">
        <f t="shared" si="16"/>
        <v>0</v>
      </c>
    </row>
    <row r="339" spans="1:7" s="85" customFormat="1" hidden="1">
      <c r="A339" s="101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ca="1" si="14"/>
        <v>0</v>
      </c>
      <c r="E339" s="86">
        <f t="shared" ca="1" si="15"/>
        <v>0</v>
      </c>
      <c r="F339" s="87">
        <f>Invoice!G341</f>
        <v>0</v>
      </c>
      <c r="G339" s="88">
        <f t="shared" si="16"/>
        <v>0</v>
      </c>
    </row>
    <row r="340" spans="1:7" s="85" customFormat="1" hidden="1">
      <c r="A340" s="101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ca="1" si="14"/>
        <v>0</v>
      </c>
      <c r="E340" s="86">
        <f t="shared" ca="1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>
      <c r="A341" s="101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ca="1" si="14"/>
        <v>0</v>
      </c>
      <c r="E341" s="86">
        <f t="shared" ca="1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>
      <c r="A342" s="101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ca="1" si="14"/>
        <v>0</v>
      </c>
      <c r="E342" s="86">
        <f t="shared" ca="1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>
      <c r="A343" s="101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ca="1" si="14"/>
        <v>0</v>
      </c>
      <c r="E343" s="86">
        <f t="shared" ca="1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>
      <c r="A344" s="101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ca="1" si="14"/>
        <v>0</v>
      </c>
      <c r="E344" s="86">
        <f t="shared" ca="1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>
      <c r="A345" s="101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ca="1" si="14"/>
        <v>0</v>
      </c>
      <c r="E345" s="86">
        <f t="shared" ca="1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>
      <c r="A346" s="101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ca="1" si="14"/>
        <v>0</v>
      </c>
      <c r="E346" s="86">
        <f t="shared" ca="1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>
      <c r="A347" s="101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ca="1" si="14"/>
        <v>0</v>
      </c>
      <c r="E347" s="86">
        <f t="shared" ca="1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>
      <c r="A348" s="101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ca="1" si="14"/>
        <v>0</v>
      </c>
      <c r="E348" s="86">
        <f t="shared" ca="1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>
      <c r="A349" s="101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ca="1" si="14"/>
        <v>0</v>
      </c>
      <c r="E349" s="86">
        <f t="shared" ca="1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>
      <c r="A350" s="101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ca="1" si="14"/>
        <v>0</v>
      </c>
      <c r="E350" s="86">
        <f t="shared" ca="1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>
      <c r="A351" s="101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ca="1" si="14"/>
        <v>0</v>
      </c>
      <c r="E351" s="86">
        <f t="shared" ca="1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>
      <c r="A352" s="101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ca="1" si="14"/>
        <v>0</v>
      </c>
      <c r="E352" s="86">
        <f t="shared" ca="1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>
      <c r="A353" s="101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ca="1" si="14"/>
        <v>0</v>
      </c>
      <c r="E353" s="86">
        <f t="shared" ca="1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>
      <c r="A354" s="101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ca="1" si="14"/>
        <v>0</v>
      </c>
      <c r="E354" s="86">
        <f t="shared" ca="1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>
      <c r="A355" s="101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ca="1" si="14"/>
        <v>0</v>
      </c>
      <c r="E355" s="86">
        <f t="shared" ca="1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>
      <c r="A356" s="101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ca="1" si="14"/>
        <v>0</v>
      </c>
      <c r="E356" s="86">
        <f t="shared" ca="1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>
      <c r="A357" s="101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ca="1" si="14"/>
        <v>0</v>
      </c>
      <c r="E357" s="86">
        <f t="shared" ca="1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>
      <c r="A358" s="101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ca="1" si="14"/>
        <v>0</v>
      </c>
      <c r="E358" s="86">
        <f t="shared" ca="1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>
      <c r="A359" s="101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ca="1" si="14"/>
        <v>0</v>
      </c>
      <c r="E359" s="86">
        <f t="shared" ca="1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>
      <c r="A360" s="101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ca="1" si="14"/>
        <v>0</v>
      </c>
      <c r="E360" s="86">
        <f t="shared" ca="1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>
      <c r="A361" s="101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ca="1" si="14"/>
        <v>0</v>
      </c>
      <c r="E361" s="86">
        <f t="shared" ca="1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>
      <c r="A362" s="101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ca="1" si="14"/>
        <v>0</v>
      </c>
      <c r="E362" s="86">
        <f t="shared" ca="1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>
      <c r="A363" s="101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ca="1" si="14"/>
        <v>0</v>
      </c>
      <c r="E363" s="86">
        <f t="shared" ca="1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>
      <c r="A364" s="101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ca="1" si="14"/>
        <v>0</v>
      </c>
      <c r="E364" s="86">
        <f t="shared" ca="1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>
      <c r="A365" s="101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ca="1" si="14"/>
        <v>0</v>
      </c>
      <c r="E365" s="86">
        <f t="shared" ca="1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>
      <c r="A366" s="101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ca="1" si="14"/>
        <v>0</v>
      </c>
      <c r="E366" s="86">
        <f t="shared" ca="1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>
      <c r="A367" s="101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ca="1" si="14"/>
        <v>0</v>
      </c>
      <c r="E367" s="86">
        <f t="shared" ca="1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>
      <c r="A368" s="101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ca="1" si="14"/>
        <v>0</v>
      </c>
      <c r="E368" s="86">
        <f t="shared" ca="1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>
      <c r="A369" s="101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ca="1" si="14"/>
        <v>0</v>
      </c>
      <c r="E369" s="86">
        <f t="shared" ca="1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>
      <c r="A370" s="101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ca="1" si="14"/>
        <v>0</v>
      </c>
      <c r="E370" s="86">
        <f t="shared" ca="1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>
      <c r="A371" s="101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ca="1" si="14"/>
        <v>0</v>
      </c>
      <c r="E371" s="86">
        <f t="shared" ca="1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>
      <c r="A372" s="101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ca="1" si="14"/>
        <v>0</v>
      </c>
      <c r="E372" s="86">
        <f t="shared" ca="1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>
      <c r="A373" s="101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ca="1" si="14"/>
        <v>0</v>
      </c>
      <c r="E373" s="86">
        <f t="shared" ca="1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>
      <c r="A374" s="101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ca="1" si="14"/>
        <v>0</v>
      </c>
      <c r="E374" s="86">
        <f t="shared" ca="1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>
      <c r="A375" s="101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ca="1" si="14"/>
        <v>0</v>
      </c>
      <c r="E375" s="86">
        <f t="shared" ca="1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>
      <c r="A376" s="101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ca="1" si="14"/>
        <v>0</v>
      </c>
      <c r="E376" s="86">
        <f t="shared" ca="1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>
      <c r="A377" s="101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ca="1" si="14"/>
        <v>0</v>
      </c>
      <c r="E377" s="86">
        <f t="shared" ca="1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>
      <c r="A378" s="101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ca="1" si="14"/>
        <v>0</v>
      </c>
      <c r="E378" s="86">
        <f t="shared" ca="1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>
      <c r="A379" s="101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ca="1" si="14"/>
        <v>0</v>
      </c>
      <c r="E379" s="86">
        <f t="shared" ca="1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>
      <c r="A380" s="101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ca="1" si="14"/>
        <v>0</v>
      </c>
      <c r="E380" s="86">
        <f t="shared" ca="1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>
      <c r="A381" s="101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ca="1" si="14"/>
        <v>0</v>
      </c>
      <c r="E381" s="86">
        <f t="shared" ca="1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>
      <c r="A382" s="101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ca="1" si="14"/>
        <v>0</v>
      </c>
      <c r="E382" s="86">
        <f t="shared" ca="1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>
      <c r="A383" s="101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ca="1" si="14"/>
        <v>0</v>
      </c>
      <c r="E383" s="86">
        <f t="shared" ca="1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>
      <c r="A384" s="101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ca="1" si="14"/>
        <v>0</v>
      </c>
      <c r="E384" s="86">
        <f t="shared" ca="1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>
      <c r="A385" s="101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ca="1" si="17">F385/$D$14</f>
        <v>0</v>
      </c>
      <c r="E385" s="86">
        <f t="shared" ref="E385:E448" ca="1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 hidden="1">
      <c r="A386" s="101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ca="1" si="17"/>
        <v>0</v>
      </c>
      <c r="E386" s="86">
        <f t="shared" ca="1" si="18"/>
        <v>0</v>
      </c>
      <c r="F386" s="87">
        <f>Invoice!G388</f>
        <v>0</v>
      </c>
      <c r="G386" s="88">
        <f t="shared" si="19"/>
        <v>0</v>
      </c>
    </row>
    <row r="387" spans="1:7" s="85" customFormat="1" hidden="1">
      <c r="A387" s="101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ca="1" si="17"/>
        <v>0</v>
      </c>
      <c r="E387" s="86">
        <f t="shared" ca="1" si="18"/>
        <v>0</v>
      </c>
      <c r="F387" s="87">
        <f>Invoice!G389</f>
        <v>0</v>
      </c>
      <c r="G387" s="88">
        <f t="shared" si="19"/>
        <v>0</v>
      </c>
    </row>
    <row r="388" spans="1:7" s="85" customFormat="1" hidden="1">
      <c r="A388" s="101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ca="1" si="17"/>
        <v>0</v>
      </c>
      <c r="E388" s="86">
        <f t="shared" ca="1" si="18"/>
        <v>0</v>
      </c>
      <c r="F388" s="87">
        <f>Invoice!G390</f>
        <v>0</v>
      </c>
      <c r="G388" s="88">
        <f t="shared" si="19"/>
        <v>0</v>
      </c>
    </row>
    <row r="389" spans="1:7" s="85" customFormat="1" hidden="1">
      <c r="A389" s="101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ca="1" si="17"/>
        <v>0</v>
      </c>
      <c r="E389" s="86">
        <f t="shared" ca="1" si="18"/>
        <v>0</v>
      </c>
      <c r="F389" s="87">
        <f>Invoice!G391</f>
        <v>0</v>
      </c>
      <c r="G389" s="88">
        <f t="shared" si="19"/>
        <v>0</v>
      </c>
    </row>
    <row r="390" spans="1:7" s="85" customFormat="1" hidden="1">
      <c r="A390" s="101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ca="1" si="17"/>
        <v>0</v>
      </c>
      <c r="E390" s="86">
        <f t="shared" ca="1" si="18"/>
        <v>0</v>
      </c>
      <c r="F390" s="87">
        <f>Invoice!G392</f>
        <v>0</v>
      </c>
      <c r="G390" s="88">
        <f t="shared" si="19"/>
        <v>0</v>
      </c>
    </row>
    <row r="391" spans="1:7" s="85" customFormat="1" hidden="1">
      <c r="A391" s="101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ca="1" si="17"/>
        <v>0</v>
      </c>
      <c r="E391" s="86">
        <f t="shared" ca="1" si="18"/>
        <v>0</v>
      </c>
      <c r="F391" s="87">
        <f>Invoice!G393</f>
        <v>0</v>
      </c>
      <c r="G391" s="88">
        <f t="shared" si="19"/>
        <v>0</v>
      </c>
    </row>
    <row r="392" spans="1:7" s="85" customFormat="1" hidden="1">
      <c r="A392" s="101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ca="1" si="17"/>
        <v>0</v>
      </c>
      <c r="E392" s="86">
        <f t="shared" ca="1" si="18"/>
        <v>0</v>
      </c>
      <c r="F392" s="87">
        <f>Invoice!G394</f>
        <v>0</v>
      </c>
      <c r="G392" s="88">
        <f t="shared" si="19"/>
        <v>0</v>
      </c>
    </row>
    <row r="393" spans="1:7" s="85" customFormat="1" hidden="1">
      <c r="A393" s="101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ca="1" si="17"/>
        <v>0</v>
      </c>
      <c r="E393" s="86">
        <f t="shared" ca="1" si="18"/>
        <v>0</v>
      </c>
      <c r="F393" s="87">
        <f>Invoice!G395</f>
        <v>0</v>
      </c>
      <c r="G393" s="88">
        <f t="shared" si="19"/>
        <v>0</v>
      </c>
    </row>
    <row r="394" spans="1:7" s="85" customFormat="1" hidden="1">
      <c r="A394" s="101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ca="1" si="17"/>
        <v>0</v>
      </c>
      <c r="E394" s="86">
        <f t="shared" ca="1" si="18"/>
        <v>0</v>
      </c>
      <c r="F394" s="87">
        <f>Invoice!G396</f>
        <v>0</v>
      </c>
      <c r="G394" s="88">
        <f t="shared" si="19"/>
        <v>0</v>
      </c>
    </row>
    <row r="395" spans="1:7" s="85" customFormat="1" hidden="1">
      <c r="A395" s="101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ca="1" si="17"/>
        <v>0</v>
      </c>
      <c r="E395" s="86">
        <f t="shared" ca="1" si="18"/>
        <v>0</v>
      </c>
      <c r="F395" s="87">
        <f>Invoice!G397</f>
        <v>0</v>
      </c>
      <c r="G395" s="88">
        <f t="shared" si="19"/>
        <v>0</v>
      </c>
    </row>
    <row r="396" spans="1:7" s="85" customFormat="1" hidden="1">
      <c r="A396" s="101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ca="1" si="17"/>
        <v>0</v>
      </c>
      <c r="E396" s="86">
        <f t="shared" ca="1" si="18"/>
        <v>0</v>
      </c>
      <c r="F396" s="87">
        <f>Invoice!G398</f>
        <v>0</v>
      </c>
      <c r="G396" s="88">
        <f t="shared" si="19"/>
        <v>0</v>
      </c>
    </row>
    <row r="397" spans="1:7" s="85" customFormat="1" hidden="1">
      <c r="A397" s="101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ca="1" si="17"/>
        <v>0</v>
      </c>
      <c r="E397" s="86">
        <f t="shared" ca="1" si="18"/>
        <v>0</v>
      </c>
      <c r="F397" s="87">
        <f>Invoice!G399</f>
        <v>0</v>
      </c>
      <c r="G397" s="88">
        <f t="shared" si="19"/>
        <v>0</v>
      </c>
    </row>
    <row r="398" spans="1:7" s="85" customFormat="1" hidden="1">
      <c r="A398" s="101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ca="1" si="17"/>
        <v>0</v>
      </c>
      <c r="E398" s="86">
        <f t="shared" ca="1" si="18"/>
        <v>0</v>
      </c>
      <c r="F398" s="87">
        <f>Invoice!G400</f>
        <v>0</v>
      </c>
      <c r="G398" s="88">
        <f t="shared" si="19"/>
        <v>0</v>
      </c>
    </row>
    <row r="399" spans="1:7" s="85" customFormat="1" hidden="1">
      <c r="A399" s="101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ca="1" si="17"/>
        <v>0</v>
      </c>
      <c r="E399" s="86">
        <f t="shared" ca="1" si="18"/>
        <v>0</v>
      </c>
      <c r="F399" s="87">
        <f>Invoice!G401</f>
        <v>0</v>
      </c>
      <c r="G399" s="88">
        <f t="shared" si="19"/>
        <v>0</v>
      </c>
    </row>
    <row r="400" spans="1:7" s="85" customFormat="1" hidden="1">
      <c r="A400" s="101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ca="1" si="17"/>
        <v>0</v>
      </c>
      <c r="E400" s="86">
        <f t="shared" ca="1" si="18"/>
        <v>0</v>
      </c>
      <c r="F400" s="87">
        <f>Invoice!G402</f>
        <v>0</v>
      </c>
      <c r="G400" s="88">
        <f t="shared" si="19"/>
        <v>0</v>
      </c>
    </row>
    <row r="401" spans="1:7" s="85" customFormat="1" hidden="1">
      <c r="A401" s="101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ca="1" si="17"/>
        <v>0</v>
      </c>
      <c r="E401" s="86">
        <f t="shared" ca="1" si="18"/>
        <v>0</v>
      </c>
      <c r="F401" s="87">
        <f>Invoice!G403</f>
        <v>0</v>
      </c>
      <c r="G401" s="88">
        <f t="shared" si="19"/>
        <v>0</v>
      </c>
    </row>
    <row r="402" spans="1:7" s="85" customFormat="1" hidden="1">
      <c r="A402" s="101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ca="1" si="17"/>
        <v>0</v>
      </c>
      <c r="E402" s="86">
        <f t="shared" ca="1" si="18"/>
        <v>0</v>
      </c>
      <c r="F402" s="87">
        <f>Invoice!G404</f>
        <v>0</v>
      </c>
      <c r="G402" s="88">
        <f t="shared" si="19"/>
        <v>0</v>
      </c>
    </row>
    <row r="403" spans="1:7" s="85" customFormat="1" hidden="1">
      <c r="A403" s="101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ca="1" si="17"/>
        <v>0</v>
      </c>
      <c r="E403" s="86">
        <f t="shared" ca="1" si="18"/>
        <v>0</v>
      </c>
      <c r="F403" s="87">
        <f>Invoice!G405</f>
        <v>0</v>
      </c>
      <c r="G403" s="88">
        <f t="shared" si="19"/>
        <v>0</v>
      </c>
    </row>
    <row r="404" spans="1:7" s="85" customFormat="1" hidden="1">
      <c r="A404" s="101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ca="1" si="17"/>
        <v>0</v>
      </c>
      <c r="E404" s="86">
        <f t="shared" ca="1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>
      <c r="A405" s="101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ca="1" si="17"/>
        <v>0</v>
      </c>
      <c r="E405" s="86">
        <f t="shared" ca="1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>
      <c r="A406" s="101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ca="1" si="17"/>
        <v>0</v>
      </c>
      <c r="E406" s="86">
        <f t="shared" ca="1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>
      <c r="A407" s="101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ca="1" si="17"/>
        <v>0</v>
      </c>
      <c r="E407" s="86">
        <f t="shared" ca="1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>
      <c r="A408" s="101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ca="1" si="17"/>
        <v>0</v>
      </c>
      <c r="E408" s="86">
        <f t="shared" ca="1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>
      <c r="A409" s="101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ca="1" si="17"/>
        <v>0</v>
      </c>
      <c r="E409" s="86">
        <f t="shared" ca="1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>
      <c r="A410" s="101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ca="1" si="17"/>
        <v>0</v>
      </c>
      <c r="E410" s="86">
        <f t="shared" ca="1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>
      <c r="A411" s="101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ca="1" si="17"/>
        <v>0</v>
      </c>
      <c r="E411" s="86">
        <f t="shared" ca="1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>
      <c r="A412" s="101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ca="1" si="17"/>
        <v>0</v>
      </c>
      <c r="E412" s="86">
        <f t="shared" ca="1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>
      <c r="A413" s="101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ca="1" si="17"/>
        <v>0</v>
      </c>
      <c r="E413" s="86">
        <f t="shared" ca="1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>
      <c r="A414" s="101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ca="1" si="17"/>
        <v>0</v>
      </c>
      <c r="E414" s="86">
        <f t="shared" ca="1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>
      <c r="A415" s="101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ca="1" si="17"/>
        <v>0</v>
      </c>
      <c r="E415" s="86">
        <f t="shared" ca="1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>
      <c r="A416" s="101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ca="1" si="17"/>
        <v>0</v>
      </c>
      <c r="E416" s="86">
        <f t="shared" ca="1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>
      <c r="A417" s="101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ca="1" si="17"/>
        <v>0</v>
      </c>
      <c r="E417" s="86">
        <f t="shared" ca="1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>
      <c r="A418" s="101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ca="1" si="17"/>
        <v>0</v>
      </c>
      <c r="E418" s="86">
        <f t="shared" ca="1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>
      <c r="A419" s="101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ca="1" si="17"/>
        <v>0</v>
      </c>
      <c r="E419" s="86">
        <f t="shared" ca="1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>
      <c r="A420" s="101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ca="1" si="17"/>
        <v>0</v>
      </c>
      <c r="E420" s="86">
        <f t="shared" ca="1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>
      <c r="A421" s="101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ca="1" si="17"/>
        <v>0</v>
      </c>
      <c r="E421" s="86">
        <f t="shared" ca="1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>
      <c r="A422" s="101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ca="1" si="17"/>
        <v>0</v>
      </c>
      <c r="E422" s="86">
        <f t="shared" ca="1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>
      <c r="A423" s="101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ca="1" si="17"/>
        <v>0</v>
      </c>
      <c r="E423" s="86">
        <f t="shared" ca="1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>
      <c r="A424" s="101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ca="1" si="17"/>
        <v>0</v>
      </c>
      <c r="E424" s="86">
        <f t="shared" ca="1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>
      <c r="A425" s="101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ca="1" si="17"/>
        <v>0</v>
      </c>
      <c r="E425" s="86">
        <f t="shared" ca="1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>
      <c r="A426" s="101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ca="1" si="17"/>
        <v>0</v>
      </c>
      <c r="E426" s="86">
        <f t="shared" ca="1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>
      <c r="A427" s="101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ca="1" si="17"/>
        <v>0</v>
      </c>
      <c r="E427" s="86">
        <f t="shared" ca="1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>
      <c r="A428" s="101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ca="1" si="17"/>
        <v>0</v>
      </c>
      <c r="E428" s="86">
        <f t="shared" ca="1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>
      <c r="A429" s="101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ca="1" si="17"/>
        <v>0</v>
      </c>
      <c r="E429" s="86">
        <f t="shared" ca="1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>
      <c r="A430" s="101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ca="1" si="17"/>
        <v>0</v>
      </c>
      <c r="E430" s="86">
        <f t="shared" ca="1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>
      <c r="A431" s="101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ca="1" si="17"/>
        <v>0</v>
      </c>
      <c r="E431" s="86">
        <f t="shared" ca="1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>
      <c r="A432" s="101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ca="1" si="17"/>
        <v>0</v>
      </c>
      <c r="E432" s="86">
        <f t="shared" ca="1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>
      <c r="A433" s="101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ca="1" si="17"/>
        <v>0</v>
      </c>
      <c r="E433" s="86">
        <f t="shared" ca="1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>
      <c r="A434" s="101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ca="1" si="17"/>
        <v>0</v>
      </c>
      <c r="E434" s="86">
        <f t="shared" ca="1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>
      <c r="A435" s="101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ca="1" si="17"/>
        <v>0</v>
      </c>
      <c r="E435" s="86">
        <f t="shared" ca="1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>
      <c r="A436" s="101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ca="1" si="17"/>
        <v>0</v>
      </c>
      <c r="E436" s="86">
        <f t="shared" ca="1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>
      <c r="A437" s="101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ca="1" si="17"/>
        <v>0</v>
      </c>
      <c r="E437" s="86">
        <f t="shared" ca="1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>
      <c r="A438" s="101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ca="1" si="17"/>
        <v>0</v>
      </c>
      <c r="E438" s="86">
        <f t="shared" ca="1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>
      <c r="A439" s="101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ca="1" si="17"/>
        <v>0</v>
      </c>
      <c r="E439" s="86">
        <f t="shared" ca="1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>
      <c r="A440" s="101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ca="1" si="17"/>
        <v>0</v>
      </c>
      <c r="E440" s="86">
        <f t="shared" ca="1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>
      <c r="A441" s="101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ca="1" si="17"/>
        <v>0</v>
      </c>
      <c r="E441" s="86">
        <f t="shared" ca="1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>
      <c r="A442" s="101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ca="1" si="17"/>
        <v>0</v>
      </c>
      <c r="E442" s="86">
        <f t="shared" ca="1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>
      <c r="A443" s="101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ca="1" si="17"/>
        <v>0</v>
      </c>
      <c r="E443" s="86">
        <f t="shared" ca="1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>
      <c r="A444" s="101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ca="1" si="17"/>
        <v>0</v>
      </c>
      <c r="E444" s="86">
        <f t="shared" ca="1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>
      <c r="A445" s="101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ca="1" si="17"/>
        <v>0</v>
      </c>
      <c r="E445" s="86">
        <f t="shared" ca="1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>
      <c r="A446" s="101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ca="1" si="17"/>
        <v>0</v>
      </c>
      <c r="E446" s="86">
        <f t="shared" ca="1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>
      <c r="A447" s="101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ca="1" si="17"/>
        <v>0</v>
      </c>
      <c r="E447" s="86">
        <f t="shared" ca="1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>
      <c r="A448" s="101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ca="1" si="17"/>
        <v>0</v>
      </c>
      <c r="E448" s="86">
        <f t="shared" ca="1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>
      <c r="A449" s="101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ca="1" si="20">F449/$D$14</f>
        <v>0</v>
      </c>
      <c r="E449" s="86">
        <f t="shared" ref="E449:E512" ca="1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 hidden="1">
      <c r="A450" s="101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ca="1" si="20"/>
        <v>0</v>
      </c>
      <c r="E450" s="86">
        <f t="shared" ca="1" si="21"/>
        <v>0</v>
      </c>
      <c r="F450" s="87">
        <f>Invoice!G452</f>
        <v>0</v>
      </c>
      <c r="G450" s="88">
        <f t="shared" si="22"/>
        <v>0</v>
      </c>
    </row>
    <row r="451" spans="1:7" s="85" customFormat="1" hidden="1">
      <c r="A451" s="101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ca="1" si="20"/>
        <v>0</v>
      </c>
      <c r="E451" s="86">
        <f t="shared" ca="1" si="21"/>
        <v>0</v>
      </c>
      <c r="F451" s="87">
        <f>Invoice!G453</f>
        <v>0</v>
      </c>
      <c r="G451" s="88">
        <f t="shared" si="22"/>
        <v>0</v>
      </c>
    </row>
    <row r="452" spans="1:7" s="85" customFormat="1" hidden="1">
      <c r="A452" s="101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ca="1" si="20"/>
        <v>0</v>
      </c>
      <c r="E452" s="86">
        <f t="shared" ca="1" si="21"/>
        <v>0</v>
      </c>
      <c r="F452" s="87">
        <f>Invoice!G454</f>
        <v>0</v>
      </c>
      <c r="G452" s="88">
        <f t="shared" si="22"/>
        <v>0</v>
      </c>
    </row>
    <row r="453" spans="1:7" s="85" customFormat="1" hidden="1">
      <c r="A453" s="101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ca="1" si="20"/>
        <v>0</v>
      </c>
      <c r="E453" s="86">
        <f t="shared" ca="1" si="21"/>
        <v>0</v>
      </c>
      <c r="F453" s="87">
        <f>Invoice!G455</f>
        <v>0</v>
      </c>
      <c r="G453" s="88">
        <f t="shared" si="22"/>
        <v>0</v>
      </c>
    </row>
    <row r="454" spans="1:7" s="85" customFormat="1" hidden="1">
      <c r="A454" s="101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ca="1" si="20"/>
        <v>0</v>
      </c>
      <c r="E454" s="86">
        <f t="shared" ca="1" si="21"/>
        <v>0</v>
      </c>
      <c r="F454" s="87">
        <f>Invoice!G456</f>
        <v>0</v>
      </c>
      <c r="G454" s="88">
        <f t="shared" si="22"/>
        <v>0</v>
      </c>
    </row>
    <row r="455" spans="1:7" s="85" customFormat="1" hidden="1">
      <c r="A455" s="101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ca="1" si="20"/>
        <v>0</v>
      </c>
      <c r="E455" s="86">
        <f t="shared" ca="1" si="21"/>
        <v>0</v>
      </c>
      <c r="F455" s="87">
        <f>Invoice!G457</f>
        <v>0</v>
      </c>
      <c r="G455" s="88">
        <f t="shared" si="22"/>
        <v>0</v>
      </c>
    </row>
    <row r="456" spans="1:7" s="85" customFormat="1" hidden="1">
      <c r="A456" s="101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ca="1" si="20"/>
        <v>0</v>
      </c>
      <c r="E456" s="86">
        <f t="shared" ca="1" si="21"/>
        <v>0</v>
      </c>
      <c r="F456" s="87">
        <f>Invoice!G458</f>
        <v>0</v>
      </c>
      <c r="G456" s="88">
        <f t="shared" si="22"/>
        <v>0</v>
      </c>
    </row>
    <row r="457" spans="1:7" s="85" customFormat="1" hidden="1">
      <c r="A457" s="101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ca="1" si="20"/>
        <v>0</v>
      </c>
      <c r="E457" s="86">
        <f t="shared" ca="1" si="21"/>
        <v>0</v>
      </c>
      <c r="F457" s="87">
        <f>Invoice!G459</f>
        <v>0</v>
      </c>
      <c r="G457" s="88">
        <f t="shared" si="22"/>
        <v>0</v>
      </c>
    </row>
    <row r="458" spans="1:7" s="85" customFormat="1" hidden="1">
      <c r="A458" s="101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ca="1" si="20"/>
        <v>0</v>
      </c>
      <c r="E458" s="86">
        <f t="shared" ca="1" si="21"/>
        <v>0</v>
      </c>
      <c r="F458" s="87">
        <f>Invoice!G460</f>
        <v>0</v>
      </c>
      <c r="G458" s="88">
        <f t="shared" si="22"/>
        <v>0</v>
      </c>
    </row>
    <row r="459" spans="1:7" s="85" customFormat="1" hidden="1">
      <c r="A459" s="101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ca="1" si="20"/>
        <v>0</v>
      </c>
      <c r="E459" s="86">
        <f t="shared" ca="1" si="21"/>
        <v>0</v>
      </c>
      <c r="F459" s="87">
        <f>Invoice!G461</f>
        <v>0</v>
      </c>
      <c r="G459" s="88">
        <f t="shared" si="22"/>
        <v>0</v>
      </c>
    </row>
    <row r="460" spans="1:7" s="85" customFormat="1" hidden="1">
      <c r="A460" s="101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ca="1" si="20"/>
        <v>0</v>
      </c>
      <c r="E460" s="86">
        <f t="shared" ca="1" si="21"/>
        <v>0</v>
      </c>
      <c r="F460" s="87">
        <f>Invoice!G462</f>
        <v>0</v>
      </c>
      <c r="G460" s="88">
        <f t="shared" si="22"/>
        <v>0</v>
      </c>
    </row>
    <row r="461" spans="1:7" s="85" customFormat="1" hidden="1">
      <c r="A461" s="101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ca="1" si="20"/>
        <v>0</v>
      </c>
      <c r="E461" s="86">
        <f t="shared" ca="1" si="21"/>
        <v>0</v>
      </c>
      <c r="F461" s="87">
        <f>Invoice!G463</f>
        <v>0</v>
      </c>
      <c r="G461" s="88">
        <f t="shared" si="22"/>
        <v>0</v>
      </c>
    </row>
    <row r="462" spans="1:7" s="85" customFormat="1" hidden="1">
      <c r="A462" s="101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ca="1" si="20"/>
        <v>0</v>
      </c>
      <c r="E462" s="86">
        <f t="shared" ca="1" si="21"/>
        <v>0</v>
      </c>
      <c r="F462" s="87">
        <f>Invoice!G464</f>
        <v>0</v>
      </c>
      <c r="G462" s="88">
        <f t="shared" si="22"/>
        <v>0</v>
      </c>
    </row>
    <row r="463" spans="1:7" s="85" customFormat="1" hidden="1">
      <c r="A463" s="101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ca="1" si="20"/>
        <v>0</v>
      </c>
      <c r="E463" s="86">
        <f t="shared" ca="1" si="21"/>
        <v>0</v>
      </c>
      <c r="F463" s="87">
        <f>Invoice!G465</f>
        <v>0</v>
      </c>
      <c r="G463" s="88">
        <f t="shared" si="22"/>
        <v>0</v>
      </c>
    </row>
    <row r="464" spans="1:7" s="85" customFormat="1" hidden="1">
      <c r="A464" s="101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ca="1" si="20"/>
        <v>0</v>
      </c>
      <c r="E464" s="86">
        <f t="shared" ca="1" si="21"/>
        <v>0</v>
      </c>
      <c r="F464" s="87">
        <f>Invoice!G466</f>
        <v>0</v>
      </c>
      <c r="G464" s="88">
        <f t="shared" si="22"/>
        <v>0</v>
      </c>
    </row>
    <row r="465" spans="1:7" s="85" customFormat="1" hidden="1">
      <c r="A465" s="101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ca="1" si="20"/>
        <v>0</v>
      </c>
      <c r="E465" s="86">
        <f t="shared" ca="1" si="21"/>
        <v>0</v>
      </c>
      <c r="F465" s="87">
        <f>Invoice!G467</f>
        <v>0</v>
      </c>
      <c r="G465" s="88">
        <f t="shared" si="22"/>
        <v>0</v>
      </c>
    </row>
    <row r="466" spans="1:7" s="85" customFormat="1" hidden="1">
      <c r="A466" s="101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ca="1" si="20"/>
        <v>0</v>
      </c>
      <c r="E466" s="86">
        <f t="shared" ca="1" si="21"/>
        <v>0</v>
      </c>
      <c r="F466" s="87">
        <f>Invoice!G468</f>
        <v>0</v>
      </c>
      <c r="G466" s="88">
        <f t="shared" si="22"/>
        <v>0</v>
      </c>
    </row>
    <row r="467" spans="1:7" s="85" customFormat="1" hidden="1">
      <c r="A467" s="101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ca="1" si="20"/>
        <v>0</v>
      </c>
      <c r="E467" s="86">
        <f t="shared" ca="1" si="21"/>
        <v>0</v>
      </c>
      <c r="F467" s="87">
        <f>Invoice!G469</f>
        <v>0</v>
      </c>
      <c r="G467" s="88">
        <f t="shared" si="22"/>
        <v>0</v>
      </c>
    </row>
    <row r="468" spans="1:7" s="85" customFormat="1" hidden="1">
      <c r="A468" s="101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ca="1" si="20"/>
        <v>0</v>
      </c>
      <c r="E468" s="86">
        <f t="shared" ca="1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>
      <c r="A469" s="101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ca="1" si="20"/>
        <v>0</v>
      </c>
      <c r="E469" s="86">
        <f t="shared" ca="1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>
      <c r="A470" s="101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ca="1" si="20"/>
        <v>0</v>
      </c>
      <c r="E470" s="86">
        <f t="shared" ca="1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>
      <c r="A471" s="101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ca="1" si="20"/>
        <v>0</v>
      </c>
      <c r="E471" s="86">
        <f t="shared" ca="1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>
      <c r="A472" s="101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ca="1" si="20"/>
        <v>0</v>
      </c>
      <c r="E472" s="86">
        <f t="shared" ca="1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>
      <c r="A473" s="101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ca="1" si="20"/>
        <v>0</v>
      </c>
      <c r="E473" s="86">
        <f t="shared" ca="1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>
      <c r="A474" s="101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ca="1" si="20"/>
        <v>0</v>
      </c>
      <c r="E474" s="86">
        <f t="shared" ca="1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>
      <c r="A475" s="101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ca="1" si="20"/>
        <v>0</v>
      </c>
      <c r="E475" s="86">
        <f t="shared" ca="1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>
      <c r="A476" s="101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ca="1" si="20"/>
        <v>0</v>
      </c>
      <c r="E476" s="86">
        <f t="shared" ca="1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>
      <c r="A477" s="101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ca="1" si="20"/>
        <v>0</v>
      </c>
      <c r="E477" s="86">
        <f t="shared" ca="1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>
      <c r="A478" s="101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ca="1" si="20"/>
        <v>0</v>
      </c>
      <c r="E478" s="86">
        <f t="shared" ca="1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>
      <c r="A479" s="101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ca="1" si="20"/>
        <v>0</v>
      </c>
      <c r="E479" s="86">
        <f t="shared" ca="1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>
      <c r="A480" s="101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ca="1" si="20"/>
        <v>0</v>
      </c>
      <c r="E480" s="86">
        <f t="shared" ca="1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>
      <c r="A481" s="101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ca="1" si="20"/>
        <v>0</v>
      </c>
      <c r="E481" s="86">
        <f t="shared" ca="1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>
      <c r="A482" s="101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ca="1" si="20"/>
        <v>0</v>
      </c>
      <c r="E482" s="86">
        <f t="shared" ca="1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>
      <c r="A483" s="101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ca="1" si="20"/>
        <v>0</v>
      </c>
      <c r="E483" s="86">
        <f t="shared" ca="1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>
      <c r="A484" s="101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ca="1" si="20"/>
        <v>0</v>
      </c>
      <c r="E484" s="86">
        <f t="shared" ca="1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>
      <c r="A485" s="101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ca="1" si="20"/>
        <v>0</v>
      </c>
      <c r="E485" s="86">
        <f t="shared" ca="1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>
      <c r="A486" s="101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ca="1" si="20"/>
        <v>0</v>
      </c>
      <c r="E486" s="86">
        <f t="shared" ca="1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>
      <c r="A487" s="101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ca="1" si="20"/>
        <v>0</v>
      </c>
      <c r="E487" s="86">
        <f t="shared" ca="1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>
      <c r="A488" s="101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ca="1" si="20"/>
        <v>0</v>
      </c>
      <c r="E488" s="86">
        <f t="shared" ca="1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>
      <c r="A489" s="101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ca="1" si="20"/>
        <v>0</v>
      </c>
      <c r="E489" s="86">
        <f t="shared" ca="1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>
      <c r="A490" s="101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ca="1" si="20"/>
        <v>0</v>
      </c>
      <c r="E490" s="86">
        <f t="shared" ca="1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>
      <c r="A491" s="101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ca="1" si="20"/>
        <v>0</v>
      </c>
      <c r="E491" s="86">
        <f t="shared" ca="1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>
      <c r="A492" s="101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ca="1" si="20"/>
        <v>0</v>
      </c>
      <c r="E492" s="86">
        <f t="shared" ca="1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>
      <c r="A493" s="101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ca="1" si="20"/>
        <v>0</v>
      </c>
      <c r="E493" s="86">
        <f t="shared" ca="1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>
      <c r="A494" s="101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ca="1" si="20"/>
        <v>0</v>
      </c>
      <c r="E494" s="86">
        <f t="shared" ca="1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>
      <c r="A495" s="101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ca="1" si="20"/>
        <v>0</v>
      </c>
      <c r="E495" s="86">
        <f t="shared" ca="1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>
      <c r="A496" s="101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ca="1" si="20"/>
        <v>0</v>
      </c>
      <c r="E496" s="86">
        <f t="shared" ca="1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>
      <c r="A497" s="101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ca="1" si="20"/>
        <v>0</v>
      </c>
      <c r="E497" s="86">
        <f t="shared" ca="1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>
      <c r="A498" s="101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ca="1" si="20"/>
        <v>0</v>
      </c>
      <c r="E498" s="86">
        <f t="shared" ca="1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>
      <c r="A499" s="101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ca="1" si="20"/>
        <v>0</v>
      </c>
      <c r="E499" s="86">
        <f t="shared" ca="1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>
      <c r="A500" s="101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ca="1" si="20"/>
        <v>0</v>
      </c>
      <c r="E500" s="86">
        <f t="shared" ca="1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>
      <c r="A501" s="101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ca="1" si="20"/>
        <v>0</v>
      </c>
      <c r="E501" s="86">
        <f t="shared" ca="1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>
      <c r="A502" s="101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ca="1" si="20"/>
        <v>0</v>
      </c>
      <c r="E502" s="86">
        <f t="shared" ca="1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>
      <c r="A503" s="101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ca="1" si="20"/>
        <v>0</v>
      </c>
      <c r="E503" s="86">
        <f t="shared" ca="1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>
      <c r="A504" s="101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ca="1" si="20"/>
        <v>0</v>
      </c>
      <c r="E504" s="86">
        <f t="shared" ca="1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>
      <c r="A505" s="101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ca="1" si="20"/>
        <v>0</v>
      </c>
      <c r="E505" s="86">
        <f t="shared" ca="1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>
      <c r="A506" s="101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ca="1" si="20"/>
        <v>0</v>
      </c>
      <c r="E506" s="86">
        <f t="shared" ca="1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>
      <c r="A507" s="101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ca="1" si="20"/>
        <v>0</v>
      </c>
      <c r="E507" s="86">
        <f t="shared" ca="1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>
      <c r="A508" s="101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ca="1" si="20"/>
        <v>0</v>
      </c>
      <c r="E508" s="86">
        <f t="shared" ca="1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>
      <c r="A509" s="101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ca="1" si="20"/>
        <v>0</v>
      </c>
      <c r="E509" s="86">
        <f t="shared" ca="1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>
      <c r="A510" s="101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ca="1" si="20"/>
        <v>0</v>
      </c>
      <c r="E510" s="86">
        <f t="shared" ca="1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>
      <c r="A511" s="101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ca="1" si="20"/>
        <v>0</v>
      </c>
      <c r="E511" s="86">
        <f t="shared" ca="1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>
      <c r="A512" s="101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ca="1" si="20"/>
        <v>0</v>
      </c>
      <c r="E512" s="86">
        <f t="shared" ca="1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>
      <c r="A513" s="101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ca="1" si="23">F513/$D$14</f>
        <v>0</v>
      </c>
      <c r="E513" s="86">
        <f t="shared" ref="E513:E576" ca="1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 hidden="1">
      <c r="A514" s="101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ca="1" si="23"/>
        <v>0</v>
      </c>
      <c r="E514" s="86">
        <f t="shared" ca="1" si="24"/>
        <v>0</v>
      </c>
      <c r="F514" s="87">
        <f>Invoice!G516</f>
        <v>0</v>
      </c>
      <c r="G514" s="88">
        <f t="shared" si="25"/>
        <v>0</v>
      </c>
    </row>
    <row r="515" spans="1:7" s="85" customFormat="1" hidden="1">
      <c r="A515" s="101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ca="1" si="23"/>
        <v>0</v>
      </c>
      <c r="E515" s="86">
        <f t="shared" ca="1" si="24"/>
        <v>0</v>
      </c>
      <c r="F515" s="87">
        <f>Invoice!G517</f>
        <v>0</v>
      </c>
      <c r="G515" s="88">
        <f t="shared" si="25"/>
        <v>0</v>
      </c>
    </row>
    <row r="516" spans="1:7" s="85" customFormat="1" hidden="1">
      <c r="A516" s="101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ca="1" si="23"/>
        <v>0</v>
      </c>
      <c r="E516" s="86">
        <f t="shared" ca="1" si="24"/>
        <v>0</v>
      </c>
      <c r="F516" s="87">
        <f>Invoice!G518</f>
        <v>0</v>
      </c>
      <c r="G516" s="88">
        <f t="shared" si="25"/>
        <v>0</v>
      </c>
    </row>
    <row r="517" spans="1:7" s="85" customFormat="1" hidden="1">
      <c r="A517" s="101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ca="1" si="23"/>
        <v>0</v>
      </c>
      <c r="E517" s="86">
        <f t="shared" ca="1" si="24"/>
        <v>0</v>
      </c>
      <c r="F517" s="87">
        <f>Invoice!G519</f>
        <v>0</v>
      </c>
      <c r="G517" s="88">
        <f t="shared" si="25"/>
        <v>0</v>
      </c>
    </row>
    <row r="518" spans="1:7" s="85" customFormat="1" hidden="1">
      <c r="A518" s="101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ca="1" si="23"/>
        <v>0</v>
      </c>
      <c r="E518" s="86">
        <f t="shared" ca="1" si="24"/>
        <v>0</v>
      </c>
      <c r="F518" s="87">
        <f>Invoice!G520</f>
        <v>0</v>
      </c>
      <c r="G518" s="88">
        <f t="shared" si="25"/>
        <v>0</v>
      </c>
    </row>
    <row r="519" spans="1:7" s="85" customFormat="1" hidden="1">
      <c r="A519" s="101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ca="1" si="23"/>
        <v>0</v>
      </c>
      <c r="E519" s="86">
        <f t="shared" ca="1" si="24"/>
        <v>0</v>
      </c>
      <c r="F519" s="87">
        <f>Invoice!G521</f>
        <v>0</v>
      </c>
      <c r="G519" s="88">
        <f t="shared" si="25"/>
        <v>0</v>
      </c>
    </row>
    <row r="520" spans="1:7" s="85" customFormat="1" hidden="1">
      <c r="A520" s="101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ca="1" si="23"/>
        <v>0</v>
      </c>
      <c r="E520" s="86">
        <f t="shared" ca="1" si="24"/>
        <v>0</v>
      </c>
      <c r="F520" s="87">
        <f>Invoice!G522</f>
        <v>0</v>
      </c>
      <c r="G520" s="88">
        <f t="shared" si="25"/>
        <v>0</v>
      </c>
    </row>
    <row r="521" spans="1:7" s="85" customFormat="1" hidden="1">
      <c r="A521" s="101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ca="1" si="23"/>
        <v>0</v>
      </c>
      <c r="E521" s="86">
        <f t="shared" ca="1" si="24"/>
        <v>0</v>
      </c>
      <c r="F521" s="87">
        <f>Invoice!G523</f>
        <v>0</v>
      </c>
      <c r="G521" s="88">
        <f t="shared" si="25"/>
        <v>0</v>
      </c>
    </row>
    <row r="522" spans="1:7" s="85" customFormat="1" hidden="1">
      <c r="A522" s="101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ca="1" si="23"/>
        <v>0</v>
      </c>
      <c r="E522" s="86">
        <f t="shared" ca="1" si="24"/>
        <v>0</v>
      </c>
      <c r="F522" s="87">
        <f>Invoice!G524</f>
        <v>0</v>
      </c>
      <c r="G522" s="88">
        <f t="shared" si="25"/>
        <v>0</v>
      </c>
    </row>
    <row r="523" spans="1:7" s="85" customFormat="1" hidden="1">
      <c r="A523" s="101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ca="1" si="23"/>
        <v>0</v>
      </c>
      <c r="E523" s="86">
        <f t="shared" ca="1" si="24"/>
        <v>0</v>
      </c>
      <c r="F523" s="87">
        <f>Invoice!G525</f>
        <v>0</v>
      </c>
      <c r="G523" s="88">
        <f t="shared" si="25"/>
        <v>0</v>
      </c>
    </row>
    <row r="524" spans="1:7" s="85" customFormat="1" hidden="1">
      <c r="A524" s="101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ca="1" si="23"/>
        <v>0</v>
      </c>
      <c r="E524" s="86">
        <f t="shared" ca="1" si="24"/>
        <v>0</v>
      </c>
      <c r="F524" s="87">
        <f>Invoice!G526</f>
        <v>0</v>
      </c>
      <c r="G524" s="88">
        <f t="shared" si="25"/>
        <v>0</v>
      </c>
    </row>
    <row r="525" spans="1:7" s="85" customFormat="1" hidden="1">
      <c r="A525" s="101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ca="1" si="23"/>
        <v>0</v>
      </c>
      <c r="E525" s="86">
        <f t="shared" ca="1" si="24"/>
        <v>0</v>
      </c>
      <c r="F525" s="87">
        <f>Invoice!G527</f>
        <v>0</v>
      </c>
      <c r="G525" s="88">
        <f t="shared" si="25"/>
        <v>0</v>
      </c>
    </row>
    <row r="526" spans="1:7" s="85" customFormat="1" hidden="1">
      <c r="A526" s="101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ca="1" si="23"/>
        <v>0</v>
      </c>
      <c r="E526" s="86">
        <f t="shared" ca="1" si="24"/>
        <v>0</v>
      </c>
      <c r="F526" s="87">
        <f>Invoice!G528</f>
        <v>0</v>
      </c>
      <c r="G526" s="88">
        <f t="shared" si="25"/>
        <v>0</v>
      </c>
    </row>
    <row r="527" spans="1:7" s="85" customFormat="1" hidden="1">
      <c r="A527" s="101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ca="1" si="23"/>
        <v>0</v>
      </c>
      <c r="E527" s="86">
        <f t="shared" ca="1" si="24"/>
        <v>0</v>
      </c>
      <c r="F527" s="87">
        <f>Invoice!G529</f>
        <v>0</v>
      </c>
      <c r="G527" s="88">
        <f t="shared" si="25"/>
        <v>0</v>
      </c>
    </row>
    <row r="528" spans="1:7" s="85" customFormat="1" hidden="1">
      <c r="A528" s="101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ca="1" si="23"/>
        <v>0</v>
      </c>
      <c r="E528" s="86">
        <f t="shared" ca="1" si="24"/>
        <v>0</v>
      </c>
      <c r="F528" s="87">
        <f>Invoice!G530</f>
        <v>0</v>
      </c>
      <c r="G528" s="88">
        <f t="shared" si="25"/>
        <v>0</v>
      </c>
    </row>
    <row r="529" spans="1:7" s="85" customFormat="1" hidden="1">
      <c r="A529" s="101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ca="1" si="23"/>
        <v>0</v>
      </c>
      <c r="E529" s="86">
        <f t="shared" ca="1" si="24"/>
        <v>0</v>
      </c>
      <c r="F529" s="87">
        <f>Invoice!G531</f>
        <v>0</v>
      </c>
      <c r="G529" s="88">
        <f t="shared" si="25"/>
        <v>0</v>
      </c>
    </row>
    <row r="530" spans="1:7" s="85" customFormat="1" hidden="1">
      <c r="A530" s="101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ca="1" si="23"/>
        <v>0</v>
      </c>
      <c r="E530" s="86">
        <f t="shared" ca="1" si="24"/>
        <v>0</v>
      </c>
      <c r="F530" s="87">
        <f>Invoice!G532</f>
        <v>0</v>
      </c>
      <c r="G530" s="88">
        <f t="shared" si="25"/>
        <v>0</v>
      </c>
    </row>
    <row r="531" spans="1:7" s="85" customFormat="1" hidden="1">
      <c r="A531" s="101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ca="1" si="23"/>
        <v>0</v>
      </c>
      <c r="E531" s="86">
        <f t="shared" ca="1" si="24"/>
        <v>0</v>
      </c>
      <c r="F531" s="87">
        <f>Invoice!G533</f>
        <v>0</v>
      </c>
      <c r="G531" s="88">
        <f t="shared" si="25"/>
        <v>0</v>
      </c>
    </row>
    <row r="532" spans="1:7" s="85" customFormat="1" hidden="1">
      <c r="A532" s="101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ca="1" si="23"/>
        <v>0</v>
      </c>
      <c r="E532" s="86">
        <f t="shared" ca="1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>
      <c r="A533" s="101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ca="1" si="23"/>
        <v>0</v>
      </c>
      <c r="E533" s="86">
        <f t="shared" ca="1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>
      <c r="A534" s="101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ca="1" si="23"/>
        <v>0</v>
      </c>
      <c r="E534" s="86">
        <f t="shared" ca="1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>
      <c r="A535" s="101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ca="1" si="23"/>
        <v>0</v>
      </c>
      <c r="E535" s="86">
        <f t="shared" ca="1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>
      <c r="A536" s="101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ca="1" si="23"/>
        <v>0</v>
      </c>
      <c r="E536" s="86">
        <f t="shared" ca="1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>
      <c r="A537" s="101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ca="1" si="23"/>
        <v>0</v>
      </c>
      <c r="E537" s="86">
        <f t="shared" ca="1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>
      <c r="A538" s="101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ca="1" si="23"/>
        <v>0</v>
      </c>
      <c r="E538" s="86">
        <f t="shared" ca="1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>
      <c r="A539" s="101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ca="1" si="23"/>
        <v>0</v>
      </c>
      <c r="E539" s="86">
        <f t="shared" ca="1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>
      <c r="A540" s="101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ca="1" si="23"/>
        <v>0</v>
      </c>
      <c r="E540" s="86">
        <f t="shared" ca="1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>
      <c r="A541" s="101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ca="1" si="23"/>
        <v>0</v>
      </c>
      <c r="E541" s="86">
        <f t="shared" ca="1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>
      <c r="A542" s="101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ca="1" si="23"/>
        <v>0</v>
      </c>
      <c r="E542" s="86">
        <f t="shared" ca="1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>
      <c r="A543" s="101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ca="1" si="23"/>
        <v>0</v>
      </c>
      <c r="E543" s="86">
        <f t="shared" ca="1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>
      <c r="A544" s="101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ca="1" si="23"/>
        <v>0</v>
      </c>
      <c r="E544" s="86">
        <f t="shared" ca="1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>
      <c r="A545" s="101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ca="1" si="23"/>
        <v>0</v>
      </c>
      <c r="E545" s="86">
        <f t="shared" ca="1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>
      <c r="A546" s="101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ca="1" si="23"/>
        <v>0</v>
      </c>
      <c r="E546" s="86">
        <f t="shared" ca="1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>
      <c r="A547" s="101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ca="1" si="23"/>
        <v>0</v>
      </c>
      <c r="E547" s="86">
        <f t="shared" ca="1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>
      <c r="A548" s="101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ca="1" si="23"/>
        <v>0</v>
      </c>
      <c r="E548" s="86">
        <f t="shared" ca="1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>
      <c r="A549" s="101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ca="1" si="23"/>
        <v>0</v>
      </c>
      <c r="E549" s="86">
        <f t="shared" ca="1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>
      <c r="A550" s="101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ca="1" si="23"/>
        <v>0</v>
      </c>
      <c r="E550" s="86">
        <f t="shared" ca="1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>
      <c r="A551" s="101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ca="1" si="23"/>
        <v>0</v>
      </c>
      <c r="E551" s="86">
        <f t="shared" ca="1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>
      <c r="A552" s="101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ca="1" si="23"/>
        <v>0</v>
      </c>
      <c r="E552" s="86">
        <f t="shared" ca="1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>
      <c r="A553" s="101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ca="1" si="23"/>
        <v>0</v>
      </c>
      <c r="E553" s="86">
        <f t="shared" ca="1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>
      <c r="A554" s="101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ca="1" si="23"/>
        <v>0</v>
      </c>
      <c r="E554" s="86">
        <f t="shared" ca="1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>
      <c r="A555" s="101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ca="1" si="23"/>
        <v>0</v>
      </c>
      <c r="E555" s="86">
        <f t="shared" ca="1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>
      <c r="A556" s="101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ca="1" si="23"/>
        <v>0</v>
      </c>
      <c r="E556" s="86">
        <f t="shared" ca="1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>
      <c r="A557" s="101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ca="1" si="23"/>
        <v>0</v>
      </c>
      <c r="E557" s="86">
        <f t="shared" ca="1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>
      <c r="A558" s="101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ca="1" si="23"/>
        <v>0</v>
      </c>
      <c r="E558" s="86">
        <f t="shared" ca="1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>
      <c r="A559" s="101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ca="1" si="23"/>
        <v>0</v>
      </c>
      <c r="E559" s="86">
        <f t="shared" ca="1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>
      <c r="A560" s="101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ca="1" si="23"/>
        <v>0</v>
      </c>
      <c r="E560" s="86">
        <f t="shared" ca="1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>
      <c r="A561" s="101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ca="1" si="23"/>
        <v>0</v>
      </c>
      <c r="E561" s="86">
        <f t="shared" ca="1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>
      <c r="A562" s="101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ca="1" si="23"/>
        <v>0</v>
      </c>
      <c r="E562" s="86">
        <f t="shared" ca="1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>
      <c r="A563" s="101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ca="1" si="23"/>
        <v>0</v>
      </c>
      <c r="E563" s="86">
        <f t="shared" ca="1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>
      <c r="A564" s="101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ca="1" si="23"/>
        <v>0</v>
      </c>
      <c r="E564" s="86">
        <f t="shared" ca="1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>
      <c r="A565" s="101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ca="1" si="23"/>
        <v>0</v>
      </c>
      <c r="E565" s="86">
        <f t="shared" ca="1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>
      <c r="A566" s="101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ca="1" si="23"/>
        <v>0</v>
      </c>
      <c r="E566" s="86">
        <f t="shared" ca="1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>
      <c r="A567" s="101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ca="1" si="23"/>
        <v>0</v>
      </c>
      <c r="E567" s="86">
        <f t="shared" ca="1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>
      <c r="A568" s="101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ca="1" si="23"/>
        <v>0</v>
      </c>
      <c r="E568" s="86">
        <f t="shared" ca="1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>
      <c r="A569" s="101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ca="1" si="23"/>
        <v>0</v>
      </c>
      <c r="E569" s="86">
        <f t="shared" ca="1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>
      <c r="A570" s="101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ca="1" si="23"/>
        <v>0</v>
      </c>
      <c r="E570" s="86">
        <f t="shared" ca="1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>
      <c r="A571" s="101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ca="1" si="23"/>
        <v>0</v>
      </c>
      <c r="E571" s="86">
        <f t="shared" ca="1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>
      <c r="A572" s="101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ca="1" si="23"/>
        <v>0</v>
      </c>
      <c r="E572" s="86">
        <f t="shared" ca="1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>
      <c r="A573" s="101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ca="1" si="23"/>
        <v>0</v>
      </c>
      <c r="E573" s="86">
        <f t="shared" ca="1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>
      <c r="A574" s="101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ca="1" si="23"/>
        <v>0</v>
      </c>
      <c r="E574" s="86">
        <f t="shared" ca="1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>
      <c r="A575" s="101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ca="1" si="23"/>
        <v>0</v>
      </c>
      <c r="E575" s="86">
        <f t="shared" ca="1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>
      <c r="A576" s="101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ca="1" si="23"/>
        <v>0</v>
      </c>
      <c r="E576" s="86">
        <f t="shared" ca="1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>
      <c r="A577" s="101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ca="1" si="26">F577/$D$14</f>
        <v>0</v>
      </c>
      <c r="E577" s="86">
        <f t="shared" ref="E577:E640" ca="1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 hidden="1">
      <c r="A578" s="101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ca="1" si="26"/>
        <v>0</v>
      </c>
      <c r="E578" s="86">
        <f t="shared" ca="1" si="27"/>
        <v>0</v>
      </c>
      <c r="F578" s="87">
        <f>Invoice!G580</f>
        <v>0</v>
      </c>
      <c r="G578" s="88">
        <f t="shared" si="28"/>
        <v>0</v>
      </c>
    </row>
    <row r="579" spans="1:7" s="85" customFormat="1" hidden="1">
      <c r="A579" s="101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ca="1" si="26"/>
        <v>0</v>
      </c>
      <c r="E579" s="86">
        <f t="shared" ca="1" si="27"/>
        <v>0</v>
      </c>
      <c r="F579" s="87">
        <f>Invoice!G581</f>
        <v>0</v>
      </c>
      <c r="G579" s="88">
        <f t="shared" si="28"/>
        <v>0</v>
      </c>
    </row>
    <row r="580" spans="1:7" s="85" customFormat="1" hidden="1">
      <c r="A580" s="101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ca="1" si="26"/>
        <v>0</v>
      </c>
      <c r="E580" s="86">
        <f t="shared" ca="1" si="27"/>
        <v>0</v>
      </c>
      <c r="F580" s="87">
        <f>Invoice!G582</f>
        <v>0</v>
      </c>
      <c r="G580" s="88">
        <f t="shared" si="28"/>
        <v>0</v>
      </c>
    </row>
    <row r="581" spans="1:7" s="85" customFormat="1" hidden="1">
      <c r="A581" s="101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ca="1" si="26"/>
        <v>0</v>
      </c>
      <c r="E581" s="86">
        <f t="shared" ca="1" si="27"/>
        <v>0</v>
      </c>
      <c r="F581" s="87">
        <f>Invoice!G583</f>
        <v>0</v>
      </c>
      <c r="G581" s="88">
        <f t="shared" si="28"/>
        <v>0</v>
      </c>
    </row>
    <row r="582" spans="1:7" s="85" customFormat="1" hidden="1">
      <c r="A582" s="101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ca="1" si="26"/>
        <v>0</v>
      </c>
      <c r="E582" s="86">
        <f t="shared" ca="1" si="27"/>
        <v>0</v>
      </c>
      <c r="F582" s="87">
        <f>Invoice!G584</f>
        <v>0</v>
      </c>
      <c r="G582" s="88">
        <f t="shared" si="28"/>
        <v>0</v>
      </c>
    </row>
    <row r="583" spans="1:7" s="85" customFormat="1" hidden="1">
      <c r="A583" s="101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ca="1" si="26"/>
        <v>0</v>
      </c>
      <c r="E583" s="86">
        <f t="shared" ca="1" si="27"/>
        <v>0</v>
      </c>
      <c r="F583" s="87">
        <f>Invoice!G585</f>
        <v>0</v>
      </c>
      <c r="G583" s="88">
        <f t="shared" si="28"/>
        <v>0</v>
      </c>
    </row>
    <row r="584" spans="1:7" s="85" customFormat="1" hidden="1">
      <c r="A584" s="101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ca="1" si="26"/>
        <v>0</v>
      </c>
      <c r="E584" s="86">
        <f t="shared" ca="1" si="27"/>
        <v>0</v>
      </c>
      <c r="F584" s="87">
        <f>Invoice!G586</f>
        <v>0</v>
      </c>
      <c r="G584" s="88">
        <f t="shared" si="28"/>
        <v>0</v>
      </c>
    </row>
    <row r="585" spans="1:7" s="85" customFormat="1" hidden="1">
      <c r="A585" s="101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ca="1" si="26"/>
        <v>0</v>
      </c>
      <c r="E585" s="86">
        <f t="shared" ca="1" si="27"/>
        <v>0</v>
      </c>
      <c r="F585" s="87">
        <f>Invoice!G587</f>
        <v>0</v>
      </c>
      <c r="G585" s="88">
        <f t="shared" si="28"/>
        <v>0</v>
      </c>
    </row>
    <row r="586" spans="1:7" s="85" customFormat="1" hidden="1">
      <c r="A586" s="101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ca="1" si="26"/>
        <v>0</v>
      </c>
      <c r="E586" s="86">
        <f t="shared" ca="1" si="27"/>
        <v>0</v>
      </c>
      <c r="F586" s="87">
        <f>Invoice!G588</f>
        <v>0</v>
      </c>
      <c r="G586" s="88">
        <f t="shared" si="28"/>
        <v>0</v>
      </c>
    </row>
    <row r="587" spans="1:7" s="85" customFormat="1" hidden="1">
      <c r="A587" s="101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ca="1" si="26"/>
        <v>0</v>
      </c>
      <c r="E587" s="86">
        <f t="shared" ca="1" si="27"/>
        <v>0</v>
      </c>
      <c r="F587" s="87">
        <f>Invoice!G589</f>
        <v>0</v>
      </c>
      <c r="G587" s="88">
        <f t="shared" si="28"/>
        <v>0</v>
      </c>
    </row>
    <row r="588" spans="1:7" s="85" customFormat="1" hidden="1">
      <c r="A588" s="101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ca="1" si="26"/>
        <v>0</v>
      </c>
      <c r="E588" s="86">
        <f t="shared" ca="1" si="27"/>
        <v>0</v>
      </c>
      <c r="F588" s="87">
        <f>Invoice!G590</f>
        <v>0</v>
      </c>
      <c r="G588" s="88">
        <f t="shared" si="28"/>
        <v>0</v>
      </c>
    </row>
    <row r="589" spans="1:7" s="85" customFormat="1" hidden="1">
      <c r="A589" s="101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ca="1" si="26"/>
        <v>0</v>
      </c>
      <c r="E589" s="86">
        <f t="shared" ca="1" si="27"/>
        <v>0</v>
      </c>
      <c r="F589" s="87">
        <f>Invoice!G591</f>
        <v>0</v>
      </c>
      <c r="G589" s="88">
        <f t="shared" si="28"/>
        <v>0</v>
      </c>
    </row>
    <row r="590" spans="1:7" s="85" customFormat="1" hidden="1">
      <c r="A590" s="101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ca="1" si="26"/>
        <v>0</v>
      </c>
      <c r="E590" s="86">
        <f t="shared" ca="1" si="27"/>
        <v>0</v>
      </c>
      <c r="F590" s="87">
        <f>Invoice!G592</f>
        <v>0</v>
      </c>
      <c r="G590" s="88">
        <f t="shared" si="28"/>
        <v>0</v>
      </c>
    </row>
    <row r="591" spans="1:7" s="85" customFormat="1" hidden="1">
      <c r="A591" s="101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ca="1" si="26"/>
        <v>0</v>
      </c>
      <c r="E591" s="86">
        <f t="shared" ca="1" si="27"/>
        <v>0</v>
      </c>
      <c r="F591" s="87">
        <f>Invoice!G593</f>
        <v>0</v>
      </c>
      <c r="G591" s="88">
        <f t="shared" si="28"/>
        <v>0</v>
      </c>
    </row>
    <row r="592" spans="1:7" s="85" customFormat="1" hidden="1">
      <c r="A592" s="101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ca="1" si="26"/>
        <v>0</v>
      </c>
      <c r="E592" s="86">
        <f t="shared" ca="1" si="27"/>
        <v>0</v>
      </c>
      <c r="F592" s="87">
        <f>Invoice!G594</f>
        <v>0</v>
      </c>
      <c r="G592" s="88">
        <f t="shared" si="28"/>
        <v>0</v>
      </c>
    </row>
    <row r="593" spans="1:7" s="85" customFormat="1" hidden="1">
      <c r="A593" s="101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ca="1" si="26"/>
        <v>0</v>
      </c>
      <c r="E593" s="86">
        <f t="shared" ca="1" si="27"/>
        <v>0</v>
      </c>
      <c r="F593" s="87">
        <f>Invoice!G595</f>
        <v>0</v>
      </c>
      <c r="G593" s="88">
        <f t="shared" si="28"/>
        <v>0</v>
      </c>
    </row>
    <row r="594" spans="1:7" s="85" customFormat="1" hidden="1">
      <c r="A594" s="101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ca="1" si="26"/>
        <v>0</v>
      </c>
      <c r="E594" s="86">
        <f t="shared" ca="1" si="27"/>
        <v>0</v>
      </c>
      <c r="F594" s="87">
        <f>Invoice!G596</f>
        <v>0</v>
      </c>
      <c r="G594" s="88">
        <f t="shared" si="28"/>
        <v>0</v>
      </c>
    </row>
    <row r="595" spans="1:7" s="85" customFormat="1" hidden="1">
      <c r="A595" s="101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ca="1" si="26"/>
        <v>0</v>
      </c>
      <c r="E595" s="86">
        <f t="shared" ca="1" si="27"/>
        <v>0</v>
      </c>
      <c r="F595" s="87">
        <f>Invoice!G597</f>
        <v>0</v>
      </c>
      <c r="G595" s="88">
        <f t="shared" si="28"/>
        <v>0</v>
      </c>
    </row>
    <row r="596" spans="1:7" s="85" customFormat="1" hidden="1">
      <c r="A596" s="101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ca="1" si="26"/>
        <v>0</v>
      </c>
      <c r="E596" s="86">
        <f t="shared" ca="1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>
      <c r="A597" s="101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ca="1" si="26"/>
        <v>0</v>
      </c>
      <c r="E597" s="86">
        <f t="shared" ca="1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>
      <c r="A598" s="101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ca="1" si="26"/>
        <v>0</v>
      </c>
      <c r="E598" s="86">
        <f t="shared" ca="1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>
      <c r="A599" s="101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ca="1" si="26"/>
        <v>0</v>
      </c>
      <c r="E599" s="86">
        <f t="shared" ca="1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>
      <c r="A600" s="101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ca="1" si="26"/>
        <v>0</v>
      </c>
      <c r="E600" s="86">
        <f t="shared" ca="1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>
      <c r="A601" s="101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ca="1" si="26"/>
        <v>0</v>
      </c>
      <c r="E601" s="86">
        <f t="shared" ca="1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>
      <c r="A602" s="101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ca="1" si="26"/>
        <v>0</v>
      </c>
      <c r="E602" s="86">
        <f t="shared" ca="1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>
      <c r="A603" s="101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ca="1" si="26"/>
        <v>0</v>
      </c>
      <c r="E603" s="86">
        <f t="shared" ca="1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>
      <c r="A604" s="101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ca="1" si="26"/>
        <v>0</v>
      </c>
      <c r="E604" s="86">
        <f t="shared" ca="1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>
      <c r="A605" s="101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ca="1" si="26"/>
        <v>0</v>
      </c>
      <c r="E605" s="86">
        <f t="shared" ca="1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>
      <c r="A606" s="101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ca="1" si="26"/>
        <v>0</v>
      </c>
      <c r="E606" s="86">
        <f t="shared" ca="1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>
      <c r="A607" s="101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ca="1" si="26"/>
        <v>0</v>
      </c>
      <c r="E607" s="86">
        <f t="shared" ca="1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>
      <c r="A608" s="101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ca="1" si="26"/>
        <v>0</v>
      </c>
      <c r="E608" s="86">
        <f t="shared" ca="1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>
      <c r="A609" s="101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ca="1" si="26"/>
        <v>0</v>
      </c>
      <c r="E609" s="86">
        <f t="shared" ca="1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>
      <c r="A610" s="101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ca="1" si="26"/>
        <v>0</v>
      </c>
      <c r="E610" s="86">
        <f t="shared" ca="1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>
      <c r="A611" s="101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ca="1" si="26"/>
        <v>0</v>
      </c>
      <c r="E611" s="86">
        <f t="shared" ca="1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>
      <c r="A612" s="101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ca="1" si="26"/>
        <v>0</v>
      </c>
      <c r="E612" s="86">
        <f t="shared" ca="1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>
      <c r="A613" s="101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ca="1" si="26"/>
        <v>0</v>
      </c>
      <c r="E613" s="86">
        <f t="shared" ca="1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>
      <c r="A614" s="101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ca="1" si="26"/>
        <v>0</v>
      </c>
      <c r="E614" s="86">
        <f t="shared" ca="1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>
      <c r="A615" s="101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ca="1" si="26"/>
        <v>0</v>
      </c>
      <c r="E615" s="86">
        <f t="shared" ca="1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>
      <c r="A616" s="101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ca="1" si="26"/>
        <v>0</v>
      </c>
      <c r="E616" s="86">
        <f t="shared" ca="1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>
      <c r="A617" s="101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ca="1" si="26"/>
        <v>0</v>
      </c>
      <c r="E617" s="86">
        <f t="shared" ca="1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>
      <c r="A618" s="101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ca="1" si="26"/>
        <v>0</v>
      </c>
      <c r="E618" s="86">
        <f t="shared" ca="1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>
      <c r="A619" s="101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ca="1" si="26"/>
        <v>0</v>
      </c>
      <c r="E619" s="86">
        <f t="shared" ca="1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>
      <c r="A620" s="101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ca="1" si="26"/>
        <v>0</v>
      </c>
      <c r="E620" s="86">
        <f t="shared" ca="1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>
      <c r="A621" s="101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ca="1" si="26"/>
        <v>0</v>
      </c>
      <c r="E621" s="86">
        <f t="shared" ca="1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>
      <c r="A622" s="101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ca="1" si="26"/>
        <v>0</v>
      </c>
      <c r="E622" s="86">
        <f t="shared" ca="1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>
      <c r="A623" s="101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ca="1" si="26"/>
        <v>0</v>
      </c>
      <c r="E623" s="86">
        <f t="shared" ca="1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>
      <c r="A624" s="101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ca="1" si="26"/>
        <v>0</v>
      </c>
      <c r="E624" s="86">
        <f t="shared" ca="1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>
      <c r="A625" s="101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ca="1" si="26"/>
        <v>0</v>
      </c>
      <c r="E625" s="86">
        <f t="shared" ca="1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>
      <c r="A626" s="101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ca="1" si="26"/>
        <v>0</v>
      </c>
      <c r="E626" s="86">
        <f t="shared" ca="1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>
      <c r="A627" s="101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ca="1" si="26"/>
        <v>0</v>
      </c>
      <c r="E627" s="86">
        <f t="shared" ca="1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>
      <c r="A628" s="101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ca="1" si="26"/>
        <v>0</v>
      </c>
      <c r="E628" s="86">
        <f t="shared" ca="1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>
      <c r="A629" s="101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ca="1" si="26"/>
        <v>0</v>
      </c>
      <c r="E629" s="86">
        <f t="shared" ca="1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>
      <c r="A630" s="101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ca="1" si="26"/>
        <v>0</v>
      </c>
      <c r="E630" s="86">
        <f t="shared" ca="1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>
      <c r="A631" s="101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ca="1" si="26"/>
        <v>0</v>
      </c>
      <c r="E631" s="86">
        <f t="shared" ca="1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>
      <c r="A632" s="101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ca="1" si="26"/>
        <v>0</v>
      </c>
      <c r="E632" s="86">
        <f t="shared" ca="1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>
      <c r="A633" s="101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ca="1" si="26"/>
        <v>0</v>
      </c>
      <c r="E633" s="86">
        <f t="shared" ca="1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>
      <c r="A634" s="101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ca="1" si="26"/>
        <v>0</v>
      </c>
      <c r="E634" s="86">
        <f t="shared" ca="1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>
      <c r="A635" s="101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ca="1" si="26"/>
        <v>0</v>
      </c>
      <c r="E635" s="86">
        <f t="shared" ca="1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>
      <c r="A636" s="101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ca="1" si="26"/>
        <v>0</v>
      </c>
      <c r="E636" s="86">
        <f t="shared" ca="1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>
      <c r="A637" s="101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ca="1" si="26"/>
        <v>0</v>
      </c>
      <c r="E637" s="86">
        <f t="shared" ca="1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>
      <c r="A638" s="101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ca="1" si="26"/>
        <v>0</v>
      </c>
      <c r="E638" s="86">
        <f t="shared" ca="1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>
      <c r="A639" s="101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ca="1" si="26"/>
        <v>0</v>
      </c>
      <c r="E639" s="86">
        <f t="shared" ca="1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>
      <c r="A640" s="101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ca="1" si="26"/>
        <v>0</v>
      </c>
      <c r="E640" s="86">
        <f t="shared" ca="1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>
      <c r="A641" s="101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ca="1" si="29">F641/$D$14</f>
        <v>0</v>
      </c>
      <c r="E641" s="86">
        <f t="shared" ref="E641:E704" ca="1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 hidden="1">
      <c r="A642" s="101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ca="1" si="29"/>
        <v>0</v>
      </c>
      <c r="E642" s="86">
        <f t="shared" ca="1" si="30"/>
        <v>0</v>
      </c>
      <c r="F642" s="87">
        <f>Invoice!G644</f>
        <v>0</v>
      </c>
      <c r="G642" s="88">
        <f t="shared" si="31"/>
        <v>0</v>
      </c>
    </row>
    <row r="643" spans="1:7" s="85" customFormat="1" hidden="1">
      <c r="A643" s="101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ca="1" si="29"/>
        <v>0</v>
      </c>
      <c r="E643" s="86">
        <f t="shared" ca="1" si="30"/>
        <v>0</v>
      </c>
      <c r="F643" s="87">
        <f>Invoice!G645</f>
        <v>0</v>
      </c>
      <c r="G643" s="88">
        <f t="shared" si="31"/>
        <v>0</v>
      </c>
    </row>
    <row r="644" spans="1:7" s="85" customFormat="1" hidden="1">
      <c r="A644" s="101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ca="1" si="29"/>
        <v>0</v>
      </c>
      <c r="E644" s="86">
        <f t="shared" ca="1" si="30"/>
        <v>0</v>
      </c>
      <c r="F644" s="87">
        <f>Invoice!G646</f>
        <v>0</v>
      </c>
      <c r="G644" s="88">
        <f t="shared" si="31"/>
        <v>0</v>
      </c>
    </row>
    <row r="645" spans="1:7" s="85" customFormat="1" hidden="1">
      <c r="A645" s="101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ca="1" si="29"/>
        <v>0</v>
      </c>
      <c r="E645" s="86">
        <f t="shared" ca="1" si="30"/>
        <v>0</v>
      </c>
      <c r="F645" s="87">
        <f>Invoice!G647</f>
        <v>0</v>
      </c>
      <c r="G645" s="88">
        <f t="shared" si="31"/>
        <v>0</v>
      </c>
    </row>
    <row r="646" spans="1:7" s="85" customFormat="1" hidden="1">
      <c r="A646" s="101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ca="1" si="29"/>
        <v>0</v>
      </c>
      <c r="E646" s="86">
        <f t="shared" ca="1" si="30"/>
        <v>0</v>
      </c>
      <c r="F646" s="87">
        <f>Invoice!G648</f>
        <v>0</v>
      </c>
      <c r="G646" s="88">
        <f t="shared" si="31"/>
        <v>0</v>
      </c>
    </row>
    <row r="647" spans="1:7" s="85" customFormat="1" hidden="1">
      <c r="A647" s="101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ca="1" si="29"/>
        <v>0</v>
      </c>
      <c r="E647" s="86">
        <f t="shared" ca="1" si="30"/>
        <v>0</v>
      </c>
      <c r="F647" s="87">
        <f>Invoice!G649</f>
        <v>0</v>
      </c>
      <c r="G647" s="88">
        <f t="shared" si="31"/>
        <v>0</v>
      </c>
    </row>
    <row r="648" spans="1:7" s="85" customFormat="1" hidden="1">
      <c r="A648" s="101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ca="1" si="29"/>
        <v>0</v>
      </c>
      <c r="E648" s="86">
        <f t="shared" ca="1" si="30"/>
        <v>0</v>
      </c>
      <c r="F648" s="87">
        <f>Invoice!G650</f>
        <v>0</v>
      </c>
      <c r="G648" s="88">
        <f t="shared" si="31"/>
        <v>0</v>
      </c>
    </row>
    <row r="649" spans="1:7" s="85" customFormat="1" hidden="1">
      <c r="A649" s="101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ca="1" si="29"/>
        <v>0</v>
      </c>
      <c r="E649" s="86">
        <f t="shared" ca="1" si="30"/>
        <v>0</v>
      </c>
      <c r="F649" s="87">
        <f>Invoice!G651</f>
        <v>0</v>
      </c>
      <c r="G649" s="88">
        <f t="shared" si="31"/>
        <v>0</v>
      </c>
    </row>
    <row r="650" spans="1:7" s="85" customFormat="1" hidden="1">
      <c r="A650" s="101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ca="1" si="29"/>
        <v>0</v>
      </c>
      <c r="E650" s="86">
        <f t="shared" ca="1" si="30"/>
        <v>0</v>
      </c>
      <c r="F650" s="87">
        <f>Invoice!G652</f>
        <v>0</v>
      </c>
      <c r="G650" s="88">
        <f t="shared" si="31"/>
        <v>0</v>
      </c>
    </row>
    <row r="651" spans="1:7" s="85" customFormat="1" hidden="1">
      <c r="A651" s="101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ca="1" si="29"/>
        <v>0</v>
      </c>
      <c r="E651" s="86">
        <f t="shared" ca="1" si="30"/>
        <v>0</v>
      </c>
      <c r="F651" s="87">
        <f>Invoice!G653</f>
        <v>0</v>
      </c>
      <c r="G651" s="88">
        <f t="shared" si="31"/>
        <v>0</v>
      </c>
    </row>
    <row r="652" spans="1:7" s="85" customFormat="1" hidden="1">
      <c r="A652" s="101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ca="1" si="29"/>
        <v>0</v>
      </c>
      <c r="E652" s="86">
        <f t="shared" ca="1" si="30"/>
        <v>0</v>
      </c>
      <c r="F652" s="87">
        <f>Invoice!G654</f>
        <v>0</v>
      </c>
      <c r="G652" s="88">
        <f t="shared" si="31"/>
        <v>0</v>
      </c>
    </row>
    <row r="653" spans="1:7" s="85" customFormat="1" hidden="1">
      <c r="A653" s="101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ca="1" si="29"/>
        <v>0</v>
      </c>
      <c r="E653" s="86">
        <f t="shared" ca="1" si="30"/>
        <v>0</v>
      </c>
      <c r="F653" s="87">
        <f>Invoice!G655</f>
        <v>0</v>
      </c>
      <c r="G653" s="88">
        <f t="shared" si="31"/>
        <v>0</v>
      </c>
    </row>
    <row r="654" spans="1:7" s="85" customFormat="1" hidden="1">
      <c r="A654" s="101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ca="1" si="29"/>
        <v>0</v>
      </c>
      <c r="E654" s="86">
        <f t="shared" ca="1" si="30"/>
        <v>0</v>
      </c>
      <c r="F654" s="87">
        <f>Invoice!G656</f>
        <v>0</v>
      </c>
      <c r="G654" s="88">
        <f t="shared" si="31"/>
        <v>0</v>
      </c>
    </row>
    <row r="655" spans="1:7" s="85" customFormat="1" hidden="1">
      <c r="A655" s="101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ca="1" si="29"/>
        <v>0</v>
      </c>
      <c r="E655" s="86">
        <f t="shared" ca="1" si="30"/>
        <v>0</v>
      </c>
      <c r="F655" s="87">
        <f>Invoice!G657</f>
        <v>0</v>
      </c>
      <c r="G655" s="88">
        <f t="shared" si="31"/>
        <v>0</v>
      </c>
    </row>
    <row r="656" spans="1:7" s="85" customFormat="1" hidden="1">
      <c r="A656" s="101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ca="1" si="29"/>
        <v>0</v>
      </c>
      <c r="E656" s="86">
        <f t="shared" ca="1" si="30"/>
        <v>0</v>
      </c>
      <c r="F656" s="87">
        <f>Invoice!G658</f>
        <v>0</v>
      </c>
      <c r="G656" s="88">
        <f t="shared" si="31"/>
        <v>0</v>
      </c>
    </row>
    <row r="657" spans="1:7" s="85" customFormat="1" hidden="1">
      <c r="A657" s="101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ca="1" si="29"/>
        <v>0</v>
      </c>
      <c r="E657" s="86">
        <f t="shared" ca="1" si="30"/>
        <v>0</v>
      </c>
      <c r="F657" s="87">
        <f>Invoice!G659</f>
        <v>0</v>
      </c>
      <c r="G657" s="88">
        <f t="shared" si="31"/>
        <v>0</v>
      </c>
    </row>
    <row r="658" spans="1:7" s="85" customFormat="1" hidden="1">
      <c r="A658" s="101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ca="1" si="29"/>
        <v>0</v>
      </c>
      <c r="E658" s="86">
        <f t="shared" ca="1" si="30"/>
        <v>0</v>
      </c>
      <c r="F658" s="87">
        <f>Invoice!G660</f>
        <v>0</v>
      </c>
      <c r="G658" s="88">
        <f t="shared" si="31"/>
        <v>0</v>
      </c>
    </row>
    <row r="659" spans="1:7" s="85" customFormat="1" hidden="1">
      <c r="A659" s="101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ca="1" si="29"/>
        <v>0</v>
      </c>
      <c r="E659" s="86">
        <f t="shared" ca="1" si="30"/>
        <v>0</v>
      </c>
      <c r="F659" s="87">
        <f>Invoice!G661</f>
        <v>0</v>
      </c>
      <c r="G659" s="88">
        <f t="shared" si="31"/>
        <v>0</v>
      </c>
    </row>
    <row r="660" spans="1:7" s="85" customFormat="1" hidden="1">
      <c r="A660" s="101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ca="1" si="29"/>
        <v>0</v>
      </c>
      <c r="E660" s="86">
        <f t="shared" ca="1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>
      <c r="A661" s="101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ca="1" si="29"/>
        <v>0</v>
      </c>
      <c r="E661" s="86">
        <f t="shared" ca="1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>
      <c r="A662" s="101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ca="1" si="29"/>
        <v>0</v>
      </c>
      <c r="E662" s="86">
        <f t="shared" ca="1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>
      <c r="A663" s="101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ca="1" si="29"/>
        <v>0</v>
      </c>
      <c r="E663" s="86">
        <f t="shared" ca="1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>
      <c r="A664" s="101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ca="1" si="29"/>
        <v>0</v>
      </c>
      <c r="E664" s="86">
        <f t="shared" ca="1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>
      <c r="A665" s="101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ca="1" si="29"/>
        <v>0</v>
      </c>
      <c r="E665" s="86">
        <f t="shared" ca="1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>
      <c r="A666" s="101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ca="1" si="29"/>
        <v>0</v>
      </c>
      <c r="E666" s="86">
        <f t="shared" ca="1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>
      <c r="A667" s="101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ca="1" si="29"/>
        <v>0</v>
      </c>
      <c r="E667" s="86">
        <f t="shared" ca="1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>
      <c r="A668" s="101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ca="1" si="29"/>
        <v>0</v>
      </c>
      <c r="E668" s="86">
        <f t="shared" ca="1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>
      <c r="A669" s="101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ca="1" si="29"/>
        <v>0</v>
      </c>
      <c r="E669" s="86">
        <f t="shared" ca="1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>
      <c r="A670" s="101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ca="1" si="29"/>
        <v>0</v>
      </c>
      <c r="E670" s="86">
        <f t="shared" ca="1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>
      <c r="A671" s="101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ca="1" si="29"/>
        <v>0</v>
      </c>
      <c r="E671" s="86">
        <f t="shared" ca="1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>
      <c r="A672" s="101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ca="1" si="29"/>
        <v>0</v>
      </c>
      <c r="E672" s="86">
        <f t="shared" ca="1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>
      <c r="A673" s="101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ca="1" si="29"/>
        <v>0</v>
      </c>
      <c r="E673" s="86">
        <f t="shared" ca="1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>
      <c r="A674" s="101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ca="1" si="29"/>
        <v>0</v>
      </c>
      <c r="E674" s="86">
        <f t="shared" ca="1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>
      <c r="A675" s="101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ca="1" si="29"/>
        <v>0</v>
      </c>
      <c r="E675" s="86">
        <f t="shared" ca="1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>
      <c r="A676" s="101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ca="1" si="29"/>
        <v>0</v>
      </c>
      <c r="E676" s="86">
        <f t="shared" ca="1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>
      <c r="A677" s="101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ca="1" si="29"/>
        <v>0</v>
      </c>
      <c r="E677" s="86">
        <f t="shared" ca="1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>
      <c r="A678" s="101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ca="1" si="29"/>
        <v>0</v>
      </c>
      <c r="E678" s="86">
        <f t="shared" ca="1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>
      <c r="A679" s="101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ca="1" si="29"/>
        <v>0</v>
      </c>
      <c r="E679" s="86">
        <f t="shared" ca="1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>
      <c r="A680" s="101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ca="1" si="29"/>
        <v>0</v>
      </c>
      <c r="E680" s="86">
        <f t="shared" ca="1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>
      <c r="A681" s="101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ca="1" si="29"/>
        <v>0</v>
      </c>
      <c r="E681" s="86">
        <f t="shared" ca="1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>
      <c r="A682" s="101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ca="1" si="29"/>
        <v>0</v>
      </c>
      <c r="E682" s="86">
        <f t="shared" ca="1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>
      <c r="A683" s="101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ca="1" si="29"/>
        <v>0</v>
      </c>
      <c r="E683" s="86">
        <f t="shared" ca="1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>
      <c r="A684" s="101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ca="1" si="29"/>
        <v>0</v>
      </c>
      <c r="E684" s="86">
        <f t="shared" ca="1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>
      <c r="A685" s="101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ca="1" si="29"/>
        <v>0</v>
      </c>
      <c r="E685" s="86">
        <f t="shared" ca="1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>
      <c r="A686" s="101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ca="1" si="29"/>
        <v>0</v>
      </c>
      <c r="E686" s="86">
        <f t="shared" ca="1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>
      <c r="A687" s="101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ca="1" si="29"/>
        <v>0</v>
      </c>
      <c r="E687" s="86">
        <f t="shared" ca="1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>
      <c r="A688" s="101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ca="1" si="29"/>
        <v>0</v>
      </c>
      <c r="E688" s="86">
        <f t="shared" ca="1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>
      <c r="A689" s="101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ca="1" si="29"/>
        <v>0</v>
      </c>
      <c r="E689" s="86">
        <f t="shared" ca="1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>
      <c r="A690" s="101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ca="1" si="29"/>
        <v>0</v>
      </c>
      <c r="E690" s="86">
        <f t="shared" ca="1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>
      <c r="A691" s="101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ca="1" si="29"/>
        <v>0</v>
      </c>
      <c r="E691" s="86">
        <f t="shared" ca="1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>
      <c r="A692" s="101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ca="1" si="29"/>
        <v>0</v>
      </c>
      <c r="E692" s="86">
        <f t="shared" ca="1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>
      <c r="A693" s="101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ca="1" si="29"/>
        <v>0</v>
      </c>
      <c r="E693" s="86">
        <f t="shared" ca="1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>
      <c r="A694" s="101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ca="1" si="29"/>
        <v>0</v>
      </c>
      <c r="E694" s="86">
        <f t="shared" ca="1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>
      <c r="A695" s="101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ca="1" si="29"/>
        <v>0</v>
      </c>
      <c r="E695" s="86">
        <f t="shared" ca="1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>
      <c r="A696" s="101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ca="1" si="29"/>
        <v>0</v>
      </c>
      <c r="E696" s="86">
        <f t="shared" ca="1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>
      <c r="A697" s="101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ca="1" si="29"/>
        <v>0</v>
      </c>
      <c r="E697" s="86">
        <f t="shared" ca="1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>
      <c r="A698" s="101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ca="1" si="29"/>
        <v>0</v>
      </c>
      <c r="E698" s="86">
        <f t="shared" ca="1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>
      <c r="A699" s="101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ca="1" si="29"/>
        <v>0</v>
      </c>
      <c r="E699" s="86">
        <f t="shared" ca="1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>
      <c r="A700" s="101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ca="1" si="29"/>
        <v>0</v>
      </c>
      <c r="E700" s="86">
        <f t="shared" ca="1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>
      <c r="A701" s="101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ca="1" si="29"/>
        <v>0</v>
      </c>
      <c r="E701" s="86">
        <f t="shared" ca="1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>
      <c r="A702" s="101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ca="1" si="29"/>
        <v>0</v>
      </c>
      <c r="E702" s="86">
        <f t="shared" ca="1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>
      <c r="A703" s="101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ca="1" si="29"/>
        <v>0</v>
      </c>
      <c r="E703" s="86">
        <f t="shared" ca="1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>
      <c r="A704" s="101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ca="1" si="29"/>
        <v>0</v>
      </c>
      <c r="E704" s="86">
        <f t="shared" ca="1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>
      <c r="A705" s="101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ca="1" si="32">F705/$D$14</f>
        <v>0</v>
      </c>
      <c r="E705" s="86">
        <f t="shared" ref="E705:E768" ca="1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 hidden="1">
      <c r="A706" s="101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ca="1" si="32"/>
        <v>0</v>
      </c>
      <c r="E706" s="86">
        <f t="shared" ca="1" si="33"/>
        <v>0</v>
      </c>
      <c r="F706" s="87">
        <f>Invoice!G708</f>
        <v>0</v>
      </c>
      <c r="G706" s="88">
        <f t="shared" si="34"/>
        <v>0</v>
      </c>
    </row>
    <row r="707" spans="1:7" s="85" customFormat="1" hidden="1">
      <c r="A707" s="101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ca="1" si="32"/>
        <v>0</v>
      </c>
      <c r="E707" s="86">
        <f t="shared" ca="1" si="33"/>
        <v>0</v>
      </c>
      <c r="F707" s="87">
        <f>Invoice!G709</f>
        <v>0</v>
      </c>
      <c r="G707" s="88">
        <f t="shared" si="34"/>
        <v>0</v>
      </c>
    </row>
    <row r="708" spans="1:7" s="85" customFormat="1" hidden="1">
      <c r="A708" s="101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ca="1" si="32"/>
        <v>0</v>
      </c>
      <c r="E708" s="86">
        <f t="shared" ca="1" si="33"/>
        <v>0</v>
      </c>
      <c r="F708" s="87">
        <f>Invoice!G710</f>
        <v>0</v>
      </c>
      <c r="G708" s="88">
        <f t="shared" si="34"/>
        <v>0</v>
      </c>
    </row>
    <row r="709" spans="1:7" s="85" customFormat="1" hidden="1">
      <c r="A709" s="101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ca="1" si="32"/>
        <v>0</v>
      </c>
      <c r="E709" s="86">
        <f t="shared" ca="1" si="33"/>
        <v>0</v>
      </c>
      <c r="F709" s="87">
        <f>Invoice!G711</f>
        <v>0</v>
      </c>
      <c r="G709" s="88">
        <f t="shared" si="34"/>
        <v>0</v>
      </c>
    </row>
    <row r="710" spans="1:7" s="85" customFormat="1" hidden="1">
      <c r="A710" s="101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ca="1" si="32"/>
        <v>0</v>
      </c>
      <c r="E710" s="86">
        <f t="shared" ca="1" si="33"/>
        <v>0</v>
      </c>
      <c r="F710" s="87">
        <f>Invoice!G712</f>
        <v>0</v>
      </c>
      <c r="G710" s="88">
        <f t="shared" si="34"/>
        <v>0</v>
      </c>
    </row>
    <row r="711" spans="1:7" s="85" customFormat="1" hidden="1">
      <c r="A711" s="101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ca="1" si="32"/>
        <v>0</v>
      </c>
      <c r="E711" s="86">
        <f t="shared" ca="1" si="33"/>
        <v>0</v>
      </c>
      <c r="F711" s="87">
        <f>Invoice!G713</f>
        <v>0</v>
      </c>
      <c r="G711" s="88">
        <f t="shared" si="34"/>
        <v>0</v>
      </c>
    </row>
    <row r="712" spans="1:7" s="85" customFormat="1" hidden="1">
      <c r="A712" s="101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ca="1" si="32"/>
        <v>0</v>
      </c>
      <c r="E712" s="86">
        <f t="shared" ca="1" si="33"/>
        <v>0</v>
      </c>
      <c r="F712" s="87">
        <f>Invoice!G714</f>
        <v>0</v>
      </c>
      <c r="G712" s="88">
        <f t="shared" si="34"/>
        <v>0</v>
      </c>
    </row>
    <row r="713" spans="1:7" s="85" customFormat="1" hidden="1">
      <c r="A713" s="101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ca="1" si="32"/>
        <v>0</v>
      </c>
      <c r="E713" s="86">
        <f t="shared" ca="1" si="33"/>
        <v>0</v>
      </c>
      <c r="F713" s="87">
        <f>Invoice!G715</f>
        <v>0</v>
      </c>
      <c r="G713" s="88">
        <f t="shared" si="34"/>
        <v>0</v>
      </c>
    </row>
    <row r="714" spans="1:7" s="85" customFormat="1" hidden="1">
      <c r="A714" s="101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ca="1" si="32"/>
        <v>0</v>
      </c>
      <c r="E714" s="86">
        <f t="shared" ca="1" si="33"/>
        <v>0</v>
      </c>
      <c r="F714" s="87">
        <f>Invoice!G716</f>
        <v>0</v>
      </c>
      <c r="G714" s="88">
        <f t="shared" si="34"/>
        <v>0</v>
      </c>
    </row>
    <row r="715" spans="1:7" s="85" customFormat="1" hidden="1">
      <c r="A715" s="101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ca="1" si="32"/>
        <v>0</v>
      </c>
      <c r="E715" s="86">
        <f t="shared" ca="1" si="33"/>
        <v>0</v>
      </c>
      <c r="F715" s="87">
        <f>Invoice!G717</f>
        <v>0</v>
      </c>
      <c r="G715" s="88">
        <f t="shared" si="34"/>
        <v>0</v>
      </c>
    </row>
    <row r="716" spans="1:7" s="85" customFormat="1" hidden="1">
      <c r="A716" s="101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ca="1" si="32"/>
        <v>0</v>
      </c>
      <c r="E716" s="86">
        <f t="shared" ca="1" si="33"/>
        <v>0</v>
      </c>
      <c r="F716" s="87">
        <f>Invoice!G718</f>
        <v>0</v>
      </c>
      <c r="G716" s="88">
        <f t="shared" si="34"/>
        <v>0</v>
      </c>
    </row>
    <row r="717" spans="1:7" s="85" customFormat="1" hidden="1">
      <c r="A717" s="101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ca="1" si="32"/>
        <v>0</v>
      </c>
      <c r="E717" s="86">
        <f t="shared" ca="1" si="33"/>
        <v>0</v>
      </c>
      <c r="F717" s="87">
        <f>Invoice!G719</f>
        <v>0</v>
      </c>
      <c r="G717" s="88">
        <f t="shared" si="34"/>
        <v>0</v>
      </c>
    </row>
    <row r="718" spans="1:7" s="85" customFormat="1" hidden="1">
      <c r="A718" s="101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ca="1" si="32"/>
        <v>0</v>
      </c>
      <c r="E718" s="86">
        <f t="shared" ca="1" si="33"/>
        <v>0</v>
      </c>
      <c r="F718" s="87">
        <f>Invoice!G720</f>
        <v>0</v>
      </c>
      <c r="G718" s="88">
        <f t="shared" si="34"/>
        <v>0</v>
      </c>
    </row>
    <row r="719" spans="1:7" s="85" customFormat="1" hidden="1">
      <c r="A719" s="101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ca="1" si="32"/>
        <v>0</v>
      </c>
      <c r="E719" s="86">
        <f t="shared" ca="1" si="33"/>
        <v>0</v>
      </c>
      <c r="F719" s="87">
        <f>Invoice!G721</f>
        <v>0</v>
      </c>
      <c r="G719" s="88">
        <f t="shared" si="34"/>
        <v>0</v>
      </c>
    </row>
    <row r="720" spans="1:7" s="85" customFormat="1" hidden="1">
      <c r="A720" s="101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ca="1" si="32"/>
        <v>0</v>
      </c>
      <c r="E720" s="86">
        <f t="shared" ca="1" si="33"/>
        <v>0</v>
      </c>
      <c r="F720" s="87">
        <f>Invoice!G722</f>
        <v>0</v>
      </c>
      <c r="G720" s="88">
        <f t="shared" si="34"/>
        <v>0</v>
      </c>
    </row>
    <row r="721" spans="1:7" s="85" customFormat="1" hidden="1">
      <c r="A721" s="101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ca="1" si="32"/>
        <v>0</v>
      </c>
      <c r="E721" s="86">
        <f t="shared" ca="1" si="33"/>
        <v>0</v>
      </c>
      <c r="F721" s="87">
        <f>Invoice!G723</f>
        <v>0</v>
      </c>
      <c r="G721" s="88">
        <f t="shared" si="34"/>
        <v>0</v>
      </c>
    </row>
    <row r="722" spans="1:7" s="85" customFormat="1" hidden="1">
      <c r="A722" s="101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ca="1" si="32"/>
        <v>0</v>
      </c>
      <c r="E722" s="86">
        <f t="shared" ca="1" si="33"/>
        <v>0</v>
      </c>
      <c r="F722" s="87">
        <f>Invoice!G724</f>
        <v>0</v>
      </c>
      <c r="G722" s="88">
        <f t="shared" si="34"/>
        <v>0</v>
      </c>
    </row>
    <row r="723" spans="1:7" s="85" customFormat="1" hidden="1">
      <c r="A723" s="101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ca="1" si="32"/>
        <v>0</v>
      </c>
      <c r="E723" s="86">
        <f t="shared" ca="1" si="33"/>
        <v>0</v>
      </c>
      <c r="F723" s="87">
        <f>Invoice!G725</f>
        <v>0</v>
      </c>
      <c r="G723" s="88">
        <f t="shared" si="34"/>
        <v>0</v>
      </c>
    </row>
    <row r="724" spans="1:7" s="85" customFormat="1" hidden="1">
      <c r="A724" s="101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ca="1" si="32"/>
        <v>0</v>
      </c>
      <c r="E724" s="86">
        <f t="shared" ca="1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>
      <c r="A725" s="101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ca="1" si="32"/>
        <v>0</v>
      </c>
      <c r="E725" s="86">
        <f t="shared" ca="1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>
      <c r="A726" s="101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ca="1" si="32"/>
        <v>0</v>
      </c>
      <c r="E726" s="86">
        <f t="shared" ca="1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>
      <c r="A727" s="101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ca="1" si="32"/>
        <v>0</v>
      </c>
      <c r="E727" s="86">
        <f t="shared" ca="1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>
      <c r="A728" s="101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ca="1" si="32"/>
        <v>0</v>
      </c>
      <c r="E728" s="86">
        <f t="shared" ca="1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>
      <c r="A729" s="101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ca="1" si="32"/>
        <v>0</v>
      </c>
      <c r="E729" s="86">
        <f t="shared" ca="1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>
      <c r="A730" s="101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ca="1" si="32"/>
        <v>0</v>
      </c>
      <c r="E730" s="86">
        <f t="shared" ca="1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>
      <c r="A731" s="101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ca="1" si="32"/>
        <v>0</v>
      </c>
      <c r="E731" s="86">
        <f t="shared" ca="1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>
      <c r="A732" s="101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ca="1" si="32"/>
        <v>0</v>
      </c>
      <c r="E732" s="86">
        <f t="shared" ca="1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>
      <c r="A733" s="101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ca="1" si="32"/>
        <v>0</v>
      </c>
      <c r="E733" s="86">
        <f t="shared" ca="1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>
      <c r="A734" s="101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ca="1" si="32"/>
        <v>0</v>
      </c>
      <c r="E734" s="86">
        <f t="shared" ca="1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>
      <c r="A735" s="101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ca="1" si="32"/>
        <v>0</v>
      </c>
      <c r="E735" s="86">
        <f t="shared" ca="1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>
      <c r="A736" s="101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ca="1" si="32"/>
        <v>0</v>
      </c>
      <c r="E736" s="86">
        <f t="shared" ca="1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>
      <c r="A737" s="101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ca="1" si="32"/>
        <v>0</v>
      </c>
      <c r="E737" s="86">
        <f t="shared" ca="1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>
      <c r="A738" s="101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ca="1" si="32"/>
        <v>0</v>
      </c>
      <c r="E738" s="86">
        <f t="shared" ca="1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>
      <c r="A739" s="101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ca="1" si="32"/>
        <v>0</v>
      </c>
      <c r="E739" s="86">
        <f t="shared" ca="1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>
      <c r="A740" s="101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ca="1" si="32"/>
        <v>0</v>
      </c>
      <c r="E740" s="86">
        <f t="shared" ca="1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>
      <c r="A741" s="101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ca="1" si="32"/>
        <v>0</v>
      </c>
      <c r="E741" s="86">
        <f t="shared" ca="1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>
      <c r="A742" s="101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ca="1" si="32"/>
        <v>0</v>
      </c>
      <c r="E742" s="86">
        <f t="shared" ca="1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>
      <c r="A743" s="101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ca="1" si="32"/>
        <v>0</v>
      </c>
      <c r="E743" s="86">
        <f t="shared" ca="1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>
      <c r="A744" s="101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ca="1" si="32"/>
        <v>0</v>
      </c>
      <c r="E744" s="86">
        <f t="shared" ca="1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>
      <c r="A745" s="101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ca="1" si="32"/>
        <v>0</v>
      </c>
      <c r="E745" s="86">
        <f t="shared" ca="1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>
      <c r="A746" s="101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ca="1" si="32"/>
        <v>0</v>
      </c>
      <c r="E746" s="86">
        <f t="shared" ca="1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>
      <c r="A747" s="101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ca="1" si="32"/>
        <v>0</v>
      </c>
      <c r="E747" s="86">
        <f t="shared" ca="1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>
      <c r="A748" s="101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ca="1" si="32"/>
        <v>0</v>
      </c>
      <c r="E748" s="86">
        <f t="shared" ca="1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>
      <c r="A749" s="101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ca="1" si="32"/>
        <v>0</v>
      </c>
      <c r="E749" s="86">
        <f t="shared" ca="1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>
      <c r="A750" s="101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ca="1" si="32"/>
        <v>0</v>
      </c>
      <c r="E750" s="86">
        <f t="shared" ca="1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>
      <c r="A751" s="101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ca="1" si="32"/>
        <v>0</v>
      </c>
      <c r="E751" s="86">
        <f t="shared" ca="1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>
      <c r="A752" s="101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ca="1" si="32"/>
        <v>0</v>
      </c>
      <c r="E752" s="86">
        <f t="shared" ca="1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>
      <c r="A753" s="101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ca="1" si="32"/>
        <v>0</v>
      </c>
      <c r="E753" s="86">
        <f t="shared" ca="1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>
      <c r="A754" s="101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ca="1" si="32"/>
        <v>0</v>
      </c>
      <c r="E754" s="86">
        <f t="shared" ca="1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>
      <c r="A755" s="101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ca="1" si="32"/>
        <v>0</v>
      </c>
      <c r="E755" s="86">
        <f t="shared" ca="1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>
      <c r="A756" s="101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ca="1" si="32"/>
        <v>0</v>
      </c>
      <c r="E756" s="86">
        <f t="shared" ca="1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>
      <c r="A757" s="101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ca="1" si="32"/>
        <v>0</v>
      </c>
      <c r="E757" s="86">
        <f t="shared" ca="1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>
      <c r="A758" s="101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ca="1" si="32"/>
        <v>0</v>
      </c>
      <c r="E758" s="86">
        <f t="shared" ca="1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>
      <c r="A759" s="101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ca="1" si="32"/>
        <v>0</v>
      </c>
      <c r="E759" s="86">
        <f t="shared" ca="1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>
      <c r="A760" s="101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ca="1" si="32"/>
        <v>0</v>
      </c>
      <c r="E760" s="86">
        <f t="shared" ca="1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>
      <c r="A761" s="101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ca="1" si="32"/>
        <v>0</v>
      </c>
      <c r="E761" s="86">
        <f t="shared" ca="1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>
      <c r="A762" s="101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ca="1" si="32"/>
        <v>0</v>
      </c>
      <c r="E762" s="86">
        <f t="shared" ca="1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>
      <c r="A763" s="101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ca="1" si="32"/>
        <v>0</v>
      </c>
      <c r="E763" s="86">
        <f t="shared" ca="1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>
      <c r="A764" s="101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ca="1" si="32"/>
        <v>0</v>
      </c>
      <c r="E764" s="86">
        <f t="shared" ca="1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>
      <c r="A765" s="101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ca="1" si="32"/>
        <v>0</v>
      </c>
      <c r="E765" s="86">
        <f t="shared" ca="1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>
      <c r="A766" s="101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ca="1" si="32"/>
        <v>0</v>
      </c>
      <c r="E766" s="86">
        <f t="shared" ca="1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>
      <c r="A767" s="101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ca="1" si="32"/>
        <v>0</v>
      </c>
      <c r="E767" s="86">
        <f t="shared" ca="1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>
      <c r="A768" s="101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ca="1" si="32"/>
        <v>0</v>
      </c>
      <c r="E768" s="86">
        <f t="shared" ca="1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>
      <c r="A769" s="101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ca="1" si="35">F769/$D$14</f>
        <v>0</v>
      </c>
      <c r="E769" s="86">
        <f t="shared" ref="E769:E832" ca="1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 hidden="1">
      <c r="A770" s="101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ca="1" si="35"/>
        <v>0</v>
      </c>
      <c r="E770" s="86">
        <f t="shared" ca="1" si="36"/>
        <v>0</v>
      </c>
      <c r="F770" s="87">
        <f>Invoice!G772</f>
        <v>0</v>
      </c>
      <c r="G770" s="88">
        <f t="shared" si="37"/>
        <v>0</v>
      </c>
    </row>
    <row r="771" spans="1:7" s="85" customFormat="1" hidden="1">
      <c r="A771" s="101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ca="1" si="35"/>
        <v>0</v>
      </c>
      <c r="E771" s="86">
        <f t="shared" ca="1" si="36"/>
        <v>0</v>
      </c>
      <c r="F771" s="87">
        <f>Invoice!G773</f>
        <v>0</v>
      </c>
      <c r="G771" s="88">
        <f t="shared" si="37"/>
        <v>0</v>
      </c>
    </row>
    <row r="772" spans="1:7" s="85" customFormat="1" hidden="1">
      <c r="A772" s="101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ca="1" si="35"/>
        <v>0</v>
      </c>
      <c r="E772" s="86">
        <f t="shared" ca="1" si="36"/>
        <v>0</v>
      </c>
      <c r="F772" s="87">
        <f>Invoice!G774</f>
        <v>0</v>
      </c>
      <c r="G772" s="88">
        <f t="shared" si="37"/>
        <v>0</v>
      </c>
    </row>
    <row r="773" spans="1:7" s="85" customFormat="1" hidden="1">
      <c r="A773" s="101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ca="1" si="35"/>
        <v>0</v>
      </c>
      <c r="E773" s="86">
        <f t="shared" ca="1" si="36"/>
        <v>0</v>
      </c>
      <c r="F773" s="87">
        <f>Invoice!G775</f>
        <v>0</v>
      </c>
      <c r="G773" s="88">
        <f t="shared" si="37"/>
        <v>0</v>
      </c>
    </row>
    <row r="774" spans="1:7" s="85" customFormat="1" hidden="1">
      <c r="A774" s="101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ca="1" si="35"/>
        <v>0</v>
      </c>
      <c r="E774" s="86">
        <f t="shared" ca="1" si="36"/>
        <v>0</v>
      </c>
      <c r="F774" s="87">
        <f>Invoice!G776</f>
        <v>0</v>
      </c>
      <c r="G774" s="88">
        <f t="shared" si="37"/>
        <v>0</v>
      </c>
    </row>
    <row r="775" spans="1:7" s="85" customFormat="1" hidden="1">
      <c r="A775" s="101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ca="1" si="35"/>
        <v>0</v>
      </c>
      <c r="E775" s="86">
        <f t="shared" ca="1" si="36"/>
        <v>0</v>
      </c>
      <c r="F775" s="87">
        <f>Invoice!G777</f>
        <v>0</v>
      </c>
      <c r="G775" s="88">
        <f t="shared" si="37"/>
        <v>0</v>
      </c>
    </row>
    <row r="776" spans="1:7" s="85" customFormat="1" hidden="1">
      <c r="A776" s="101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ca="1" si="35"/>
        <v>0</v>
      </c>
      <c r="E776" s="86">
        <f t="shared" ca="1" si="36"/>
        <v>0</v>
      </c>
      <c r="F776" s="87">
        <f>Invoice!G778</f>
        <v>0</v>
      </c>
      <c r="G776" s="88">
        <f t="shared" si="37"/>
        <v>0</v>
      </c>
    </row>
    <row r="777" spans="1:7" s="85" customFormat="1" hidden="1">
      <c r="A777" s="101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ca="1" si="35"/>
        <v>0</v>
      </c>
      <c r="E777" s="86">
        <f t="shared" ca="1" si="36"/>
        <v>0</v>
      </c>
      <c r="F777" s="87">
        <f>Invoice!G779</f>
        <v>0</v>
      </c>
      <c r="G777" s="88">
        <f t="shared" si="37"/>
        <v>0</v>
      </c>
    </row>
    <row r="778" spans="1:7" s="85" customFormat="1" hidden="1">
      <c r="A778" s="101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ca="1" si="35"/>
        <v>0</v>
      </c>
      <c r="E778" s="86">
        <f t="shared" ca="1" si="36"/>
        <v>0</v>
      </c>
      <c r="F778" s="87">
        <f>Invoice!G780</f>
        <v>0</v>
      </c>
      <c r="G778" s="88">
        <f t="shared" si="37"/>
        <v>0</v>
      </c>
    </row>
    <row r="779" spans="1:7" s="85" customFormat="1" hidden="1">
      <c r="A779" s="101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ca="1" si="35"/>
        <v>0</v>
      </c>
      <c r="E779" s="86">
        <f t="shared" ca="1" si="36"/>
        <v>0</v>
      </c>
      <c r="F779" s="87">
        <f>Invoice!G781</f>
        <v>0</v>
      </c>
      <c r="G779" s="88">
        <f t="shared" si="37"/>
        <v>0</v>
      </c>
    </row>
    <row r="780" spans="1:7" s="85" customFormat="1" hidden="1">
      <c r="A780" s="101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ca="1" si="35"/>
        <v>0</v>
      </c>
      <c r="E780" s="86">
        <f t="shared" ca="1" si="36"/>
        <v>0</v>
      </c>
      <c r="F780" s="87">
        <f>Invoice!G782</f>
        <v>0</v>
      </c>
      <c r="G780" s="88">
        <f t="shared" si="37"/>
        <v>0</v>
      </c>
    </row>
    <row r="781" spans="1:7" s="85" customFormat="1" hidden="1">
      <c r="A781" s="101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ca="1" si="35"/>
        <v>0</v>
      </c>
      <c r="E781" s="86">
        <f t="shared" ca="1" si="36"/>
        <v>0</v>
      </c>
      <c r="F781" s="87">
        <f>Invoice!G783</f>
        <v>0</v>
      </c>
      <c r="G781" s="88">
        <f t="shared" si="37"/>
        <v>0</v>
      </c>
    </row>
    <row r="782" spans="1:7" s="85" customFormat="1" hidden="1">
      <c r="A782" s="101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ca="1" si="35"/>
        <v>0</v>
      </c>
      <c r="E782" s="86">
        <f t="shared" ca="1" si="36"/>
        <v>0</v>
      </c>
      <c r="F782" s="87">
        <f>Invoice!G784</f>
        <v>0</v>
      </c>
      <c r="G782" s="88">
        <f t="shared" si="37"/>
        <v>0</v>
      </c>
    </row>
    <row r="783" spans="1:7" s="85" customFormat="1" hidden="1">
      <c r="A783" s="101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ca="1" si="35"/>
        <v>0</v>
      </c>
      <c r="E783" s="86">
        <f t="shared" ca="1" si="36"/>
        <v>0</v>
      </c>
      <c r="F783" s="87">
        <f>Invoice!G785</f>
        <v>0</v>
      </c>
      <c r="G783" s="88">
        <f t="shared" si="37"/>
        <v>0</v>
      </c>
    </row>
    <row r="784" spans="1:7" s="85" customFormat="1" hidden="1">
      <c r="A784" s="101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ca="1" si="35"/>
        <v>0</v>
      </c>
      <c r="E784" s="86">
        <f t="shared" ca="1" si="36"/>
        <v>0</v>
      </c>
      <c r="F784" s="87">
        <f>Invoice!G786</f>
        <v>0</v>
      </c>
      <c r="G784" s="88">
        <f t="shared" si="37"/>
        <v>0</v>
      </c>
    </row>
    <row r="785" spans="1:7" s="85" customFormat="1" hidden="1">
      <c r="A785" s="101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ca="1" si="35"/>
        <v>0</v>
      </c>
      <c r="E785" s="86">
        <f t="shared" ca="1" si="36"/>
        <v>0</v>
      </c>
      <c r="F785" s="87">
        <f>Invoice!G787</f>
        <v>0</v>
      </c>
      <c r="G785" s="88">
        <f t="shared" si="37"/>
        <v>0</v>
      </c>
    </row>
    <row r="786" spans="1:7" s="85" customFormat="1" hidden="1">
      <c r="A786" s="101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ca="1" si="35"/>
        <v>0</v>
      </c>
      <c r="E786" s="86">
        <f t="shared" ca="1" si="36"/>
        <v>0</v>
      </c>
      <c r="F786" s="87">
        <f>Invoice!G788</f>
        <v>0</v>
      </c>
      <c r="G786" s="88">
        <f t="shared" si="37"/>
        <v>0</v>
      </c>
    </row>
    <row r="787" spans="1:7" s="85" customFormat="1" hidden="1">
      <c r="A787" s="101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ca="1" si="35"/>
        <v>0</v>
      </c>
      <c r="E787" s="86">
        <f t="shared" ca="1" si="36"/>
        <v>0</v>
      </c>
      <c r="F787" s="87">
        <f>Invoice!G789</f>
        <v>0</v>
      </c>
      <c r="G787" s="88">
        <f t="shared" si="37"/>
        <v>0</v>
      </c>
    </row>
    <row r="788" spans="1:7" s="85" customFormat="1" hidden="1">
      <c r="A788" s="101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ca="1" si="35"/>
        <v>0</v>
      </c>
      <c r="E788" s="86">
        <f t="shared" ca="1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>
      <c r="A789" s="101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ca="1" si="35"/>
        <v>0</v>
      </c>
      <c r="E789" s="86">
        <f t="shared" ca="1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>
      <c r="A790" s="101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ca="1" si="35"/>
        <v>0</v>
      </c>
      <c r="E790" s="86">
        <f t="shared" ca="1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>
      <c r="A791" s="101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ca="1" si="35"/>
        <v>0</v>
      </c>
      <c r="E791" s="86">
        <f t="shared" ca="1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>
      <c r="A792" s="101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ca="1" si="35"/>
        <v>0</v>
      </c>
      <c r="E792" s="86">
        <f t="shared" ca="1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>
      <c r="A793" s="101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ca="1" si="35"/>
        <v>0</v>
      </c>
      <c r="E793" s="86">
        <f t="shared" ca="1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>
      <c r="A794" s="101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ca="1" si="35"/>
        <v>0</v>
      </c>
      <c r="E794" s="86">
        <f t="shared" ca="1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>
      <c r="A795" s="101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ca="1" si="35"/>
        <v>0</v>
      </c>
      <c r="E795" s="86">
        <f t="shared" ca="1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>
      <c r="A796" s="101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ca="1" si="35"/>
        <v>0</v>
      </c>
      <c r="E796" s="86">
        <f t="shared" ca="1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>
      <c r="A797" s="101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ca="1" si="35"/>
        <v>0</v>
      </c>
      <c r="E797" s="86">
        <f t="shared" ca="1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>
      <c r="A798" s="101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ca="1" si="35"/>
        <v>0</v>
      </c>
      <c r="E798" s="86">
        <f t="shared" ca="1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>
      <c r="A799" s="101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ca="1" si="35"/>
        <v>0</v>
      </c>
      <c r="E799" s="86">
        <f t="shared" ca="1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>
      <c r="A800" s="101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ca="1" si="35"/>
        <v>0</v>
      </c>
      <c r="E800" s="86">
        <f t="shared" ca="1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>
      <c r="A801" s="101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ca="1" si="35"/>
        <v>0</v>
      </c>
      <c r="E801" s="86">
        <f t="shared" ca="1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>
      <c r="A802" s="101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ca="1" si="35"/>
        <v>0</v>
      </c>
      <c r="E802" s="86">
        <f t="shared" ca="1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>
      <c r="A803" s="101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ca="1" si="35"/>
        <v>0</v>
      </c>
      <c r="E803" s="86">
        <f t="shared" ca="1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>
      <c r="A804" s="101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ca="1" si="35"/>
        <v>0</v>
      </c>
      <c r="E804" s="86">
        <f t="shared" ca="1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>
      <c r="A805" s="101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ca="1" si="35"/>
        <v>0</v>
      </c>
      <c r="E805" s="86">
        <f t="shared" ca="1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>
      <c r="A806" s="101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ca="1" si="35"/>
        <v>0</v>
      </c>
      <c r="E806" s="86">
        <f t="shared" ca="1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>
      <c r="A807" s="101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ca="1" si="35"/>
        <v>0</v>
      </c>
      <c r="E807" s="86">
        <f t="shared" ca="1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>
      <c r="A808" s="101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ca="1" si="35"/>
        <v>0</v>
      </c>
      <c r="E808" s="86">
        <f t="shared" ca="1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>
      <c r="A809" s="101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ca="1" si="35"/>
        <v>0</v>
      </c>
      <c r="E809" s="86">
        <f t="shared" ca="1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>
      <c r="A810" s="101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ca="1" si="35"/>
        <v>0</v>
      </c>
      <c r="E810" s="86">
        <f t="shared" ca="1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>
      <c r="A811" s="101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ca="1" si="35"/>
        <v>0</v>
      </c>
      <c r="E811" s="86">
        <f t="shared" ca="1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>
      <c r="A812" s="101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ca="1" si="35"/>
        <v>0</v>
      </c>
      <c r="E812" s="86">
        <f t="shared" ca="1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>
      <c r="A813" s="101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ca="1" si="35"/>
        <v>0</v>
      </c>
      <c r="E813" s="86">
        <f t="shared" ca="1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>
      <c r="A814" s="101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ca="1" si="35"/>
        <v>0</v>
      </c>
      <c r="E814" s="86">
        <f t="shared" ca="1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>
      <c r="A815" s="101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ca="1" si="35"/>
        <v>0</v>
      </c>
      <c r="E815" s="86">
        <f t="shared" ca="1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>
      <c r="A816" s="101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ca="1" si="35"/>
        <v>0</v>
      </c>
      <c r="E816" s="86">
        <f t="shared" ca="1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>
      <c r="A817" s="101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ca="1" si="35"/>
        <v>0</v>
      </c>
      <c r="E817" s="86">
        <f t="shared" ca="1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>
      <c r="A818" s="101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ca="1" si="35"/>
        <v>0</v>
      </c>
      <c r="E818" s="86">
        <f t="shared" ca="1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>
      <c r="A819" s="101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ca="1" si="35"/>
        <v>0</v>
      </c>
      <c r="E819" s="86">
        <f t="shared" ca="1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>
      <c r="A820" s="101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ca="1" si="35"/>
        <v>0</v>
      </c>
      <c r="E820" s="86">
        <f t="shared" ca="1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>
      <c r="A821" s="101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ca="1" si="35"/>
        <v>0</v>
      </c>
      <c r="E821" s="86">
        <f t="shared" ca="1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>
      <c r="A822" s="101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ca="1" si="35"/>
        <v>0</v>
      </c>
      <c r="E822" s="86">
        <f t="shared" ca="1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>
      <c r="A823" s="101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ca="1" si="35"/>
        <v>0</v>
      </c>
      <c r="E823" s="86">
        <f t="shared" ca="1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>
      <c r="A824" s="101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ca="1" si="35"/>
        <v>0</v>
      </c>
      <c r="E824" s="86">
        <f t="shared" ca="1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>
      <c r="A825" s="101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ca="1" si="35"/>
        <v>0</v>
      </c>
      <c r="E825" s="86">
        <f t="shared" ca="1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>
      <c r="A826" s="101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ca="1" si="35"/>
        <v>0</v>
      </c>
      <c r="E826" s="86">
        <f t="shared" ca="1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>
      <c r="A827" s="101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ca="1" si="35"/>
        <v>0</v>
      </c>
      <c r="E827" s="86">
        <f t="shared" ca="1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>
      <c r="A828" s="101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ca="1" si="35"/>
        <v>0</v>
      </c>
      <c r="E828" s="86">
        <f t="shared" ca="1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>
      <c r="A829" s="101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ca="1" si="35"/>
        <v>0</v>
      </c>
      <c r="E829" s="86">
        <f t="shared" ca="1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>
      <c r="A830" s="101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ca="1" si="35"/>
        <v>0</v>
      </c>
      <c r="E830" s="86">
        <f t="shared" ca="1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>
      <c r="A831" s="101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ca="1" si="35"/>
        <v>0</v>
      </c>
      <c r="E831" s="86">
        <f t="shared" ca="1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>
      <c r="A832" s="101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ca="1" si="35"/>
        <v>0</v>
      </c>
      <c r="E832" s="86">
        <f t="shared" ca="1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>
      <c r="A833" s="101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ca="1" si="38">F833/$D$14</f>
        <v>0</v>
      </c>
      <c r="E833" s="86">
        <f t="shared" ref="E833:E896" ca="1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 hidden="1">
      <c r="A834" s="101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ca="1" si="38"/>
        <v>0</v>
      </c>
      <c r="E834" s="86">
        <f t="shared" ca="1" si="39"/>
        <v>0</v>
      </c>
      <c r="F834" s="87">
        <f>Invoice!G836</f>
        <v>0</v>
      </c>
      <c r="G834" s="88">
        <f t="shared" si="40"/>
        <v>0</v>
      </c>
    </row>
    <row r="835" spans="1:7" s="85" customFormat="1" hidden="1">
      <c r="A835" s="101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ca="1" si="38"/>
        <v>0</v>
      </c>
      <c r="E835" s="86">
        <f t="shared" ca="1" si="39"/>
        <v>0</v>
      </c>
      <c r="F835" s="87">
        <f>Invoice!G837</f>
        <v>0</v>
      </c>
      <c r="G835" s="88">
        <f t="shared" si="40"/>
        <v>0</v>
      </c>
    </row>
    <row r="836" spans="1:7" s="85" customFormat="1" hidden="1">
      <c r="A836" s="101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ca="1" si="38"/>
        <v>0</v>
      </c>
      <c r="E836" s="86">
        <f t="shared" ca="1" si="39"/>
        <v>0</v>
      </c>
      <c r="F836" s="87">
        <f>Invoice!G838</f>
        <v>0</v>
      </c>
      <c r="G836" s="88">
        <f t="shared" si="40"/>
        <v>0</v>
      </c>
    </row>
    <row r="837" spans="1:7" s="85" customFormat="1" hidden="1">
      <c r="A837" s="101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ca="1" si="38"/>
        <v>0</v>
      </c>
      <c r="E837" s="86">
        <f t="shared" ca="1" si="39"/>
        <v>0</v>
      </c>
      <c r="F837" s="87">
        <f>Invoice!G839</f>
        <v>0</v>
      </c>
      <c r="G837" s="88">
        <f t="shared" si="40"/>
        <v>0</v>
      </c>
    </row>
    <row r="838" spans="1:7" s="85" customFormat="1" hidden="1">
      <c r="A838" s="101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ca="1" si="38"/>
        <v>0</v>
      </c>
      <c r="E838" s="86">
        <f t="shared" ca="1" si="39"/>
        <v>0</v>
      </c>
      <c r="F838" s="87">
        <f>Invoice!G840</f>
        <v>0</v>
      </c>
      <c r="G838" s="88">
        <f t="shared" si="40"/>
        <v>0</v>
      </c>
    </row>
    <row r="839" spans="1:7" s="85" customFormat="1" hidden="1">
      <c r="A839" s="101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ca="1" si="38"/>
        <v>0</v>
      </c>
      <c r="E839" s="86">
        <f t="shared" ca="1" si="39"/>
        <v>0</v>
      </c>
      <c r="F839" s="87">
        <f>Invoice!G841</f>
        <v>0</v>
      </c>
      <c r="G839" s="88">
        <f t="shared" si="40"/>
        <v>0</v>
      </c>
    </row>
    <row r="840" spans="1:7" s="85" customFormat="1" hidden="1">
      <c r="A840" s="101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ca="1" si="38"/>
        <v>0</v>
      </c>
      <c r="E840" s="86">
        <f t="shared" ca="1" si="39"/>
        <v>0</v>
      </c>
      <c r="F840" s="87">
        <f>Invoice!G842</f>
        <v>0</v>
      </c>
      <c r="G840" s="88">
        <f t="shared" si="40"/>
        <v>0</v>
      </c>
    </row>
    <row r="841" spans="1:7" s="85" customFormat="1" hidden="1">
      <c r="A841" s="101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ca="1" si="38"/>
        <v>0</v>
      </c>
      <c r="E841" s="86">
        <f t="shared" ca="1" si="39"/>
        <v>0</v>
      </c>
      <c r="F841" s="87">
        <f>Invoice!G843</f>
        <v>0</v>
      </c>
      <c r="G841" s="88">
        <f t="shared" si="40"/>
        <v>0</v>
      </c>
    </row>
    <row r="842" spans="1:7" s="85" customFormat="1" hidden="1">
      <c r="A842" s="101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ca="1" si="38"/>
        <v>0</v>
      </c>
      <c r="E842" s="86">
        <f t="shared" ca="1" si="39"/>
        <v>0</v>
      </c>
      <c r="F842" s="87">
        <f>Invoice!G844</f>
        <v>0</v>
      </c>
      <c r="G842" s="88">
        <f t="shared" si="40"/>
        <v>0</v>
      </c>
    </row>
    <row r="843" spans="1:7" s="85" customFormat="1" hidden="1">
      <c r="A843" s="101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ca="1" si="38"/>
        <v>0</v>
      </c>
      <c r="E843" s="86">
        <f t="shared" ca="1" si="39"/>
        <v>0</v>
      </c>
      <c r="F843" s="87">
        <f>Invoice!G845</f>
        <v>0</v>
      </c>
      <c r="G843" s="88">
        <f t="shared" si="40"/>
        <v>0</v>
      </c>
    </row>
    <row r="844" spans="1:7" s="85" customFormat="1" hidden="1">
      <c r="A844" s="101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ca="1" si="38"/>
        <v>0</v>
      </c>
      <c r="E844" s="86">
        <f t="shared" ca="1" si="39"/>
        <v>0</v>
      </c>
      <c r="F844" s="87">
        <f>Invoice!G846</f>
        <v>0</v>
      </c>
      <c r="G844" s="88">
        <f t="shared" si="40"/>
        <v>0</v>
      </c>
    </row>
    <row r="845" spans="1:7" s="85" customFormat="1" hidden="1">
      <c r="A845" s="101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ca="1" si="38"/>
        <v>0</v>
      </c>
      <c r="E845" s="86">
        <f t="shared" ca="1" si="39"/>
        <v>0</v>
      </c>
      <c r="F845" s="87">
        <f>Invoice!G847</f>
        <v>0</v>
      </c>
      <c r="G845" s="88">
        <f t="shared" si="40"/>
        <v>0</v>
      </c>
    </row>
    <row r="846" spans="1:7" s="85" customFormat="1" hidden="1">
      <c r="A846" s="101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ca="1" si="38"/>
        <v>0</v>
      </c>
      <c r="E846" s="86">
        <f t="shared" ca="1" si="39"/>
        <v>0</v>
      </c>
      <c r="F846" s="87">
        <f>Invoice!G848</f>
        <v>0</v>
      </c>
      <c r="G846" s="88">
        <f t="shared" si="40"/>
        <v>0</v>
      </c>
    </row>
    <row r="847" spans="1:7" s="85" customFormat="1" hidden="1">
      <c r="A847" s="101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ca="1" si="38"/>
        <v>0</v>
      </c>
      <c r="E847" s="86">
        <f t="shared" ca="1" si="39"/>
        <v>0</v>
      </c>
      <c r="F847" s="87">
        <f>Invoice!G849</f>
        <v>0</v>
      </c>
      <c r="G847" s="88">
        <f t="shared" si="40"/>
        <v>0</v>
      </c>
    </row>
    <row r="848" spans="1:7" s="85" customFormat="1" hidden="1">
      <c r="A848" s="101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ca="1" si="38"/>
        <v>0</v>
      </c>
      <c r="E848" s="86">
        <f t="shared" ca="1" si="39"/>
        <v>0</v>
      </c>
      <c r="F848" s="87">
        <f>Invoice!G850</f>
        <v>0</v>
      </c>
      <c r="G848" s="88">
        <f t="shared" si="40"/>
        <v>0</v>
      </c>
    </row>
    <row r="849" spans="1:7" s="85" customFormat="1" hidden="1">
      <c r="A849" s="101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ca="1" si="38"/>
        <v>0</v>
      </c>
      <c r="E849" s="86">
        <f t="shared" ca="1" si="39"/>
        <v>0</v>
      </c>
      <c r="F849" s="87">
        <f>Invoice!G851</f>
        <v>0</v>
      </c>
      <c r="G849" s="88">
        <f t="shared" si="40"/>
        <v>0</v>
      </c>
    </row>
    <row r="850" spans="1:7" s="85" customFormat="1" hidden="1">
      <c r="A850" s="101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ca="1" si="38"/>
        <v>0</v>
      </c>
      <c r="E850" s="86">
        <f t="shared" ca="1" si="39"/>
        <v>0</v>
      </c>
      <c r="F850" s="87">
        <f>Invoice!G852</f>
        <v>0</v>
      </c>
      <c r="G850" s="88">
        <f t="shared" si="40"/>
        <v>0</v>
      </c>
    </row>
    <row r="851" spans="1:7" s="85" customFormat="1" hidden="1">
      <c r="A851" s="101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ca="1" si="38"/>
        <v>0</v>
      </c>
      <c r="E851" s="86">
        <f t="shared" ca="1" si="39"/>
        <v>0</v>
      </c>
      <c r="F851" s="87">
        <f>Invoice!G853</f>
        <v>0</v>
      </c>
      <c r="G851" s="88">
        <f t="shared" si="40"/>
        <v>0</v>
      </c>
    </row>
    <row r="852" spans="1:7" s="85" customFormat="1" hidden="1">
      <c r="A852" s="101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ca="1" si="38"/>
        <v>0</v>
      </c>
      <c r="E852" s="86">
        <f t="shared" ca="1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>
      <c r="A853" s="101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ca="1" si="38"/>
        <v>0</v>
      </c>
      <c r="E853" s="86">
        <f t="shared" ca="1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>
      <c r="A854" s="101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ca="1" si="38"/>
        <v>0</v>
      </c>
      <c r="E854" s="86">
        <f t="shared" ca="1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>
      <c r="A855" s="101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ca="1" si="38"/>
        <v>0</v>
      </c>
      <c r="E855" s="86">
        <f t="shared" ca="1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>
      <c r="A856" s="101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ca="1" si="38"/>
        <v>0</v>
      </c>
      <c r="E856" s="86">
        <f t="shared" ca="1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>
      <c r="A857" s="101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ca="1" si="38"/>
        <v>0</v>
      </c>
      <c r="E857" s="86">
        <f t="shared" ca="1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>
      <c r="A858" s="101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ca="1" si="38"/>
        <v>0</v>
      </c>
      <c r="E858" s="86">
        <f t="shared" ca="1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>
      <c r="A859" s="101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ca="1" si="38"/>
        <v>0</v>
      </c>
      <c r="E859" s="86">
        <f t="shared" ca="1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>
      <c r="A860" s="101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ca="1" si="38"/>
        <v>0</v>
      </c>
      <c r="E860" s="86">
        <f t="shared" ca="1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>
      <c r="A861" s="101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ca="1" si="38"/>
        <v>0</v>
      </c>
      <c r="E861" s="86">
        <f t="shared" ca="1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>
      <c r="A862" s="101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ca="1" si="38"/>
        <v>0</v>
      </c>
      <c r="E862" s="86">
        <f t="shared" ca="1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>
      <c r="A863" s="101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ca="1" si="38"/>
        <v>0</v>
      </c>
      <c r="E863" s="86">
        <f t="shared" ca="1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>
      <c r="A864" s="101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ca="1" si="38"/>
        <v>0</v>
      </c>
      <c r="E864" s="86">
        <f t="shared" ca="1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>
      <c r="A865" s="101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ca="1" si="38"/>
        <v>0</v>
      </c>
      <c r="E865" s="86">
        <f t="shared" ca="1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>
      <c r="A866" s="101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ca="1" si="38"/>
        <v>0</v>
      </c>
      <c r="E866" s="86">
        <f t="shared" ca="1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>
      <c r="A867" s="101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ca="1" si="38"/>
        <v>0</v>
      </c>
      <c r="E867" s="86">
        <f t="shared" ca="1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>
      <c r="A868" s="101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ca="1" si="38"/>
        <v>0</v>
      </c>
      <c r="E868" s="86">
        <f t="shared" ca="1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>
      <c r="A869" s="101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ca="1" si="38"/>
        <v>0</v>
      </c>
      <c r="E869" s="86">
        <f t="shared" ca="1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>
      <c r="A870" s="101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ca="1" si="38"/>
        <v>0</v>
      </c>
      <c r="E870" s="86">
        <f t="shared" ca="1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>
      <c r="A871" s="101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ca="1" si="38"/>
        <v>0</v>
      </c>
      <c r="E871" s="86">
        <f t="shared" ca="1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>
      <c r="A872" s="101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ca="1" si="38"/>
        <v>0</v>
      </c>
      <c r="E872" s="86">
        <f t="shared" ca="1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>
      <c r="A873" s="101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ca="1" si="38"/>
        <v>0</v>
      </c>
      <c r="E873" s="86">
        <f t="shared" ca="1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>
      <c r="A874" s="101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ca="1" si="38"/>
        <v>0</v>
      </c>
      <c r="E874" s="86">
        <f t="shared" ca="1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>
      <c r="A875" s="101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ca="1" si="38"/>
        <v>0</v>
      </c>
      <c r="E875" s="86">
        <f t="shared" ca="1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>
      <c r="A876" s="101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ca="1" si="38"/>
        <v>0</v>
      </c>
      <c r="E876" s="86">
        <f t="shared" ca="1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>
      <c r="A877" s="101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ca="1" si="38"/>
        <v>0</v>
      </c>
      <c r="E877" s="86">
        <f t="shared" ca="1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>
      <c r="A878" s="101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ca="1" si="38"/>
        <v>0</v>
      </c>
      <c r="E878" s="86">
        <f t="shared" ca="1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>
      <c r="A879" s="101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ca="1" si="38"/>
        <v>0</v>
      </c>
      <c r="E879" s="86">
        <f t="shared" ca="1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>
      <c r="A880" s="101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ca="1" si="38"/>
        <v>0</v>
      </c>
      <c r="E880" s="86">
        <f t="shared" ca="1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>
      <c r="A881" s="101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ca="1" si="38"/>
        <v>0</v>
      </c>
      <c r="E881" s="86">
        <f t="shared" ca="1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>
      <c r="A882" s="101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ca="1" si="38"/>
        <v>0</v>
      </c>
      <c r="E882" s="86">
        <f t="shared" ca="1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>
      <c r="A883" s="101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ca="1" si="38"/>
        <v>0</v>
      </c>
      <c r="E883" s="86">
        <f t="shared" ca="1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>
      <c r="A884" s="101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ca="1" si="38"/>
        <v>0</v>
      </c>
      <c r="E884" s="86">
        <f t="shared" ca="1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>
      <c r="A885" s="101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ca="1" si="38"/>
        <v>0</v>
      </c>
      <c r="E885" s="86">
        <f t="shared" ca="1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>
      <c r="A886" s="101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ca="1" si="38"/>
        <v>0</v>
      </c>
      <c r="E886" s="86">
        <f t="shared" ca="1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>
      <c r="A887" s="101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ca="1" si="38"/>
        <v>0</v>
      </c>
      <c r="E887" s="86">
        <f t="shared" ca="1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>
      <c r="A888" s="101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ca="1" si="38"/>
        <v>0</v>
      </c>
      <c r="E888" s="86">
        <f t="shared" ca="1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>
      <c r="A889" s="101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ca="1" si="38"/>
        <v>0</v>
      </c>
      <c r="E889" s="86">
        <f t="shared" ca="1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>
      <c r="A890" s="101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ca="1" si="38"/>
        <v>0</v>
      </c>
      <c r="E890" s="86">
        <f t="shared" ca="1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>
      <c r="A891" s="101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ca="1" si="38"/>
        <v>0</v>
      </c>
      <c r="E891" s="86">
        <f t="shared" ca="1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>
      <c r="A892" s="101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ca="1" si="38"/>
        <v>0</v>
      </c>
      <c r="E892" s="86">
        <f t="shared" ca="1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>
      <c r="A893" s="101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ca="1" si="38"/>
        <v>0</v>
      </c>
      <c r="E893" s="86">
        <f t="shared" ca="1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>
      <c r="A894" s="101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ca="1" si="38"/>
        <v>0</v>
      </c>
      <c r="E894" s="86">
        <f t="shared" ca="1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>
      <c r="A895" s="101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ca="1" si="38"/>
        <v>0</v>
      </c>
      <c r="E895" s="86">
        <f t="shared" ca="1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>
      <c r="A896" s="101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ca="1" si="38"/>
        <v>0</v>
      </c>
      <c r="E896" s="86">
        <f t="shared" ca="1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>
      <c r="A897" s="101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ca="1" si="41">F897/$D$14</f>
        <v>0</v>
      </c>
      <c r="E897" s="86">
        <f t="shared" ref="E897:E960" ca="1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 hidden="1">
      <c r="A898" s="101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ca="1" si="41"/>
        <v>0</v>
      </c>
      <c r="E898" s="86">
        <f t="shared" ca="1" si="42"/>
        <v>0</v>
      </c>
      <c r="F898" s="87">
        <f>Invoice!G900</f>
        <v>0</v>
      </c>
      <c r="G898" s="88">
        <f t="shared" si="43"/>
        <v>0</v>
      </c>
    </row>
    <row r="899" spans="1:7" s="85" customFormat="1" hidden="1">
      <c r="A899" s="101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ca="1" si="41"/>
        <v>0</v>
      </c>
      <c r="E899" s="86">
        <f t="shared" ca="1" si="42"/>
        <v>0</v>
      </c>
      <c r="F899" s="87">
        <f>Invoice!G901</f>
        <v>0</v>
      </c>
      <c r="G899" s="88">
        <f t="shared" si="43"/>
        <v>0</v>
      </c>
    </row>
    <row r="900" spans="1:7" s="85" customFormat="1" hidden="1">
      <c r="A900" s="101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ca="1" si="41"/>
        <v>0</v>
      </c>
      <c r="E900" s="86">
        <f t="shared" ca="1" si="42"/>
        <v>0</v>
      </c>
      <c r="F900" s="87">
        <f>Invoice!G902</f>
        <v>0</v>
      </c>
      <c r="G900" s="88">
        <f t="shared" si="43"/>
        <v>0</v>
      </c>
    </row>
    <row r="901" spans="1:7" s="85" customFormat="1" hidden="1">
      <c r="A901" s="101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ca="1" si="41"/>
        <v>0</v>
      </c>
      <c r="E901" s="86">
        <f t="shared" ca="1" si="42"/>
        <v>0</v>
      </c>
      <c r="F901" s="87">
        <f>Invoice!G903</f>
        <v>0</v>
      </c>
      <c r="G901" s="88">
        <f t="shared" si="43"/>
        <v>0</v>
      </c>
    </row>
    <row r="902" spans="1:7" s="85" customFormat="1" hidden="1">
      <c r="A902" s="101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ca="1" si="41"/>
        <v>0</v>
      </c>
      <c r="E902" s="86">
        <f t="shared" ca="1" si="42"/>
        <v>0</v>
      </c>
      <c r="F902" s="87">
        <f>Invoice!G904</f>
        <v>0</v>
      </c>
      <c r="G902" s="88">
        <f t="shared" si="43"/>
        <v>0</v>
      </c>
    </row>
    <row r="903" spans="1:7" s="85" customFormat="1" hidden="1">
      <c r="A903" s="101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ca="1" si="41"/>
        <v>0</v>
      </c>
      <c r="E903" s="86">
        <f t="shared" ca="1" si="42"/>
        <v>0</v>
      </c>
      <c r="F903" s="87">
        <f>Invoice!G905</f>
        <v>0</v>
      </c>
      <c r="G903" s="88">
        <f t="shared" si="43"/>
        <v>0</v>
      </c>
    </row>
    <row r="904" spans="1:7" s="85" customFormat="1" hidden="1">
      <c r="A904" s="101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ca="1" si="41"/>
        <v>0</v>
      </c>
      <c r="E904" s="86">
        <f t="shared" ca="1" si="42"/>
        <v>0</v>
      </c>
      <c r="F904" s="87">
        <f>Invoice!G906</f>
        <v>0</v>
      </c>
      <c r="G904" s="88">
        <f t="shared" si="43"/>
        <v>0</v>
      </c>
    </row>
    <row r="905" spans="1:7" s="85" customFormat="1" hidden="1">
      <c r="A905" s="101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ca="1" si="41"/>
        <v>0</v>
      </c>
      <c r="E905" s="86">
        <f t="shared" ca="1" si="42"/>
        <v>0</v>
      </c>
      <c r="F905" s="87">
        <f>Invoice!G907</f>
        <v>0</v>
      </c>
      <c r="G905" s="88">
        <f t="shared" si="43"/>
        <v>0</v>
      </c>
    </row>
    <row r="906" spans="1:7" s="85" customFormat="1" hidden="1">
      <c r="A906" s="101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ca="1" si="41"/>
        <v>0</v>
      </c>
      <c r="E906" s="86">
        <f t="shared" ca="1" si="42"/>
        <v>0</v>
      </c>
      <c r="F906" s="87">
        <f>Invoice!G908</f>
        <v>0</v>
      </c>
      <c r="G906" s="88">
        <f t="shared" si="43"/>
        <v>0</v>
      </c>
    </row>
    <row r="907" spans="1:7" s="85" customFormat="1" hidden="1">
      <c r="A907" s="101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ca="1" si="41"/>
        <v>0</v>
      </c>
      <c r="E907" s="86">
        <f t="shared" ca="1" si="42"/>
        <v>0</v>
      </c>
      <c r="F907" s="87">
        <f>Invoice!G909</f>
        <v>0</v>
      </c>
      <c r="G907" s="88">
        <f t="shared" si="43"/>
        <v>0</v>
      </c>
    </row>
    <row r="908" spans="1:7" s="85" customFormat="1" hidden="1">
      <c r="A908" s="101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ca="1" si="41"/>
        <v>0</v>
      </c>
      <c r="E908" s="86">
        <f t="shared" ca="1" si="42"/>
        <v>0</v>
      </c>
      <c r="F908" s="87">
        <f>Invoice!G910</f>
        <v>0</v>
      </c>
      <c r="G908" s="88">
        <f t="shared" si="43"/>
        <v>0</v>
      </c>
    </row>
    <row r="909" spans="1:7" s="85" customFormat="1" hidden="1">
      <c r="A909" s="101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ca="1" si="41"/>
        <v>0</v>
      </c>
      <c r="E909" s="86">
        <f t="shared" ca="1" si="42"/>
        <v>0</v>
      </c>
      <c r="F909" s="87">
        <f>Invoice!G911</f>
        <v>0</v>
      </c>
      <c r="G909" s="88">
        <f t="shared" si="43"/>
        <v>0</v>
      </c>
    </row>
    <row r="910" spans="1:7" s="85" customFormat="1" hidden="1">
      <c r="A910" s="101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ca="1" si="41"/>
        <v>0</v>
      </c>
      <c r="E910" s="86">
        <f t="shared" ca="1" si="42"/>
        <v>0</v>
      </c>
      <c r="F910" s="87">
        <f>Invoice!G912</f>
        <v>0</v>
      </c>
      <c r="G910" s="88">
        <f t="shared" si="43"/>
        <v>0</v>
      </c>
    </row>
    <row r="911" spans="1:7" s="85" customFormat="1" hidden="1">
      <c r="A911" s="101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ca="1" si="41"/>
        <v>0</v>
      </c>
      <c r="E911" s="86">
        <f t="shared" ca="1" si="42"/>
        <v>0</v>
      </c>
      <c r="F911" s="87">
        <f>Invoice!G913</f>
        <v>0</v>
      </c>
      <c r="G911" s="88">
        <f t="shared" si="43"/>
        <v>0</v>
      </c>
    </row>
    <row r="912" spans="1:7" s="85" customFormat="1" hidden="1">
      <c r="A912" s="101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ca="1" si="41"/>
        <v>0</v>
      </c>
      <c r="E912" s="86">
        <f t="shared" ca="1" si="42"/>
        <v>0</v>
      </c>
      <c r="F912" s="87">
        <f>Invoice!G914</f>
        <v>0</v>
      </c>
      <c r="G912" s="88">
        <f t="shared" si="43"/>
        <v>0</v>
      </c>
    </row>
    <row r="913" spans="1:7" s="85" customFormat="1" hidden="1">
      <c r="A913" s="101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ca="1" si="41"/>
        <v>0</v>
      </c>
      <c r="E913" s="86">
        <f t="shared" ca="1" si="42"/>
        <v>0</v>
      </c>
      <c r="F913" s="87">
        <f>Invoice!G915</f>
        <v>0</v>
      </c>
      <c r="G913" s="88">
        <f t="shared" si="43"/>
        <v>0</v>
      </c>
    </row>
    <row r="914" spans="1:7" s="85" customFormat="1" hidden="1">
      <c r="A914" s="101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ca="1" si="41"/>
        <v>0</v>
      </c>
      <c r="E914" s="86">
        <f t="shared" ca="1" si="42"/>
        <v>0</v>
      </c>
      <c r="F914" s="87">
        <f>Invoice!G916</f>
        <v>0</v>
      </c>
      <c r="G914" s="88">
        <f t="shared" si="43"/>
        <v>0</v>
      </c>
    </row>
    <row r="915" spans="1:7" s="85" customFormat="1" hidden="1">
      <c r="A915" s="101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ca="1" si="41"/>
        <v>0</v>
      </c>
      <c r="E915" s="86">
        <f t="shared" ca="1" si="42"/>
        <v>0</v>
      </c>
      <c r="F915" s="87">
        <f>Invoice!G917</f>
        <v>0</v>
      </c>
      <c r="G915" s="88">
        <f t="shared" si="43"/>
        <v>0</v>
      </c>
    </row>
    <row r="916" spans="1:7" s="85" customFormat="1" hidden="1">
      <c r="A916" s="101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ca="1" si="41"/>
        <v>0</v>
      </c>
      <c r="E916" s="86">
        <f t="shared" ca="1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>
      <c r="A917" s="101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ca="1" si="41"/>
        <v>0</v>
      </c>
      <c r="E917" s="86">
        <f t="shared" ca="1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>
      <c r="A918" s="101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ca="1" si="41"/>
        <v>0</v>
      </c>
      <c r="E918" s="86">
        <f t="shared" ca="1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>
      <c r="A919" s="101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ca="1" si="41"/>
        <v>0</v>
      </c>
      <c r="E919" s="86">
        <f t="shared" ca="1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>
      <c r="A920" s="101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ca="1" si="41"/>
        <v>0</v>
      </c>
      <c r="E920" s="86">
        <f t="shared" ca="1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>
      <c r="A921" s="101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ca="1" si="41"/>
        <v>0</v>
      </c>
      <c r="E921" s="86">
        <f t="shared" ca="1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>
      <c r="A922" s="101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ca="1" si="41"/>
        <v>0</v>
      </c>
      <c r="E922" s="86">
        <f t="shared" ca="1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>
      <c r="A923" s="101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ca="1" si="41"/>
        <v>0</v>
      </c>
      <c r="E923" s="86">
        <f t="shared" ca="1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>
      <c r="A924" s="101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ca="1" si="41"/>
        <v>0</v>
      </c>
      <c r="E924" s="86">
        <f t="shared" ca="1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>
      <c r="A925" s="101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ca="1" si="41"/>
        <v>0</v>
      </c>
      <c r="E925" s="86">
        <f t="shared" ca="1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>
      <c r="A926" s="101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ca="1" si="41"/>
        <v>0</v>
      </c>
      <c r="E926" s="86">
        <f t="shared" ca="1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>
      <c r="A927" s="101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ca="1" si="41"/>
        <v>0</v>
      </c>
      <c r="E927" s="86">
        <f t="shared" ca="1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>
      <c r="A928" s="101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ca="1" si="41"/>
        <v>0</v>
      </c>
      <c r="E928" s="86">
        <f t="shared" ca="1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>
      <c r="A929" s="101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ca="1" si="41"/>
        <v>0</v>
      </c>
      <c r="E929" s="86">
        <f t="shared" ca="1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>
      <c r="A930" s="101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ca="1" si="41"/>
        <v>0</v>
      </c>
      <c r="E930" s="86">
        <f t="shared" ca="1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>
      <c r="A931" s="101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ca="1" si="41"/>
        <v>0</v>
      </c>
      <c r="E931" s="86">
        <f t="shared" ca="1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>
      <c r="A932" s="101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ca="1" si="41"/>
        <v>0</v>
      </c>
      <c r="E932" s="86">
        <f t="shared" ca="1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>
      <c r="A933" s="101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ca="1" si="41"/>
        <v>0</v>
      </c>
      <c r="E933" s="86">
        <f t="shared" ca="1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>
      <c r="A934" s="101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ca="1" si="41"/>
        <v>0</v>
      </c>
      <c r="E934" s="86">
        <f t="shared" ca="1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>
      <c r="A935" s="101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ca="1" si="41"/>
        <v>0</v>
      </c>
      <c r="E935" s="86">
        <f t="shared" ca="1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>
      <c r="A936" s="101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ca="1" si="41"/>
        <v>0</v>
      </c>
      <c r="E936" s="86">
        <f t="shared" ca="1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>
      <c r="A937" s="101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ca="1" si="41"/>
        <v>0</v>
      </c>
      <c r="E937" s="86">
        <f t="shared" ca="1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>
      <c r="A938" s="101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ca="1" si="41"/>
        <v>0</v>
      </c>
      <c r="E938" s="86">
        <f t="shared" ca="1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>
      <c r="A939" s="101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ca="1" si="41"/>
        <v>0</v>
      </c>
      <c r="E939" s="86">
        <f t="shared" ca="1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>
      <c r="A940" s="101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ca="1" si="41"/>
        <v>0</v>
      </c>
      <c r="E940" s="86">
        <f t="shared" ca="1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>
      <c r="A941" s="101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ca="1" si="41"/>
        <v>0</v>
      </c>
      <c r="E941" s="86">
        <f t="shared" ca="1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>
      <c r="A942" s="101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ca="1" si="41"/>
        <v>0</v>
      </c>
      <c r="E942" s="86">
        <f t="shared" ca="1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>
      <c r="A943" s="101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ca="1" si="41"/>
        <v>0</v>
      </c>
      <c r="E943" s="86">
        <f t="shared" ca="1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>
      <c r="A944" s="101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ca="1" si="41"/>
        <v>0</v>
      </c>
      <c r="E944" s="86">
        <f t="shared" ca="1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>
      <c r="A945" s="101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ca="1" si="41"/>
        <v>0</v>
      </c>
      <c r="E945" s="86">
        <f t="shared" ca="1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>
      <c r="A946" s="101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ca="1" si="41"/>
        <v>0</v>
      </c>
      <c r="E946" s="86">
        <f t="shared" ca="1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>
      <c r="A947" s="101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ca="1" si="41"/>
        <v>0</v>
      </c>
      <c r="E947" s="86">
        <f t="shared" ca="1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>
      <c r="A948" s="101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ca="1" si="41"/>
        <v>0</v>
      </c>
      <c r="E948" s="86">
        <f t="shared" ca="1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>
      <c r="A949" s="101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ca="1" si="41"/>
        <v>0</v>
      </c>
      <c r="E949" s="86">
        <f t="shared" ca="1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>
      <c r="A950" s="101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ca="1" si="41"/>
        <v>0</v>
      </c>
      <c r="E950" s="86">
        <f t="shared" ca="1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>
      <c r="A951" s="101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ca="1" si="41"/>
        <v>0</v>
      </c>
      <c r="E951" s="86">
        <f t="shared" ca="1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>
      <c r="A952" s="101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ca="1" si="41"/>
        <v>0</v>
      </c>
      <c r="E952" s="86">
        <f t="shared" ca="1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>
      <c r="A953" s="101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ca="1" si="41"/>
        <v>0</v>
      </c>
      <c r="E953" s="86">
        <f t="shared" ca="1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>
      <c r="A954" s="101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ca="1" si="41"/>
        <v>0</v>
      </c>
      <c r="E954" s="86">
        <f t="shared" ca="1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>
      <c r="A955" s="101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ca="1" si="41"/>
        <v>0</v>
      </c>
      <c r="E955" s="86">
        <f t="shared" ca="1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>
      <c r="A956" s="101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ca="1" si="41"/>
        <v>0</v>
      </c>
      <c r="E956" s="86">
        <f t="shared" ca="1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>
      <c r="A957" s="101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ca="1" si="41"/>
        <v>0</v>
      </c>
      <c r="E957" s="86">
        <f t="shared" ca="1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>
      <c r="A958" s="101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ca="1" si="41"/>
        <v>0</v>
      </c>
      <c r="E958" s="86">
        <f t="shared" ca="1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>
      <c r="A959" s="101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ca="1" si="41"/>
        <v>0</v>
      </c>
      <c r="E959" s="86">
        <f t="shared" ca="1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>
      <c r="A960" s="101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ca="1" si="41"/>
        <v>0</v>
      </c>
      <c r="E960" s="86">
        <f t="shared" ca="1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>
      <c r="A961" s="101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ca="1" si="44">F961/$D$14</f>
        <v>0</v>
      </c>
      <c r="E961" s="86">
        <f t="shared" ref="E961:E998" ca="1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 hidden="1">
      <c r="A962" s="101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ca="1" si="44"/>
        <v>0</v>
      </c>
      <c r="E962" s="86">
        <f t="shared" ca="1" si="45"/>
        <v>0</v>
      </c>
      <c r="F962" s="87">
        <f>Invoice!G964</f>
        <v>0</v>
      </c>
      <c r="G962" s="88">
        <f t="shared" si="46"/>
        <v>0</v>
      </c>
    </row>
    <row r="963" spans="1:7" s="85" customFormat="1" hidden="1">
      <c r="A963" s="101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ca="1" si="44"/>
        <v>0</v>
      </c>
      <c r="E963" s="86">
        <f t="shared" ca="1" si="45"/>
        <v>0</v>
      </c>
      <c r="F963" s="87">
        <f>Invoice!G965</f>
        <v>0</v>
      </c>
      <c r="G963" s="88">
        <f t="shared" si="46"/>
        <v>0</v>
      </c>
    </row>
    <row r="964" spans="1:7" s="85" customFormat="1" hidden="1">
      <c r="A964" s="101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ca="1" si="44"/>
        <v>0</v>
      </c>
      <c r="E964" s="86">
        <f t="shared" ca="1" si="45"/>
        <v>0</v>
      </c>
      <c r="F964" s="87">
        <f>Invoice!G966</f>
        <v>0</v>
      </c>
      <c r="G964" s="88">
        <f t="shared" si="46"/>
        <v>0</v>
      </c>
    </row>
    <row r="965" spans="1:7" s="85" customFormat="1" hidden="1">
      <c r="A965" s="101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ca="1" si="44"/>
        <v>0</v>
      </c>
      <c r="E965" s="86">
        <f t="shared" ca="1" si="45"/>
        <v>0</v>
      </c>
      <c r="F965" s="87">
        <f>Invoice!G967</f>
        <v>0</v>
      </c>
      <c r="G965" s="88">
        <f t="shared" si="46"/>
        <v>0</v>
      </c>
    </row>
    <row r="966" spans="1:7" s="85" customFormat="1" hidden="1">
      <c r="A966" s="101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ca="1" si="44"/>
        <v>0</v>
      </c>
      <c r="E966" s="86">
        <f t="shared" ca="1" si="45"/>
        <v>0</v>
      </c>
      <c r="F966" s="87">
        <f>Invoice!G968</f>
        <v>0</v>
      </c>
      <c r="G966" s="88">
        <f t="shared" si="46"/>
        <v>0</v>
      </c>
    </row>
    <row r="967" spans="1:7" s="85" customFormat="1" hidden="1">
      <c r="A967" s="101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ca="1" si="44"/>
        <v>0</v>
      </c>
      <c r="E967" s="86">
        <f t="shared" ca="1" si="45"/>
        <v>0</v>
      </c>
      <c r="F967" s="87">
        <f>Invoice!G969</f>
        <v>0</v>
      </c>
      <c r="G967" s="88">
        <f t="shared" si="46"/>
        <v>0</v>
      </c>
    </row>
    <row r="968" spans="1:7" s="85" customFormat="1" hidden="1">
      <c r="A968" s="101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ca="1" si="44"/>
        <v>0</v>
      </c>
      <c r="E968" s="86">
        <f t="shared" ca="1" si="45"/>
        <v>0</v>
      </c>
      <c r="F968" s="87">
        <f>Invoice!G970</f>
        <v>0</v>
      </c>
      <c r="G968" s="88">
        <f t="shared" si="46"/>
        <v>0</v>
      </c>
    </row>
    <row r="969" spans="1:7" s="85" customFormat="1" hidden="1">
      <c r="A969" s="101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ca="1" si="44"/>
        <v>0</v>
      </c>
      <c r="E969" s="86">
        <f t="shared" ca="1" si="45"/>
        <v>0</v>
      </c>
      <c r="F969" s="87">
        <f>Invoice!G971</f>
        <v>0</v>
      </c>
      <c r="G969" s="88">
        <f t="shared" si="46"/>
        <v>0</v>
      </c>
    </row>
    <row r="970" spans="1:7" s="85" customFormat="1" hidden="1">
      <c r="A970" s="101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ca="1" si="44"/>
        <v>0</v>
      </c>
      <c r="E970" s="86">
        <f t="shared" ca="1" si="45"/>
        <v>0</v>
      </c>
      <c r="F970" s="87">
        <f>Invoice!G972</f>
        <v>0</v>
      </c>
      <c r="G970" s="88">
        <f t="shared" si="46"/>
        <v>0</v>
      </c>
    </row>
    <row r="971" spans="1:7" s="85" customFormat="1" hidden="1">
      <c r="A971" s="101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ca="1" si="44"/>
        <v>0</v>
      </c>
      <c r="E971" s="86">
        <f t="shared" ca="1" si="45"/>
        <v>0</v>
      </c>
      <c r="F971" s="87">
        <f>Invoice!G973</f>
        <v>0</v>
      </c>
      <c r="G971" s="88">
        <f t="shared" si="46"/>
        <v>0</v>
      </c>
    </row>
    <row r="972" spans="1:7" s="85" customFormat="1" hidden="1">
      <c r="A972" s="101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ca="1" si="44"/>
        <v>0</v>
      </c>
      <c r="E972" s="86">
        <f t="shared" ca="1" si="45"/>
        <v>0</v>
      </c>
      <c r="F972" s="87">
        <f>Invoice!G974</f>
        <v>0</v>
      </c>
      <c r="G972" s="88">
        <f t="shared" si="46"/>
        <v>0</v>
      </c>
    </row>
    <row r="973" spans="1:7" s="85" customFormat="1" hidden="1">
      <c r="A973" s="101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ca="1" si="44"/>
        <v>0</v>
      </c>
      <c r="E973" s="86">
        <f t="shared" ca="1" si="45"/>
        <v>0</v>
      </c>
      <c r="F973" s="87">
        <f>Invoice!G975</f>
        <v>0</v>
      </c>
      <c r="G973" s="88">
        <f t="shared" si="46"/>
        <v>0</v>
      </c>
    </row>
    <row r="974" spans="1:7" s="85" customFormat="1" hidden="1">
      <c r="A974" s="101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ca="1" si="44"/>
        <v>0</v>
      </c>
      <c r="E974" s="86">
        <f t="shared" ca="1" si="45"/>
        <v>0</v>
      </c>
      <c r="F974" s="87">
        <f>Invoice!G976</f>
        <v>0</v>
      </c>
      <c r="G974" s="88">
        <f t="shared" si="46"/>
        <v>0</v>
      </c>
    </row>
    <row r="975" spans="1:7" s="85" customFormat="1" hidden="1">
      <c r="A975" s="101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ca="1" si="44"/>
        <v>0</v>
      </c>
      <c r="E975" s="86">
        <f t="shared" ca="1" si="45"/>
        <v>0</v>
      </c>
      <c r="F975" s="87">
        <f>Invoice!G977</f>
        <v>0</v>
      </c>
      <c r="G975" s="88">
        <f t="shared" si="46"/>
        <v>0</v>
      </c>
    </row>
    <row r="976" spans="1:7" s="85" customFormat="1" hidden="1">
      <c r="A976" s="101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ca="1" si="44"/>
        <v>0</v>
      </c>
      <c r="E976" s="86">
        <f t="shared" ca="1" si="45"/>
        <v>0</v>
      </c>
      <c r="F976" s="87">
        <f>Invoice!G978</f>
        <v>0</v>
      </c>
      <c r="G976" s="88">
        <f t="shared" si="46"/>
        <v>0</v>
      </c>
    </row>
    <row r="977" spans="1:7" s="85" customFormat="1" hidden="1">
      <c r="A977" s="101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ca="1" si="44"/>
        <v>0</v>
      </c>
      <c r="E977" s="86">
        <f t="shared" ca="1" si="45"/>
        <v>0</v>
      </c>
      <c r="F977" s="87">
        <f>Invoice!G979</f>
        <v>0</v>
      </c>
      <c r="G977" s="88">
        <f t="shared" si="46"/>
        <v>0</v>
      </c>
    </row>
    <row r="978" spans="1:7" s="85" customFormat="1" hidden="1">
      <c r="A978" s="101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ca="1" si="44"/>
        <v>0</v>
      </c>
      <c r="E978" s="86">
        <f t="shared" ca="1" si="45"/>
        <v>0</v>
      </c>
      <c r="F978" s="87">
        <f>Invoice!G980</f>
        <v>0</v>
      </c>
      <c r="G978" s="88">
        <f t="shared" si="46"/>
        <v>0</v>
      </c>
    </row>
    <row r="979" spans="1:7" s="85" customFormat="1" hidden="1">
      <c r="A979" s="101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ca="1" si="44"/>
        <v>0</v>
      </c>
      <c r="E979" s="86">
        <f t="shared" ca="1" si="45"/>
        <v>0</v>
      </c>
      <c r="F979" s="87">
        <f>Invoice!G981</f>
        <v>0</v>
      </c>
      <c r="G979" s="88">
        <f t="shared" si="46"/>
        <v>0</v>
      </c>
    </row>
    <row r="980" spans="1:7" s="85" customFormat="1" hidden="1">
      <c r="A980" s="101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ca="1" si="44"/>
        <v>0</v>
      </c>
      <c r="E980" s="86">
        <f t="shared" ca="1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>
      <c r="A981" s="101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ca="1" si="44"/>
        <v>0</v>
      </c>
      <c r="E981" s="86">
        <f t="shared" ca="1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>
      <c r="A982" s="101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ca="1" si="44"/>
        <v>0</v>
      </c>
      <c r="E982" s="86">
        <f t="shared" ca="1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>
      <c r="A983" s="101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ca="1" si="44"/>
        <v>0</v>
      </c>
      <c r="E983" s="86">
        <f t="shared" ca="1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>
      <c r="A984" s="101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ca="1" si="44"/>
        <v>0</v>
      </c>
      <c r="E984" s="86">
        <f t="shared" ca="1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>
      <c r="A985" s="101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ca="1" si="44"/>
        <v>0</v>
      </c>
      <c r="E985" s="86">
        <f t="shared" ca="1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>
      <c r="A986" s="101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ca="1" si="44"/>
        <v>0</v>
      </c>
      <c r="E986" s="86">
        <f t="shared" ca="1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>
      <c r="A987" s="101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ca="1" si="44"/>
        <v>0</v>
      </c>
      <c r="E987" s="86">
        <f t="shared" ca="1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>
      <c r="A988" s="101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ca="1" si="44"/>
        <v>0</v>
      </c>
      <c r="E988" s="86">
        <f t="shared" ca="1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>
      <c r="A989" s="101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ca="1" si="44"/>
        <v>0</v>
      </c>
      <c r="E989" s="86">
        <f t="shared" ca="1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>
      <c r="A990" s="101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ca="1" si="44"/>
        <v>0</v>
      </c>
      <c r="E990" s="86">
        <f t="shared" ca="1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>
      <c r="A991" s="101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ca="1" si="44"/>
        <v>0</v>
      </c>
      <c r="E991" s="86">
        <f t="shared" ca="1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>
      <c r="A992" s="101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ca="1" si="44"/>
        <v>0</v>
      </c>
      <c r="E992" s="86">
        <f t="shared" ca="1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>
      <c r="A993" s="101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ca="1" si="44"/>
        <v>0</v>
      </c>
      <c r="E993" s="86">
        <f t="shared" ca="1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>
      <c r="A994" s="101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ca="1" si="44"/>
        <v>0</v>
      </c>
      <c r="E994" s="86">
        <f t="shared" ca="1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>
      <c r="A995" s="101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ca="1" si="44"/>
        <v>0</v>
      </c>
      <c r="E995" s="86">
        <f t="shared" ca="1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>
      <c r="A996" s="101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ca="1" si="44"/>
        <v>0</v>
      </c>
      <c r="E996" s="86">
        <f t="shared" ca="1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>
      <c r="A997" s="101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ca="1" si="44"/>
        <v>0</v>
      </c>
      <c r="E997" s="86">
        <f t="shared" ca="1" si="45"/>
        <v>0</v>
      </c>
      <c r="F997" s="87">
        <f>Invoice!G999</f>
        <v>0</v>
      </c>
      <c r="G997" s="88">
        <f t="shared" si="46"/>
        <v>0</v>
      </c>
    </row>
    <row r="998" spans="1:7" s="85" customFormat="1" hidden="1">
      <c r="A998" s="101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ca="1" si="44"/>
        <v>0</v>
      </c>
      <c r="E998" s="86">
        <f t="shared" ca="1" si="45"/>
        <v>0</v>
      </c>
      <c r="F998" s="87">
        <f>Invoice!G1000</f>
        <v>0</v>
      </c>
      <c r="G998" s="88">
        <f t="shared" si="46"/>
        <v>0</v>
      </c>
    </row>
    <row r="999" spans="1:7" s="85" customFormat="1">
      <c r="A999" s="101"/>
      <c r="B999" s="80"/>
      <c r="C999" s="81"/>
      <c r="D999" s="86"/>
      <c r="E999" s="86"/>
      <c r="F999" s="87"/>
      <c r="G999" s="88"/>
    </row>
    <row r="1000" spans="1:7" s="85" customFormat="1">
      <c r="A1000" s="101" t="str">
        <f>Invoice!F1002</f>
        <v>Discount</v>
      </c>
      <c r="B1000" s="80"/>
      <c r="C1000" s="81"/>
      <c r="D1000" s="86">
        <f ca="1">F1000/$D$14</f>
        <v>0</v>
      </c>
      <c r="E1000" s="86">
        <f ca="1">G1000/$D$14</f>
        <v>-1.2593013348480546</v>
      </c>
      <c r="F1000" s="87">
        <f>Invoice!G1002</f>
        <v>0</v>
      </c>
      <c r="G1000" s="88">
        <f>-44.34</f>
        <v>-44.34</v>
      </c>
    </row>
    <row r="1001" spans="1:7" s="85" customFormat="1" ht="13.5" thickBot="1">
      <c r="A1001" s="89"/>
      <c r="B1001" s="90"/>
      <c r="C1001" s="91"/>
      <c r="D1001" s="92"/>
      <c r="E1001" s="92"/>
      <c r="F1001" s="93"/>
      <c r="G1001" s="94"/>
    </row>
    <row r="1002" spans="1:7" s="52" customFormat="1">
      <c r="D1002" s="52" t="s">
        <v>38</v>
      </c>
      <c r="G1002" s="95">
        <f ca="1">SUM(G18:G999)</f>
        <v>4044.34</v>
      </c>
    </row>
    <row r="1003" spans="1:7" s="52" customFormat="1">
      <c r="A1003" s="53"/>
      <c r="D1003" s="52" t="s">
        <v>39</v>
      </c>
      <c r="G1003" s="96">
        <f ca="1">G1002+G1000</f>
        <v>4000</v>
      </c>
    </row>
    <row r="1004" spans="1:7" s="52" customFormat="1">
      <c r="D1004" s="52" t="s">
        <v>40</v>
      </c>
      <c r="G1004" s="97">
        <f ca="1">G1003-G1005</f>
        <v>3738.3177570093458</v>
      </c>
    </row>
    <row r="1005" spans="1:7" s="52" customFormat="1">
      <c r="D1005" s="52" t="s">
        <v>41</v>
      </c>
      <c r="G1005" s="97">
        <f ca="1">(G1003*7)/107</f>
        <v>261.68224299065423</v>
      </c>
    </row>
    <row r="1006" spans="1:7" s="52" customFormat="1">
      <c r="D1006" s="53" t="s">
        <v>42</v>
      </c>
      <c r="G1006" s="98">
        <f ca="1">SUM(G1004:G1005)</f>
        <v>4000</v>
      </c>
    </row>
    <row r="1007" spans="1:7" s="52" customFormat="1"/>
    <row r="1008" spans="1:7" s="52" customFormat="1" ht="8.25" customHeight="1"/>
    <row r="1009" spans="1:1" s="52" customFormat="1" ht="11.25" customHeight="1"/>
    <row r="1010" spans="1:1" s="52" customFormat="1" ht="8.25" customHeight="1"/>
    <row r="1011" spans="1:1" s="52" customFormat="1"/>
    <row r="1012" spans="1:1" s="52" customFormat="1" ht="10.5" customHeight="1">
      <c r="A1012" s="53"/>
    </row>
    <row r="1013" spans="1:1" s="52" customFormat="1" ht="9" customHeight="1"/>
    <row r="1014" spans="1:1" s="52" customFormat="1" ht="13.5" customHeight="1">
      <c r="A1014" s="53"/>
    </row>
    <row r="1015" spans="1:1" s="52" customFormat="1" ht="9.75" customHeight="1">
      <c r="A1015" s="100"/>
    </row>
    <row r="1016" spans="1:1" s="52" customFormat="1"/>
    <row r="1017" spans="1:1" s="52" customFormat="1"/>
    <row r="1018" spans="1:1" s="52" customFormat="1"/>
    <row r="1019" spans="1:1" s="52" customFormat="1"/>
    <row r="1020" spans="1:1" s="52" customFormat="1"/>
    <row r="1021" spans="1:1" s="52" customFormat="1"/>
    <row r="1022" spans="1:1" s="52" customFormat="1"/>
    <row r="1023" spans="1:1" s="52" customFormat="1"/>
    <row r="1024" spans="1:1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="52" customFormat="1"/>
    <row r="1154" s="52" customFormat="1"/>
    <row r="1155" s="52" customFormat="1"/>
    <row r="1156" s="52" customFormat="1"/>
    <row r="1157" s="52" customFormat="1"/>
    <row r="1158" s="52" customFormat="1"/>
    <row r="1159" s="52" customFormat="1"/>
    <row r="1160" s="52" customFormat="1"/>
    <row r="1161" s="52" customFormat="1"/>
    <row r="1162" s="52" customFormat="1"/>
    <row r="1163" s="52" customFormat="1"/>
    <row r="1164" s="52" customFormat="1"/>
    <row r="1165" s="52" customFormat="1"/>
    <row r="1166" s="52" customFormat="1"/>
    <row r="1167" s="52" customFormat="1"/>
    <row r="1168" s="52" customFormat="1"/>
    <row r="1169" s="52" customFormat="1"/>
    <row r="1170" s="52" customFormat="1"/>
    <row r="1171" s="52" customFormat="1"/>
    <row r="1172" s="52" customFormat="1"/>
    <row r="1173" s="52" customFormat="1"/>
    <row r="1174" s="52" customFormat="1"/>
    <row r="1175" s="52" customFormat="1"/>
    <row r="1176" s="52" customFormat="1"/>
    <row r="1177" s="52" customFormat="1"/>
    <row r="1178" s="52" customFormat="1"/>
    <row r="1179" s="52" customFormat="1"/>
    <row r="1180" s="52" customFormat="1"/>
    <row r="1181" s="52" customFormat="1"/>
    <row r="1182" s="52" customFormat="1"/>
    <row r="1183" s="52" customFormat="1"/>
    <row r="1184" s="52" customFormat="1"/>
    <row r="1185" s="52" customFormat="1"/>
    <row r="1186" s="52" customFormat="1"/>
    <row r="1187" s="52" customFormat="1"/>
    <row r="1188" s="52" customFormat="1"/>
    <row r="1189" s="52" customFormat="1"/>
    <row r="1190" s="52" customFormat="1"/>
    <row r="1191" s="52" customFormat="1"/>
    <row r="1192" s="52" customFormat="1"/>
    <row r="1193" s="52" customFormat="1"/>
    <row r="1194" s="52" customFormat="1"/>
    <row r="1195" s="52" customFormat="1"/>
    <row r="1196" s="52" customFormat="1"/>
    <row r="1197" s="52" customFormat="1"/>
    <row r="1198" s="52" customFormat="1"/>
    <row r="1199" s="52" customFormat="1"/>
    <row r="1200" s="52" customFormat="1"/>
    <row r="1201" s="52" customFormat="1"/>
    <row r="1202" s="52" customFormat="1"/>
    <row r="1203" s="52" customFormat="1"/>
    <row r="1204" s="52" customFormat="1"/>
    <row r="1205" s="52" customFormat="1"/>
    <row r="1206" s="52" customFormat="1"/>
    <row r="1207" s="52" customFormat="1"/>
    <row r="1208" s="52" customFormat="1"/>
    <row r="1209" s="52" customFormat="1"/>
    <row r="1210" s="52" customFormat="1"/>
    <row r="1211" s="52" customFormat="1"/>
    <row r="1212" s="52" customFormat="1"/>
    <row r="1213" s="52" customFormat="1"/>
    <row r="1214" s="52" customFormat="1"/>
    <row r="1215" s="52" customFormat="1"/>
    <row r="1216" s="52" customFormat="1"/>
    <row r="1217" s="52" customFormat="1"/>
    <row r="1218" s="52" customFormat="1"/>
    <row r="1219" s="52" customFormat="1"/>
    <row r="1220" s="52" customFormat="1"/>
    <row r="1221" s="52" customFormat="1"/>
    <row r="1222" s="52" customFormat="1"/>
    <row r="1223" s="52" customFormat="1"/>
    <row r="1224" s="52" customFormat="1"/>
    <row r="1225" s="52" customFormat="1"/>
    <row r="1226" s="52" customFormat="1"/>
    <row r="1227" s="52" customFormat="1"/>
    <row r="1228" s="52" customFormat="1"/>
    <row r="1229" s="52" customFormat="1"/>
    <row r="1230" s="52" customFormat="1"/>
    <row r="1231" s="52" customFormat="1"/>
    <row r="1232" s="52" customFormat="1"/>
    <row r="1233" s="52" customFormat="1"/>
    <row r="1234" s="52" customFormat="1"/>
    <row r="1235" s="52" customFormat="1"/>
    <row r="1236" s="52" customFormat="1"/>
    <row r="1237" s="52" customFormat="1"/>
    <row r="1238" s="52" customFormat="1"/>
    <row r="1239" s="52" customFormat="1"/>
    <row r="1240" s="52" customFormat="1"/>
    <row r="1241" s="52" customFormat="1"/>
    <row r="1242" s="52" customFormat="1"/>
    <row r="1243" s="52" customFormat="1"/>
    <row r="1244" s="52" customFormat="1"/>
    <row r="1245" s="52" customFormat="1"/>
    <row r="1246" s="52" customFormat="1"/>
    <row r="1247" s="52" customFormat="1"/>
    <row r="1248" s="52" customFormat="1"/>
    <row r="1249" spans="1:7" s="52" customFormat="1"/>
    <row r="1250" spans="1:7" s="52" customFormat="1"/>
    <row r="1251" spans="1:7" s="52" customFormat="1"/>
    <row r="1252" spans="1:7" s="52" customFormat="1"/>
    <row r="1253" spans="1:7" s="52" customFormat="1"/>
    <row r="1254" spans="1:7" s="52" customFormat="1"/>
    <row r="1255" spans="1:7" s="52" customFormat="1"/>
    <row r="1256" spans="1:7" s="52" customFormat="1"/>
    <row r="1257" spans="1:7" s="52" customFormat="1"/>
    <row r="1258" spans="1:7" s="52" customFormat="1"/>
    <row r="1259" spans="1:7" s="52" customFormat="1"/>
    <row r="1260" spans="1:7" s="52" customFormat="1"/>
    <row r="1261" spans="1:7" s="52" customFormat="1"/>
    <row r="1262" spans="1:7" s="52" customFormat="1"/>
    <row r="1263" spans="1:7" s="52" customFormat="1"/>
    <row r="1264" spans="1:7" s="52" customFormat="1">
      <c r="A1264" s="99"/>
      <c r="B1264" s="99"/>
      <c r="C1264" s="99"/>
      <c r="D1264" s="99"/>
      <c r="E1264" s="99"/>
      <c r="F1264" s="99"/>
      <c r="G1264" s="99"/>
    </row>
    <row r="1265" spans="1:7" s="52" customFormat="1">
      <c r="A1265" s="99"/>
      <c r="B1265" s="99"/>
      <c r="C1265" s="99"/>
      <c r="D1265" s="99"/>
      <c r="E1265" s="99"/>
      <c r="F1265" s="99"/>
      <c r="G1265" s="99"/>
    </row>
    <row r="1266" spans="1:7" s="52" customFormat="1">
      <c r="A1266" s="99"/>
      <c r="B1266" s="99"/>
      <c r="C1266" s="99"/>
      <c r="D1266" s="99"/>
      <c r="E1266" s="99"/>
      <c r="F1266" s="99"/>
      <c r="G1266" s="99"/>
    </row>
    <row r="1267" spans="1:7" s="52" customFormat="1">
      <c r="A1267" s="99"/>
      <c r="B1267" s="99"/>
      <c r="C1267" s="99"/>
      <c r="D1267" s="99"/>
      <c r="E1267" s="99"/>
      <c r="F1267" s="99"/>
      <c r="G1267" s="99"/>
    </row>
    <row r="1268" spans="1:7" s="52" customFormat="1">
      <c r="A1268" s="99"/>
      <c r="B1268" s="99"/>
      <c r="C1268" s="99"/>
      <c r="D1268" s="99"/>
      <c r="E1268" s="99"/>
      <c r="F1268" s="99"/>
      <c r="G1268" s="99"/>
    </row>
    <row r="1269" spans="1:7" s="52" customFormat="1">
      <c r="A1269" s="99"/>
      <c r="B1269" s="99"/>
      <c r="C1269" s="99"/>
      <c r="D1269" s="99"/>
      <c r="E1269" s="99"/>
      <c r="F1269" s="99"/>
      <c r="G1269" s="99"/>
    </row>
    <row r="1270" spans="1:7" s="52" customFormat="1">
      <c r="A1270" s="99"/>
      <c r="B1270" s="99"/>
      <c r="C1270" s="99"/>
      <c r="D1270" s="99"/>
      <c r="E1270" s="99"/>
      <c r="F1270" s="99"/>
      <c r="G1270" s="99"/>
    </row>
    <row r="1271" spans="1:7" s="52" customFormat="1">
      <c r="A1271" s="99"/>
      <c r="B1271" s="99"/>
      <c r="C1271" s="99"/>
      <c r="D1271" s="99"/>
      <c r="E1271" s="99"/>
      <c r="F1271" s="99"/>
      <c r="G1271" s="99"/>
    </row>
    <row r="1272" spans="1:7" s="52" customFormat="1">
      <c r="A1272" s="99"/>
      <c r="B1272" s="99"/>
      <c r="C1272" s="99"/>
      <c r="D1272" s="99"/>
      <c r="E1272" s="99"/>
      <c r="F1272" s="99"/>
      <c r="G1272" s="99"/>
    </row>
    <row r="1273" spans="1:7" s="52" customFormat="1">
      <c r="A1273" s="99"/>
      <c r="B1273" s="99"/>
      <c r="C1273" s="99"/>
      <c r="D1273" s="99"/>
      <c r="E1273" s="99"/>
      <c r="F1273" s="99"/>
      <c r="G1273" s="99"/>
    </row>
    <row r="1274" spans="1:7" s="52" customFormat="1">
      <c r="A1274" s="99"/>
      <c r="B1274" s="99"/>
      <c r="C1274" s="99"/>
      <c r="D1274" s="99"/>
      <c r="E1274" s="99"/>
      <c r="F1274" s="99"/>
      <c r="G1274" s="99"/>
    </row>
    <row r="1275" spans="1:7" s="52" customFormat="1">
      <c r="A1275" s="99"/>
      <c r="B1275" s="99"/>
      <c r="C1275" s="99"/>
      <c r="D1275" s="99"/>
      <c r="E1275" s="99"/>
      <c r="F1275" s="99"/>
      <c r="G1275" s="99"/>
    </row>
    <row r="1276" spans="1:7" s="52" customFormat="1">
      <c r="A1276" s="99"/>
      <c r="B1276" s="99"/>
      <c r="C1276" s="99"/>
      <c r="D1276" s="99"/>
      <c r="E1276" s="99"/>
      <c r="F1276" s="99"/>
      <c r="G1276" s="99"/>
    </row>
    <row r="1277" spans="1:7" s="52" customFormat="1">
      <c r="A1277" s="99"/>
      <c r="B1277" s="99"/>
      <c r="C1277" s="99"/>
      <c r="D1277" s="99"/>
      <c r="E1277" s="99"/>
      <c r="F1277" s="99"/>
      <c r="G1277" s="99"/>
    </row>
    <row r="1278" spans="1:7" s="52" customFormat="1">
      <c r="A1278" s="99"/>
      <c r="B1278" s="99"/>
      <c r="C1278" s="99"/>
      <c r="D1278" s="99"/>
      <c r="E1278" s="99"/>
      <c r="F1278" s="99"/>
      <c r="G1278" s="99"/>
    </row>
    <row r="1279" spans="1:7" s="52" customFormat="1">
      <c r="A1279" s="99"/>
      <c r="B1279" s="99"/>
      <c r="C1279" s="99"/>
      <c r="D1279" s="99"/>
      <c r="E1279" s="99"/>
      <c r="F1279" s="99"/>
      <c r="G1279" s="99"/>
    </row>
    <row r="1280" spans="1:7" s="52" customFormat="1">
      <c r="A1280" s="99"/>
      <c r="B1280" s="99"/>
      <c r="C1280" s="99"/>
      <c r="D1280" s="99"/>
      <c r="E1280" s="99"/>
      <c r="F1280" s="99"/>
      <c r="G1280" s="99"/>
    </row>
    <row r="1281" spans="1:7" s="52" customFormat="1">
      <c r="A1281" s="99"/>
      <c r="B1281" s="99"/>
      <c r="C1281" s="99"/>
      <c r="D1281" s="99"/>
      <c r="E1281" s="99"/>
      <c r="F1281" s="99"/>
      <c r="G1281" s="99"/>
    </row>
    <row r="1282" spans="1:7" s="52" customFormat="1">
      <c r="A1282" s="99"/>
      <c r="B1282" s="99"/>
      <c r="C1282" s="99"/>
      <c r="D1282" s="99"/>
      <c r="E1282" s="99"/>
      <c r="F1282" s="99"/>
      <c r="G1282" s="99"/>
    </row>
    <row r="1283" spans="1:7" s="52" customFormat="1">
      <c r="A1283" s="99"/>
      <c r="B1283" s="99"/>
      <c r="C1283" s="99"/>
      <c r="D1283" s="99"/>
      <c r="E1283" s="99"/>
      <c r="F1283" s="99"/>
      <c r="G1283" s="99"/>
    </row>
    <row r="1284" spans="1:7" s="52" customFormat="1">
      <c r="A1284" s="99"/>
      <c r="B1284" s="99"/>
      <c r="C1284" s="99"/>
      <c r="D1284" s="99"/>
      <c r="E1284" s="99"/>
      <c r="F1284" s="99"/>
      <c r="G1284" s="99"/>
    </row>
    <row r="1285" spans="1:7" s="52" customFormat="1">
      <c r="A1285" s="99"/>
      <c r="B1285" s="99"/>
      <c r="C1285" s="99"/>
      <c r="D1285" s="99"/>
      <c r="E1285" s="99"/>
      <c r="F1285" s="99"/>
      <c r="G1285" s="99"/>
    </row>
    <row r="1286" spans="1:7" s="52" customFormat="1">
      <c r="A1286" s="99"/>
      <c r="B1286" s="99"/>
      <c r="C1286" s="99"/>
      <c r="D1286" s="99"/>
      <c r="E1286" s="99"/>
      <c r="F1286" s="99"/>
      <c r="G1286" s="99"/>
    </row>
    <row r="1287" spans="1:7" s="52" customFormat="1">
      <c r="A1287" s="99"/>
      <c r="B1287" s="99"/>
      <c r="C1287" s="99"/>
      <c r="D1287" s="99"/>
      <c r="E1287" s="99"/>
      <c r="F1287" s="99"/>
      <c r="G1287" s="99"/>
    </row>
    <row r="1288" spans="1:7" s="52" customFormat="1">
      <c r="A1288" s="99"/>
      <c r="B1288" s="99"/>
      <c r="C1288" s="99"/>
      <c r="D1288" s="99"/>
      <c r="E1288" s="99"/>
      <c r="F1288" s="99"/>
      <c r="G1288" s="99"/>
    </row>
    <row r="1289" spans="1:7" s="52" customFormat="1">
      <c r="A1289" s="99"/>
      <c r="B1289" s="99"/>
      <c r="C1289" s="99"/>
      <c r="D1289" s="99"/>
      <c r="E1289" s="99"/>
      <c r="F1289" s="99"/>
      <c r="G1289" s="99"/>
    </row>
    <row r="1290" spans="1:7" s="52" customFormat="1">
      <c r="A1290" s="99"/>
      <c r="B1290" s="99"/>
      <c r="C1290" s="99"/>
      <c r="D1290" s="99"/>
      <c r="E1290" s="99"/>
      <c r="F1290" s="99"/>
      <c r="G1290" s="99"/>
    </row>
    <row r="1291" spans="1:7" s="52" customFormat="1">
      <c r="A1291" s="99"/>
      <c r="B1291" s="99"/>
      <c r="C1291" s="99"/>
      <c r="D1291" s="99"/>
      <c r="E1291" s="99"/>
      <c r="F1291" s="99"/>
      <c r="G1291" s="99"/>
    </row>
    <row r="1292" spans="1:7" s="52" customFormat="1">
      <c r="A1292" s="99"/>
      <c r="B1292" s="99"/>
      <c r="C1292" s="99"/>
      <c r="D1292" s="99"/>
      <c r="E1292" s="99"/>
      <c r="F1292" s="99"/>
      <c r="G1292" s="99"/>
    </row>
    <row r="1293" spans="1:7" s="52" customFormat="1">
      <c r="A1293" s="99"/>
      <c r="B1293" s="99"/>
      <c r="C1293" s="99"/>
      <c r="D1293" s="99"/>
      <c r="E1293" s="99"/>
      <c r="F1293" s="99"/>
      <c r="G1293" s="99"/>
    </row>
    <row r="1294" spans="1:7" s="52" customFormat="1">
      <c r="A1294" s="99"/>
      <c r="B1294" s="99"/>
      <c r="C1294" s="99"/>
      <c r="D1294" s="99"/>
      <c r="E1294" s="99"/>
      <c r="F1294" s="99"/>
      <c r="G1294" s="99"/>
    </row>
    <row r="1295" spans="1:7" s="52" customFormat="1">
      <c r="A1295" s="99"/>
      <c r="B1295" s="99"/>
      <c r="C1295" s="99"/>
      <c r="D1295" s="99"/>
      <c r="E1295" s="99"/>
      <c r="F1295" s="99"/>
      <c r="G1295" s="99"/>
    </row>
    <row r="1296" spans="1:7" s="52" customFormat="1">
      <c r="A1296" s="99"/>
      <c r="B1296" s="99"/>
      <c r="C1296" s="99"/>
      <c r="D1296" s="99"/>
      <c r="E1296" s="99"/>
      <c r="F1296" s="99"/>
      <c r="G1296" s="99"/>
    </row>
    <row r="1297" spans="1:7" s="52" customFormat="1">
      <c r="A1297" s="99"/>
      <c r="B1297" s="99"/>
      <c r="C1297" s="99"/>
      <c r="D1297" s="99"/>
      <c r="E1297" s="99"/>
      <c r="F1297" s="99"/>
      <c r="G1297" s="99"/>
    </row>
    <row r="1298" spans="1:7" s="52" customFormat="1">
      <c r="A1298" s="99"/>
      <c r="B1298" s="99"/>
      <c r="C1298" s="99"/>
      <c r="D1298" s="99"/>
      <c r="E1298" s="99"/>
      <c r="F1298" s="99"/>
      <c r="G1298" s="99"/>
    </row>
    <row r="1299" spans="1:7" s="52" customFormat="1">
      <c r="A1299" s="99"/>
      <c r="B1299" s="99"/>
      <c r="C1299" s="99"/>
      <c r="D1299" s="99"/>
      <c r="E1299" s="99"/>
      <c r="F1299" s="99"/>
      <c r="G1299" s="99"/>
    </row>
    <row r="1300" spans="1:7" s="52" customFormat="1">
      <c r="A1300" s="99"/>
      <c r="B1300" s="99"/>
      <c r="C1300" s="99"/>
      <c r="D1300" s="99"/>
      <c r="E1300" s="99"/>
      <c r="F1300" s="99"/>
      <c r="G1300" s="99"/>
    </row>
    <row r="1301" spans="1:7" s="52" customFormat="1">
      <c r="A1301" s="99"/>
      <c r="B1301" s="99"/>
      <c r="C1301" s="99"/>
      <c r="D1301" s="99"/>
      <c r="E1301" s="99"/>
      <c r="F1301" s="99"/>
      <c r="G1301" s="99"/>
    </row>
    <row r="1302" spans="1:7" s="52" customFormat="1">
      <c r="A1302" s="99"/>
      <c r="B1302" s="99"/>
      <c r="C1302" s="99"/>
      <c r="D1302" s="99"/>
      <c r="E1302" s="99"/>
      <c r="F1302" s="99"/>
      <c r="G1302" s="99"/>
    </row>
    <row r="1303" spans="1:7" s="52" customFormat="1">
      <c r="A1303" s="99"/>
      <c r="B1303" s="99"/>
      <c r="C1303" s="99"/>
      <c r="D1303" s="99"/>
      <c r="E1303" s="99"/>
      <c r="F1303" s="99"/>
      <c r="G1303" s="99"/>
    </row>
    <row r="1304" spans="1:7" s="52" customFormat="1">
      <c r="A1304" s="99"/>
      <c r="B1304" s="99"/>
      <c r="C1304" s="99"/>
      <c r="D1304" s="99"/>
      <c r="E1304" s="99"/>
      <c r="F1304" s="99"/>
      <c r="G1304" s="99"/>
    </row>
    <row r="1305" spans="1:7" s="52" customFormat="1">
      <c r="A1305" s="99"/>
      <c r="B1305" s="99"/>
      <c r="C1305" s="99"/>
      <c r="D1305" s="99"/>
      <c r="E1305" s="99"/>
      <c r="F1305" s="99"/>
      <c r="G1305" s="99"/>
    </row>
    <row r="1306" spans="1:7" s="52" customFormat="1">
      <c r="A1306" s="99"/>
      <c r="B1306" s="99"/>
      <c r="C1306" s="99"/>
      <c r="D1306" s="99"/>
      <c r="E1306" s="99"/>
      <c r="F1306" s="99"/>
      <c r="G1306" s="99"/>
    </row>
    <row r="1307" spans="1:7" s="52" customFormat="1">
      <c r="A1307" s="99"/>
      <c r="B1307" s="99"/>
      <c r="C1307" s="99"/>
      <c r="D1307" s="99"/>
      <c r="E1307" s="99"/>
      <c r="F1307" s="99"/>
      <c r="G1307" s="99"/>
    </row>
    <row r="1308" spans="1:7" s="52" customFormat="1">
      <c r="A1308" s="99"/>
      <c r="B1308" s="99"/>
      <c r="C1308" s="99"/>
      <c r="D1308" s="99"/>
      <c r="E1308" s="99"/>
      <c r="F1308" s="99"/>
      <c r="G1308" s="99"/>
    </row>
    <row r="1309" spans="1:7" s="52" customFormat="1">
      <c r="A1309" s="99"/>
      <c r="B1309" s="99"/>
      <c r="C1309" s="99"/>
      <c r="D1309" s="99"/>
      <c r="E1309" s="99"/>
      <c r="F1309" s="99"/>
      <c r="G1309" s="99"/>
    </row>
    <row r="1310" spans="1:7" s="52" customFormat="1">
      <c r="A1310" s="99"/>
      <c r="B1310" s="99"/>
      <c r="C1310" s="99"/>
      <c r="D1310" s="99"/>
      <c r="E1310" s="99"/>
      <c r="F1310" s="99"/>
      <c r="G1310" s="99"/>
    </row>
    <row r="1311" spans="1:7" s="52" customFormat="1">
      <c r="A1311" s="99"/>
      <c r="B1311" s="99"/>
      <c r="C1311" s="99"/>
      <c r="D1311" s="99"/>
      <c r="E1311" s="99"/>
      <c r="F1311" s="99"/>
      <c r="G1311" s="99"/>
    </row>
    <row r="1312" spans="1:7" s="52" customFormat="1">
      <c r="A1312" s="99"/>
      <c r="B1312" s="99"/>
      <c r="C1312" s="99"/>
      <c r="D1312" s="99"/>
      <c r="E1312" s="99"/>
      <c r="F1312" s="99"/>
      <c r="G1312" s="99"/>
    </row>
    <row r="1313" spans="1:7" s="52" customFormat="1">
      <c r="A1313" s="99"/>
      <c r="B1313" s="99"/>
      <c r="C1313" s="99"/>
      <c r="D1313" s="99"/>
      <c r="E1313" s="99"/>
      <c r="F1313" s="99"/>
      <c r="G1313" s="99"/>
    </row>
    <row r="1314" spans="1:7" s="52" customFormat="1">
      <c r="A1314" s="99"/>
      <c r="B1314" s="99"/>
      <c r="C1314" s="99"/>
      <c r="D1314" s="99"/>
      <c r="E1314" s="99"/>
      <c r="F1314" s="99"/>
      <c r="G1314" s="99"/>
    </row>
    <row r="1315" spans="1:7" s="52" customFormat="1">
      <c r="A1315" s="99"/>
      <c r="B1315" s="99"/>
      <c r="C1315" s="99"/>
      <c r="D1315" s="99"/>
      <c r="E1315" s="99"/>
      <c r="F1315" s="99"/>
      <c r="G1315" s="99"/>
    </row>
    <row r="1316" spans="1:7" s="52" customFormat="1">
      <c r="A1316" s="99"/>
      <c r="B1316" s="99"/>
      <c r="C1316" s="99"/>
      <c r="D1316" s="99"/>
      <c r="E1316" s="99"/>
      <c r="F1316" s="99"/>
      <c r="G1316" s="99"/>
    </row>
    <row r="1317" spans="1:7" s="52" customFormat="1">
      <c r="A1317" s="99"/>
      <c r="B1317" s="99"/>
      <c r="C1317" s="99"/>
      <c r="D1317" s="99"/>
      <c r="E1317" s="99"/>
      <c r="F1317" s="99"/>
      <c r="G1317" s="99"/>
    </row>
    <row r="1318" spans="1:7" s="52" customFormat="1">
      <c r="A1318" s="99"/>
      <c r="B1318" s="99"/>
      <c r="C1318" s="99"/>
      <c r="D1318" s="99"/>
      <c r="E1318" s="99"/>
      <c r="F1318" s="99"/>
      <c r="G1318" s="99"/>
    </row>
    <row r="1319" spans="1:7" s="52" customFormat="1">
      <c r="A1319" s="99"/>
      <c r="B1319" s="99"/>
      <c r="C1319" s="99"/>
      <c r="D1319" s="99"/>
      <c r="E1319" s="99"/>
      <c r="F1319" s="99"/>
      <c r="G1319" s="99"/>
    </row>
    <row r="1320" spans="1:7" s="52" customFormat="1">
      <c r="A1320" s="99"/>
      <c r="B1320" s="99"/>
      <c r="C1320" s="99"/>
      <c r="D1320" s="99"/>
      <c r="E1320" s="99"/>
      <c r="F1320" s="99"/>
      <c r="G1320" s="99"/>
    </row>
    <row r="1321" spans="1:7" s="52" customFormat="1">
      <c r="A1321" s="99"/>
      <c r="B1321" s="99"/>
      <c r="C1321" s="99"/>
      <c r="D1321" s="99"/>
      <c r="E1321" s="99"/>
      <c r="F1321" s="99"/>
      <c r="G1321" s="99"/>
    </row>
    <row r="1322" spans="1:7" s="52" customFormat="1">
      <c r="A1322" s="99"/>
      <c r="B1322" s="99"/>
      <c r="C1322" s="99"/>
      <c r="D1322" s="99"/>
      <c r="E1322" s="99"/>
      <c r="F1322" s="99"/>
      <c r="G1322" s="99"/>
    </row>
    <row r="1323" spans="1:7" s="52" customFormat="1">
      <c r="A1323" s="99"/>
      <c r="B1323" s="99"/>
      <c r="C1323" s="99"/>
      <c r="D1323" s="99"/>
      <c r="E1323" s="99"/>
      <c r="F1323" s="99"/>
      <c r="G1323" s="99"/>
    </row>
    <row r="1324" spans="1:7" s="52" customFormat="1">
      <c r="A1324" s="99"/>
      <c r="B1324" s="99"/>
      <c r="C1324" s="99"/>
      <c r="D1324" s="99"/>
      <c r="E1324" s="99"/>
      <c r="F1324" s="99"/>
      <c r="G1324" s="99"/>
    </row>
    <row r="1325" spans="1:7" s="52" customFormat="1">
      <c r="A1325" s="99"/>
      <c r="B1325" s="99"/>
      <c r="C1325" s="99"/>
      <c r="D1325" s="99"/>
      <c r="E1325" s="99"/>
      <c r="F1325" s="99"/>
      <c r="G1325" s="99"/>
    </row>
    <row r="1326" spans="1:7" s="52" customFormat="1">
      <c r="A1326" s="99"/>
      <c r="B1326" s="99"/>
      <c r="C1326" s="99"/>
      <c r="D1326" s="99"/>
      <c r="E1326" s="99"/>
      <c r="F1326" s="99"/>
      <c r="G1326" s="99"/>
    </row>
    <row r="1327" spans="1:7" s="52" customFormat="1">
      <c r="A1327" s="99"/>
      <c r="B1327" s="99"/>
      <c r="C1327" s="99"/>
      <c r="D1327" s="99"/>
      <c r="E1327" s="99"/>
      <c r="F1327" s="99"/>
      <c r="G1327" s="99"/>
    </row>
    <row r="1328" spans="1:7" s="52" customFormat="1">
      <c r="A1328" s="99"/>
      <c r="B1328" s="99"/>
      <c r="C1328" s="99"/>
      <c r="D1328" s="99"/>
      <c r="E1328" s="99"/>
      <c r="F1328" s="99"/>
      <c r="G1328" s="99"/>
    </row>
    <row r="1329" spans="1:7" s="52" customFormat="1">
      <c r="A1329" s="99"/>
      <c r="B1329" s="99"/>
      <c r="C1329" s="99"/>
      <c r="D1329" s="99"/>
      <c r="E1329" s="99"/>
      <c r="F1329" s="99"/>
      <c r="G1329" s="99"/>
    </row>
    <row r="1330" spans="1:7" s="52" customFormat="1">
      <c r="A1330" s="99"/>
      <c r="B1330" s="99"/>
      <c r="C1330" s="99"/>
      <c r="D1330" s="99"/>
      <c r="E1330" s="99"/>
      <c r="F1330" s="99"/>
      <c r="G1330" s="99"/>
    </row>
    <row r="1331" spans="1:7" s="52" customFormat="1">
      <c r="A1331" s="99"/>
      <c r="B1331" s="99"/>
      <c r="C1331" s="99"/>
      <c r="D1331" s="99"/>
      <c r="E1331" s="99"/>
      <c r="F1331" s="99"/>
      <c r="G1331" s="99"/>
    </row>
    <row r="1332" spans="1:7" s="52" customFormat="1">
      <c r="A1332" s="99"/>
      <c r="B1332" s="99"/>
      <c r="C1332" s="99"/>
      <c r="D1332" s="99"/>
      <c r="E1332" s="99"/>
      <c r="F1332" s="99"/>
      <c r="G1332" s="99"/>
    </row>
    <row r="1333" spans="1:7" s="52" customFormat="1">
      <c r="A1333" s="99"/>
      <c r="B1333" s="99"/>
      <c r="C1333" s="99"/>
      <c r="D1333" s="99"/>
      <c r="E1333" s="99"/>
      <c r="F1333" s="99"/>
      <c r="G1333" s="99"/>
    </row>
    <row r="1334" spans="1:7" s="52" customFormat="1">
      <c r="A1334" s="99"/>
      <c r="B1334" s="99"/>
      <c r="C1334" s="99"/>
      <c r="D1334" s="99"/>
      <c r="E1334" s="99"/>
      <c r="F1334" s="99"/>
      <c r="G1334" s="99"/>
    </row>
    <row r="1335" spans="1:7" s="52" customFormat="1">
      <c r="A1335" s="99"/>
      <c r="B1335" s="99"/>
      <c r="C1335" s="99"/>
      <c r="D1335" s="99"/>
      <c r="E1335" s="99"/>
      <c r="F1335" s="99"/>
      <c r="G1335" s="99"/>
    </row>
    <row r="1336" spans="1:7" s="52" customFormat="1">
      <c r="A1336" s="99"/>
      <c r="B1336" s="99"/>
      <c r="C1336" s="99"/>
      <c r="D1336" s="99"/>
      <c r="E1336" s="99"/>
      <c r="F1336" s="99"/>
      <c r="G1336" s="99"/>
    </row>
    <row r="1337" spans="1:7" s="52" customFormat="1">
      <c r="A1337" s="99"/>
      <c r="B1337" s="99"/>
      <c r="C1337" s="99"/>
      <c r="D1337" s="99"/>
      <c r="E1337" s="99"/>
      <c r="F1337" s="99"/>
      <c r="G1337" s="99"/>
    </row>
    <row r="1338" spans="1:7" s="52" customFormat="1">
      <c r="A1338" s="99"/>
      <c r="B1338" s="99"/>
      <c r="C1338" s="99"/>
      <c r="D1338" s="99"/>
      <c r="E1338" s="99"/>
      <c r="F1338" s="99"/>
      <c r="G1338" s="99"/>
    </row>
    <row r="1339" spans="1:7" s="52" customFormat="1">
      <c r="A1339" s="99"/>
      <c r="B1339" s="99"/>
      <c r="C1339" s="99"/>
      <c r="D1339" s="99"/>
      <c r="E1339" s="99"/>
      <c r="F1339" s="99"/>
      <c r="G1339" s="99"/>
    </row>
    <row r="1340" spans="1:7" s="52" customFormat="1">
      <c r="A1340" s="99"/>
      <c r="B1340" s="99"/>
      <c r="C1340" s="99"/>
      <c r="D1340" s="99"/>
      <c r="E1340" s="99"/>
      <c r="F1340" s="99"/>
      <c r="G1340" s="99"/>
    </row>
    <row r="1341" spans="1:7" s="52" customFormat="1">
      <c r="A1341" s="99"/>
      <c r="B1341" s="99"/>
      <c r="C1341" s="99"/>
      <c r="D1341" s="99"/>
      <c r="E1341" s="99"/>
      <c r="F1341" s="99"/>
      <c r="G1341" s="99"/>
    </row>
    <row r="1342" spans="1:7" s="52" customFormat="1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Invoice</vt:lpstr>
      <vt:lpstr>Tax Invoice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2024-01-31T09:00:39Z</cp:lastPrinted>
  <dcterms:created xsi:type="dcterms:W3CDTF">2006-01-06T19:59:33Z</dcterms:created>
  <dcterms:modified xsi:type="dcterms:W3CDTF">2024-01-31T09:00:46Z</dcterms:modified>
</cp:coreProperties>
</file>