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1B4D1FB8-6FC0-4E13-86BE-04830931B685}" xr6:coauthVersionLast="47" xr6:coauthVersionMax="47" xr10:uidLastSave="{00000000-0000-0000-0000-000000000000}"/>
  <bookViews>
    <workbookView xWindow="-120" yWindow="-120" windowWidth="29040" windowHeight="1572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Invoice!$A$1:$K$44</definedName>
    <definedName name="_xlnm.Print_Area" localSheetId="2">'Shipping Invoice'!$A$1:$L$40</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01" i="6" l="1"/>
  <c r="B13" i="7"/>
  <c r="B12" i="7"/>
  <c r="B13" i="2"/>
  <c r="B12" i="2"/>
  <c r="K38" i="7"/>
  <c r="E31" i="6"/>
  <c r="E29" i="6"/>
  <c r="E25" i="6"/>
  <c r="E24" i="6"/>
  <c r="E19" i="6"/>
  <c r="E18" i="6"/>
  <c r="K14" i="7"/>
  <c r="K17" i="7"/>
  <c r="K10" i="7"/>
  <c r="I32" i="7"/>
  <c r="I27" i="7"/>
  <c r="B26" i="7"/>
  <c r="I25" i="7"/>
  <c r="N1" i="7"/>
  <c r="I30" i="7" s="1"/>
  <c r="N1" i="6"/>
  <c r="E20" i="6" s="1"/>
  <c r="F1002" i="6"/>
  <c r="F1001" i="6"/>
  <c r="D31" i="6"/>
  <c r="B35" i="7" s="1"/>
  <c r="D30" i="6"/>
  <c r="B34" i="7" s="1"/>
  <c r="D29" i="6"/>
  <c r="B33" i="7" s="1"/>
  <c r="D28" i="6"/>
  <c r="B32" i="7" s="1"/>
  <c r="D27" i="6"/>
  <c r="B31" i="7" s="1"/>
  <c r="D26" i="6"/>
  <c r="B30" i="7" s="1"/>
  <c r="D25" i="6"/>
  <c r="B29" i="7" s="1"/>
  <c r="D24" i="6"/>
  <c r="B28" i="7" s="1"/>
  <c r="D23" i="6"/>
  <c r="B27" i="7" s="1"/>
  <c r="D22" i="6"/>
  <c r="D21" i="6"/>
  <c r="B25" i="7" s="1"/>
  <c r="D20" i="6"/>
  <c r="B24" i="7" s="1"/>
  <c r="D19" i="6"/>
  <c r="B23" i="7" s="1"/>
  <c r="D18" i="6"/>
  <c r="B22" i="7" s="1"/>
  <c r="G3" i="6"/>
  <c r="I35" i="5"/>
  <c r="I34" i="5"/>
  <c r="I33" i="5"/>
  <c r="I32" i="5"/>
  <c r="I31" i="5"/>
  <c r="I30" i="5"/>
  <c r="I29" i="5"/>
  <c r="I28" i="5"/>
  <c r="I27" i="5"/>
  <c r="I26" i="5"/>
  <c r="I25" i="5"/>
  <c r="I24" i="5"/>
  <c r="I23" i="5"/>
  <c r="I22" i="5"/>
  <c r="J35" i="2"/>
  <c r="J34" i="2"/>
  <c r="J33" i="2"/>
  <c r="J32" i="2"/>
  <c r="J31" i="2"/>
  <c r="J30" i="2"/>
  <c r="J29" i="2"/>
  <c r="J28" i="2"/>
  <c r="J27" i="2"/>
  <c r="J26" i="2"/>
  <c r="J25" i="2"/>
  <c r="J24" i="2"/>
  <c r="J23" i="2"/>
  <c r="J22" i="2"/>
  <c r="A1007" i="6"/>
  <c r="A1006" i="6"/>
  <c r="A1005" i="6"/>
  <c r="F1004" i="6"/>
  <c r="A1004" i="6"/>
  <c r="A1003" i="6"/>
  <c r="A1002" i="6"/>
  <c r="J36" i="2" l="1"/>
  <c r="J39" i="2" s="1"/>
  <c r="I29" i="7"/>
  <c r="I31" i="7"/>
  <c r="K31" i="7" s="1"/>
  <c r="K25" i="7"/>
  <c r="I35" i="7"/>
  <c r="K35" i="7" s="1"/>
  <c r="I24" i="7"/>
  <c r="K24" i="7" s="1"/>
  <c r="I33" i="7"/>
  <c r="K33" i="7" s="1"/>
  <c r="I22" i="7"/>
  <c r="I34" i="7"/>
  <c r="K34" i="7" s="1"/>
  <c r="I23" i="7"/>
  <c r="K23" i="7" s="1"/>
  <c r="K27" i="7"/>
  <c r="K28" i="7"/>
  <c r="I26" i="7"/>
  <c r="K26" i="7" s="1"/>
  <c r="K32" i="7"/>
  <c r="I28" i="7"/>
  <c r="K29" i="7"/>
  <c r="K30" i="7"/>
  <c r="E21" i="6"/>
  <c r="E22" i="6"/>
  <c r="E23" i="6"/>
  <c r="E26" i="6"/>
  <c r="E27" i="6"/>
  <c r="E28" i="6"/>
  <c r="E30" i="6"/>
  <c r="K22" i="7"/>
  <c r="M11" i="6"/>
  <c r="I42" i="2" s="1"/>
  <c r="K36" i="7" l="1"/>
  <c r="K39" i="7" s="1"/>
  <c r="I44" i="2"/>
  <c r="I43" i="2"/>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H1007" i="6" l="1"/>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<sst xmlns="http://schemas.openxmlformats.org/spreadsheetml/2006/main" count="2066" uniqueCount="747">
  <si>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</si>
  <si>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</si>
  <si>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</si>
  <si>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</si>
  <si>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</si>
  <si>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</si>
  <si>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</si>
  <si>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</si>
  <si>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</si>
  <si>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</si>
  <si>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</si>
  <si>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</si>
  <si>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</si>
  <si>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</si>
  <si>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</si>
  <si>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</si>
  <si>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</si>
  <si>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</si>
  <si>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</si>
  <si>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</si>
  <si>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</si>
  <si>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</si>
  <si>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</si>
  <si>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</si>
  <si>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</si>
  <si>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</si>
  <si>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</si>
  <si>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</si>
  <si>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</si>
  <si>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</si>
  <si>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</si>
  <si>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</si>
  <si>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</si>
  <si>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</si>
  <si>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</si>
  <si>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</si>
  <si>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</si>
  <si>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</si>
  <si>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</si>
  <si>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</si>
  <si>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</si>
  <si>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</si>
  <si>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</si>
  <si>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</si>
  <si>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</si>
  <si>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</si>
  <si>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</si>
  <si>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</si>
  <si>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</si>
  <si>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</si>
  <si>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</si>
  <si>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</si>
  <si>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</si>
  <si>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</si>
  <si>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</si>
  <si>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</si>
  <si>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</si>
  <si>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</si>
  <si>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</si>
  <si>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</si>
  <si>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</si>
  <si>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</si>
  <si>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</si>
  <si>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</si>
  <si>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</si>
  <si>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</si>
  <si>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</si>
  <si>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</si>
  <si>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</si>
  <si>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</si>
  <si>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</si>
  <si>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</si>
  <si>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</si>
  <si>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</si>
  <si>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</si>
  <si>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</si>
  <si>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</si>
  <si>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</si>
  <si>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</si>
  <si>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</si>
  <si>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</si>
  <si>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</si>
  <si>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</si>
  <si>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</si>
  <si>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</si>
  <si>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</si>
  <si>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</si>
  <si>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</si>
  <si>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</si>
  <si>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</si>
  <si>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</si>
  <si>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</si>
  <si>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</si>
  <si>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</si>
  <si>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</si>
  <si>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</si>
  <si>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</si>
  <si>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</si>
  <si>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</si>
  <si>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</si>
  <si>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</si>
  <si>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</si>
  <si>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</si>
  <si>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</si>
  <si>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</si>
  <si>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</si>
  <si>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</si>
  <si>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</si>
  <si>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</si>
  <si>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</si>
  <si>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</si>
  <si>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</si>
  <si>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</si>
  <si>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</si>
  <si>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</si>
  <si>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</si>
  <si>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</si>
  <si>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</si>
  <si>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</si>
  <si>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</si>
  <si>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</si>
  <si>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</si>
  <si>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</si>
  <si>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</si>
  <si>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</si>
  <si>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</si>
  <si>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</si>
  <si>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</si>
  <si>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</si>
  <si>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</si>
  <si>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</si>
  <si>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</si>
  <si>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</si>
  <si>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</si>
  <si>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</si>
  <si>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</si>
  <si>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</si>
  <si>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</si>
  <si>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</si>
  <si>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</si>
  <si>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</si>
  <si>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</si>
  <si>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</si>
  <si>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</si>
  <si>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</si>
  <si>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</si>
  <si>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</si>
  <si>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</si>
  <si>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</si>
  <si>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</si>
  <si>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</si>
  <si>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</si>
  <si>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</si>
  <si>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</si>
  <si>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</si>
  <si>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</si>
  <si>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</si>
  <si>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</si>
  <si>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</si>
  <si>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</si>
  <si>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</si>
  <si>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</si>
  <si>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</si>
  <si>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</si>
  <si>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</si>
  <si>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</si>
  <si>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</si>
  <si>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</si>
  <si>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</si>
  <si>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</si>
  <si>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</si>
  <si>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</si>
  <si>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</si>
  <si>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</si>
  <si>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</si>
  <si>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</si>
  <si>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</si>
  <si>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</si>
  <si>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</si>
  <si>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</si>
  <si>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</si>
  <si>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</si>
  <si>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</si>
  <si>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</si>
  <si>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</si>
  <si>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</si>
  <si>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</si>
  <si>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</si>
  <si>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</si>
  <si>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</si>
  <si>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</si>
  <si>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</si>
  <si>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</si>
  <si>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</si>
  <si>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</si>
  <si>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</si>
  <si>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</si>
  <si>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</si>
  <si>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</si>
  <si>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</si>
  <si>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</si>
  <si>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</si>
  <si>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</si>
  <si>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</si>
  <si>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</si>
  <si>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</si>
  <si>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</si>
  <si>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</si>
  <si>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</si>
  <si>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</si>
  <si>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</si>
  <si>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</si>
  <si>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</si>
  <si>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</si>
  <si>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</si>
  <si>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</si>
  <si>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</si>
  <si>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</si>
  <si>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</si>
  <si>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</si>
  <si>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</si>
  <si>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</si>
  <si>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</si>
  <si>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</si>
  <si>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</si>
  <si>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</si>
  <si>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</si>
  <si>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</si>
  <si>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</si>
  <si>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</si>
  <si>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</si>
  <si>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</si>
  <si>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</si>
  <si>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</si>
  <si>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</si>
  <si>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</si>
  <si>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</si>
  <si>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</si>
  <si>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</si>
  <si>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</si>
  <si>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</si>
  <si>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</si>
  <si>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</si>
  <si>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</si>
  <si>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</si>
  <si>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</si>
  <si>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</si>
  <si>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</si>
  <si>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</si>
  <si>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</si>
  <si>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</si>
  <si>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</si>
  <si>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</si>
  <si>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</si>
  <si>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</si>
  <si>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</si>
  <si>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</si>
  <si>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</si>
  <si>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</si>
  <si>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</si>
  <si>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</si>
  <si>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</si>
  <si>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</si>
  <si>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</si>
  <si>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</si>
  <si>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</si>
  <si>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</si>
  <si>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</si>
  <si>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</si>
  <si>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</si>
  <si>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</si>
  <si>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</si>
  <si>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</si>
  <si>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</si>
  <si>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</si>
  <si>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</si>
  <si>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</si>
  <si>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</si>
  <si>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</si>
  <si>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</si>
  <si>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</si>
  <si>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</si>
  <si>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</si>
  <si>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</si>
  <si>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</si>
  <si>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</si>
  <si>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</si>
  <si>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</si>
  <si>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</si>
  <si>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</si>
  <si>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</si>
  <si>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</si>
  <si>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</si>
  <si>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</si>
  <si>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</si>
  <si>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</si>
  <si>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</si>
  <si>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</si>
  <si>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</si>
  <si>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</si>
  <si>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</si>
  <si>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</si>
  <si>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</si>
  <si>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</si>
  <si>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</si>
  <si>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</si>
  <si>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</si>
  <si>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</si>
  <si>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</si>
  <si>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</si>
  <si>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</si>
  <si>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</si>
  <si>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</si>
  <si>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</si>
  <si>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</si>
  <si>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</si>
  <si>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</si>
  <si>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</si>
  <si>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</si>
  <si>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</si>
  <si>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</si>
  <si>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</si>
  <si>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</si>
  <si>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</si>
  <si>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</si>
  <si>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</si>
  <si>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</si>
  <si>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</si>
  <si>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</si>
  <si>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</si>
  <si>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</si>
  <si>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</si>
  <si>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</si>
  <si>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</si>
  <si>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</si>
  <si>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</si>
  <si>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</si>
  <si>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</si>
  <si>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</si>
  <si>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</si>
  <si>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</si>
  <si>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</si>
  <si>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</si>
  <si>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</si>
  <si>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</si>
  <si>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</si>
  <si>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</si>
  <si>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</si>
  <si>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</si>
  <si>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</si>
  <si>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</si>
  <si>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</si>
  <si>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</si>
  <si>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</si>
  <si>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</si>
  <si>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</si>
  <si>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</si>
  <si>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</si>
  <si>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</si>
  <si>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</si>
  <si>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</si>
  <si>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</si>
  <si>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</si>
  <si>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</si>
  <si>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</si>
  <si>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</si>
  <si>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</si>
  <si>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</si>
  <si>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</si>
  <si>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</si>
  <si>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</si>
  <si>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</si>
  <si>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</si>
  <si>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</si>
  <si>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</si>
  <si>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</si>
  <si>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</si>
  <si>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</si>
  <si>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</si>
  <si>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</si>
  <si>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</si>
  <si>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</si>
  <si>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</si>
  <si>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</si>
  <si>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</si>
  <si>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</si>
  <si>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</si>
  <si>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</si>
  <si>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</si>
  <si>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</si>
  <si>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</si>
  <si>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</si>
  <si>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</si>
  <si>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</si>
  <si>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</si>
  <si>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</si>
  <si>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</si>
  <si>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</si>
  <si>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</si>
  <si>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</si>
  <si>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</si>
  <si>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</si>
  <si>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</si>
  <si>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</si>
  <si>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</si>
  <si>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</si>
  <si>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</si>
  <si>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</si>
  <si>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</si>
  <si>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</si>
  <si>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</si>
  <si>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</si>
  <si>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</si>
  <si>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</si>
  <si>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</si>
  <si>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</si>
  <si>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</si>
  <si>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</si>
  <si>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</si>
  <si>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</si>
  <si>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</si>
  <si>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</si>
  <si>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</si>
  <si>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</si>
  <si>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</si>
  <si>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</si>
  <si>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</si>
  <si>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</si>
  <si>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</si>
  <si>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</si>
  <si>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</si>
  <si>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</si>
  <si>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</si>
  <si>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</si>
  <si>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</si>
  <si>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</si>
  <si>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</si>
  <si>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</si>
  <si>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</si>
  <si>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</si>
  <si>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</si>
  <si>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</si>
  <si>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</si>
  <si>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</si>
  <si>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</si>
  <si>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</si>
  <si>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</si>
  <si>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</si>
  <si>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</si>
  <si>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</si>
  <si>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</si>
  <si>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</si>
  <si>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</si>
  <si>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</si>
  <si>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</si>
  <si>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</si>
  <si>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</si>
  <si>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</si>
  <si>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</si>
  <si>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</si>
  <si>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</si>
  <si>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</si>
  <si>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</si>
  <si>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</si>
  <si>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</si>
  <si>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</si>
  <si>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</si>
  <si>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</si>
  <si>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</si>
  <si>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</si>
  <si>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</si>
  <si>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</si>
  <si>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</si>
  <si>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</si>
  <si>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</si>
  <si>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</si>
  <si>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</si>
  <si>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</si>
  <si>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</si>
  <si>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</si>
  <si>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</si>
  <si>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</si>
  <si>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</si>
  <si>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</si>
  <si>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</si>
  <si>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</si>
  <si>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</si>
  <si>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</si>
  <si>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</si>
  <si>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</si>
  <si>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</si>
  <si>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</si>
  <si>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</si>
  <si>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</si>
  <si>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</si>
  <si>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</si>
  <si>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</si>
  <si>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</si>
  <si>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</si>
  <si>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</si>
  <si>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</si>
  <si>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</si>
  <si>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</si>
  <si>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</si>
  <si>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</si>
  <si>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</si>
  <si>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</si>
  <si>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</si>
  <si>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</si>
  <si>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</si>
  <si>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</si>
  <si>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</si>
  <si>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</si>
  <si>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</si>
  <si>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</si>
  <si>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</si>
  <si>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</si>
  <si>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</si>
  <si>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</si>
  <si>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</si>
  <si>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</si>
  <si>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</si>
  <si>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</si>
  <si>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</si>
  <si>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</si>
  <si>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</si>
  <si>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</si>
  <si>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</si>
  <si>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</si>
  <si>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</si>
  <si>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</si>
  <si>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</si>
  <si>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</si>
  <si>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</si>
  <si>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</si>
  <si>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</si>
  <si>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</si>
  <si>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</si>
  <si>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</si>
  <si>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</si>
  <si>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</si>
  <si>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</si>
  <si>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</si>
  <si>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</si>
  <si>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</si>
  <si>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</si>
  <si>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</si>
  <si>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</si>
  <si>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</si>
  <si>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</si>
  <si>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</si>
  <si>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</si>
  <si>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</si>
  <si>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</si>
  <si>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</si>
  <si>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</si>
  <si>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</si>
  <si>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</si>
  <si>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</si>
  <si>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</si>
  <si>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</si>
  <si>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</si>
  <si>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</si>
  <si>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</si>
  <si>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</si>
  <si>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</si>
  <si>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</si>
  <si>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</si>
  <si>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</si>
  <si>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</si>
  <si>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</si>
  <si>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</si>
  <si>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</si>
  <si>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</si>
  <si>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</si>
  <si>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</si>
  <si>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</si>
  <si>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</si>
  <si>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</si>
  <si>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</si>
  <si>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</si>
  <si>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</si>
  <si>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</si>
  <si>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</si>
  <si>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</si>
  <si>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</si>
  <si>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</si>
  <si>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</si>
  <si>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</si>
  <si>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</si>
  <si>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</si>
  <si>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</si>
  <si>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</si>
  <si>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</si>
  <si>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</si>
  <si>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</si>
  <si>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</si>
  <si>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</si>
  <si>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</si>
  <si>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</si>
  <si>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</si>
  <si>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</si>
  <si>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</si>
  <si>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</si>
  <si>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</si>
  <si>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</si>
  <si>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</si>
  <si>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</si>
  <si>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</si>
  <si>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</si>
  <si>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</si>
  <si>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</si>
  <si>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</si>
  <si>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</si>
  <si>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</si>
  <si>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</si>
  <si>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</si>
  <si>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</si>
  <si>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</si>
  <si>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</si>
  <si>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</si>
  <si>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</si>
  <si>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</si>
  <si>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</si>
  <si>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</si>
  <si>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</si>
  <si>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</si>
  <si>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</si>
  <si>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</si>
  <si>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</si>
  <si>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</si>
  <si>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</si>
  <si>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</si>
  <si>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</si>
  <si>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</si>
  <si>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</si>
  <si>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</si>
  <si>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</si>
  <si>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</si>
  <si>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</si>
  <si>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</si>
  <si>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</si>
  <si>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</si>
  <si>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</si>
  <si>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</si>
  <si>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</si>
  <si>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</si>
  <si>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</si>
  <si>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</si>
  <si>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</si>
  <si>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</si>
  <si>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</si>
  <si>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</si>
  <si>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</si>
  <si>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</si>
  <si>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</si>
  <si>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</si>
  <si>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</si>
  <si>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</si>
  <si>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</si>
  <si>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</si>
  <si>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</si>
  <si>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</si>
  <si>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</si>
  <si>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</si>
  <si>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</si>
  <si>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</si>
  <si>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</si>
  <si>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</si>
  <si>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</si>
  <si>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</si>
  <si>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</si>
  <si>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</si>
  <si>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</si>
  <si>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</si>
  <si>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</si>
  <si>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</si>
  <si>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</si>
  <si>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</si>
  <si>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</si>
  <si>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</si>
  <si>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</si>
  <si>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</si>
  <si>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</si>
  <si>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</si>
  <si>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</si>
  <si>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</si>
  <si>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</si>
  <si>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</si>
  <si>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</si>
  <si>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</si>
  <si>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</si>
  <si>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</si>
  <si>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</si>
  <si>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</si>
  <si>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</si>
  <si>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</si>
  <si>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</si>
  <si>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</si>
  <si>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</si>
  <si>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</si>
  <si>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</si>
  <si>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</si>
  <si>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</si>
  <si>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</si>
  <si>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</si>
  <si>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</si>
  <si>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</si>
  <si>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Fire n ice tattoo</t>
  </si>
  <si>
    <t>Jamie Rodriguez</t>
  </si>
  <si>
    <t>808 w arroyo park lane apt b</t>
  </si>
  <si>
    <t>78550 Harlingen</t>
  </si>
  <si>
    <t>United States</t>
  </si>
  <si>
    <t>Tel: +1 9569707748</t>
  </si>
  <si>
    <t>Email: firenicetattooshop@gmail.com</t>
  </si>
  <si>
    <t>CLAMPB</t>
  </si>
  <si>
    <t>Packing Option: Sold as Bulk of 50 pcs. with Acha Logo</t>
  </si>
  <si>
    <t>Eo gas sterilized single use piercing clamp: Rounded slotted top forceps</t>
  </si>
  <si>
    <t>HBCRJ16</t>
  </si>
  <si>
    <t>316L steel hinged ball closure ring, 1.2mm (16g) with a 3mm crystal ball, inner diameter 6mm. The crystal is not bezel set, it is glued in very high quality.</t>
  </si>
  <si>
    <t>SGSH32</t>
  </si>
  <si>
    <t>316L steel hinged segment ring, 1.2mm (16g) with double plain rings and inner diameter from 8mm to 12mm</t>
  </si>
  <si>
    <t>UBNDPR2</t>
  </si>
  <si>
    <t>Color: Pearl</t>
  </si>
  <si>
    <t>Titanium G23 belly banana, 14g (1.6mm) with 5mm &amp; 8mm faux pearl balls and double dangling pearls</t>
  </si>
  <si>
    <t>UBNE2CL</t>
  </si>
  <si>
    <t>High polished titanium G23 banana, 1.2mm (16g) with two 3mm bezel set jewel balls</t>
  </si>
  <si>
    <t>UHEIN3</t>
  </si>
  <si>
    <t>Titanium G23 internally threaded barbell, 16g (1.2mm) with 3mm flat heart shaped top and 3mm ball</t>
  </si>
  <si>
    <t>UMCD573</t>
  </si>
  <si>
    <t>Titanium G23 belly banana, 14g (1.6mm) with 5mm &amp; 8mm bezel set jewel ball and a dangling shield design made from 5 hearts with crystals</t>
  </si>
  <si>
    <t>ZBN2CG</t>
  </si>
  <si>
    <t>ZBNEBL</t>
  </si>
  <si>
    <t>EO gas sterilized 316L steel snake eyes piercing banana, 16g (1.2mm) with two 3mm balls</t>
  </si>
  <si>
    <t>EO gas sterilized piercing: 316L steel labret, 16g (1.2mm) with a 3mm ball</t>
  </si>
  <si>
    <t>CLAMPBLKB</t>
  </si>
  <si>
    <t>SGSH32X16S8</t>
  </si>
  <si>
    <t>One Hundred Seventy Four and 33 cents USD</t>
  </si>
  <si>
    <t>EO gas sterilized piercing: 316L steel belly banana, 14g (1.6mm) with 8mm and 5mm jewel ball - length 5/16'' or 1/2'' (8mm - 14mm)</t>
  </si>
  <si>
    <t>Mina</t>
  </si>
  <si>
    <t>Fire N Ice Tattoo</t>
  </si>
  <si>
    <t>808 W Arroyo Park Lane Apt B</t>
  </si>
  <si>
    <t>78550 Harlingen, Texas</t>
  </si>
  <si>
    <t>Shipping cost to USA via DHL:</t>
  </si>
  <si>
    <t>GSP Eligible</t>
  </si>
  <si>
    <t>HTS - A7117.19.9000: Imitation jewelry of base metal</t>
  </si>
  <si>
    <t>One Hundred Fifty Four and 33 cents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</si>
</sst>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1">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theme="3" tint="0.59999389629810485"/>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40">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5" fillId="0" borderId="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5" fillId="0" borderId="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11" fillId="0" borderId="0" applyNumberFormat="0" applyFill="0" applyBorder="0" applyAlignment="0" applyProtection="0">
      <alignment vertical="top"/>
      <protection locked="0"/>
    </xf>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2" fillId="0" borderId="0" applyFont="0" applyFill="0" applyBorder="0" applyAlignment="0" applyProtection="0"/>
    <xf numFmtId="0" fontId="5" fillId="0" borderId="0"/>
    <xf numFmtId="168" fontId="2" fillId="0" borderId="0" applyFon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1" fillId="0" borderId="0" applyFon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1"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5" fillId="0" borderId="0"/>
  </cellStyleXfs>
  <cellXfs count="153">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0" fontId="1" fillId="2" borderId="21" xfId="0" applyFont="1" applyFill="1" applyBorder="1"/>
    <xf numFmtId="0" fontId="18" fillId="2" borderId="0" xfId="83" applyFont="1" applyFill="1" applyAlignment="1">
      <alignment horizontal="center" vertical="center"/>
    </xf>
    <xf numFmtId="0" fontId="18" fillId="2" borderId="0" xfId="83" applyFont="1" applyFill="1" applyAlignment="1">
      <alignment vertical="center"/>
    </xf>
    <xf numFmtId="1" fontId="18" fillId="5" borderId="20" xfId="0" applyNumberFormat="1" applyFont="1" applyFill="1" applyBorder="1" applyAlignment="1">
      <alignment horizontal="center" vertical="top" wrapText="1"/>
    </xf>
    <xf numFmtId="1" fontId="1" fillId="5" borderId="20" xfId="0" applyNumberFormat="1" applyFont="1" applyFill="1" applyBorder="1" applyAlignment="1">
      <alignment vertical="top" wrapText="1"/>
    </xf>
    <xf numFmtId="1" fontId="3" fillId="5" borderId="13" xfId="0" applyNumberFormat="1" applyFont="1" applyFill="1" applyBorder="1" applyAlignment="1">
      <alignment vertical="top" wrapText="1"/>
    </xf>
    <xf numFmtId="1" fontId="3" fillId="5" borderId="20" xfId="0" applyNumberFormat="1" applyFont="1" applyFill="1" applyBorder="1" applyAlignment="1">
      <alignment vertical="top" wrapText="1"/>
    </xf>
    <xf numFmtId="2" fontId="1" fillId="5" borderId="20" xfId="0" applyNumberFormat="1" applyFont="1" applyFill="1" applyBorder="1" applyAlignment="1">
      <alignment horizontal="right" vertical="top" wrapText="1"/>
    </xf>
    <xf numFmtId="2" fontId="18" fillId="5" borderId="20" xfId="0" applyNumberFormat="1" applyFont="1" applyFill="1" applyBorder="1" applyAlignment="1">
      <alignment horizontal="right" vertical="top" wrapText="1"/>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1" fontId="3" fillId="5" borderId="13" xfId="0" applyNumberFormat="1" applyFont="1" applyFill="1" applyBorder="1" applyAlignment="1">
      <alignment vertical="top" wrapText="1"/>
    </xf>
    <xf numFmtId="1" fontId="3" fillId="5" borderId="18"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cellXfs>
  <cellStyles count="5340">
    <cellStyle name="Comma 2" xfId="7" xr:uid="{644A7933-ECCB-4F99-9481-5CD2D665DE9A}"/>
    <cellStyle name="Comma 2 2" xfId="4430" xr:uid="{E8CC8B02-E59E-4E1C-8D65-95FEF41A4AA1}"/>
    <cellStyle name="Comma 2 2 2" xfId="4755" xr:uid="{652269A4-260A-4191-9B59-4A7A2B980DB9}"/>
    <cellStyle name="Comma 2 2 2 2" xfId="5326" xr:uid="{7DC0E666-91A5-4C07-AE20-CA590F7BD4D6}"/>
    <cellStyle name="Comma 2 2 3" xfId="4591" xr:uid="{59AD23C8-A174-4FA2-91C7-5D957E5C44B8}"/>
    <cellStyle name="Comma 3" xfId="4318" xr:uid="{E1637BCE-C02F-47F0-925D-74A931C4504D}"/>
    <cellStyle name="Comma 3 2" xfId="4432" xr:uid="{0EF50263-791B-47B7-B5DC-E2171DC7B44F}"/>
    <cellStyle name="Comma 3 2 2" xfId="4756" xr:uid="{E7ED63DE-98EC-4D83-BB91-B32EDD147ACE}"/>
    <cellStyle name="Comma 3 2 2 2" xfId="5327" xr:uid="{34DE5E13-3532-4B63-B38B-080AB7076066}"/>
    <cellStyle name="Comma 3 2 3" xfId="5325" xr:uid="{765C9DD9-1EBD-4EC9-85EB-A098A64C2A81}"/>
    <cellStyle name="Currency 10" xfId="8" xr:uid="{5E3065EB-86DA-44F6-B190-B4BDF25EB01B}"/>
    <cellStyle name="Currency 10 2" xfId="9" xr:uid="{29E20868-4BD8-4DE6-A7E4-F49217273B19}"/>
    <cellStyle name="Currency 10 2 2" xfId="203" xr:uid="{244F96BE-7283-4C91-9BE2-1A473B816B2C}"/>
    <cellStyle name="Currency 10 2 2 2" xfId="4616" xr:uid="{42034019-885C-4250-8F69-1AB62DAB5FC5}"/>
    <cellStyle name="Currency 10 2 3" xfId="4511" xr:uid="{08E874CD-29F8-4504-9D42-89A591A4F7A3}"/>
    <cellStyle name="Currency 10 3" xfId="10" xr:uid="{F79BCF0F-99BB-42BD-B534-F6D5B39B6534}"/>
    <cellStyle name="Currency 10 3 2" xfId="204" xr:uid="{940BEF2D-4795-4BD7-B372-737C36EDA8EA}"/>
    <cellStyle name="Currency 10 3 2 2" xfId="4617" xr:uid="{926B45B0-8494-4C20-8CAA-A075806AF6ED}"/>
    <cellStyle name="Currency 10 3 3" xfId="4512" xr:uid="{200882F7-FE6B-4CAE-9931-BDC8BB5D1B80}"/>
    <cellStyle name="Currency 10 4" xfId="205" xr:uid="{AC15BB91-CF99-42F6-A97B-F72496CAA113}"/>
    <cellStyle name="Currency 10 4 2" xfId="4618" xr:uid="{51AD5CA1-F387-4C71-B124-35F9030B92FE}"/>
    <cellStyle name="Currency 10 5" xfId="4437" xr:uid="{67619E43-021C-4A45-BE77-7400EE4F8AEC}"/>
    <cellStyle name="Currency 10 6" xfId="4510" xr:uid="{EB1FD8E6-01C8-42BA-9E74-956C0BFE8D07}"/>
    <cellStyle name="Currency 11" xfId="11" xr:uid="{2513658B-77A8-4CA3-8B01-8FF3D49D3694}"/>
    <cellStyle name="Currency 11 2" xfId="12" xr:uid="{B777D89B-B9B2-43FF-8133-28CFA53ECB27}"/>
    <cellStyle name="Currency 11 2 2" xfId="206" xr:uid="{2729FE45-028F-47AC-9DFA-AFF1406F35D9}"/>
    <cellStyle name="Currency 11 2 2 2" xfId="4619" xr:uid="{AB41F9C6-1322-4B8A-8B36-08B5AC8FE151}"/>
    <cellStyle name="Currency 11 2 3" xfId="4514" xr:uid="{5E10F6B5-1CCD-4EDD-AF58-7B808C873D28}"/>
    <cellStyle name="Currency 11 3" xfId="13" xr:uid="{27B9906C-EA38-44B5-A56C-0C763129850E}"/>
    <cellStyle name="Currency 11 3 2" xfId="207" xr:uid="{48A045BE-EDD8-4529-8353-88119F18670B}"/>
    <cellStyle name="Currency 11 3 2 2" xfId="4620" xr:uid="{5852A8DC-5BE8-4FE5-BBCB-F86F8F2D9F74}"/>
    <cellStyle name="Currency 11 3 3" xfId="4515" xr:uid="{6518C0E8-1F82-4BFA-A3CB-C1C1C99C565A}"/>
    <cellStyle name="Currency 11 4" xfId="208" xr:uid="{9F99B8E1-2267-4012-B722-BAEAEE082BD8}"/>
    <cellStyle name="Currency 11 4 2" xfId="4621" xr:uid="{DA9EB547-C564-483F-AE14-1DAB12DF9515}"/>
    <cellStyle name="Currency 11 5" xfId="4319" xr:uid="{DE8D9866-5FD3-43BF-8264-2F26475F4D3C}"/>
    <cellStyle name="Currency 11 5 2" xfId="4438" xr:uid="{1EC547A3-2CBD-4EEA-A4A7-4D165C7D9345}"/>
    <cellStyle name="Currency 11 5 3" xfId="4720" xr:uid="{63C88BED-7C77-43EF-8E73-39E970E65D6A}"/>
    <cellStyle name="Currency 11 5 3 2" xfId="5315" xr:uid="{2359DCA9-ADE4-4C90-BDFD-8C112AEDA403}"/>
    <cellStyle name="Currency 11 5 3 3" xfId="4757" xr:uid="{6EB5B42D-F9A6-48E3-B6F0-B7FC2D884ECF}"/>
    <cellStyle name="Currency 11 5 4" xfId="4697" xr:uid="{156777CF-818E-4BD4-9ABF-0C0ACB4B63A4}"/>
    <cellStyle name="Currency 11 6" xfId="4513" xr:uid="{ABB8CE30-9FE9-4235-AFED-771B3F6F1CDF}"/>
    <cellStyle name="Currency 12" xfId="14" xr:uid="{BFD47621-7283-46D3-A58F-D88AD2A2C5EB}"/>
    <cellStyle name="Currency 12 2" xfId="15" xr:uid="{54651133-4C5E-49B8-8030-EC6D62B6C5C2}"/>
    <cellStyle name="Currency 12 2 2" xfId="209" xr:uid="{F9E229EA-64B0-42C4-A3A4-796E3933BCB0}"/>
    <cellStyle name="Currency 12 2 2 2" xfId="4622" xr:uid="{308246EC-AC33-42CC-BF48-DEFE14EE7254}"/>
    <cellStyle name="Currency 12 2 3" xfId="4517" xr:uid="{67EFDE29-B7DB-4400-B856-D50C54F4C2E0}"/>
    <cellStyle name="Currency 12 3" xfId="210" xr:uid="{13F1E66F-F23B-4694-8222-30ECE0EB6CD4}"/>
    <cellStyle name="Currency 12 3 2" xfId="4623" xr:uid="{07947F5E-A600-4EAC-8C87-65CC57F812A1}"/>
    <cellStyle name="Currency 12 4" xfId="4516" xr:uid="{C715F52B-7894-48E2-B31A-AD02673D439B}"/>
    <cellStyle name="Currency 13" xfId="16" xr:uid="{F5741947-D0BE-4CA9-ACCF-51254615DB38}"/>
    <cellStyle name="Currency 13 2" xfId="4321" xr:uid="{FB3A5129-BC39-4BFB-AE1D-208AF7E35E67}"/>
    <cellStyle name="Currency 13 3" xfId="4322" xr:uid="{0D638573-41D1-4E80-9787-2E17B05E7A80}"/>
    <cellStyle name="Currency 13 3 2" xfId="4759" xr:uid="{0D8A616D-4150-4644-8068-F013819F5721}"/>
    <cellStyle name="Currency 13 4" xfId="4320" xr:uid="{86C57CC7-5DD9-4B5F-AA1B-E7B6D8C5C961}"/>
    <cellStyle name="Currency 13 5" xfId="4758" xr:uid="{3B6D741A-D1B6-43C9-B5CD-EBACF01D123A}"/>
    <cellStyle name="Currency 14" xfId="17" xr:uid="{9D2BCF2A-E62A-4625-9436-7F653569B307}"/>
    <cellStyle name="Currency 14 2" xfId="211" xr:uid="{F3B2AE21-7644-43C4-B978-C04DC93CFF27}"/>
    <cellStyle name="Currency 14 2 2" xfId="4624" xr:uid="{FB75ECA7-1F6B-46C0-8E8C-CCF4D81690B2}"/>
    <cellStyle name="Currency 14 3" xfId="4518" xr:uid="{DBCFC42C-2E4C-472F-A899-22E2CD096A9D}"/>
    <cellStyle name="Currency 15" xfId="4414" xr:uid="{25D6B8A0-0F27-48E2-B022-1EE232795088}"/>
    <cellStyle name="Currency 17" xfId="4323" xr:uid="{3B469488-E933-49E1-B0DD-E50C0A601437}"/>
    <cellStyle name="Currency 2" xfId="18" xr:uid="{D5765147-12DB-4086-ABC6-5A44F31AE99A}"/>
    <cellStyle name="Currency 2 2" xfId="19" xr:uid="{A1DB71AC-E832-4146-955A-7F7D6576BDED}"/>
    <cellStyle name="Currency 2 2 2" xfId="20" xr:uid="{19369FDB-EB67-4B12-B52E-AF3451638ABA}"/>
    <cellStyle name="Currency 2 2 2 2" xfId="21" xr:uid="{A1434A8B-F0C9-4D4E-A77E-B91BE370E1B5}"/>
    <cellStyle name="Currency 2 2 2 2 2" xfId="4760" xr:uid="{8A28FB8F-BDB1-4C96-8AC5-0FAD8647CCCE}"/>
    <cellStyle name="Currency 2 2 2 3" xfId="22" xr:uid="{029E5ACF-7503-4001-B4DE-7918D607768B}"/>
    <cellStyle name="Currency 2 2 2 3 2" xfId="212" xr:uid="{10A77495-8EE1-4C5F-AC3D-626856427AE0}"/>
    <cellStyle name="Currency 2 2 2 3 2 2" xfId="4625" xr:uid="{3DBC258A-965F-42F5-9917-439266AF3276}"/>
    <cellStyle name="Currency 2 2 2 3 3" xfId="4521" xr:uid="{401D53C1-E390-4347-926C-273F167A7F35}"/>
    <cellStyle name="Currency 2 2 2 4" xfId="213" xr:uid="{EB1FF161-C9AF-4BAC-BF16-8DF7143ACF7A}"/>
    <cellStyle name="Currency 2 2 2 4 2" xfId="4626" xr:uid="{228BB454-4499-41CD-9D0C-27CDBD5411C7}"/>
    <cellStyle name="Currency 2 2 2 5" xfId="4520" xr:uid="{50DB1530-F92F-4612-BC28-78618AE5AD0D}"/>
    <cellStyle name="Currency 2 2 3" xfId="214" xr:uid="{6B32A3B2-A9EF-4D52-BE4E-168B782C6BB4}"/>
    <cellStyle name="Currency 2 2 3 2" xfId="4627" xr:uid="{978223D1-99A0-483F-81AA-1369BA0F9F54}"/>
    <cellStyle name="Currency 2 2 4" xfId="4519" xr:uid="{1A994568-11B4-4E5A-B415-FBBE6544E4C4}"/>
    <cellStyle name="Currency 2 3" xfId="23" xr:uid="{41BF209B-5521-4C90-A2F6-2E29A8FF9EC7}"/>
    <cellStyle name="Currency 2 3 2" xfId="215" xr:uid="{5F8CCDCA-6D3F-4D57-8E54-F7EDFD35E9CC}"/>
    <cellStyle name="Currency 2 3 2 2" xfId="4628" xr:uid="{D7E702FD-0369-4B8F-9E0F-8E187118ED1C}"/>
    <cellStyle name="Currency 2 3 3" xfId="4522" xr:uid="{D79DFE33-DCEB-48A2-8908-B5CB6D8DBA46}"/>
    <cellStyle name="Currency 2 4" xfId="216" xr:uid="{5636B1E2-FA05-40B5-8EDE-5D9FF8A56597}"/>
    <cellStyle name="Currency 2 4 2" xfId="217" xr:uid="{8CF902D4-AAB1-4017-8CF4-1C1B8CA50032}"/>
    <cellStyle name="Currency 2 5" xfId="218" xr:uid="{A8DF0685-F445-44D8-B1A7-9DE186AD979F}"/>
    <cellStyle name="Currency 2 5 2" xfId="219" xr:uid="{95A02365-BF49-4D41-9AE3-B3CA4100B0A6}"/>
    <cellStyle name="Currency 2 6" xfId="220" xr:uid="{8E54499F-21E0-400A-8ACB-10FD511DED3F}"/>
    <cellStyle name="Currency 3" xfId="24" xr:uid="{BAC1991E-A262-4D10-A99A-1D2E2FAA7831}"/>
    <cellStyle name="Currency 3 2" xfId="25" xr:uid="{1C901368-1181-4B95-BCE9-D5165A07E056}"/>
    <cellStyle name="Currency 3 2 2" xfId="221" xr:uid="{57CDD1BF-FE10-4227-8797-D63E0260BC9D}"/>
    <cellStyle name="Currency 3 2 2 2" xfId="4629" xr:uid="{60291580-5365-408E-9726-273830029700}"/>
    <cellStyle name="Currency 3 2 3" xfId="4524" xr:uid="{B90B2A90-F5F7-4A27-8939-6685DBFB5D78}"/>
    <cellStyle name="Currency 3 3" xfId="26" xr:uid="{957A84A5-94B2-44E2-A5A7-9849CF452F99}"/>
    <cellStyle name="Currency 3 3 2" xfId="222" xr:uid="{33ACB8C3-7608-47CA-882D-CA81A60BC505}"/>
    <cellStyle name="Currency 3 3 2 2" xfId="4630" xr:uid="{1DAE4AFA-CD63-4F24-82B5-E5CEE413DBE6}"/>
    <cellStyle name="Currency 3 3 3" xfId="4525" xr:uid="{C914F74D-FEF5-4D48-A073-49B9123B4C42}"/>
    <cellStyle name="Currency 3 4" xfId="27" xr:uid="{C1C3C909-11DF-441D-8444-332B4FF01326}"/>
    <cellStyle name="Currency 3 4 2" xfId="223" xr:uid="{ED3505E8-F6D3-4DA7-B3F6-6FFCAD0C1589}"/>
    <cellStyle name="Currency 3 4 2 2" xfId="4631" xr:uid="{7A259DFD-8279-4117-89A5-4801A445856E}"/>
    <cellStyle name="Currency 3 4 3" xfId="4526" xr:uid="{62147B72-2638-4F10-BD97-C6BCFC640C26}"/>
    <cellStyle name="Currency 3 5" xfId="224" xr:uid="{C2682458-7A34-485C-9808-ABEC2B14F0B5}"/>
    <cellStyle name="Currency 3 5 2" xfId="4632" xr:uid="{6018FE05-71CA-4709-9970-17E9D180DE88}"/>
    <cellStyle name="Currency 3 6" xfId="4523" xr:uid="{DAA30233-B034-4CB7-865C-B13A948E53E5}"/>
    <cellStyle name="Currency 4" xfId="28" xr:uid="{624857C8-C1C6-470D-B11C-DFC38721FF86}"/>
    <cellStyle name="Currency 4 2" xfId="29" xr:uid="{6BB34289-523E-41D4-8FD3-6F9ED3BAC07D}"/>
    <cellStyle name="Currency 4 2 2" xfId="225" xr:uid="{7C560DB3-1E17-4A55-AA73-C963996CDD91}"/>
    <cellStyle name="Currency 4 2 2 2" xfId="4633" xr:uid="{B517C025-FB5F-4ABF-A7A2-D1C7B457CF21}"/>
    <cellStyle name="Currency 4 2 3" xfId="4528" xr:uid="{9375E135-F187-48D6-9DC2-08232A72C7F3}"/>
    <cellStyle name="Currency 4 3" xfId="30" xr:uid="{BA093826-7F9C-485A-BE7B-3C16CEE7F991}"/>
    <cellStyle name="Currency 4 3 2" xfId="226" xr:uid="{2B9C12A4-A956-4E03-A425-0ADF41B5BB27}"/>
    <cellStyle name="Currency 4 3 2 2" xfId="4634" xr:uid="{7D17D34B-8116-4E89-B4F1-2DFF196D540E}"/>
    <cellStyle name="Currency 4 3 3" xfId="4529" xr:uid="{F792F571-7E26-45EE-8621-65D711DEC3B6}"/>
    <cellStyle name="Currency 4 4" xfId="227" xr:uid="{55FE25E9-8BC7-48D4-942B-FB7FED4E3FD9}"/>
    <cellStyle name="Currency 4 4 2" xfId="4635" xr:uid="{D77337C4-37E4-4E81-B935-D0CCDB1C7FAA}"/>
    <cellStyle name="Currency 4 5" xfId="4324" xr:uid="{8ED4E4A3-4529-4E42-BE9A-5F8886B0AE2C}"/>
    <cellStyle name="Currency 4 5 2" xfId="4439" xr:uid="{3B685778-63B2-42E1-8FE9-755138D2E0A2}"/>
    <cellStyle name="Currency 4 5 3" xfId="4721" xr:uid="{F1F429C7-E25C-40D4-9B7D-2DA2BB3A8613}"/>
    <cellStyle name="Currency 4 5 3 2" xfId="5316" xr:uid="{E5F5A002-1E60-4B93-81C1-2158DE12E872}"/>
    <cellStyle name="Currency 4 5 3 3" xfId="4761" xr:uid="{3D1E64BD-70BE-472E-A3E3-3A0789BBFE0B}"/>
    <cellStyle name="Currency 4 5 4" xfId="4698" xr:uid="{77AA436C-C2F5-4A04-92F4-A174222FA99F}"/>
    <cellStyle name="Currency 4 6" xfId="4527" xr:uid="{C4A3C065-F1BC-49DC-8A0C-86AD8D71157D}"/>
    <cellStyle name="Currency 5" xfId="31" xr:uid="{A6148176-060E-4B3B-9179-4C78B6243196}"/>
    <cellStyle name="Currency 5 2" xfId="32" xr:uid="{91421CC5-4F77-43C1-B521-D954CCD34673}"/>
    <cellStyle name="Currency 5 2 2" xfId="228" xr:uid="{009B58A7-62F3-4FAA-BEE9-0E2484AC65D6}"/>
    <cellStyle name="Currency 5 2 2 2" xfId="4636" xr:uid="{8FCCC808-F0B4-499D-BD2B-C1C52BE046BD}"/>
    <cellStyle name="Currency 5 2 3" xfId="4530" xr:uid="{59C9431E-9C59-423B-8459-4F7D81140096}"/>
    <cellStyle name="Currency 5 3" xfId="4325" xr:uid="{2CE563F4-7C43-4FE6-A22D-23423C0D56AD}"/>
    <cellStyle name="Currency 5 3 2" xfId="4440" xr:uid="{7A1CB5BD-33D6-44A4-9E32-411363BE4E39}"/>
    <cellStyle name="Currency 5 3 2 2" xfId="5306" xr:uid="{9BAA90F7-B9F5-4773-8E26-8F334A122307}"/>
    <cellStyle name="Currency 5 3 2 3" xfId="4763" xr:uid="{F3ADEA87-BA85-483E-B5B3-40C41DB2DBDF}"/>
    <cellStyle name="Currency 5 4" xfId="4762" xr:uid="{71ADEC8C-9E1D-4E02-8BC7-298CE9381FA0}"/>
    <cellStyle name="Currency 6" xfId="33" xr:uid="{7784BFE8-C3B4-4EB0-9808-1ABDD4EF31C0}"/>
    <cellStyle name="Currency 6 2" xfId="229" xr:uid="{3A28E627-C8CE-4ABC-9756-3D223902B57D}"/>
    <cellStyle name="Currency 6 2 2" xfId="4637" xr:uid="{82B1F302-4A9D-4AD5-932B-BD89163B4BB1}"/>
    <cellStyle name="Currency 6 3" xfId="4326" xr:uid="{7D5A8F8B-DF2A-4863-843A-4BD02BF96A89}"/>
    <cellStyle name="Currency 6 3 2" xfId="4441" xr:uid="{DBCCF7D6-37C4-4D11-A4FC-8CE64A2ADD21}"/>
    <cellStyle name="Currency 6 3 3" xfId="4722" xr:uid="{9D4806C1-A737-45B3-830D-8BF68CABBB35}"/>
    <cellStyle name="Currency 6 3 3 2" xfId="5317" xr:uid="{64408744-1AE6-4F1A-861A-3D82AEB8EBC3}"/>
    <cellStyle name="Currency 6 3 3 3" xfId="4764" xr:uid="{10FD35FE-6907-4C62-9116-F73661EAEE12}"/>
    <cellStyle name="Currency 6 3 4" xfId="4699" xr:uid="{51AF63F3-E1E3-4BFB-BF52-8AE21E48C40F}"/>
    <cellStyle name="Currency 6 4" xfId="4531" xr:uid="{2FE27CC4-C431-4A88-B7E4-9D79BE1DE40D}"/>
    <cellStyle name="Currency 7" xfId="34" xr:uid="{71C99767-0360-46FD-9707-F3F34E825ECB}"/>
    <cellStyle name="Currency 7 2" xfId="35" xr:uid="{709CDF5F-7B58-4ED7-B0E8-178D62CE75DF}"/>
    <cellStyle name="Currency 7 2 2" xfId="250" xr:uid="{F3FD39D3-FD31-4EA1-A682-4596DCE98FD2}"/>
    <cellStyle name="Currency 7 2 2 2" xfId="4638" xr:uid="{BD25EBF5-9480-4E47-99BC-2F786A1C00E7}"/>
    <cellStyle name="Currency 7 2 3" xfId="4533" xr:uid="{A8C542E7-1223-4F95-955F-84622E82445C}"/>
    <cellStyle name="Currency 7 3" xfId="230" xr:uid="{34A3560B-E42B-4B7D-84C2-9D9726DA076F}"/>
    <cellStyle name="Currency 7 3 2" xfId="4639" xr:uid="{3D19EED7-DE11-457D-9D9B-4C8D4E4BFFA5}"/>
    <cellStyle name="Currency 7 4" xfId="4442" xr:uid="{B18A416D-2295-4F2C-A5FF-3987C9E0CC30}"/>
    <cellStyle name="Currency 7 5" xfId="4532" xr:uid="{06F2CC7A-C3F6-4C3B-8CDB-1093F0F42677}"/>
    <cellStyle name="Currency 8" xfId="36" xr:uid="{63084E9A-4569-4382-95B9-C862FEDFF525}"/>
    <cellStyle name="Currency 8 2" xfId="37" xr:uid="{DC94856C-E716-4BCF-91C1-C0AC44B63364}"/>
    <cellStyle name="Currency 8 2 2" xfId="231" xr:uid="{BDF3DE52-2C96-4EDC-B6E7-E91568B58539}"/>
    <cellStyle name="Currency 8 2 2 2" xfId="4640" xr:uid="{8D85950A-5787-4185-9467-8CFB25DB6E19}"/>
    <cellStyle name="Currency 8 2 3" xfId="4535" xr:uid="{69D93F28-1E63-46B9-8E6A-D880F5F50EF8}"/>
    <cellStyle name="Currency 8 3" xfId="38" xr:uid="{5001706E-466A-4FA5-8698-B86CFFFB2283}"/>
    <cellStyle name="Currency 8 3 2" xfId="232" xr:uid="{89F7E82E-BB39-457D-9A5D-C5BEB19AA769}"/>
    <cellStyle name="Currency 8 3 2 2" xfId="4641" xr:uid="{5DB9A078-A1D6-4D67-B2C5-D63E34A66482}"/>
    <cellStyle name="Currency 8 3 3" xfId="4536" xr:uid="{D15DAD8B-B80B-46FC-87F6-8A5DE0124551}"/>
    <cellStyle name="Currency 8 4" xfId="39" xr:uid="{4D984CDE-102B-4A6C-99D0-7CAAFA2C17AB}"/>
    <cellStyle name="Currency 8 4 2" xfId="233" xr:uid="{C44357F8-D3C4-46A2-B7BA-4A48F49A0F9F}"/>
    <cellStyle name="Currency 8 4 2 2" xfId="4642" xr:uid="{EC66EEAC-0090-48FE-9CFE-5D0164662C71}"/>
    <cellStyle name="Currency 8 4 3" xfId="4537" xr:uid="{0991743B-66BE-475B-A28E-2107C4080966}"/>
    <cellStyle name="Currency 8 5" xfId="234" xr:uid="{6635B8BC-B0F3-45E4-8C25-D37255D69B33}"/>
    <cellStyle name="Currency 8 5 2" xfId="4643" xr:uid="{AB9BFF10-1F0D-4641-A239-91956B20C5B3}"/>
    <cellStyle name="Currency 8 6" xfId="4443" xr:uid="{50F632FE-FA17-4AAF-B2C6-80E2782B0101}"/>
    <cellStyle name="Currency 8 7" xfId="4534" xr:uid="{46367A0C-5720-44EA-920D-A33175C05D0E}"/>
    <cellStyle name="Currency 9" xfId="40" xr:uid="{61212B5D-5174-4B77-B006-38C8AF8B7BB9}"/>
    <cellStyle name="Currency 9 2" xfId="41" xr:uid="{800DCE25-AECD-4174-A11D-4E248E2F7B15}"/>
    <cellStyle name="Currency 9 2 2" xfId="235" xr:uid="{A4B2BCD0-C353-42B3-9756-14CBDFFB39E8}"/>
    <cellStyle name="Currency 9 2 2 2" xfId="4644" xr:uid="{F1CE30D6-8804-494E-8CFC-3A65ADC8D616}"/>
    <cellStyle name="Currency 9 2 3" xfId="4539" xr:uid="{DCB84207-8BAB-4B8B-BCD3-959C9028F226}"/>
    <cellStyle name="Currency 9 3" xfId="42" xr:uid="{E0F52D5B-E717-4554-BB49-F6FE4D0C103F}"/>
    <cellStyle name="Currency 9 3 2" xfId="236" xr:uid="{A6BD5FCC-82A1-40B1-A079-C26B005D60CF}"/>
    <cellStyle name="Currency 9 3 2 2" xfId="4645" xr:uid="{4004C127-78CC-4E85-9AFE-A2C126C455B8}"/>
    <cellStyle name="Currency 9 3 3" xfId="4540" xr:uid="{360F366D-0F71-4C8E-925E-D6A6BF6A41EF}"/>
    <cellStyle name="Currency 9 4" xfId="237" xr:uid="{82FDB347-68A1-4784-B4E2-E50BCBAA0D6F}"/>
    <cellStyle name="Currency 9 4 2" xfId="4646" xr:uid="{EBE25714-374D-4B06-B649-8944E81EE76C}"/>
    <cellStyle name="Currency 9 5" xfId="4327" xr:uid="{0597C354-9C86-498D-8250-80F9FA08C2C8}"/>
    <cellStyle name="Currency 9 5 2" xfId="4444" xr:uid="{09DE818B-08A2-46AB-87D5-E9DEA9FBFA70}"/>
    <cellStyle name="Currency 9 5 3" xfId="4723" xr:uid="{7CEEA504-2DFB-428E-8323-2A3B8EC65CE8}"/>
    <cellStyle name="Currency 9 5 4" xfId="4700" xr:uid="{BC7236A2-85C6-4CEC-A731-BCF2B403B6DA}"/>
    <cellStyle name="Currency 9 6" xfId="4538" xr:uid="{F9A3092B-15AA-4DC8-91DE-7C21BDA27302}"/>
    <cellStyle name="Hyperlink 2" xfId="6" xr:uid="{6CFFD761-E1C4-4FFC-9C82-FDD569F38491}"/>
    <cellStyle name="Hyperlink 3" xfId="202" xr:uid="{D8B65146-6704-43E4-BDE7-5C3DE3B3CD5E}"/>
    <cellStyle name="Hyperlink 3 2" xfId="4415" xr:uid="{08E2F0FA-9406-480B-82E6-4728F22E576C}"/>
    <cellStyle name="Hyperlink 3 3" xfId="4328" xr:uid="{61C87367-68CB-44B4-80D0-FF1631FD5F69}"/>
    <cellStyle name="Hyperlink 4" xfId="4329" xr:uid="{4EFB1B44-38FF-40E3-B09F-DF09ED4E2799}"/>
    <cellStyle name="Normal" xfId="0" builtinId="0"/>
    <cellStyle name="Normal 10" xfId="43" xr:uid="{54BEBB17-7953-44D7-B5B8-B51517A2B11D}"/>
    <cellStyle name="Normal 10 10" xfId="903" xr:uid="{EBEBBC36-3157-4D90-8965-527FCBB89A08}"/>
    <cellStyle name="Normal 10 10 2" xfId="2508" xr:uid="{DD327AF6-D7A7-47CF-9AF2-9DB3E07368BE}"/>
    <cellStyle name="Normal 10 10 2 2" xfId="4331" xr:uid="{D36EEE2C-F32E-477B-85FB-1BCFC12766EB}"/>
    <cellStyle name="Normal 10 10 2 3" xfId="4675" xr:uid="{CE0FD06B-3A36-4645-8698-42D71B63AD4C}"/>
    <cellStyle name="Normal 10 10 3" xfId="2509" xr:uid="{5689DD73-39BE-4C76-AE13-81871BF4E3AC}"/>
    <cellStyle name="Normal 10 10 4" xfId="2510" xr:uid="{833F5ECF-AAF3-4A1A-B254-99645D39ADCF}"/>
    <cellStyle name="Normal 10 11" xfId="2511" xr:uid="{0BF9277C-87A3-48A6-B754-941E63E27CD4}"/>
    <cellStyle name="Normal 10 11 2" xfId="2512" xr:uid="{67BFF0DA-8A33-43F4-A99D-A96E9088D8D7}"/>
    <cellStyle name="Normal 10 11 3" xfId="2513" xr:uid="{8E12833E-3EB1-49AD-B8C7-72DA8BFF9A5A}"/>
    <cellStyle name="Normal 10 11 4" xfId="2514" xr:uid="{C446EE2E-CF93-4BE1-8250-ECAAABE2C131}"/>
    <cellStyle name="Normal 10 12" xfId="2515" xr:uid="{AD482E60-4A3B-46B1-A661-7A4D4F08D4E9}"/>
    <cellStyle name="Normal 10 12 2" xfId="2516" xr:uid="{F52C4F15-3614-49F9-95DB-B757D94CEBD8}"/>
    <cellStyle name="Normal 10 13" xfId="2517" xr:uid="{235F7F10-662B-456F-82D8-0F5E7B9C88A6}"/>
    <cellStyle name="Normal 10 14" xfId="2518" xr:uid="{C148126D-B3AF-4E80-9D06-C7A8309DC872}"/>
    <cellStyle name="Normal 10 15" xfId="2519" xr:uid="{76DB5DB7-37E6-4B45-9030-9D493926356C}"/>
    <cellStyle name="Normal 10 2" xfId="44" xr:uid="{E59B4DDD-731A-49D9-B45C-7E41164D1768}"/>
    <cellStyle name="Normal 10 2 10" xfId="2520" xr:uid="{F7DF5086-A68B-4703-9E7F-3CF67ABE3BCD}"/>
    <cellStyle name="Normal 10 2 11" xfId="2521" xr:uid="{CB6ABB1C-F2FA-49E5-BC6D-8093B089C0AC}"/>
    <cellStyle name="Normal 10 2 2" xfId="45" xr:uid="{EB51E123-9C39-4A21-9688-8C47E3DD5DD3}"/>
    <cellStyle name="Normal 10 2 2 2" xfId="46" xr:uid="{CA6A41AC-56BC-4F7B-96B7-974A52136248}"/>
    <cellStyle name="Normal 10 2 2 2 2" xfId="238" xr:uid="{8A26019D-C877-4C2A-8ABC-BD16BD2B6338}"/>
    <cellStyle name="Normal 10 2 2 2 2 2" xfId="454" xr:uid="{7C785D6A-92E9-4BFD-A07D-360D22B15B7A}"/>
    <cellStyle name="Normal 10 2 2 2 2 2 2" xfId="455" xr:uid="{A99A3F71-AD39-4393-8E86-7BAE9E4F0E02}"/>
    <cellStyle name="Normal 10 2 2 2 2 2 2 2" xfId="904" xr:uid="{5A1A3A04-1F73-4386-8D2C-5F40516A9E28}"/>
    <cellStyle name="Normal 10 2 2 2 2 2 2 2 2" xfId="905" xr:uid="{E0CFDDF7-2241-49B8-90C5-95AA20D2DE28}"/>
    <cellStyle name="Normal 10 2 2 2 2 2 2 3" xfId="906" xr:uid="{5120A286-C8D9-4124-81C6-E96CEDBE8D06}"/>
    <cellStyle name="Normal 10 2 2 2 2 2 3" xfId="907" xr:uid="{66B84459-BC4B-4590-A1FE-77D1139D9525}"/>
    <cellStyle name="Normal 10 2 2 2 2 2 3 2" xfId="908" xr:uid="{2C712BE8-BD7A-4C62-85C4-6FDC487AF3CB}"/>
    <cellStyle name="Normal 10 2 2 2 2 2 4" xfId="909" xr:uid="{0BE93D30-052B-4BB0-BE28-A06EAB542F35}"/>
    <cellStyle name="Normal 10 2 2 2 2 3" xfId="456" xr:uid="{F3BACBE0-45E7-4FB8-A557-07BDE5091059}"/>
    <cellStyle name="Normal 10 2 2 2 2 3 2" xfId="910" xr:uid="{006622BC-F633-4A73-952D-36AB6120FB1A}"/>
    <cellStyle name="Normal 10 2 2 2 2 3 2 2" xfId="911" xr:uid="{2FFE3E32-1A37-4AFD-91A9-67E98D46FB70}"/>
    <cellStyle name="Normal 10 2 2 2 2 3 3" xfId="912" xr:uid="{02C9C12D-36C8-4D16-A21F-0C24FCCF4783}"/>
    <cellStyle name="Normal 10 2 2 2 2 3 4" xfId="2522" xr:uid="{45ACF5D1-A013-4B10-88A3-0AD9D73BA657}"/>
    <cellStyle name="Normal 10 2 2 2 2 4" xfId="913" xr:uid="{BCFDA878-2586-44A3-B803-98178E6F5832}"/>
    <cellStyle name="Normal 10 2 2 2 2 4 2" xfId="914" xr:uid="{A6CE4A39-7499-4513-B2AA-BFA3676685DF}"/>
    <cellStyle name="Normal 10 2 2 2 2 5" xfId="915" xr:uid="{891FA54B-9546-452D-85F8-025AEA52FD89}"/>
    <cellStyle name="Normal 10 2 2 2 2 6" xfId="2523" xr:uid="{42D2867F-8F4F-4FFE-845B-D10AE7A34BD9}"/>
    <cellStyle name="Normal 10 2 2 2 3" xfId="239" xr:uid="{574C71C0-4C18-4B21-98FD-ED3B5E02638D}"/>
    <cellStyle name="Normal 10 2 2 2 3 2" xfId="457" xr:uid="{EBB58F87-19C7-4CB4-88A0-B629BFE6B0B6}"/>
    <cellStyle name="Normal 10 2 2 2 3 2 2" xfId="458" xr:uid="{52BA98AF-3CD1-4F77-B9FD-07AC7F2E9956}"/>
    <cellStyle name="Normal 10 2 2 2 3 2 2 2" xfId="916" xr:uid="{E2C43A07-5F25-48DA-A555-8BBA81C7367F}"/>
    <cellStyle name="Normal 10 2 2 2 3 2 2 2 2" xfId="917" xr:uid="{2AF9CF5A-BD83-456C-8E9F-A346CD7BC030}"/>
    <cellStyle name="Normal 10 2 2 2 3 2 2 3" xfId="918" xr:uid="{8E00D58D-367D-4A35-BAF4-8C9C8C7EFC77}"/>
    <cellStyle name="Normal 10 2 2 2 3 2 3" xfId="919" xr:uid="{2B64FE48-206D-4B21-BF7F-D223F06718A6}"/>
    <cellStyle name="Normal 10 2 2 2 3 2 3 2" xfId="920" xr:uid="{23B38D3A-D711-44E9-93F4-83D2B5BBEA0D}"/>
    <cellStyle name="Normal 10 2 2 2 3 2 4" xfId="921" xr:uid="{375B27F1-BD49-486B-8B45-D0B1013F9652}"/>
    <cellStyle name="Normal 10 2 2 2 3 3" xfId="459" xr:uid="{E57495B7-130B-4839-98C7-FCD7DD3D2BBF}"/>
    <cellStyle name="Normal 10 2 2 2 3 3 2" xfId="922" xr:uid="{8361FE80-5E90-4AF5-91B3-63720A130A0F}"/>
    <cellStyle name="Normal 10 2 2 2 3 3 2 2" xfId="923" xr:uid="{3086CEEC-ACE0-4073-8562-9F0ED635A470}"/>
    <cellStyle name="Normal 10 2 2 2 3 3 3" xfId="924" xr:uid="{237C1050-C50B-4E5A-8240-18AEFD4D8E6D}"/>
    <cellStyle name="Normal 10 2 2 2 3 4" xfId="925" xr:uid="{6BE1B88C-19F4-45AB-9BB4-8CBBB5F384EE}"/>
    <cellStyle name="Normal 10 2 2 2 3 4 2" xfId="926" xr:uid="{08E58DAB-8606-4835-AF0D-2CFD8B81543D}"/>
    <cellStyle name="Normal 10 2 2 2 3 5" xfId="927" xr:uid="{90E89848-4573-4E30-AEBD-74A22A9EBD66}"/>
    <cellStyle name="Normal 10 2 2 2 4" xfId="460" xr:uid="{DCF38170-3E71-4C86-BB4C-1837528665FF}"/>
    <cellStyle name="Normal 10 2 2 2 4 2" xfId="461" xr:uid="{57DFB29F-3343-4502-94D0-553632D3B720}"/>
    <cellStyle name="Normal 10 2 2 2 4 2 2" xfId="928" xr:uid="{7FEFE44F-D95D-4603-865B-0195E031D29C}"/>
    <cellStyle name="Normal 10 2 2 2 4 2 2 2" xfId="929" xr:uid="{94F6853C-80DF-4CF0-AD23-3F64870EA4AF}"/>
    <cellStyle name="Normal 10 2 2 2 4 2 3" xfId="930" xr:uid="{E313D210-5C7B-4B6E-BF97-F326F9AE169C}"/>
    <cellStyle name="Normal 10 2 2 2 4 3" xfId="931" xr:uid="{538860C2-8077-4463-B1DC-6E2D2B50787E}"/>
    <cellStyle name="Normal 10 2 2 2 4 3 2" xfId="932" xr:uid="{86EE9082-4F23-4125-92A8-BB582B24E866}"/>
    <cellStyle name="Normal 10 2 2 2 4 4" xfId="933" xr:uid="{E9ECDE07-BDDB-483B-BC47-B1E02DC5FBA9}"/>
    <cellStyle name="Normal 10 2 2 2 5" xfId="462" xr:uid="{D5ED6FD9-6A4D-4141-ADEC-1BDE00EA321D}"/>
    <cellStyle name="Normal 10 2 2 2 5 2" xfId="934" xr:uid="{7F5E2CFB-4200-42D1-A245-B7AE35E222F8}"/>
    <cellStyle name="Normal 10 2 2 2 5 2 2" xfId="935" xr:uid="{4A590E91-99F3-47AC-B0C5-3BEC3D9149F5}"/>
    <cellStyle name="Normal 10 2 2 2 5 3" xfId="936" xr:uid="{C8C362C5-A4AA-48BD-9550-9EEADF8A4729}"/>
    <cellStyle name="Normal 10 2 2 2 5 4" xfId="2524" xr:uid="{68D264DB-D0A7-47E8-8273-912D7BB1EF6E}"/>
    <cellStyle name="Normal 10 2 2 2 6" xfId="937" xr:uid="{F36730EE-1641-4842-8DBE-7C7C42D6F0F2}"/>
    <cellStyle name="Normal 10 2 2 2 6 2" xfId="938" xr:uid="{BEEE06AB-3950-4DBC-A41D-CC4E2E22F0C2}"/>
    <cellStyle name="Normal 10 2 2 2 7" xfId="939" xr:uid="{4ADD1B3D-E253-4AED-A528-8799CC989AF3}"/>
    <cellStyle name="Normal 10 2 2 2 8" xfId="2525" xr:uid="{258DA86D-BD4C-4C61-BF0C-D72AAE78C8D9}"/>
    <cellStyle name="Normal 10 2 2 3" xfId="240" xr:uid="{F3CE668B-B853-4208-A164-5D81952A376A}"/>
    <cellStyle name="Normal 10 2 2 3 2" xfId="463" xr:uid="{C32C6F5A-83AE-451D-AE57-651E10309A6E}"/>
    <cellStyle name="Normal 10 2 2 3 2 2" xfId="464" xr:uid="{001DA2E1-BA7C-4837-AF15-CDAEFC15086F}"/>
    <cellStyle name="Normal 10 2 2 3 2 2 2" xfId="940" xr:uid="{701B348F-C713-46AA-B88E-3992129D0429}"/>
    <cellStyle name="Normal 10 2 2 3 2 2 2 2" xfId="941" xr:uid="{6DC346BD-7426-4024-AB37-1CF4BC228840}"/>
    <cellStyle name="Normal 10 2 2 3 2 2 3" xfId="942" xr:uid="{2F44A8BA-0A13-4758-BB7A-A43FC3010FB5}"/>
    <cellStyle name="Normal 10 2 2 3 2 3" xfId="943" xr:uid="{7EFA69AF-5AB3-447B-BDC2-12F0DDC17A0C}"/>
    <cellStyle name="Normal 10 2 2 3 2 3 2" xfId="944" xr:uid="{2A3DDCCD-26BB-43B5-8BE4-97B51F0DA64E}"/>
    <cellStyle name="Normal 10 2 2 3 2 4" xfId="945" xr:uid="{3C1A861F-CB76-4821-AE79-90270280E87C}"/>
    <cellStyle name="Normal 10 2 2 3 3" xfId="465" xr:uid="{D92D5C1D-3335-4DAF-B5EF-4DA914D2F04B}"/>
    <cellStyle name="Normal 10 2 2 3 3 2" xfId="946" xr:uid="{4074CA25-10E8-4260-AD31-6E5C1EFFBC4B}"/>
    <cellStyle name="Normal 10 2 2 3 3 2 2" xfId="947" xr:uid="{EBF6776C-4A7B-4E26-8F36-C580C9D7DE3C}"/>
    <cellStyle name="Normal 10 2 2 3 3 3" xfId="948" xr:uid="{509E15C5-7854-40D1-A54B-5FEF1B1F74BB}"/>
    <cellStyle name="Normal 10 2 2 3 3 4" xfId="2526" xr:uid="{BA75835D-34C8-4AFC-AF87-ABB23120B6A9}"/>
    <cellStyle name="Normal 10 2 2 3 4" xfId="949" xr:uid="{0493FA07-C841-4B4B-AEE1-4480E5D0EAD0}"/>
    <cellStyle name="Normal 10 2 2 3 4 2" xfId="950" xr:uid="{2BDD90CB-03B9-4D44-A6E9-886EDE008731}"/>
    <cellStyle name="Normal 10 2 2 3 5" xfId="951" xr:uid="{CF24FCEE-9696-4BC1-80FD-B05D5FDB0085}"/>
    <cellStyle name="Normal 10 2 2 3 6" xfId="2527" xr:uid="{2F2C95C0-6131-4275-9CFD-08813FFE2F7C}"/>
    <cellStyle name="Normal 10 2 2 4" xfId="241" xr:uid="{53210080-EE66-4FA7-8AAE-032682A07C40}"/>
    <cellStyle name="Normal 10 2 2 4 2" xfId="466" xr:uid="{A7FB497F-DFE9-44BD-A66C-B36E8C99EE28}"/>
    <cellStyle name="Normal 10 2 2 4 2 2" xfId="467" xr:uid="{CCCDEBF5-C3DD-42A1-A024-F8216C167DDC}"/>
    <cellStyle name="Normal 10 2 2 4 2 2 2" xfId="952" xr:uid="{C7B08784-0DF9-45C8-B0D6-040EF557A99D}"/>
    <cellStyle name="Normal 10 2 2 4 2 2 2 2" xfId="953" xr:uid="{535D3618-7187-4340-8255-64092DEC1F76}"/>
    <cellStyle name="Normal 10 2 2 4 2 2 3" xfId="954" xr:uid="{49B7DB64-72D2-428C-B2CE-6A658402A47B}"/>
    <cellStyle name="Normal 10 2 2 4 2 3" xfId="955" xr:uid="{20A847EB-6DB3-42B5-A62D-A452521711D4}"/>
    <cellStyle name="Normal 10 2 2 4 2 3 2" xfId="956" xr:uid="{EBAABC59-D3D9-4A13-9F39-74503239F3FA}"/>
    <cellStyle name="Normal 10 2 2 4 2 4" xfId="957" xr:uid="{C6F32491-725C-4E87-B4A7-E2F560D4BF55}"/>
    <cellStyle name="Normal 10 2 2 4 3" xfId="468" xr:uid="{21918C28-3344-46C6-A814-8A049B6F4F03}"/>
    <cellStyle name="Normal 10 2 2 4 3 2" xfId="958" xr:uid="{153ECAAD-8CE4-4FBB-82C1-B6999B151166}"/>
    <cellStyle name="Normal 10 2 2 4 3 2 2" xfId="959" xr:uid="{FBF8A9F3-3476-4A08-9F17-267A3735F943}"/>
    <cellStyle name="Normal 10 2 2 4 3 3" xfId="960" xr:uid="{F55C10C7-C34E-4620-B5D3-463859D8986B}"/>
    <cellStyle name="Normal 10 2 2 4 4" xfId="961" xr:uid="{DD60BF75-AF8B-4549-ADCF-85EA80EC21DF}"/>
    <cellStyle name="Normal 10 2 2 4 4 2" xfId="962" xr:uid="{DFC4DA0A-930E-4881-B1BD-C9155EA59249}"/>
    <cellStyle name="Normal 10 2 2 4 5" xfId="963" xr:uid="{4011725A-C4A0-4800-A42B-34083E7AA61E}"/>
    <cellStyle name="Normal 10 2 2 5" xfId="242" xr:uid="{1169A233-4F92-471B-A82C-18EF6CADA95E}"/>
    <cellStyle name="Normal 10 2 2 5 2" xfId="469" xr:uid="{92E1C037-EAFC-4EAB-B3C6-53BFF7219FB4}"/>
    <cellStyle name="Normal 10 2 2 5 2 2" xfId="964" xr:uid="{E2FE7459-3840-4D12-81DF-9475373C2C4C}"/>
    <cellStyle name="Normal 10 2 2 5 2 2 2" xfId="965" xr:uid="{9436572C-F402-4D61-9A30-908D6B910C57}"/>
    <cellStyle name="Normal 10 2 2 5 2 3" xfId="966" xr:uid="{A7B1CB3C-B135-4956-8ABA-8037A9671720}"/>
    <cellStyle name="Normal 10 2 2 5 3" xfId="967" xr:uid="{2EF2509A-4051-4BBB-B5F0-795EA652C052}"/>
    <cellStyle name="Normal 10 2 2 5 3 2" xfId="968" xr:uid="{35CC2B1A-6F96-4F4A-93C1-F9B81C692B60}"/>
    <cellStyle name="Normal 10 2 2 5 4" xfId="969" xr:uid="{1E849AC6-F459-45C2-B04B-846ECD815E2D}"/>
    <cellStyle name="Normal 10 2 2 6" xfId="470" xr:uid="{ADC2F77D-8444-4EB3-92AE-A895280AB53D}"/>
    <cellStyle name="Normal 10 2 2 6 2" xfId="970" xr:uid="{5649E486-035B-44A3-831A-D741D38D936F}"/>
    <cellStyle name="Normal 10 2 2 6 2 2" xfId="971" xr:uid="{BDD7F047-C7C1-4025-9F55-CE00C9ECEC70}"/>
    <cellStyle name="Normal 10 2 2 6 2 3" xfId="4333" xr:uid="{7BC09272-57EB-481E-B3AC-981E78A74F6F}"/>
    <cellStyle name="Normal 10 2 2 6 3" xfId="972" xr:uid="{AEF52EF7-F8B5-45CF-B404-D7603D67005F}"/>
    <cellStyle name="Normal 10 2 2 6 4" xfId="2528" xr:uid="{CB0D0882-9B2E-4132-9BAA-251F587BC928}"/>
    <cellStyle name="Normal 10 2 2 6 4 2" xfId="4564" xr:uid="{DDDFBB33-5C71-49BE-8A30-5763AA39F1A9}"/>
    <cellStyle name="Normal 10 2 2 6 4 3" xfId="4676" xr:uid="{FA66CAD7-9D97-4442-905B-EE26B7F65AFD}"/>
    <cellStyle name="Normal 10 2 2 6 4 4" xfId="4602" xr:uid="{C730779E-E2B7-4790-A62C-C5CF6D145F6D}"/>
    <cellStyle name="Normal 10 2 2 7" xfId="973" xr:uid="{2757CFAB-FE33-42D1-B43C-C2D85207FEDD}"/>
    <cellStyle name="Normal 10 2 2 7 2" xfId="974" xr:uid="{ABE9CDAE-DD07-4341-9DB8-1967785438FA}"/>
    <cellStyle name="Normal 10 2 2 8" xfId="975" xr:uid="{B2961DF8-785D-435C-B937-B3FF3F28AE31}"/>
    <cellStyle name="Normal 10 2 2 9" xfId="2529" xr:uid="{872A8A8D-DBC0-4F0B-831C-5F9769ED0FB1}"/>
    <cellStyle name="Normal 10 2 3" xfId="47" xr:uid="{47786914-90E0-461F-8209-6811E05D8A90}"/>
    <cellStyle name="Normal 10 2 3 2" xfId="48" xr:uid="{B911F995-9FF4-440C-BC07-A0BCBB5DB77B}"/>
    <cellStyle name="Normal 10 2 3 2 2" xfId="471" xr:uid="{FA374455-27CA-4260-A4D7-9E283F3D7F25}"/>
    <cellStyle name="Normal 10 2 3 2 2 2" xfId="472" xr:uid="{32BEE8F1-1FA4-49A5-A9B2-13B917A85375}"/>
    <cellStyle name="Normal 10 2 3 2 2 2 2" xfId="976" xr:uid="{5CD21AAF-86FA-4560-99A6-A7FE11D07D46}"/>
    <cellStyle name="Normal 10 2 3 2 2 2 2 2" xfId="977" xr:uid="{64063D3F-586D-4A14-BDDA-C2AC500D7CC7}"/>
    <cellStyle name="Normal 10 2 3 2 2 2 3" xfId="978" xr:uid="{DB0696F5-E0FE-4BC1-BE6C-09371D0AA06D}"/>
    <cellStyle name="Normal 10 2 3 2 2 3" xfId="979" xr:uid="{7E44C592-80C1-4378-905B-3D7DB8AA7179}"/>
    <cellStyle name="Normal 10 2 3 2 2 3 2" xfId="980" xr:uid="{33FA909E-65E7-4293-B9CA-995423E63A74}"/>
    <cellStyle name="Normal 10 2 3 2 2 4" xfId="981" xr:uid="{EFCB8733-CDD9-4A0C-89A4-BB5DA7767CC1}"/>
    <cellStyle name="Normal 10 2 3 2 3" xfId="473" xr:uid="{947FF002-54CD-41E1-90AD-8A5D28B6FEAD}"/>
    <cellStyle name="Normal 10 2 3 2 3 2" xfId="982" xr:uid="{8C5F2FDF-C582-4E77-B296-38EA48C2FCBC}"/>
    <cellStyle name="Normal 10 2 3 2 3 2 2" xfId="983" xr:uid="{4F02FD5F-93A8-4667-B189-A9DEE3FE0796}"/>
    <cellStyle name="Normal 10 2 3 2 3 3" xfId="984" xr:uid="{2EECF770-E716-41CC-A4BF-DC47B10998AD}"/>
    <cellStyle name="Normal 10 2 3 2 3 4" xfId="2530" xr:uid="{ED127938-CA17-4110-8046-1E6D1B45F021}"/>
    <cellStyle name="Normal 10 2 3 2 4" xfId="985" xr:uid="{D7E70091-EF28-41E6-AF51-F49AB9B20E28}"/>
    <cellStyle name="Normal 10 2 3 2 4 2" xfId="986" xr:uid="{A9A5CBF3-8B88-4F4A-AB92-1A958460AC08}"/>
    <cellStyle name="Normal 10 2 3 2 5" xfId="987" xr:uid="{9A896B02-3A73-451C-8508-F154E4116FA0}"/>
    <cellStyle name="Normal 10 2 3 2 6" xfId="2531" xr:uid="{6417CA89-6CA2-4BCD-AB69-D5DE9A3DF8D9}"/>
    <cellStyle name="Normal 10 2 3 3" xfId="243" xr:uid="{435C16FA-2E7E-41C5-B60B-ED528FDACFA4}"/>
    <cellStyle name="Normal 10 2 3 3 2" xfId="474" xr:uid="{02F29F4C-47F2-47A4-B548-4DB7D956B25E}"/>
    <cellStyle name="Normal 10 2 3 3 2 2" xfId="475" xr:uid="{B09C967B-B29D-49E2-9374-E8A656D1B315}"/>
    <cellStyle name="Normal 10 2 3 3 2 2 2" xfId="988" xr:uid="{E6A11831-4F74-47D5-845A-A52B71BA8EDA}"/>
    <cellStyle name="Normal 10 2 3 3 2 2 2 2" xfId="989" xr:uid="{76E42263-A430-4F2F-ABDB-8FDA392346EE}"/>
    <cellStyle name="Normal 10 2 3 3 2 2 3" xfId="990" xr:uid="{539D2E17-8984-49C5-9282-CC83E2A80197}"/>
    <cellStyle name="Normal 10 2 3 3 2 3" xfId="991" xr:uid="{8AA9E217-2F46-44E6-8D7E-1CA0DD5EDB01}"/>
    <cellStyle name="Normal 10 2 3 3 2 3 2" xfId="992" xr:uid="{73516576-75A5-4773-A1F7-56B96B707C45}"/>
    <cellStyle name="Normal 10 2 3 3 2 4" xfId="993" xr:uid="{427360B7-4471-4E7F-A8CE-2271AFBF4AE3}"/>
    <cellStyle name="Normal 10 2 3 3 3" xfId="476" xr:uid="{56BBA969-4429-4391-A32D-06096FAB0AEA}"/>
    <cellStyle name="Normal 10 2 3 3 3 2" xfId="994" xr:uid="{074E7830-0299-487B-ABC1-C977ACE3ED68}"/>
    <cellStyle name="Normal 10 2 3 3 3 2 2" xfId="995" xr:uid="{0134698A-9A59-4E9F-AE63-B0F52D04E62F}"/>
    <cellStyle name="Normal 10 2 3 3 3 3" xfId="996" xr:uid="{D3BB6F95-0C3D-4E9D-AE01-75BD07142D63}"/>
    <cellStyle name="Normal 10 2 3 3 4" xfId="997" xr:uid="{EC93D571-ACDA-46A2-9590-ABEDF0F03A05}"/>
    <cellStyle name="Normal 10 2 3 3 4 2" xfId="998" xr:uid="{761D9974-C85D-4171-8A4D-15ED9D37CA6F}"/>
    <cellStyle name="Normal 10 2 3 3 5" xfId="999" xr:uid="{AF730B1E-CAD3-4697-8DA8-59B0F2749204}"/>
    <cellStyle name="Normal 10 2 3 4" xfId="244" xr:uid="{B5D074B1-9BE0-4E17-BEB5-325551FACE93}"/>
    <cellStyle name="Normal 10 2 3 4 2" xfId="477" xr:uid="{EFF12A91-63B1-492C-BFED-EBA2A5209D98}"/>
    <cellStyle name="Normal 10 2 3 4 2 2" xfId="1000" xr:uid="{052C8051-D0A6-42AA-84A7-70A1C1438B3F}"/>
    <cellStyle name="Normal 10 2 3 4 2 2 2" xfId="1001" xr:uid="{19AC2A1E-8A74-4464-A040-2D99E3D536BE}"/>
    <cellStyle name="Normal 10 2 3 4 2 3" xfId="1002" xr:uid="{63BA40BA-0AB3-4F3A-9FDC-CBC15614C3C2}"/>
    <cellStyle name="Normal 10 2 3 4 3" xfId="1003" xr:uid="{CBEB5C9E-AC9A-4361-B97B-C97FB5EA100F}"/>
    <cellStyle name="Normal 10 2 3 4 3 2" xfId="1004" xr:uid="{42289099-83D7-40E5-86A9-9372104A5D15}"/>
    <cellStyle name="Normal 10 2 3 4 4" xfId="1005" xr:uid="{DF37F7A6-7C0E-4D1F-9E92-2DCAE45222A0}"/>
    <cellStyle name="Normal 10 2 3 5" xfId="478" xr:uid="{8DAFD36F-D413-4FFE-A082-A834E5C05786}"/>
    <cellStyle name="Normal 10 2 3 5 2" xfId="1006" xr:uid="{FAEED629-709D-4462-8E7F-3D6B6FE4DEA7}"/>
    <cellStyle name="Normal 10 2 3 5 2 2" xfId="1007" xr:uid="{BDA175E3-E74A-4892-A40C-B19FDB9199E7}"/>
    <cellStyle name="Normal 10 2 3 5 2 3" xfId="4334" xr:uid="{2D7B265C-5EE3-4E19-BDF1-76D0D638FBEB}"/>
    <cellStyle name="Normal 10 2 3 5 3" xfId="1008" xr:uid="{0914E921-97E3-4EDC-B655-5755A071F4FF}"/>
    <cellStyle name="Normal 10 2 3 5 4" xfId="2532" xr:uid="{93813C56-09B2-4DF0-9140-C38939F325AC}"/>
    <cellStyle name="Normal 10 2 3 5 4 2" xfId="4565" xr:uid="{CD51C3DF-FA07-441A-B5DE-289B07204C5F}"/>
    <cellStyle name="Normal 10 2 3 5 4 3" xfId="4677" xr:uid="{F55BC877-5C6E-4602-B214-632EB5FAD002}"/>
    <cellStyle name="Normal 10 2 3 5 4 4" xfId="4603" xr:uid="{7E17FC76-013E-45B0-B097-97A5C34FB6BA}"/>
    <cellStyle name="Normal 10 2 3 6" xfId="1009" xr:uid="{09602C79-7E5D-4A4F-9314-3550D504B617}"/>
    <cellStyle name="Normal 10 2 3 6 2" xfId="1010" xr:uid="{0E5048EA-59A4-4066-AA51-DC93A608764D}"/>
    <cellStyle name="Normal 10 2 3 7" xfId="1011" xr:uid="{DB42B416-CF79-4298-9E61-57884E499EDC}"/>
    <cellStyle name="Normal 10 2 3 8" xfId="2533" xr:uid="{48C56FB5-E7AC-49F9-B808-6F160AE13BFC}"/>
    <cellStyle name="Normal 10 2 4" xfId="49" xr:uid="{81BD4AFE-EC35-4C0E-853A-448C5023919B}"/>
    <cellStyle name="Normal 10 2 4 2" xfId="429" xr:uid="{4E7C443F-7984-4CE4-B01F-EEB8120AB446}"/>
    <cellStyle name="Normal 10 2 4 2 2" xfId="479" xr:uid="{12813FDF-80D2-4AD5-9CF8-67D132957F0C}"/>
    <cellStyle name="Normal 10 2 4 2 2 2" xfId="1012" xr:uid="{DAAE3574-ED3B-4BF2-BB11-F9FB9D47A69A}"/>
    <cellStyle name="Normal 10 2 4 2 2 2 2" xfId="1013" xr:uid="{37726B51-2773-45A1-BF1B-ADC36D156078}"/>
    <cellStyle name="Normal 10 2 4 2 2 3" xfId="1014" xr:uid="{F3E5673B-04EC-4FBD-A640-952D7647D6E1}"/>
    <cellStyle name="Normal 10 2 4 2 2 4" xfId="2534" xr:uid="{32F54EF2-AC65-4CF7-ABAC-FE2BFC334B9E}"/>
    <cellStyle name="Normal 10 2 4 2 3" xfId="1015" xr:uid="{984A4838-4B32-4680-BD91-1021C94FE333}"/>
    <cellStyle name="Normal 10 2 4 2 3 2" xfId="1016" xr:uid="{38F50518-A54F-432D-A7D6-761CCDF14073}"/>
    <cellStyle name="Normal 10 2 4 2 4" xfId="1017" xr:uid="{E7D06DCE-C616-40B2-B102-7835A98D1976}"/>
    <cellStyle name="Normal 10 2 4 2 5" xfId="2535" xr:uid="{A15F204D-B4C4-4AD9-9D2B-8F38304B3252}"/>
    <cellStyle name="Normal 10 2 4 3" xfId="480" xr:uid="{937429FE-907E-4F2B-AD2A-9CA1E462BD06}"/>
    <cellStyle name="Normal 10 2 4 3 2" xfId="1018" xr:uid="{E5E4B989-0262-4037-8CA0-505A52243625}"/>
    <cellStyle name="Normal 10 2 4 3 2 2" xfId="1019" xr:uid="{9374FE34-9A2D-4A58-869E-C103D475A77C}"/>
    <cellStyle name="Normal 10 2 4 3 3" xfId="1020" xr:uid="{725EBB3F-2468-4387-B49D-0696F661E734}"/>
    <cellStyle name="Normal 10 2 4 3 4" xfId="2536" xr:uid="{2AE9EE32-53B8-42F4-8577-22BA431036E0}"/>
    <cellStyle name="Normal 10 2 4 4" xfId="1021" xr:uid="{3A405028-9E86-4EFE-9192-08DC0EF5BC78}"/>
    <cellStyle name="Normal 10 2 4 4 2" xfId="1022" xr:uid="{EED0A157-7CC4-4F15-BBDB-08F3C41AF045}"/>
    <cellStyle name="Normal 10 2 4 4 3" xfId="2537" xr:uid="{0D1047E6-CAB5-4FC3-84FD-AAFCBE372CAE}"/>
    <cellStyle name="Normal 10 2 4 4 4" xfId="2538" xr:uid="{14A07ED3-C824-42EA-8510-CB8470581F3D}"/>
    <cellStyle name="Normal 10 2 4 5" xfId="1023" xr:uid="{993010E3-C557-470A-94B7-835E218C05CB}"/>
    <cellStyle name="Normal 10 2 4 6" xfId="2539" xr:uid="{ED8F31A2-4CD2-4B64-8422-E2DF073A86C7}"/>
    <cellStyle name="Normal 10 2 4 7" xfId="2540" xr:uid="{920507E5-2E29-4488-9E52-F59E50A20715}"/>
    <cellStyle name="Normal 10 2 5" xfId="245" xr:uid="{D76F98C6-9A5E-47A2-928C-352AEC0EB87A}"/>
    <cellStyle name="Normal 10 2 5 2" xfId="481" xr:uid="{4DF5F362-4655-4F0C-B623-0ABE20688647}"/>
    <cellStyle name="Normal 10 2 5 2 2" xfId="482" xr:uid="{F83A52FC-4F05-43E3-A42B-9FDA21238775}"/>
    <cellStyle name="Normal 10 2 5 2 2 2" xfId="1024" xr:uid="{1071A8A7-0990-4969-A9E6-63CF140C8009}"/>
    <cellStyle name="Normal 10 2 5 2 2 2 2" xfId="1025" xr:uid="{D07AD416-2F36-47EB-9457-B674725D4265}"/>
    <cellStyle name="Normal 10 2 5 2 2 3" xfId="1026" xr:uid="{D71BF4EB-7EA1-49FC-A2FD-3B6210D23827}"/>
    <cellStyle name="Normal 10 2 5 2 3" xfId="1027" xr:uid="{E8D1DB4E-5E79-4B44-BD5C-F08B2677630E}"/>
    <cellStyle name="Normal 10 2 5 2 3 2" xfId="1028" xr:uid="{C57FB53B-E3B6-467F-8D72-A6ECF3BD0CD0}"/>
    <cellStyle name="Normal 10 2 5 2 4" xfId="1029" xr:uid="{51E47885-19E2-489E-8B8A-20DB5AEDA4AF}"/>
    <cellStyle name="Normal 10 2 5 3" xfId="483" xr:uid="{1EE2543E-6AC3-4FE6-B3A4-55D37AA7A74A}"/>
    <cellStyle name="Normal 10 2 5 3 2" xfId="1030" xr:uid="{845DA98C-7068-4927-B996-07BBB65E210D}"/>
    <cellStyle name="Normal 10 2 5 3 2 2" xfId="1031" xr:uid="{CE88F922-FAE1-41D4-8DDA-EB7BF8360E0A}"/>
    <cellStyle name="Normal 10 2 5 3 3" xfId="1032" xr:uid="{3EBEEAFD-F87F-44AF-BC7B-B0C9FACF3454}"/>
    <cellStyle name="Normal 10 2 5 3 4" xfId="2541" xr:uid="{0AE2EEB3-A385-4C6A-963F-1250A2209123}"/>
    <cellStyle name="Normal 10 2 5 4" xfId="1033" xr:uid="{BADA43F0-3E77-4DFB-8F01-D9FFE60BD232}"/>
    <cellStyle name="Normal 10 2 5 4 2" xfId="1034" xr:uid="{F525E001-D6E3-4265-9B0E-7AFAD8D471D7}"/>
    <cellStyle name="Normal 10 2 5 5" xfId="1035" xr:uid="{188B857F-9D7D-4B61-BBEE-C2B21C8ACAA0}"/>
    <cellStyle name="Normal 10 2 5 6" xfId="2542" xr:uid="{0AA1D14F-A60A-4F77-8694-A4312A77E58C}"/>
    <cellStyle name="Normal 10 2 6" xfId="246" xr:uid="{BDBC6C72-94E1-4B83-8CDA-FA9A1BF0E79C}"/>
    <cellStyle name="Normal 10 2 6 2" xfId="484" xr:uid="{CA78471A-2F1B-499C-8FF9-7D086594BAD4}"/>
    <cellStyle name="Normal 10 2 6 2 2" xfId="1036" xr:uid="{E6B0C80A-5F0E-49EF-AB47-1EC221C0A909}"/>
    <cellStyle name="Normal 10 2 6 2 2 2" xfId="1037" xr:uid="{D48975FE-87C4-42E1-AC6E-A0EB7120F083}"/>
    <cellStyle name="Normal 10 2 6 2 3" xfId="1038" xr:uid="{8F396A01-075F-4558-9F06-1EA7406D0972}"/>
    <cellStyle name="Normal 10 2 6 2 4" xfId="2543" xr:uid="{D14A9084-7C30-430C-BBB0-A2A38DF4B930}"/>
    <cellStyle name="Normal 10 2 6 3" xfId="1039" xr:uid="{6F271E37-46BF-4879-B743-69E1E94008C9}"/>
    <cellStyle name="Normal 10 2 6 3 2" xfId="1040" xr:uid="{A6C6B745-1A22-486D-AAC4-B8F0F1FC2DE0}"/>
    <cellStyle name="Normal 10 2 6 4" xfId="1041" xr:uid="{7972D6B9-B1F7-49D0-A48A-77D2D3DD2ADA}"/>
    <cellStyle name="Normal 10 2 6 5" xfId="2544" xr:uid="{0B241BB2-E89C-47E3-90A4-430FB4E9AA48}"/>
    <cellStyle name="Normal 10 2 7" xfId="485" xr:uid="{443BC14C-74D8-42B6-A8C6-65BA72CA3F50}"/>
    <cellStyle name="Normal 10 2 7 2" xfId="1042" xr:uid="{18F97B65-5C89-48AA-9288-83B2DA84E65B}"/>
    <cellStyle name="Normal 10 2 7 2 2" xfId="1043" xr:uid="{5358F1E3-F0D9-4B62-8F52-EB08BD630E62}"/>
    <cellStyle name="Normal 10 2 7 2 3" xfId="4332" xr:uid="{005AF0CC-F6A1-4454-A8C9-4FFB31E73A02}"/>
    <cellStyle name="Normal 10 2 7 3" xfId="1044" xr:uid="{37ECE465-8A24-4531-A4EE-D5952FE3282B}"/>
    <cellStyle name="Normal 10 2 7 4" xfId="2545" xr:uid="{4722C151-F400-490B-8E74-E3B6589FF366}"/>
    <cellStyle name="Normal 10 2 7 4 2" xfId="4563" xr:uid="{76CBE1C2-B6D1-4011-A48B-87F2AE5A1618}"/>
    <cellStyle name="Normal 10 2 7 4 3" xfId="4678" xr:uid="{171BE6C3-C100-48CF-A6FC-327A4AAD4ECA}"/>
    <cellStyle name="Normal 10 2 7 4 4" xfId="4601" xr:uid="{D0F2FEC6-3AAE-4473-BBDA-D9E146FCB690}"/>
    <cellStyle name="Normal 10 2 8" xfId="1045" xr:uid="{2333D8E2-AE33-4102-A578-752AFEC67897}"/>
    <cellStyle name="Normal 10 2 8 2" xfId="1046" xr:uid="{EF283C26-9458-421D-87C0-32941DDD7B01}"/>
    <cellStyle name="Normal 10 2 8 3" xfId="2546" xr:uid="{DB80934B-EDD0-495D-858E-B87449765136}"/>
    <cellStyle name="Normal 10 2 8 4" xfId="2547" xr:uid="{8842E132-4CE9-4462-BE89-B003D0D9E062}"/>
    <cellStyle name="Normal 10 2 9" xfId="1047" xr:uid="{308EDF30-E5C3-4724-8663-B113A068E6DB}"/>
    <cellStyle name="Normal 10 3" xfId="50" xr:uid="{BCC42A8F-FF09-46CB-9A83-C180CB678D22}"/>
    <cellStyle name="Normal 10 3 10" xfId="2548" xr:uid="{8B8F892B-A8B3-4FC5-9674-44DE86267C7A}"/>
    <cellStyle name="Normal 10 3 11" xfId="2549" xr:uid="{66FD19F4-AFCB-4808-AAD8-D27BEA9F0E55}"/>
    <cellStyle name="Normal 10 3 2" xfId="51" xr:uid="{20C23565-7EC7-41D2-BB14-ED01D04F602E}"/>
    <cellStyle name="Normal 10 3 2 2" xfId="52" xr:uid="{C672A84D-39F6-4469-BDB5-6F146F4219CA}"/>
    <cellStyle name="Normal 10 3 2 2 2" xfId="247" xr:uid="{F046BAA1-9E0A-4773-9275-E75B4B3C6353}"/>
    <cellStyle name="Normal 10 3 2 2 2 2" xfId="486" xr:uid="{6C3E7158-87F9-4376-93D9-49B66D6F3E94}"/>
    <cellStyle name="Normal 10 3 2 2 2 2 2" xfId="1048" xr:uid="{B3156DE2-2CF5-4D14-A19A-95C8F5E535CC}"/>
    <cellStyle name="Normal 10 3 2 2 2 2 2 2" xfId="1049" xr:uid="{9096B9E5-772E-42C9-91A8-E2CB5073F7AB}"/>
    <cellStyle name="Normal 10 3 2 2 2 2 3" xfId="1050" xr:uid="{59B5648C-17D0-414C-9043-448EF516D8D7}"/>
    <cellStyle name="Normal 10 3 2 2 2 2 4" xfId="2550" xr:uid="{64429D9C-E11E-4A47-B278-CCE8D5ED332D}"/>
    <cellStyle name="Normal 10 3 2 2 2 3" xfId="1051" xr:uid="{484FC6FF-9FFE-4C30-8385-1E07C951E533}"/>
    <cellStyle name="Normal 10 3 2 2 2 3 2" xfId="1052" xr:uid="{42E7D325-9F7F-40AA-A406-E88634251DC4}"/>
    <cellStyle name="Normal 10 3 2 2 2 3 3" xfId="2551" xr:uid="{E3CB46CE-E6D2-49F4-A0DE-F90B7AC3AC79}"/>
    <cellStyle name="Normal 10 3 2 2 2 3 4" xfId="2552" xr:uid="{CDB3D52F-AC8D-47D8-807F-079822EB3371}"/>
    <cellStyle name="Normal 10 3 2 2 2 4" xfId="1053" xr:uid="{4BAA6C39-F7E0-42A0-BD8D-43C41DEF8442}"/>
    <cellStyle name="Normal 10 3 2 2 2 5" xfId="2553" xr:uid="{3503370C-CAC7-4D0E-9D04-D0DEC8DE0BBE}"/>
    <cellStyle name="Normal 10 3 2 2 2 6" xfId="2554" xr:uid="{4A581009-59E9-42A3-849F-0CFC34A90EAA}"/>
    <cellStyle name="Normal 10 3 2 2 3" xfId="487" xr:uid="{1E88F4DD-E71B-4743-A300-EA563DF850B1}"/>
    <cellStyle name="Normal 10 3 2 2 3 2" xfId="1054" xr:uid="{5D5E8FA4-1B05-4FDE-A29F-5697DB4716AF}"/>
    <cellStyle name="Normal 10 3 2 2 3 2 2" xfId="1055" xr:uid="{68417278-3A9A-4C98-9AED-88BCF0876EBE}"/>
    <cellStyle name="Normal 10 3 2 2 3 2 3" xfId="2555" xr:uid="{92A8D9FB-1697-414F-B1A9-B8CEC32A8E6F}"/>
    <cellStyle name="Normal 10 3 2 2 3 2 4" xfId="2556" xr:uid="{0B869574-9649-4555-9915-7ADA683862BE}"/>
    <cellStyle name="Normal 10 3 2 2 3 3" xfId="1056" xr:uid="{53F92957-5806-400E-8015-41C1700421B3}"/>
    <cellStyle name="Normal 10 3 2 2 3 4" xfId="2557" xr:uid="{7D8C4E6F-4648-4297-94FF-A5F5215DCDB1}"/>
    <cellStyle name="Normal 10 3 2 2 3 5" xfId="2558" xr:uid="{D2FA1746-2C5D-4D67-8769-045E251BD557}"/>
    <cellStyle name="Normal 10 3 2 2 4" xfId="1057" xr:uid="{DEEE91E7-B03C-4D57-973A-3898D74819A7}"/>
    <cellStyle name="Normal 10 3 2 2 4 2" xfId="1058" xr:uid="{86A4898B-6C62-4DE6-9E59-4042269C9A00}"/>
    <cellStyle name="Normal 10 3 2 2 4 3" xfId="2559" xr:uid="{A42C6F91-E368-4BCA-A06B-562C09F38FDF}"/>
    <cellStyle name="Normal 10 3 2 2 4 4" xfId="2560" xr:uid="{9BE41F9B-B74F-4EE2-ACC8-79E64C101439}"/>
    <cellStyle name="Normal 10 3 2 2 5" xfId="1059" xr:uid="{479AFE80-AB41-43F1-ABCD-1374DE555DD0}"/>
    <cellStyle name="Normal 10 3 2 2 5 2" xfId="2561" xr:uid="{7488356F-49DA-425C-8D5E-8F71828021F8}"/>
    <cellStyle name="Normal 10 3 2 2 5 3" xfId="2562" xr:uid="{8A341A6F-25F2-4228-B606-99F37C85769E}"/>
    <cellStyle name="Normal 10 3 2 2 5 4" xfId="2563" xr:uid="{C062CCC0-ED9D-485A-8330-AEC7BD850814}"/>
    <cellStyle name="Normal 10 3 2 2 6" xfId="2564" xr:uid="{131597F9-38DC-40AB-9BCA-8E7115CF0BD5}"/>
    <cellStyle name="Normal 10 3 2 2 7" xfId="2565" xr:uid="{B9440D74-A8DD-4FD4-9904-78139222B0A6}"/>
    <cellStyle name="Normal 10 3 2 2 8" xfId="2566" xr:uid="{4C70F5AF-6370-4D80-A539-A81CD2918966}"/>
    <cellStyle name="Normal 10 3 2 3" xfId="248" xr:uid="{16120FA5-E628-49F0-A9F7-E0D9A31C08DD}"/>
    <cellStyle name="Normal 10 3 2 3 2" xfId="488" xr:uid="{637B85EB-5026-4D6D-810F-51D9A1630B31}"/>
    <cellStyle name="Normal 10 3 2 3 2 2" xfId="489" xr:uid="{6393D704-6D6A-44C2-9132-F75AF197246B}"/>
    <cellStyle name="Normal 10 3 2 3 2 2 2" xfId="1060" xr:uid="{116FA1D2-48F6-423C-B0DC-E7B72799F5D8}"/>
    <cellStyle name="Normal 10 3 2 3 2 2 2 2" xfId="1061" xr:uid="{32E19A65-DEBA-4D2C-959F-8B100FC1B668}"/>
    <cellStyle name="Normal 10 3 2 3 2 2 3" xfId="1062" xr:uid="{EC7D6D77-9E3F-4A8D-971A-CCF730305135}"/>
    <cellStyle name="Normal 10 3 2 3 2 3" xfId="1063" xr:uid="{CB59190C-2419-4271-80F4-743E185F515C}"/>
    <cellStyle name="Normal 10 3 2 3 2 3 2" xfId="1064" xr:uid="{73409FEB-A9B3-48E4-B6CA-82DB8E8C9982}"/>
    <cellStyle name="Normal 10 3 2 3 2 4" xfId="1065" xr:uid="{510D1E87-5CC8-4AC1-ABEC-E6E1C5E3A121}"/>
    <cellStyle name="Normal 10 3 2 3 3" xfId="490" xr:uid="{5B1BC2AB-613E-4E34-B837-BC65F3A3CF38}"/>
    <cellStyle name="Normal 10 3 2 3 3 2" xfId="1066" xr:uid="{66EC6263-CE22-45C4-8C5D-13A91CA6A69C}"/>
    <cellStyle name="Normal 10 3 2 3 3 2 2" xfId="1067" xr:uid="{BE76AE20-BC1E-4547-B437-9B8F12F23286}"/>
    <cellStyle name="Normal 10 3 2 3 3 3" xfId="1068" xr:uid="{6A137043-A4F0-40B5-B045-A75BC4DC5C18}"/>
    <cellStyle name="Normal 10 3 2 3 3 4" xfId="2567" xr:uid="{BB5199B6-600C-436E-88E0-BCC822B46237}"/>
    <cellStyle name="Normal 10 3 2 3 4" xfId="1069" xr:uid="{97455690-BED7-499E-AA28-8D67312AA0E3}"/>
    <cellStyle name="Normal 10 3 2 3 4 2" xfId="1070" xr:uid="{51B452BF-2FED-4238-AA8B-1EA9E77E2350}"/>
    <cellStyle name="Normal 10 3 2 3 5" xfId="1071" xr:uid="{64FF24A0-A948-4C08-B9D5-4B4C21E3E7C7}"/>
    <cellStyle name="Normal 10 3 2 3 6" xfId="2568" xr:uid="{1C96C17E-4E25-43DA-B544-9082CE56446B}"/>
    <cellStyle name="Normal 10 3 2 4" xfId="249" xr:uid="{20A684A7-92B2-45DF-AF21-8C2F60FD53D3}"/>
    <cellStyle name="Normal 10 3 2 4 2" xfId="491" xr:uid="{0991B47E-AAE6-4170-8D1D-387CC7029414}"/>
    <cellStyle name="Normal 10 3 2 4 2 2" xfId="1072" xr:uid="{8534D818-F4A0-465D-BFD2-7EA9EB332F7F}"/>
    <cellStyle name="Normal 10 3 2 4 2 2 2" xfId="1073" xr:uid="{18E53593-3669-4BD9-A79E-F0129D88D266}"/>
    <cellStyle name="Normal 10 3 2 4 2 3" xfId="1074" xr:uid="{52E67A5F-CDFF-4459-BEC8-51F7E8FAE840}"/>
    <cellStyle name="Normal 10 3 2 4 2 4" xfId="2569" xr:uid="{5886B6CC-5D95-41C6-99B0-7F9D79B3F779}"/>
    <cellStyle name="Normal 10 3 2 4 3" xfId="1075" xr:uid="{823DB003-F846-4769-9833-BDC797360CC5}"/>
    <cellStyle name="Normal 10 3 2 4 3 2" xfId="1076" xr:uid="{E1FF336D-62A8-49AF-93CB-A5562F234D29}"/>
    <cellStyle name="Normal 10 3 2 4 4" xfId="1077" xr:uid="{ADB6B747-2649-4718-BDC7-474B43E4224A}"/>
    <cellStyle name="Normal 10 3 2 4 5" xfId="2570" xr:uid="{276765BC-662D-43F6-BC0E-801AAC880262}"/>
    <cellStyle name="Normal 10 3 2 5" xfId="251" xr:uid="{34486BF1-19EB-4194-BD36-741885546553}"/>
    <cellStyle name="Normal 10 3 2 5 2" xfId="1078" xr:uid="{C5A0047B-4B72-4586-81B2-A5B0BD7FD910}"/>
    <cellStyle name="Normal 10 3 2 5 2 2" xfId="1079" xr:uid="{75111BB4-8D2D-4D22-BFB8-3B3E612B5DF6}"/>
    <cellStyle name="Normal 10 3 2 5 3" xfId="1080" xr:uid="{EA1B4386-048D-42AB-9BE9-65C344085275}"/>
    <cellStyle name="Normal 10 3 2 5 4" xfId="2571" xr:uid="{F8D9B3C5-E98A-429D-8992-7D1B97B1A2A8}"/>
    <cellStyle name="Normal 10 3 2 6" xfId="1081" xr:uid="{18093206-62F3-460B-99AA-E9974857E64C}"/>
    <cellStyle name="Normal 10 3 2 6 2" xfId="1082" xr:uid="{3D133AC8-5227-4FD3-AABD-138DE5472796}"/>
    <cellStyle name="Normal 10 3 2 6 3" xfId="2572" xr:uid="{CBAF670A-FB00-49BC-9CFB-63C7BF0A1DEE}"/>
    <cellStyle name="Normal 10 3 2 6 4" xfId="2573" xr:uid="{174BFE71-F8A4-482F-B421-5928F501CA58}"/>
    <cellStyle name="Normal 10 3 2 7" xfId="1083" xr:uid="{5CB6659A-EB98-4B55-BB52-A9F4270F61BE}"/>
    <cellStyle name="Normal 10 3 2 8" xfId="2574" xr:uid="{D2716480-631C-4D35-B31D-64F4E5B5ACB2}"/>
    <cellStyle name="Normal 10 3 2 9" xfId="2575" xr:uid="{C21AB28E-7C6F-44A7-95DC-8BA3E732EB47}"/>
    <cellStyle name="Normal 10 3 3" xfId="53" xr:uid="{CE040851-0FD7-4B07-91DF-413A82D4486F}"/>
    <cellStyle name="Normal 10 3 3 2" xfId="54" xr:uid="{A9CA039F-AE45-4C5B-B68E-FAD1BCE720FE}"/>
    <cellStyle name="Normal 10 3 3 2 2" xfId="492" xr:uid="{64A6A8D2-8283-4185-A66F-9E403899BC56}"/>
    <cellStyle name="Normal 10 3 3 2 2 2" xfId="1084" xr:uid="{A95CA2A6-115C-4736-ABF6-EAA7AAA4452B}"/>
    <cellStyle name="Normal 10 3 3 2 2 2 2" xfId="1085" xr:uid="{E48D2F13-1221-4DDD-A474-0C794D4E81DB}"/>
    <cellStyle name="Normal 10 3 3 2 2 2 2 2" xfId="4445" xr:uid="{7DE939A5-A2E9-400B-8CE2-6EE0CC9AACF6}"/>
    <cellStyle name="Normal 10 3 3 2 2 2 3" xfId="4446" xr:uid="{A36AA0BB-7166-4376-B99C-C9F4425592D5}"/>
    <cellStyle name="Normal 10 3 3 2 2 3" xfId="1086" xr:uid="{893971C2-80AD-4D3B-A87B-2D8814A6B555}"/>
    <cellStyle name="Normal 10 3 3 2 2 3 2" xfId="4447" xr:uid="{E6D7A06F-636A-4F48-A742-AFA2C0006D84}"/>
    <cellStyle name="Normal 10 3 3 2 2 4" xfId="2576" xr:uid="{811EE786-E070-4050-A00B-BC1EE94B8CA3}"/>
    <cellStyle name="Normal 10 3 3 2 3" xfId="1087" xr:uid="{8E651686-F7F2-4FCC-BA49-E60BE2D3B370}"/>
    <cellStyle name="Normal 10 3 3 2 3 2" xfId="1088" xr:uid="{07096B57-4646-46BC-811B-16FACC81659F}"/>
    <cellStyle name="Normal 10 3 3 2 3 2 2" xfId="4448" xr:uid="{828A817C-168B-4E47-A6BD-5C204480C831}"/>
    <cellStyle name="Normal 10 3 3 2 3 3" xfId="2577" xr:uid="{DD6B541E-7841-4F6C-B9D3-9EA541B602E9}"/>
    <cellStyle name="Normal 10 3 3 2 3 4" xfId="2578" xr:uid="{DF57BA96-3F35-4ACC-8505-699F042F7CFD}"/>
    <cellStyle name="Normal 10 3 3 2 4" xfId="1089" xr:uid="{908C575E-6E22-4C19-94B5-F56022D387CD}"/>
    <cellStyle name="Normal 10 3 3 2 4 2" xfId="4449" xr:uid="{A05A0D72-8157-473B-9D04-510A994C8762}"/>
    <cellStyle name="Normal 10 3 3 2 5" xfId="2579" xr:uid="{3A8C7331-B555-4F98-A4BE-A8BB2C08F9CA}"/>
    <cellStyle name="Normal 10 3 3 2 6" xfId="2580" xr:uid="{1C7F2C39-8B79-4D2F-9EC9-71418F5ABAEC}"/>
    <cellStyle name="Normal 10 3 3 3" xfId="252" xr:uid="{D37CD14F-6AFB-4E35-BDB7-C6E7261C55C6}"/>
    <cellStyle name="Normal 10 3 3 3 2" xfId="1090" xr:uid="{B29523CF-E74B-4643-B0BD-A9CEAB73C498}"/>
    <cellStyle name="Normal 10 3 3 3 2 2" xfId="1091" xr:uid="{78AA1440-8E93-4A44-9F55-D0207302F0AD}"/>
    <cellStyle name="Normal 10 3 3 3 2 2 2" xfId="4450" xr:uid="{39F4204A-45B9-4199-AC7F-99EB3855B380}"/>
    <cellStyle name="Normal 10 3 3 3 2 3" xfId="2581" xr:uid="{9A730947-EAB1-4B4F-9823-2E21AFD2868C}"/>
    <cellStyle name="Normal 10 3 3 3 2 4" xfId="2582" xr:uid="{226E1DBD-6A9B-4816-B7E8-95CBF479A39D}"/>
    <cellStyle name="Normal 10 3 3 3 3" xfId="1092" xr:uid="{1097503F-D4D2-4E1E-847F-0020F70745DB}"/>
    <cellStyle name="Normal 10 3 3 3 3 2" xfId="4451" xr:uid="{16221BC0-EF52-4894-9ABC-795D5EEBA44B}"/>
    <cellStyle name="Normal 10 3 3 3 4" xfId="2583" xr:uid="{9B27DBBF-8214-4BFF-B70A-284819C09495}"/>
    <cellStyle name="Normal 10 3 3 3 5" xfId="2584" xr:uid="{86497105-35C0-4353-8A31-C98071BFF31D}"/>
    <cellStyle name="Normal 10 3 3 4" xfId="1093" xr:uid="{794258D8-E3FB-4D60-8DC6-6EEB577ED5F0}"/>
    <cellStyle name="Normal 10 3 3 4 2" xfId="1094" xr:uid="{0F3C17F1-36BA-42BE-99FC-9565FB34BA91}"/>
    <cellStyle name="Normal 10 3 3 4 2 2" xfId="4452" xr:uid="{268F1BA6-78D4-4187-BD4C-954316DC12A3}"/>
    <cellStyle name="Normal 10 3 3 4 3" xfId="2585" xr:uid="{CA74B9A2-B833-405F-97B6-666F37FDB5B7}"/>
    <cellStyle name="Normal 10 3 3 4 4" xfId="2586" xr:uid="{3AF61413-C91D-4670-B67E-28949616EEC3}"/>
    <cellStyle name="Normal 10 3 3 5" xfId="1095" xr:uid="{F10ACE58-B1DC-4110-AA36-7E9BF83CE27D}"/>
    <cellStyle name="Normal 10 3 3 5 2" xfId="2587" xr:uid="{9D84CCB0-E42C-4954-83B3-2950082AA3B4}"/>
    <cellStyle name="Normal 10 3 3 5 3" xfId="2588" xr:uid="{B9D19342-B7E3-4E33-A010-6952139A228D}"/>
    <cellStyle name="Normal 10 3 3 5 4" xfId="2589" xr:uid="{89BCE8A0-E33A-4897-97A1-C84728315EEA}"/>
    <cellStyle name="Normal 10 3 3 6" xfId="2590" xr:uid="{9FFECCB0-E027-40D3-AAD8-674B0A3CAB9E}"/>
    <cellStyle name="Normal 10 3 3 7" xfId="2591" xr:uid="{2A09551D-10A5-4582-8560-5337DB89DD1C}"/>
    <cellStyle name="Normal 10 3 3 8" xfId="2592" xr:uid="{A5F53E62-3041-4EE4-84B1-BC9C04EB68D8}"/>
    <cellStyle name="Normal 10 3 4" xfId="55" xr:uid="{4CFC8411-4466-4F3F-B4C0-B1D6CC9AE9F4}"/>
    <cellStyle name="Normal 10 3 4 2" xfId="493" xr:uid="{EFC00A3C-B211-449A-A92C-D235E663453C}"/>
    <cellStyle name="Normal 10 3 4 2 2" xfId="494" xr:uid="{29581816-853C-4626-9D3A-479A73E171F3}"/>
    <cellStyle name="Normal 10 3 4 2 2 2" xfId="1096" xr:uid="{23654EA4-E949-457C-8C91-3C344D4F42C4}"/>
    <cellStyle name="Normal 10 3 4 2 2 2 2" xfId="1097" xr:uid="{6CC5BB41-1DBC-432B-8907-B3A0EA43C42D}"/>
    <cellStyle name="Normal 10 3 4 2 2 3" xfId="1098" xr:uid="{D4DED0F6-2847-4B47-8F7E-BE97E1E8A895}"/>
    <cellStyle name="Normal 10 3 4 2 2 4" xfId="2593" xr:uid="{05B154A1-6E7D-4820-A7E3-1F37C18139B7}"/>
    <cellStyle name="Normal 10 3 4 2 3" xfId="1099" xr:uid="{41858F88-E64F-4BA5-AD3E-027546D91BC4}"/>
    <cellStyle name="Normal 10 3 4 2 3 2" xfId="1100" xr:uid="{1219DA2D-B9BF-4246-B430-19D69BA56951}"/>
    <cellStyle name="Normal 10 3 4 2 4" xfId="1101" xr:uid="{43DD2D3D-3E21-4974-89BE-96E9964FE765}"/>
    <cellStyle name="Normal 10 3 4 2 5" xfId="2594" xr:uid="{3B1645C2-43B1-4590-A0DA-6BABC8E330CD}"/>
    <cellStyle name="Normal 10 3 4 3" xfId="495" xr:uid="{63FF7EF1-FE51-4F71-BFB3-3A62AFFCBFF4}"/>
    <cellStyle name="Normal 10 3 4 3 2" xfId="1102" xr:uid="{3DB80AB4-5747-4339-B0D9-3D2ED3B7C5D8}"/>
    <cellStyle name="Normal 10 3 4 3 2 2" xfId="1103" xr:uid="{25E0108E-E827-4D79-8C60-9633CD2E2D11}"/>
    <cellStyle name="Normal 10 3 4 3 3" xfId="1104" xr:uid="{101F2ACA-2CBB-496E-8295-2DB2B73728C4}"/>
    <cellStyle name="Normal 10 3 4 3 4" xfId="2595" xr:uid="{EC285861-B40E-437B-A3D0-CCCE92E6DB0A}"/>
    <cellStyle name="Normal 10 3 4 4" xfId="1105" xr:uid="{4C4188AC-99FE-425A-B5FE-7C69503D871F}"/>
    <cellStyle name="Normal 10 3 4 4 2" xfId="1106" xr:uid="{C4B71D1C-79A3-456E-9700-B4D5AD1C78CE}"/>
    <cellStyle name="Normal 10 3 4 4 3" xfId="2596" xr:uid="{62249411-93FB-4607-B03B-DE8971EBCDD1}"/>
    <cellStyle name="Normal 10 3 4 4 4" xfId="2597" xr:uid="{DAA4B504-3735-48E0-871B-F86D431AF113}"/>
    <cellStyle name="Normal 10 3 4 5" xfId="1107" xr:uid="{1E9FCF75-B20D-41F8-97BB-B8EF845F3370}"/>
    <cellStyle name="Normal 10 3 4 6" xfId="2598" xr:uid="{C5133415-3D0D-4532-9BBC-0FCD87D00A70}"/>
    <cellStyle name="Normal 10 3 4 7" xfId="2599" xr:uid="{A7360AE7-F712-421E-9962-C89E35EF0F5D}"/>
    <cellStyle name="Normal 10 3 5" xfId="253" xr:uid="{3A318B30-0C01-41C2-9819-7543EC9FCDA3}"/>
    <cellStyle name="Normal 10 3 5 2" xfId="496" xr:uid="{38FF218D-7D71-4F1F-8594-B08580CCB3A8}"/>
    <cellStyle name="Normal 10 3 5 2 2" xfId="1108" xr:uid="{723020EA-5FB3-4D18-A791-4BF5B5A9E79C}"/>
    <cellStyle name="Normal 10 3 5 2 2 2" xfId="1109" xr:uid="{A02E3E49-D3DD-4B6C-8EDA-6EE586E1E9C8}"/>
    <cellStyle name="Normal 10 3 5 2 3" xfId="1110" xr:uid="{C5CA1A0E-4A4B-4543-9B50-40CAC18B19A4}"/>
    <cellStyle name="Normal 10 3 5 2 4" xfId="2600" xr:uid="{FD1CBA14-2D69-46FE-9167-AEDC937F8120}"/>
    <cellStyle name="Normal 10 3 5 3" xfId="1111" xr:uid="{D828FD47-CC82-49FC-8988-71D99B3371A7}"/>
    <cellStyle name="Normal 10 3 5 3 2" xfId="1112" xr:uid="{3CE73AFC-DE7F-4FC7-9E07-7DABB9783569}"/>
    <cellStyle name="Normal 10 3 5 3 3" xfId="2601" xr:uid="{E2AA4A62-C735-4FFB-9285-4CCB5E00A934}"/>
    <cellStyle name="Normal 10 3 5 3 4" xfId="2602" xr:uid="{04BA755A-D1E2-4F75-B583-FBA58E510CF3}"/>
    <cellStyle name="Normal 10 3 5 4" xfId="1113" xr:uid="{96A0AFFD-10FE-4E9A-B2D5-16B580C05DA5}"/>
    <cellStyle name="Normal 10 3 5 5" xfId="2603" xr:uid="{499FA5E3-0C03-4C06-A94F-E959D7FE3F02}"/>
    <cellStyle name="Normal 10 3 5 6" xfId="2604" xr:uid="{7EB317CE-D754-40F7-A6F3-1ED2242D0CE5}"/>
    <cellStyle name="Normal 10 3 6" xfId="254" xr:uid="{85396FE3-39A1-40EB-B552-18E39F19D4E6}"/>
    <cellStyle name="Normal 10 3 6 2" xfId="1114" xr:uid="{DE45F75F-3857-44E6-9D7E-5C39E5EEC71A}"/>
    <cellStyle name="Normal 10 3 6 2 2" xfId="1115" xr:uid="{99B7D894-3AA1-4AE8-8AF1-94C07B3A6C7E}"/>
    <cellStyle name="Normal 10 3 6 2 3" xfId="2605" xr:uid="{A1E9A222-CFCF-40CA-BBEE-CC4E555CE7F2}"/>
    <cellStyle name="Normal 10 3 6 2 4" xfId="2606" xr:uid="{EB300DE1-5066-4E1A-8CD0-7BE9F01C7D1D}"/>
    <cellStyle name="Normal 10 3 6 3" xfId="1116" xr:uid="{EB6FF1F9-C6EE-4118-9E45-63C5497872B5}"/>
    <cellStyle name="Normal 10 3 6 4" xfId="2607" xr:uid="{12BDF734-C708-4380-A4F5-716C2406F6C9}"/>
    <cellStyle name="Normal 10 3 6 5" xfId="2608" xr:uid="{C04910D7-5B52-4A51-A9D6-48CC8565AF3A}"/>
    <cellStyle name="Normal 10 3 7" xfId="1117" xr:uid="{4CC02C71-886B-4EE0-A30A-9559AF7DDC9D}"/>
    <cellStyle name="Normal 10 3 7 2" xfId="1118" xr:uid="{EC954694-616D-4E8D-9BDF-9343ABAD3BB5}"/>
    <cellStyle name="Normal 10 3 7 3" xfId="2609" xr:uid="{0E972E00-C2A3-4990-9EFF-CE7028BB12B9}"/>
    <cellStyle name="Normal 10 3 7 4" xfId="2610" xr:uid="{59F1CB39-93B1-402D-BB14-68CF63B6776B}"/>
    <cellStyle name="Normal 10 3 8" xfId="1119" xr:uid="{A9424458-22E3-4CAC-A218-CA4EF90BEB5D}"/>
    <cellStyle name="Normal 10 3 8 2" xfId="2611" xr:uid="{44194C7B-AE1E-4D88-80A7-E40D3C900439}"/>
    <cellStyle name="Normal 10 3 8 3" xfId="2612" xr:uid="{8E7C5FCC-DA49-4AC9-AB5E-D14C1CE430EA}"/>
    <cellStyle name="Normal 10 3 8 4" xfId="2613" xr:uid="{1C4B9492-1896-4B7B-92F2-A6F673ADA582}"/>
    <cellStyle name="Normal 10 3 9" xfId="2614" xr:uid="{F3891A7E-12FE-4143-B34C-B5C3D1723DEA}"/>
    <cellStyle name="Normal 10 4" xfId="56" xr:uid="{35F0B941-469B-4FAB-8E52-14245B65D76F}"/>
    <cellStyle name="Normal 10 4 10" xfId="2615" xr:uid="{06B61C2F-2D73-4640-92B7-DBA87BB1F298}"/>
    <cellStyle name="Normal 10 4 11" xfId="2616" xr:uid="{AFDB6FEE-4634-4DFF-8EE6-DC82F19AFA54}"/>
    <cellStyle name="Normal 10 4 2" xfId="57" xr:uid="{AB946F6F-6245-47A6-98B5-06B6AD8A38A8}"/>
    <cellStyle name="Normal 10 4 2 2" xfId="255" xr:uid="{23E8A9C4-E27C-4BAE-86AC-F29753C5664C}"/>
    <cellStyle name="Normal 10 4 2 2 2" xfId="497" xr:uid="{044F9802-8438-46AD-8904-8C464F313D34}"/>
    <cellStyle name="Normal 10 4 2 2 2 2" xfId="498" xr:uid="{A9F57FC1-8EF1-42A1-9D7F-D806B1264323}"/>
    <cellStyle name="Normal 10 4 2 2 2 2 2" xfId="1120" xr:uid="{A3E6DB1A-5A76-47FE-81EC-AAC445FBD3F1}"/>
    <cellStyle name="Normal 10 4 2 2 2 2 3" xfId="2617" xr:uid="{C4D5C77B-3930-47BB-B5B5-8F8BA1F9C883}"/>
    <cellStyle name="Normal 10 4 2 2 2 2 4" xfId="2618" xr:uid="{A36C210A-1D17-4A85-9C23-EAE4D48F3DCE}"/>
    <cellStyle name="Normal 10 4 2 2 2 3" xfId="1121" xr:uid="{6EAD187F-E78B-4579-B337-801161DE4AA6}"/>
    <cellStyle name="Normal 10 4 2 2 2 3 2" xfId="2619" xr:uid="{9685449C-CBE6-448F-A3DF-A5A4F5BE8A81}"/>
    <cellStyle name="Normal 10 4 2 2 2 3 3" xfId="2620" xr:uid="{6C7F6ADD-0BC3-46BB-BF28-23618E7111EF}"/>
    <cellStyle name="Normal 10 4 2 2 2 3 4" xfId="2621" xr:uid="{3F55AC65-85E0-4D9D-8282-4DA6777596B7}"/>
    <cellStyle name="Normal 10 4 2 2 2 4" xfId="2622" xr:uid="{F1DEB3AE-4B3E-4663-B931-E6D8C11EA653}"/>
    <cellStyle name="Normal 10 4 2 2 2 5" xfId="2623" xr:uid="{7FB9A8AE-21E4-42DF-834F-93832999D993}"/>
    <cellStyle name="Normal 10 4 2 2 2 6" xfId="2624" xr:uid="{44674BB7-4088-48D4-890B-A256809B7AF9}"/>
    <cellStyle name="Normal 10 4 2 2 3" xfId="499" xr:uid="{3144AE64-07EC-4BE0-AB96-17FEA31F1993}"/>
    <cellStyle name="Normal 10 4 2 2 3 2" xfId="1122" xr:uid="{E18AB216-FF1A-4818-8C88-FD24F7C26948}"/>
    <cellStyle name="Normal 10 4 2 2 3 2 2" xfId="2625" xr:uid="{34654B5F-ED89-49B2-9504-AD56E4144A16}"/>
    <cellStyle name="Normal 10 4 2 2 3 2 3" xfId="2626" xr:uid="{783E8899-5812-49F0-819A-66DC980EBB16}"/>
    <cellStyle name="Normal 10 4 2 2 3 2 4" xfId="2627" xr:uid="{92C23ECB-CC99-45D2-9790-7C1F8F092C0D}"/>
    <cellStyle name="Normal 10 4 2 2 3 3" xfId="2628" xr:uid="{4050510E-8719-494B-8773-EEE00D7FAD8E}"/>
    <cellStyle name="Normal 10 4 2 2 3 4" xfId="2629" xr:uid="{DD130B66-8615-4F65-A409-DE42BCA0C4F3}"/>
    <cellStyle name="Normal 10 4 2 2 3 5" xfId="2630" xr:uid="{00450D30-02F1-49A6-AC8A-797B48AB73BF}"/>
    <cellStyle name="Normal 10 4 2 2 4" xfId="1123" xr:uid="{19C160C7-D558-42E0-9078-43D19A7A48DE}"/>
    <cellStyle name="Normal 10 4 2 2 4 2" xfId="2631" xr:uid="{641FB3FD-459F-4584-B8B4-1CC5CEA95287}"/>
    <cellStyle name="Normal 10 4 2 2 4 3" xfId="2632" xr:uid="{5D31EA01-7F47-47DA-A21D-27915970B994}"/>
    <cellStyle name="Normal 10 4 2 2 4 4" xfId="2633" xr:uid="{07B3BBD7-408E-4321-BD4E-A4DA748DB540}"/>
    <cellStyle name="Normal 10 4 2 2 5" xfId="2634" xr:uid="{FEB86213-7316-492B-BCF2-050BFCAF6765}"/>
    <cellStyle name="Normal 10 4 2 2 5 2" xfId="2635" xr:uid="{262B9659-4322-4017-9014-3783076202AE}"/>
    <cellStyle name="Normal 10 4 2 2 5 3" xfId="2636" xr:uid="{20A0D5E5-CA87-416A-A976-08BAB3F70234}"/>
    <cellStyle name="Normal 10 4 2 2 5 4" xfId="2637" xr:uid="{9FD243C3-ADFA-4E2B-90A1-18700A93EDC7}"/>
    <cellStyle name="Normal 10 4 2 2 6" xfId="2638" xr:uid="{D8DA433D-D42D-42A4-ADDC-DB59BE29EBB8}"/>
    <cellStyle name="Normal 10 4 2 2 7" xfId="2639" xr:uid="{B3999639-4699-4AA0-AD29-965E89FE0ECB}"/>
    <cellStyle name="Normal 10 4 2 2 8" xfId="2640" xr:uid="{8B42CC44-81A6-46D7-9D93-A7BDC63B367D}"/>
    <cellStyle name="Normal 10 4 2 3" xfId="500" xr:uid="{E96B1B8F-7315-4375-AF9D-05CF2599F968}"/>
    <cellStyle name="Normal 10 4 2 3 2" xfId="501" xr:uid="{F5D9055F-0D6E-45B8-B06B-1A1B1E69E50F}"/>
    <cellStyle name="Normal 10 4 2 3 2 2" xfId="502" xr:uid="{3A5EF6DE-EF8B-4F85-B2EF-61EB389CE283}"/>
    <cellStyle name="Normal 10 4 2 3 2 3" xfId="2641" xr:uid="{73DDBE38-71A9-4C3E-A587-E61031DCDFA8}"/>
    <cellStyle name="Normal 10 4 2 3 2 4" xfId="2642" xr:uid="{2552B8C0-234D-4D88-9F9A-54CD059337A4}"/>
    <cellStyle name="Normal 10 4 2 3 3" xfId="503" xr:uid="{F4FA823B-2195-46FE-8D8E-2242E8AB74BA}"/>
    <cellStyle name="Normal 10 4 2 3 3 2" xfId="2643" xr:uid="{9814E87A-86EE-49D3-AB78-5B1DABBDD2B3}"/>
    <cellStyle name="Normal 10 4 2 3 3 3" xfId="2644" xr:uid="{5E23615B-8820-4F0C-BCCB-2A2FA2D6C8E9}"/>
    <cellStyle name="Normal 10 4 2 3 3 4" xfId="2645" xr:uid="{30C8DD87-3D19-4DF9-A1CB-5103C2907E9C}"/>
    <cellStyle name="Normal 10 4 2 3 4" xfId="2646" xr:uid="{FCD69A5E-F0A9-484F-B63C-CCBE7D756B99}"/>
    <cellStyle name="Normal 10 4 2 3 5" xfId="2647" xr:uid="{16BA741B-E313-4461-B872-6EDD5F19D861}"/>
    <cellStyle name="Normal 10 4 2 3 6" xfId="2648" xr:uid="{773C4E4D-3867-4F36-89AE-A93ABE27EECA}"/>
    <cellStyle name="Normal 10 4 2 4" xfId="504" xr:uid="{C103A6A3-0FAC-4946-94B6-9948239BD223}"/>
    <cellStyle name="Normal 10 4 2 4 2" xfId="505" xr:uid="{DC159C49-AF11-4036-9AED-917F362C3C64}"/>
    <cellStyle name="Normal 10 4 2 4 2 2" xfId="2649" xr:uid="{5BD801D7-550C-4A5A-BA13-D92C3DA444EA}"/>
    <cellStyle name="Normal 10 4 2 4 2 3" xfId="2650" xr:uid="{0A90A527-1A14-4D05-BF4A-60C7BFA849BD}"/>
    <cellStyle name="Normal 10 4 2 4 2 4" xfId="2651" xr:uid="{EA820472-19C9-4EBC-B53D-8ED9E297CA6C}"/>
    <cellStyle name="Normal 10 4 2 4 3" xfId="2652" xr:uid="{D350F58F-BF96-42FF-B4CF-F1CCC106444C}"/>
    <cellStyle name="Normal 10 4 2 4 4" xfId="2653" xr:uid="{CFDEBE66-55F1-4F1C-9EE3-269B9E0BDB55}"/>
    <cellStyle name="Normal 10 4 2 4 5" xfId="2654" xr:uid="{2E16EFA4-B1DB-454D-80EB-EF6F19A7ECF1}"/>
    <cellStyle name="Normal 10 4 2 5" xfId="506" xr:uid="{550FB4C9-EB2D-48CB-9D27-51EBAF0F5A6D}"/>
    <cellStyle name="Normal 10 4 2 5 2" xfId="2655" xr:uid="{D4EF7959-7313-484B-B558-9FCBC45ACC2D}"/>
    <cellStyle name="Normal 10 4 2 5 3" xfId="2656" xr:uid="{CD06D3E9-7023-4EFD-BB88-E3D791D19EC6}"/>
    <cellStyle name="Normal 10 4 2 5 4" xfId="2657" xr:uid="{B23203C0-3940-4FA2-AFE7-FDFE54130CEB}"/>
    <cellStyle name="Normal 10 4 2 6" xfId="2658" xr:uid="{E6A6B874-6513-4319-BFE5-9BCA3C12C6E4}"/>
    <cellStyle name="Normal 10 4 2 6 2" xfId="2659" xr:uid="{2F56B185-02C3-41C9-92E6-36F5E656C8F6}"/>
    <cellStyle name="Normal 10 4 2 6 3" xfId="2660" xr:uid="{AB412186-7BA6-4241-B8E2-F074F854AD85}"/>
    <cellStyle name="Normal 10 4 2 6 4" xfId="2661" xr:uid="{D444513C-03CE-4BBC-8075-BC1AACA31851}"/>
    <cellStyle name="Normal 10 4 2 7" xfId="2662" xr:uid="{8D1C2AB7-0A3D-4996-A4FF-DA31AB04AE01}"/>
    <cellStyle name="Normal 10 4 2 8" xfId="2663" xr:uid="{B975E019-4282-4476-BF96-3DB9A837B3EA}"/>
    <cellStyle name="Normal 10 4 2 9" xfId="2664" xr:uid="{63F04CF3-C43D-4B4D-88A1-81C0F32ED19E}"/>
    <cellStyle name="Normal 10 4 3" xfId="256" xr:uid="{CCF64336-E72A-452C-873C-E4361D0623EA}"/>
    <cellStyle name="Normal 10 4 3 2" xfId="507" xr:uid="{00A93769-D0D5-4080-9EB3-F23B6D34C366}"/>
    <cellStyle name="Normal 10 4 3 2 2" xfId="508" xr:uid="{76BEF041-E787-40AC-B743-D8124247C129}"/>
    <cellStyle name="Normal 10 4 3 2 2 2" xfId="1124" xr:uid="{7EA62D25-F5C6-48D4-9819-3AF16E8B228E}"/>
    <cellStyle name="Normal 10 4 3 2 2 2 2" xfId="1125" xr:uid="{36A3D983-3816-43F4-A29E-7B23872823BB}"/>
    <cellStyle name="Normal 10 4 3 2 2 3" xfId="1126" xr:uid="{8717C25F-8DBD-40F9-A393-A92F652F44E5}"/>
    <cellStyle name="Normal 10 4 3 2 2 4" xfId="2665" xr:uid="{17D16F16-D812-4137-97B2-3BFF83358496}"/>
    <cellStyle name="Normal 10 4 3 2 3" xfId="1127" xr:uid="{BFA5D4F5-A311-43BD-8024-DB3589FC45B0}"/>
    <cellStyle name="Normal 10 4 3 2 3 2" xfId="1128" xr:uid="{60FC5782-200D-4671-AA55-34B1744FDBBB}"/>
    <cellStyle name="Normal 10 4 3 2 3 3" xfId="2666" xr:uid="{65F5069E-E35A-4F3D-8133-53CAEB96B487}"/>
    <cellStyle name="Normal 10 4 3 2 3 4" xfId="2667" xr:uid="{A139AFBE-D8E8-4244-805A-6D850C5DC19F}"/>
    <cellStyle name="Normal 10 4 3 2 4" xfId="1129" xr:uid="{6473663A-723B-4A2A-B2B2-E57303C79F90}"/>
    <cellStyle name="Normal 10 4 3 2 5" xfId="2668" xr:uid="{FC7FDE20-A018-4386-AB8C-93E34B555F97}"/>
    <cellStyle name="Normal 10 4 3 2 6" xfId="2669" xr:uid="{1E40FA1F-89D2-43AA-BC31-4E4247D198BF}"/>
    <cellStyle name="Normal 10 4 3 3" xfId="509" xr:uid="{CC33F7C7-2C35-4250-A899-7F402889FE02}"/>
    <cellStyle name="Normal 10 4 3 3 2" xfId="1130" xr:uid="{11E02C5C-C673-4048-9DA4-0E1F0B822E43}"/>
    <cellStyle name="Normal 10 4 3 3 2 2" xfId="1131" xr:uid="{DB1AAB76-65E3-4F16-8FCC-23F26CD40A5F}"/>
    <cellStyle name="Normal 10 4 3 3 2 3" xfId="2670" xr:uid="{A6B2D1D2-1D3E-4BB2-BFF6-979B7CDB14EC}"/>
    <cellStyle name="Normal 10 4 3 3 2 4" xfId="2671" xr:uid="{B9F79292-F712-4F93-A555-4E90A0FAD10C}"/>
    <cellStyle name="Normal 10 4 3 3 3" xfId="1132" xr:uid="{BF76AA43-A8CF-4C79-93F1-774C85614E60}"/>
    <cellStyle name="Normal 10 4 3 3 4" xfId="2672" xr:uid="{3CEE8FEA-3BA1-44B5-9595-8FACC2EF7523}"/>
    <cellStyle name="Normal 10 4 3 3 5" xfId="2673" xr:uid="{67C8E85C-0FB8-431B-B91A-40B88F18BBAB}"/>
    <cellStyle name="Normal 10 4 3 4" xfId="1133" xr:uid="{AF48F699-B4EB-47C4-8588-966A0BC2C4FB}"/>
    <cellStyle name="Normal 10 4 3 4 2" xfId="1134" xr:uid="{348ED463-9AB8-405D-A2E7-F4EC2EA4B22D}"/>
    <cellStyle name="Normal 10 4 3 4 3" xfId="2674" xr:uid="{D06999C5-554E-4C09-87E9-9F0793CCC50A}"/>
    <cellStyle name="Normal 10 4 3 4 4" xfId="2675" xr:uid="{5002BE95-DD0E-4027-B566-3EED04619B5B}"/>
    <cellStyle name="Normal 10 4 3 5" xfId="1135" xr:uid="{72B792BB-F12D-4237-A8BC-3BE495B25A0D}"/>
    <cellStyle name="Normal 10 4 3 5 2" xfId="2676" xr:uid="{E15F6374-FEE7-4D1D-9CD1-06FDDC4DD000}"/>
    <cellStyle name="Normal 10 4 3 5 3" xfId="2677" xr:uid="{410DA498-DCDE-4246-950B-4D1F5F3DAD3F}"/>
    <cellStyle name="Normal 10 4 3 5 4" xfId="2678" xr:uid="{CF77BD35-A309-4239-B8BE-83B319620D88}"/>
    <cellStyle name="Normal 10 4 3 6" xfId="2679" xr:uid="{0640BC9A-E743-4987-BE26-5FA4353324C5}"/>
    <cellStyle name="Normal 10 4 3 7" xfId="2680" xr:uid="{AD4FEE2B-CDA6-411E-9786-742C9D840E31}"/>
    <cellStyle name="Normal 10 4 3 8" xfId="2681" xr:uid="{F58051FC-EFB0-49FF-B2E4-89E017B3F437}"/>
    <cellStyle name="Normal 10 4 4" xfId="257" xr:uid="{5B9D64DD-27E3-4B3B-986F-EE8BD0F1BEB3}"/>
    <cellStyle name="Normal 10 4 4 2" xfId="510" xr:uid="{73B569AB-1770-4DAB-A9B6-924B957441DB}"/>
    <cellStyle name="Normal 10 4 4 2 2" xfId="511" xr:uid="{1968E733-636B-4E17-A2DF-360C0D7B08FB}"/>
    <cellStyle name="Normal 10 4 4 2 2 2" xfId="1136" xr:uid="{B7625E7F-422F-419F-A8BA-7A4FE243EDA9}"/>
    <cellStyle name="Normal 10 4 4 2 2 3" xfId="2682" xr:uid="{9FDE6D0F-62F6-46A7-92AD-4077331A712D}"/>
    <cellStyle name="Normal 10 4 4 2 2 4" xfId="2683" xr:uid="{EB25F2E5-759E-418D-B09D-52A307F91819}"/>
    <cellStyle name="Normal 10 4 4 2 3" xfId="1137" xr:uid="{8359059E-5F2B-4D45-BABA-AEFFC2776B83}"/>
    <cellStyle name="Normal 10 4 4 2 4" xfId="2684" xr:uid="{0942CCE1-1414-4206-9F76-ED31DD7B49DE}"/>
    <cellStyle name="Normal 10 4 4 2 5" xfId="2685" xr:uid="{18725682-B841-4197-940C-D1C95DBA6B59}"/>
    <cellStyle name="Normal 10 4 4 3" xfId="512" xr:uid="{B7E7DB2E-746F-49C4-976D-81AAFD53AE59}"/>
    <cellStyle name="Normal 10 4 4 3 2" xfId="1138" xr:uid="{93E89B45-A98A-47F7-AE80-EB3C294DD49E}"/>
    <cellStyle name="Normal 10 4 4 3 3" xfId="2686" xr:uid="{0C86062F-6401-47C0-B7E1-33E50B41082F}"/>
    <cellStyle name="Normal 10 4 4 3 4" xfId="2687" xr:uid="{6929F97B-1913-4F4B-814F-B0EA97F6A54C}"/>
    <cellStyle name="Normal 10 4 4 4" xfId="1139" xr:uid="{7C78C0AB-DAD7-4ADD-9B2B-39B2A8D08460}"/>
    <cellStyle name="Normal 10 4 4 4 2" xfId="2688" xr:uid="{4E074507-7055-4B9C-B6CD-9CDFDA56DC09}"/>
    <cellStyle name="Normal 10 4 4 4 3" xfId="2689" xr:uid="{40275AD1-FED2-4FE7-8AB9-7C62D869F180}"/>
    <cellStyle name="Normal 10 4 4 4 4" xfId="2690" xr:uid="{6FB2337A-98FA-421B-8D55-EB98F121582A}"/>
    <cellStyle name="Normal 10 4 4 5" xfId="2691" xr:uid="{BAB55108-3F97-400D-AF65-792C13D19099}"/>
    <cellStyle name="Normal 10 4 4 6" xfId="2692" xr:uid="{0307CD1C-F38C-4CB9-963E-4E12EA190CC2}"/>
    <cellStyle name="Normal 10 4 4 7" xfId="2693" xr:uid="{0B360A19-9E9D-43C3-BCA6-1377CC66991B}"/>
    <cellStyle name="Normal 10 4 5" xfId="258" xr:uid="{5FAFA021-1950-4918-ACE6-737EA3F6CDE8}"/>
    <cellStyle name="Normal 10 4 5 2" xfId="513" xr:uid="{2C3F7864-2033-4DB4-BB40-A812E5697FD4}"/>
    <cellStyle name="Normal 10 4 5 2 2" xfId="1140" xr:uid="{8C8C65E2-A5A3-4D9F-98A0-033B025FE69F}"/>
    <cellStyle name="Normal 10 4 5 2 3" xfId="2694" xr:uid="{7C69B98F-F9F5-4340-84B0-13A6B04551E7}"/>
    <cellStyle name="Normal 10 4 5 2 4" xfId="2695" xr:uid="{7D6C96FE-0C2B-40B6-BCA1-BF0F57F64A47}"/>
    <cellStyle name="Normal 10 4 5 3" xfId="1141" xr:uid="{6C891DBB-EFA0-43C0-8E77-3CA3734C4E94}"/>
    <cellStyle name="Normal 10 4 5 3 2" xfId="2696" xr:uid="{5CE6EC5A-B39D-49C5-A40D-8470356CCA76}"/>
    <cellStyle name="Normal 10 4 5 3 3" xfId="2697" xr:uid="{1E44DDF7-BD8F-463E-AEA2-12EFA725ADF9}"/>
    <cellStyle name="Normal 10 4 5 3 4" xfId="2698" xr:uid="{F56BF211-51A0-4F21-9393-0290AB908DB7}"/>
    <cellStyle name="Normal 10 4 5 4" xfId="2699" xr:uid="{B82E3BB1-E327-4DE0-90F5-C4C4A5242A6E}"/>
    <cellStyle name="Normal 10 4 5 5" xfId="2700" xr:uid="{72979F86-65F5-4CE1-BB3E-9C7BA88DB0F3}"/>
    <cellStyle name="Normal 10 4 5 6" xfId="2701" xr:uid="{FC7B0C4C-6D97-44F2-9B20-AE6960A5D3A4}"/>
    <cellStyle name="Normal 10 4 6" xfId="514" xr:uid="{71496838-D835-435A-AA79-C39A1E4773D9}"/>
    <cellStyle name="Normal 10 4 6 2" xfId="1142" xr:uid="{10BEC1C2-E9A9-40A0-A67A-A327416656CC}"/>
    <cellStyle name="Normal 10 4 6 2 2" xfId="2702" xr:uid="{BB733DEB-E31D-4826-89D8-30247A7F003D}"/>
    <cellStyle name="Normal 10 4 6 2 3" xfId="2703" xr:uid="{B2B63FC7-656F-4979-AD79-21478FB1D741}"/>
    <cellStyle name="Normal 10 4 6 2 4" xfId="2704" xr:uid="{5571EDF0-08CE-46DA-9BC9-05143BCA2032}"/>
    <cellStyle name="Normal 10 4 6 3" xfId="2705" xr:uid="{93956B8C-5183-4003-9A67-4A074EDE39B3}"/>
    <cellStyle name="Normal 10 4 6 4" xfId="2706" xr:uid="{AE6FBF49-6A8F-4602-B2D6-CBED73625A1A}"/>
    <cellStyle name="Normal 10 4 6 5" xfId="2707" xr:uid="{28458C97-971B-4344-BF3F-1A9C2A18B539}"/>
    <cellStyle name="Normal 10 4 7" xfId="1143" xr:uid="{04FB4DAC-4E54-41CB-AD3F-07D744081706}"/>
    <cellStyle name="Normal 10 4 7 2" xfId="2708" xr:uid="{7AEC7FE9-8A4D-49CF-AEA3-2EC7F93286CE}"/>
    <cellStyle name="Normal 10 4 7 3" xfId="2709" xr:uid="{2EA90964-20BB-4287-98A6-8270A8654422}"/>
    <cellStyle name="Normal 10 4 7 4" xfId="2710" xr:uid="{A446F563-88FD-4F90-AD26-E5FC24E9F63F}"/>
    <cellStyle name="Normal 10 4 8" xfId="2711" xr:uid="{90A860C2-D3A6-483B-A66F-59F0B514586E}"/>
    <cellStyle name="Normal 10 4 8 2" xfId="2712" xr:uid="{53219C3F-6D28-4DE7-AD1C-03BC3BE247F2}"/>
    <cellStyle name="Normal 10 4 8 3" xfId="2713" xr:uid="{9535EFAA-E4A6-46A9-87D1-2199505C4184}"/>
    <cellStyle name="Normal 10 4 8 4" xfId="2714" xr:uid="{871E6FD1-927E-488D-A4A4-8EF33A73DB1B}"/>
    <cellStyle name="Normal 10 4 9" xfId="2715" xr:uid="{3C4CE5C1-E5BB-41AF-B639-3B819CDFA86F}"/>
    <cellStyle name="Normal 10 5" xfId="58" xr:uid="{107C5104-51E3-40BA-B4A4-DB70D02E120B}"/>
    <cellStyle name="Normal 10 5 2" xfId="59" xr:uid="{7F03B7BC-3257-4933-B512-7589C9BAA210}"/>
    <cellStyle name="Normal 10 5 2 2" xfId="259" xr:uid="{09A1330D-2FAB-4829-BD9D-5EB708B8DECA}"/>
    <cellStyle name="Normal 10 5 2 2 2" xfId="515" xr:uid="{FBBE088A-F61D-4BED-86E5-DBF34A173AAC}"/>
    <cellStyle name="Normal 10 5 2 2 2 2" xfId="1144" xr:uid="{AA1D7ECF-360D-41B6-B57A-62737AB26529}"/>
    <cellStyle name="Normal 10 5 2 2 2 3" xfId="2716" xr:uid="{7913581D-F1D1-4A49-9332-0D40D294E187}"/>
    <cellStyle name="Normal 10 5 2 2 2 4" xfId="2717" xr:uid="{DA2BA970-EB61-497A-8529-0EE2846133E8}"/>
    <cellStyle name="Normal 10 5 2 2 3" xfId="1145" xr:uid="{12F0AC2A-6968-4F01-A471-68CF6EDA7052}"/>
    <cellStyle name="Normal 10 5 2 2 3 2" xfId="2718" xr:uid="{354067CD-A176-4A1D-82A7-DB8E9B3AABEB}"/>
    <cellStyle name="Normal 10 5 2 2 3 3" xfId="2719" xr:uid="{8B61E3C6-44CF-4912-8A41-532CEFF4F016}"/>
    <cellStyle name="Normal 10 5 2 2 3 4" xfId="2720" xr:uid="{C498F264-F5DF-4DA8-A5A0-C6B8D2C227D7}"/>
    <cellStyle name="Normal 10 5 2 2 4" xfId="2721" xr:uid="{3C4D2B79-F10D-45A4-9F29-E87AB49646DE}"/>
    <cellStyle name="Normal 10 5 2 2 5" xfId="2722" xr:uid="{359115CE-C198-4267-A27C-528EF5B9F4BA}"/>
    <cellStyle name="Normal 10 5 2 2 6" xfId="2723" xr:uid="{84B0EBAC-CC40-44C6-BFE9-1996794FF593}"/>
    <cellStyle name="Normal 10 5 2 3" xfId="516" xr:uid="{8523268F-EECA-4720-9F14-A50AD982F661}"/>
    <cellStyle name="Normal 10 5 2 3 2" xfId="1146" xr:uid="{77DAA740-1C38-43F3-93ED-A7EF2D11E1B6}"/>
    <cellStyle name="Normal 10 5 2 3 2 2" xfId="2724" xr:uid="{FB6D50F0-0A45-4CEA-AE8F-8EF2722EC642}"/>
    <cellStyle name="Normal 10 5 2 3 2 3" xfId="2725" xr:uid="{7514CFA2-AF21-4CE3-AFAA-60C399124518}"/>
    <cellStyle name="Normal 10 5 2 3 2 4" xfId="2726" xr:uid="{A1A8EBFB-399F-437F-959A-98472D4286EC}"/>
    <cellStyle name="Normal 10 5 2 3 3" xfId="2727" xr:uid="{62BD7597-514D-419B-BDBB-5249CCC78F86}"/>
    <cellStyle name="Normal 10 5 2 3 4" xfId="2728" xr:uid="{5E7F244B-E075-4A5E-BEBC-A5D8FF575112}"/>
    <cellStyle name="Normal 10 5 2 3 5" xfId="2729" xr:uid="{AD59077C-A39C-4107-9CE0-907C092DC85B}"/>
    <cellStyle name="Normal 10 5 2 4" xfId="1147" xr:uid="{966B70E3-5D24-43D0-99FB-3118DA219B58}"/>
    <cellStyle name="Normal 10 5 2 4 2" xfId="2730" xr:uid="{4DC45947-4C38-430B-8DA0-1A7E796C3C9E}"/>
    <cellStyle name="Normal 10 5 2 4 3" xfId="2731" xr:uid="{02D99CCF-23E1-4A6A-90B5-89E8E244D61C}"/>
    <cellStyle name="Normal 10 5 2 4 4" xfId="2732" xr:uid="{C0062E3E-FB20-4D50-89E5-AFDBCFB06363}"/>
    <cellStyle name="Normal 10 5 2 5" xfId="2733" xr:uid="{43E6231F-2173-4CB1-8719-9F836A04CBFF}"/>
    <cellStyle name="Normal 10 5 2 5 2" xfId="2734" xr:uid="{BDA61FB2-ACB1-4E78-954B-A902278C2A09}"/>
    <cellStyle name="Normal 10 5 2 5 3" xfId="2735" xr:uid="{786DB34C-DB63-49B6-8FD8-3BDC7923F1AD}"/>
    <cellStyle name="Normal 10 5 2 5 4" xfId="2736" xr:uid="{FDADE173-21C6-46EE-9309-9C815581871D}"/>
    <cellStyle name="Normal 10 5 2 6" xfId="2737" xr:uid="{831C6073-65DA-4691-86E8-894FD31EFF9D}"/>
    <cellStyle name="Normal 10 5 2 7" xfId="2738" xr:uid="{803FE46A-1D50-49ED-92BF-105BB884EF40}"/>
    <cellStyle name="Normal 10 5 2 8" xfId="2739" xr:uid="{31D95134-FA6A-4DC0-8F91-52B081AC8948}"/>
    <cellStyle name="Normal 10 5 3" xfId="260" xr:uid="{3660FB1D-BF85-4038-B8CD-67305E58A548}"/>
    <cellStyle name="Normal 10 5 3 2" xfId="517" xr:uid="{40E73984-C124-4A0E-93C1-D6D00001F722}"/>
    <cellStyle name="Normal 10 5 3 2 2" xfId="518" xr:uid="{40741E1D-6599-40E3-90F0-AA11A800A177}"/>
    <cellStyle name="Normal 10 5 3 2 3" xfId="2740" xr:uid="{337C9757-F4F9-4A4E-8F4D-69A2B96B07AF}"/>
    <cellStyle name="Normal 10 5 3 2 4" xfId="2741" xr:uid="{B832AF99-505E-41CE-A548-E012F55CA452}"/>
    <cellStyle name="Normal 10 5 3 3" xfId="519" xr:uid="{39D3237F-B6A2-4959-9699-2A01A6AC3002}"/>
    <cellStyle name="Normal 10 5 3 3 2" xfId="2742" xr:uid="{BF59B73D-BAC0-4CFE-87A3-72A2BB0EE2E0}"/>
    <cellStyle name="Normal 10 5 3 3 3" xfId="2743" xr:uid="{D7923796-12BC-41F0-BABA-A96E63BEF8C5}"/>
    <cellStyle name="Normal 10 5 3 3 4" xfId="2744" xr:uid="{D7C08AED-C9AC-48B1-A0DD-5839F4532AD7}"/>
    <cellStyle name="Normal 10 5 3 4" xfId="2745" xr:uid="{DCB2A6FF-572A-4D32-BBD6-C6B698259E0C}"/>
    <cellStyle name="Normal 10 5 3 5" xfId="2746" xr:uid="{246EDD4A-9442-48CD-B6B2-3B1079A798AC}"/>
    <cellStyle name="Normal 10 5 3 6" xfId="2747" xr:uid="{1B1F88BD-0569-4A11-8540-269D7CEB0587}"/>
    <cellStyle name="Normal 10 5 4" xfId="261" xr:uid="{82FFADB6-408B-49B2-88C8-F30E97C01E71}"/>
    <cellStyle name="Normal 10 5 4 2" xfId="520" xr:uid="{C611CD61-D678-4350-879B-FD73C3F72BFE}"/>
    <cellStyle name="Normal 10 5 4 2 2" xfId="2748" xr:uid="{677B1AE3-CD83-4CF6-8C78-6D23B081C137}"/>
    <cellStyle name="Normal 10 5 4 2 3" xfId="2749" xr:uid="{DDB3310D-1BD6-4B2C-A523-DCDDBC039677}"/>
    <cellStyle name="Normal 10 5 4 2 4" xfId="2750" xr:uid="{B45639A3-888F-4A4C-9B90-73D62E1D5AC5}"/>
    <cellStyle name="Normal 10 5 4 3" xfId="2751" xr:uid="{0E4A1B3A-9878-4A9C-B366-051695791F02}"/>
    <cellStyle name="Normal 10 5 4 4" xfId="2752" xr:uid="{EC365700-902C-4422-B92F-650B3520BFED}"/>
    <cellStyle name="Normal 10 5 4 5" xfId="2753" xr:uid="{43CD2CB7-29CD-4C9F-88F8-DB06364ED47F}"/>
    <cellStyle name="Normal 10 5 5" xfId="521" xr:uid="{E2AC721F-194B-45BF-A2EF-033FEC5D147B}"/>
    <cellStyle name="Normal 10 5 5 2" xfId="2754" xr:uid="{F90B04C1-C084-4D8B-B7DB-0F1202B37976}"/>
    <cellStyle name="Normal 10 5 5 3" xfId="2755" xr:uid="{032ADE3A-A7CB-41A8-ACC0-0B120FC1C09C}"/>
    <cellStyle name="Normal 10 5 5 4" xfId="2756" xr:uid="{99208E49-A877-4BD4-A8F3-8C227C7B761E}"/>
    <cellStyle name="Normal 10 5 6" xfId="2757" xr:uid="{08F4D1BD-BFE7-4818-BEB7-057D32660E0A}"/>
    <cellStyle name="Normal 10 5 6 2" xfId="2758" xr:uid="{301F1378-14D9-4E00-99FE-3B989062A735}"/>
    <cellStyle name="Normal 10 5 6 3" xfId="2759" xr:uid="{4BA69269-73D2-4B32-A198-A42F1636E097}"/>
    <cellStyle name="Normal 10 5 6 4" xfId="2760" xr:uid="{6397B1E8-1B0D-4A41-8A2E-9F075CA74076}"/>
    <cellStyle name="Normal 10 5 7" xfId="2761" xr:uid="{CE32DA0E-A6FB-4D0F-BBA1-961420AF3676}"/>
    <cellStyle name="Normal 10 5 8" xfId="2762" xr:uid="{973D10F6-9648-4DE6-B320-7F274835F49A}"/>
    <cellStyle name="Normal 10 5 9" xfId="2763" xr:uid="{97086542-726E-4FA4-987D-914CC35C64C5}"/>
    <cellStyle name="Normal 10 6" xfId="60" xr:uid="{69E3E4B6-FB13-4D72-95CB-42DC7B84514E}"/>
    <cellStyle name="Normal 10 6 2" xfId="262" xr:uid="{07AAF1DC-9F39-4B64-B896-F262CA99E831}"/>
    <cellStyle name="Normal 10 6 2 2" xfId="522" xr:uid="{4606D926-A0C3-40B0-991A-8B5559F301DF}"/>
    <cellStyle name="Normal 10 6 2 2 2" xfId="1148" xr:uid="{56510A86-C955-4DD1-855C-116F6E5EE2B1}"/>
    <cellStyle name="Normal 10 6 2 2 2 2" xfId="1149" xr:uid="{CB36104D-869E-4BFF-B078-C328C39F2AE0}"/>
    <cellStyle name="Normal 10 6 2 2 3" xfId="1150" xr:uid="{21BCFD0B-CA86-4F9E-BA4A-4310C0CCC392}"/>
    <cellStyle name="Normal 10 6 2 2 4" xfId="2764" xr:uid="{D297F32F-3F80-40EB-9EAB-6572374EA696}"/>
    <cellStyle name="Normal 10 6 2 3" xfId="1151" xr:uid="{4B8EBA69-5AC9-474A-8A55-01AE3F8AD2CF}"/>
    <cellStyle name="Normal 10 6 2 3 2" xfId="1152" xr:uid="{BDA51864-38DE-4C12-B7EC-0A1E92039979}"/>
    <cellStyle name="Normal 10 6 2 3 3" xfId="2765" xr:uid="{9A031753-AAA9-4EC1-BA27-5D6C4895C1BD}"/>
    <cellStyle name="Normal 10 6 2 3 4" xfId="2766" xr:uid="{C35F72BD-6769-40F0-8923-77BF15BF5E87}"/>
    <cellStyle name="Normal 10 6 2 4" xfId="1153" xr:uid="{D19DAD24-F78D-4AC7-A05C-3DABDD86AD8D}"/>
    <cellStyle name="Normal 10 6 2 5" xfId="2767" xr:uid="{6C7FABAA-FD73-42A1-923C-AF1F89DE434A}"/>
    <cellStyle name="Normal 10 6 2 6" xfId="2768" xr:uid="{21A677A0-DCA3-4FC7-879F-0FB6544FE721}"/>
    <cellStyle name="Normal 10 6 3" xfId="523" xr:uid="{8A373159-BFB0-4BED-8B92-E87F9051FFAB}"/>
    <cellStyle name="Normal 10 6 3 2" xfId="1154" xr:uid="{50D3AA07-73A2-4366-9BCC-5F230D71D101}"/>
    <cellStyle name="Normal 10 6 3 2 2" xfId="1155" xr:uid="{615C6542-064C-4E06-BDF2-0668877A2CDE}"/>
    <cellStyle name="Normal 10 6 3 2 3" xfId="2769" xr:uid="{1906D8FA-A80D-4EFC-A505-14C39533CBFD}"/>
    <cellStyle name="Normal 10 6 3 2 4" xfId="2770" xr:uid="{79205548-74BE-41BB-BFDC-BF706D494600}"/>
    <cellStyle name="Normal 10 6 3 3" xfId="1156" xr:uid="{D2FBB342-C060-4FB9-A64E-9B3014487D22}"/>
    <cellStyle name="Normal 10 6 3 4" xfId="2771" xr:uid="{2FE71463-0F35-4157-AC0D-93BA095D00E9}"/>
    <cellStyle name="Normal 10 6 3 5" xfId="2772" xr:uid="{0557E31B-F5B5-47D8-A82D-BCA2CF560086}"/>
    <cellStyle name="Normal 10 6 4" xfId="1157" xr:uid="{B02344ED-23A8-488E-8C85-894DAE7743B7}"/>
    <cellStyle name="Normal 10 6 4 2" xfId="1158" xr:uid="{9711ADC8-5BCB-4EDB-90CB-0135B4909FDA}"/>
    <cellStyle name="Normal 10 6 4 3" xfId="2773" xr:uid="{83FF7527-0324-489C-9156-005CDA5B60A6}"/>
    <cellStyle name="Normal 10 6 4 4" xfId="2774" xr:uid="{ABA0C183-22FC-4FAA-921D-E2792C76E191}"/>
    <cellStyle name="Normal 10 6 5" xfId="1159" xr:uid="{93E7A8B5-8078-48C8-BF6B-17784CDA4FAE}"/>
    <cellStyle name="Normal 10 6 5 2" xfId="2775" xr:uid="{08F250EA-446F-4C3F-BFEC-BAA7807FEB30}"/>
    <cellStyle name="Normal 10 6 5 3" xfId="2776" xr:uid="{41F39B5D-C81D-4CB4-9BDA-9C67508A1826}"/>
    <cellStyle name="Normal 10 6 5 4" xfId="2777" xr:uid="{2B1900C7-1142-4E0C-9646-993E4A722A88}"/>
    <cellStyle name="Normal 10 6 6" xfId="2778" xr:uid="{A0271BCD-DBA7-419E-86C2-369642DD3576}"/>
    <cellStyle name="Normal 10 6 7" xfId="2779" xr:uid="{353084EF-AF3D-488A-B47C-778CA7AD8D82}"/>
    <cellStyle name="Normal 10 6 8" xfId="2780" xr:uid="{20491FF1-C7F9-453D-B23C-8DE3D1C7F593}"/>
    <cellStyle name="Normal 10 7" xfId="263" xr:uid="{34D56A1B-12A0-4618-AD4A-97DB7B72CF9E}"/>
    <cellStyle name="Normal 10 7 2" xfId="524" xr:uid="{6F74FC5C-6BB6-48BB-85A0-D3D4BF2143A5}"/>
    <cellStyle name="Normal 10 7 2 2" xfId="525" xr:uid="{CA110D4C-95B6-407E-8DF6-868946A7AC95}"/>
    <cellStyle name="Normal 10 7 2 2 2" xfId="1160" xr:uid="{39C78355-E188-4151-BC03-496E97E1AA6D}"/>
    <cellStyle name="Normal 10 7 2 2 3" xfId="2781" xr:uid="{2702A030-0C00-43C1-8B2C-B7C89DC24039}"/>
    <cellStyle name="Normal 10 7 2 2 4" xfId="2782" xr:uid="{6C934CA1-A586-4E5B-91F2-42953E903632}"/>
    <cellStyle name="Normal 10 7 2 3" xfId="1161" xr:uid="{AF3FB7C9-00E0-41DE-9B8D-771CFDD9A8AB}"/>
    <cellStyle name="Normal 10 7 2 4" xfId="2783" xr:uid="{F5CD35B9-5104-4131-AAE2-7A12175BD36F}"/>
    <cellStyle name="Normal 10 7 2 5" xfId="2784" xr:uid="{A558EBD3-BCC7-4424-8E2B-87733756CE3B}"/>
    <cellStyle name="Normal 10 7 3" xfId="526" xr:uid="{A65CBBDC-034B-461D-A2E4-3EF39A1A9834}"/>
    <cellStyle name="Normal 10 7 3 2" xfId="1162" xr:uid="{491F67AA-5918-498C-892C-5234D31D050C}"/>
    <cellStyle name="Normal 10 7 3 3" xfId="2785" xr:uid="{41860EC0-EBD2-4193-B28A-05672A9F5894}"/>
    <cellStyle name="Normal 10 7 3 4" xfId="2786" xr:uid="{E69B936E-3E1F-44A9-85E5-8E16F1E5B5DD}"/>
    <cellStyle name="Normal 10 7 4" xfId="1163" xr:uid="{7B834021-8951-450B-A219-302548512AD6}"/>
    <cellStyle name="Normal 10 7 4 2" xfId="2787" xr:uid="{786629E9-DA50-4B17-B430-393E3E1E8248}"/>
    <cellStyle name="Normal 10 7 4 3" xfId="2788" xr:uid="{7F3D90B4-0583-4C22-99D4-82568A8C2AA9}"/>
    <cellStyle name="Normal 10 7 4 4" xfId="2789" xr:uid="{91F77F8A-C1AE-4214-9C5E-20E8D9AC882C}"/>
    <cellStyle name="Normal 10 7 5" xfId="2790" xr:uid="{43531A5A-16EA-45B6-827C-62CF73FC6756}"/>
    <cellStyle name="Normal 10 7 6" xfId="2791" xr:uid="{3B0CF901-C27D-4D36-8420-E95E6C9085BE}"/>
    <cellStyle name="Normal 10 7 7" xfId="2792" xr:uid="{85DF57FE-E102-449E-B78C-13C55E1DBC88}"/>
    <cellStyle name="Normal 10 8" xfId="264" xr:uid="{D30E8C29-0A07-420A-AC59-ADCAF3EFFDFA}"/>
    <cellStyle name="Normal 10 8 2" xfId="527" xr:uid="{4954438C-56D3-4202-8951-4DEC5E621BE4}"/>
    <cellStyle name="Normal 10 8 2 2" xfId="1164" xr:uid="{8B0AE0A9-B4DB-4593-B003-14449034305A}"/>
    <cellStyle name="Normal 10 8 2 3" xfId="2793" xr:uid="{BC323C59-6D02-4185-B564-D91B3FBB6545}"/>
    <cellStyle name="Normal 10 8 2 4" xfId="2794" xr:uid="{43FA1366-E6D6-4703-B2C6-2F9EC82C2053}"/>
    <cellStyle name="Normal 10 8 3" xfId="1165" xr:uid="{FA12E2A0-93CB-499B-9924-48D6C23D05A4}"/>
    <cellStyle name="Normal 10 8 3 2" xfId="2795" xr:uid="{A5D606FD-F48C-4283-8858-73537D49D06E}"/>
    <cellStyle name="Normal 10 8 3 3" xfId="2796" xr:uid="{2261C9D6-4C09-4FE9-B22F-6E29B536F103}"/>
    <cellStyle name="Normal 10 8 3 4" xfId="2797" xr:uid="{F90E898C-4A70-4232-A657-1E438B5B3861}"/>
    <cellStyle name="Normal 10 8 4" xfId="2798" xr:uid="{AB4B59B2-83F4-4ED3-8DC3-D807BC86C626}"/>
    <cellStyle name="Normal 10 8 5" xfId="2799" xr:uid="{1EB63CFB-BDF9-4746-94D7-F981C1AB1985}"/>
    <cellStyle name="Normal 10 8 6" xfId="2800" xr:uid="{E159B229-C4B2-46B1-99CB-93D9C876B5C2}"/>
    <cellStyle name="Normal 10 9" xfId="265" xr:uid="{91E74F19-C649-4710-AA47-2B66E2C146B1}"/>
    <cellStyle name="Normal 10 9 2" xfId="1166" xr:uid="{FF4EB5F6-EFA3-48B0-BA72-E7463965706A}"/>
    <cellStyle name="Normal 10 9 2 2" xfId="2801" xr:uid="{543513B6-193F-491F-A249-B740FF0E1F2F}"/>
    <cellStyle name="Normal 10 9 2 2 2" xfId="4330" xr:uid="{7C330E53-BD66-4AFE-9ED7-F65D8EAD8A92}"/>
    <cellStyle name="Normal 10 9 2 2 3" xfId="4679" xr:uid="{27CC97D1-E1F5-4413-AA49-874C0B96F92D}"/>
    <cellStyle name="Normal 10 9 2 3" xfId="2802" xr:uid="{AC63B211-C7D9-4A4C-8771-DFEDAE53BF6F}"/>
    <cellStyle name="Normal 10 9 2 4" xfId="2803" xr:uid="{2A89D666-7B83-4978-93D4-2B9D164BC462}"/>
    <cellStyle name="Normal 10 9 3" xfId="2804" xr:uid="{D9F421F1-1837-48D2-BBFE-423CD21C0F07}"/>
    <cellStyle name="Normal 10 9 4" xfId="2805" xr:uid="{13159AAB-58C3-4AE7-BBBA-CAA332EE43BF}"/>
    <cellStyle name="Normal 10 9 4 2" xfId="4562" xr:uid="{3733DA36-C4EB-43DA-A06A-22ACB829FBFB}"/>
    <cellStyle name="Normal 10 9 4 3" xfId="4680" xr:uid="{06186FCC-0324-4426-A5FC-628D2239F4B3}"/>
    <cellStyle name="Normal 10 9 4 4" xfId="4600" xr:uid="{CF1B5405-86D5-4AFC-B62D-19195694F26B}"/>
    <cellStyle name="Normal 10 9 5" xfId="2806" xr:uid="{E42705E5-9FCB-46E9-B247-A59D827F50AF}"/>
    <cellStyle name="Normal 11" xfId="61" xr:uid="{6FFC8517-4A25-41DE-AAF3-8FBAF5A00CBC}"/>
    <cellStyle name="Normal 11 2" xfId="266" xr:uid="{5B5976F1-BD0D-4EF1-B631-9FEBA84A29F9}"/>
    <cellStyle name="Normal 11 2 2" xfId="4647" xr:uid="{B042AC33-57D6-4C59-9CE9-B83A1EE4C0F9}"/>
    <cellStyle name="Normal 11 3" xfId="4335" xr:uid="{BEEB36C6-9B45-48EA-962A-D1624808A787}"/>
    <cellStyle name="Normal 11 3 2" xfId="4541" xr:uid="{E37F624A-F9B3-416A-A3DC-1BF3E6B40CB5}"/>
    <cellStyle name="Normal 11 3 3" xfId="4724" xr:uid="{4D1BD833-FBDC-4C11-ACE3-945074833879}"/>
    <cellStyle name="Normal 11 3 4" xfId="4701" xr:uid="{8AD7C056-669A-432B-88A8-4A8458C08ED9}"/>
    <cellStyle name="Normal 12" xfId="62" xr:uid="{8710D1F5-3FD6-4B86-8E3A-2CDF387B949F}"/>
    <cellStyle name="Normal 12 2" xfId="267" xr:uid="{40E19121-255D-4E4B-BBAC-9B8B64D5FE12}"/>
    <cellStyle name="Normal 12 2 2" xfId="4648" xr:uid="{AA1D411E-1E7C-49D0-A942-1FC3066DE601}"/>
    <cellStyle name="Normal 12 3" xfId="4542" xr:uid="{9F6484FB-ED38-40BF-B7F6-FCAEBD9A272D}"/>
    <cellStyle name="Normal 13" xfId="63" xr:uid="{F392C6B0-BE6B-40AC-B742-A5D55586F567}"/>
    <cellStyle name="Normal 13 2" xfId="64" xr:uid="{6CE66603-70E8-4508-A342-CA58504A80D7}"/>
    <cellStyle name="Normal 13 2 2" xfId="268" xr:uid="{CC0DB2BF-8A5A-49CF-ABAF-8BBF13434F5F}"/>
    <cellStyle name="Normal 13 2 2 2" xfId="4649" xr:uid="{822BD940-76C3-482E-B057-CAF8C7D6EC07}"/>
    <cellStyle name="Normal 13 2 3" xfId="4337" xr:uid="{E16FB8B6-A730-4A78-A85A-53472B179AE3}"/>
    <cellStyle name="Normal 13 2 3 2" xfId="4543" xr:uid="{21613CB8-374B-4B8C-9426-492323905674}"/>
    <cellStyle name="Normal 13 2 3 3" xfId="4725" xr:uid="{613FFCFB-505E-46DC-BC98-CCB4AFE958A3}"/>
    <cellStyle name="Normal 13 2 3 4" xfId="4702" xr:uid="{9489D7AC-D5A5-441D-AEB4-A6BA6F512371}"/>
    <cellStyle name="Normal 13 3" xfId="269" xr:uid="{C550C382-1EB8-44E5-A915-D5544F7387F4}"/>
    <cellStyle name="Normal 13 3 2" xfId="4421" xr:uid="{73A5258E-5A6C-4DDC-B80D-7FB4504EDEAA}"/>
    <cellStyle name="Normal 13 3 3" xfId="4338" xr:uid="{A85ACF73-4CD7-4CA7-83E5-3B1B869FC2D1}"/>
    <cellStyle name="Normal 13 3 4" xfId="4566" xr:uid="{78107174-C8E4-4E3E-AD8A-7CB77AE02AC9}"/>
    <cellStyle name="Normal 13 3 5" xfId="4726" xr:uid="{A4E3FE66-7D7F-4918-A46F-F39EAAA5074F}"/>
    <cellStyle name="Normal 13 4" xfId="4339" xr:uid="{7D6B3A02-C32D-47E1-8AE2-CFB06AD383E5}"/>
    <cellStyle name="Normal 13 5" xfId="4336" xr:uid="{95D787BF-867C-4D00-8E38-579F39F61E89}"/>
    <cellStyle name="Normal 14" xfId="65" xr:uid="{38622469-0345-467A-B153-2627E036501A}"/>
    <cellStyle name="Normal 14 18" xfId="4341" xr:uid="{F3FBC225-B381-4F37-8D04-E76CBD6D2E96}"/>
    <cellStyle name="Normal 14 2" xfId="270" xr:uid="{B08D2548-1535-415B-9A97-0B0C8E6CF69F}"/>
    <cellStyle name="Normal 14 2 2" xfId="430" xr:uid="{AFFBB014-B605-4B1F-928C-6A2402FF3A7D}"/>
    <cellStyle name="Normal 14 2 2 2" xfId="431" xr:uid="{C071C82E-F8E5-4534-9A3E-0D18173AFFE9}"/>
    <cellStyle name="Normal 14 2 3" xfId="432" xr:uid="{1CBDA144-2AEB-420F-9AD4-F32C17E4A72A}"/>
    <cellStyle name="Normal 14 3" xfId="433" xr:uid="{D13985AF-53FA-4277-AA7E-364746C3CBB4}"/>
    <cellStyle name="Normal 14 3 2" xfId="4650" xr:uid="{1C4192E5-7353-4E6F-BF4C-33BE1F54F099}"/>
    <cellStyle name="Normal 14 4" xfId="4340" xr:uid="{19F02805-E038-4E86-AE0C-BAB0AF5351E5}"/>
    <cellStyle name="Normal 14 4 2" xfId="4544" xr:uid="{B592C8F3-1C7B-49B8-9AA8-0E2D5591A18E}"/>
    <cellStyle name="Normal 14 4 3" xfId="4727" xr:uid="{A1295EFB-6455-4922-A1B2-B6E35AB25B6F}"/>
    <cellStyle name="Normal 14 4 4" xfId="4703" xr:uid="{52288F37-EB97-4102-BC17-5CA3E002BFF3}"/>
    <cellStyle name="Normal 15" xfId="66" xr:uid="{1703F333-DAFC-42DA-B961-ABD5AC1D198C}"/>
    <cellStyle name="Normal 15 2" xfId="67" xr:uid="{03046E5F-6B50-406D-9380-5178501A0269}"/>
    <cellStyle name="Normal 15 2 2" xfId="271" xr:uid="{DC0F9141-E619-4587-855F-7886E4D4827E}"/>
    <cellStyle name="Normal 15 2 2 2" xfId="4453" xr:uid="{2F66E2E7-0DC6-44CD-A989-8278FCF91625}"/>
    <cellStyle name="Normal 15 2 3" xfId="4546" xr:uid="{E4F37CBD-5E2E-4F58-A568-02B85F015F84}"/>
    <cellStyle name="Normal 15 3" xfId="272" xr:uid="{7668225B-4A7D-40F7-B146-6318089367CC}"/>
    <cellStyle name="Normal 15 3 2" xfId="4422" xr:uid="{217CC95E-5F3E-475A-96E6-4A4D6E435EEE}"/>
    <cellStyle name="Normal 15 3 3" xfId="4343" xr:uid="{19F57E80-6406-4F96-A90E-81F68B75E6D5}"/>
    <cellStyle name="Normal 15 3 4" xfId="4567" xr:uid="{942AC4B5-EB99-4F81-BE91-362F028E7034}"/>
    <cellStyle name="Normal 15 3 5" xfId="4729" xr:uid="{380B966E-72EA-4882-BC08-6499B40A45B8}"/>
    <cellStyle name="Normal 15 4" xfId="4342" xr:uid="{ED785381-D815-4E15-9609-F358B149E23D}"/>
    <cellStyle name="Normal 15 4 2" xfId="4545" xr:uid="{D43A7BCD-0524-4AD3-879A-DD6133936731}"/>
    <cellStyle name="Normal 15 4 3" xfId="4728" xr:uid="{EB8580C5-40CB-4592-8627-F52D96EA1661}"/>
    <cellStyle name="Normal 15 4 4" xfId="4704" xr:uid="{9BDAF008-8CE1-47E2-96AE-FE247CAA4EDD}"/>
    <cellStyle name="Normal 16" xfId="68" xr:uid="{44400DC3-7F72-409F-AEED-AAA403A6C382}"/>
    <cellStyle name="Normal 16 2" xfId="273" xr:uid="{22A6EBE3-9F49-4F10-B0DC-E80B86E6B49A}"/>
    <cellStyle name="Normal 16 2 2" xfId="4423" xr:uid="{7D93A3F3-C355-4A3D-A85D-1DB79DDBD8A3}"/>
    <cellStyle name="Normal 16 2 3" xfId="4344" xr:uid="{92596610-0B52-41B4-B6CD-B5C6BB3BBE98}"/>
    <cellStyle name="Normal 16 2 4" xfId="4568" xr:uid="{029AEFBA-0C6A-4215-AE65-F23A2A672787}"/>
    <cellStyle name="Normal 16 2 5" xfId="4730" xr:uid="{43D3BC50-CD8E-41C7-A7E3-02571EFAFFD7}"/>
    <cellStyle name="Normal 16 3" xfId="274" xr:uid="{4A9C8C5A-4696-4C07-B226-3E8F42F2BEF3}"/>
    <cellStyle name="Normal 17" xfId="69" xr:uid="{CF65A5B5-66F6-40A4-9E49-1C889BBBB049}"/>
    <cellStyle name="Normal 17 2" xfId="275" xr:uid="{A425D9A1-E55B-4101-B163-FFBB62EAAEE4}"/>
    <cellStyle name="Normal 17 2 2" xfId="4424" xr:uid="{BF1B3A50-7539-466E-A7DD-B30F52EAF6B6}"/>
    <cellStyle name="Normal 17 2 3" xfId="4346" xr:uid="{8A2BFB7A-88A4-4AE6-AA8D-11277D96B15F}"/>
    <cellStyle name="Normal 17 2 4" xfId="4569" xr:uid="{5698969F-3A3C-43C2-AA0D-F8C0EED414B5}"/>
    <cellStyle name="Normal 17 2 5" xfId="4731" xr:uid="{F7E860B5-EC0D-4E67-8135-04C8CE907D4B}"/>
    <cellStyle name="Normal 17 3" xfId="4347" xr:uid="{D067EDAC-1043-4DE8-B079-73854867A440}"/>
    <cellStyle name="Normal 17 4" xfId="4345" xr:uid="{61486FFE-8D64-4B5E-B1DE-A4FB15DD94B8}"/>
    <cellStyle name="Normal 18" xfId="70" xr:uid="{9D8D6CFC-5DAB-486D-BC13-CDBE67E79018}"/>
    <cellStyle name="Normal 18 2" xfId="276" xr:uid="{A327BF7C-7B30-43D1-9E2A-DFA83ED7A275}"/>
    <cellStyle name="Normal 18 2 2" xfId="4454" xr:uid="{ECDA46A6-B8F5-4923-811C-2003475BA918}"/>
    <cellStyle name="Normal 18 3" xfId="4348" xr:uid="{4F839CCF-EADB-4C02-83F2-23B0166FEBDD}"/>
    <cellStyle name="Normal 18 3 2" xfId="4547" xr:uid="{0C2765AB-4DBC-49FF-802C-8FF73D3EB56C}"/>
    <cellStyle name="Normal 18 3 3" xfId="4732" xr:uid="{8858763B-CC47-4050-9919-BD4E0502029A}"/>
    <cellStyle name="Normal 18 3 4" xfId="4705" xr:uid="{53168E1D-E349-4A5C-A8D7-76077F16E4E2}"/>
    <cellStyle name="Normal 19" xfId="71" xr:uid="{24D0C643-1979-42A7-A352-935ADD886692}"/>
    <cellStyle name="Normal 19 2" xfId="72" xr:uid="{49481139-3EAE-49C9-92E3-EB1F494B45AB}"/>
    <cellStyle name="Normal 19 2 2" xfId="277" xr:uid="{47463211-1367-4059-8CF0-D11B8F1D638E}"/>
    <cellStyle name="Normal 19 2 2 2" xfId="4651" xr:uid="{48A50230-6E22-49E5-B101-313009FEDF67}"/>
    <cellStyle name="Normal 19 2 3" xfId="4549" xr:uid="{EB17B3EF-244B-4D9E-A53E-16A2B82C3189}"/>
    <cellStyle name="Normal 19 3" xfId="278" xr:uid="{E137667D-7463-4E10-B12B-FDF731772AF2}"/>
    <cellStyle name="Normal 19 3 2" xfId="4652" xr:uid="{2726808F-A2E7-431A-9D11-E5F1E5A5694A}"/>
    <cellStyle name="Normal 19 4" xfId="4548" xr:uid="{857BBBDA-C4E5-42F2-A773-ED782642F639}"/>
    <cellStyle name="Normal 2" xfId="3" xr:uid="{0035700C-F3A5-4A6F-B63A-5CE25669DEE2}"/>
    <cellStyle name="Normal 2 2" xfId="73" xr:uid="{1703EEFA-1F1D-4049-BEC7-CF75C9B62EE7}"/>
    <cellStyle name="Normal 2 2 2" xfId="74" xr:uid="{21D6DC6C-9086-4AD7-832B-3ABB618CFA87}"/>
    <cellStyle name="Normal 2 2 2 2" xfId="279" xr:uid="{6E9462D8-B179-4030-A652-753EF642DB7B}"/>
    <cellStyle name="Normal 2 2 2 2 2" xfId="4655" xr:uid="{DD425D1F-4706-4BF7-B69A-3375F67D25FC}"/>
    <cellStyle name="Normal 2 2 2 3" xfId="4551" xr:uid="{359E7974-1298-49F3-BA13-F52D71B089DF}"/>
    <cellStyle name="Normal 2 2 3" xfId="280" xr:uid="{5B9BACE9-74CF-4181-8018-469DD808E0DE}"/>
    <cellStyle name="Normal 2 2 3 2" xfId="4455" xr:uid="{57E6E3A5-80E2-4587-8BEA-6DA1A6B24460}"/>
    <cellStyle name="Normal 2 2 3 2 2" xfId="4585" xr:uid="{AFEDB8EA-9BB8-4E6F-BDED-B725679DAC4D}"/>
    <cellStyle name="Normal 2 2 3 2 2 2" xfId="4656" xr:uid="{AC72CCA0-730B-4D22-B502-6F18425023DF}"/>
    <cellStyle name="Normal 2 2 3 2 3" xfId="4750" xr:uid="{8819586C-5EC0-49E8-ACB9-FFB083B5D817}"/>
    <cellStyle name="Normal 2 2 3 2 4" xfId="5305" xr:uid="{CA880983-00AD-4A0D-A42F-7DEA40C94BAE}"/>
    <cellStyle name="Normal 2 2 3 3" xfId="4435" xr:uid="{6BEE395D-ABF7-4959-984B-16F1B01A1321}"/>
    <cellStyle name="Normal 2 2 3 4" xfId="4706" xr:uid="{8372DD1B-BD4A-48C7-880E-76AC7FA9C6A4}"/>
    <cellStyle name="Normal 2 2 3 5" xfId="4695" xr:uid="{E1C532DC-BBA8-4F11-A853-3911C526D80D}"/>
    <cellStyle name="Normal 2 2 4" xfId="4349" xr:uid="{F3A04E85-FBE5-4CF9-B80D-1DF28C987CD1}"/>
    <cellStyle name="Normal 2 2 4 2" xfId="4550" xr:uid="{B18BB40B-4300-4777-9A36-B12DE505B5ED}"/>
    <cellStyle name="Normal 2 2 4 3" xfId="4733" xr:uid="{36039A18-7146-4BD1-BFBD-E5FA3152F017}"/>
    <cellStyle name="Normal 2 2 4 4" xfId="4707" xr:uid="{7C8D59A7-0E06-42F9-9645-A80AD00F7768}"/>
    <cellStyle name="Normal 2 2 5" xfId="4654" xr:uid="{B9BCCBC4-9040-4475-96B7-73EA017C8126}"/>
    <cellStyle name="Normal 2 2 6" xfId="4753" xr:uid="{6E888FD7-EACD-4204-9B62-EE156B8D2AF8}"/>
    <cellStyle name="Normal 2 3" xfId="75" xr:uid="{6A6D3017-2CB4-46A4-A933-BF80628C0CF1}"/>
    <cellStyle name="Normal 2 3 2" xfId="76" xr:uid="{93A299E2-EF03-4EFE-A888-AD3C0634CB1B}"/>
    <cellStyle name="Normal 2 3 2 2" xfId="281" xr:uid="{BDD84B54-93CA-42CD-851A-88F2F107E892}"/>
    <cellStyle name="Normal 2 3 2 2 2" xfId="4657" xr:uid="{C20B57B9-6991-4BDB-B8F5-A4A5C4666396}"/>
    <cellStyle name="Normal 2 3 2 3" xfId="4351" xr:uid="{05EE67DC-0356-4350-AE03-65F865FDDD50}"/>
    <cellStyle name="Normal 2 3 2 3 2" xfId="4553" xr:uid="{A9240D01-8F26-4F09-AA7D-8750FB55548A}"/>
    <cellStyle name="Normal 2 3 2 3 3" xfId="4735" xr:uid="{17529B5D-2BB3-4562-B1CF-EC5C823027AB}"/>
    <cellStyle name="Normal 2 3 2 3 4" xfId="4708" xr:uid="{1E853DA7-4CC0-42C8-A970-9A6CAFAD8D65}"/>
    <cellStyle name="Normal 2 3 3" xfId="77" xr:uid="{6ECB27E5-0081-4AE2-88B7-12B9D0FE2B76}"/>
    <cellStyle name="Normal 2 3 4" xfId="78" xr:uid="{DAFB8EC9-A451-4B15-8744-1BAEC3B4415C}"/>
    <cellStyle name="Normal 2 3 5" xfId="185" xr:uid="{D026CC8A-59FC-4865-99D1-410353AA7297}"/>
    <cellStyle name="Normal 2 3 5 2" xfId="4658" xr:uid="{1EFD3A01-34DF-40D3-B6F4-AEEE4298E3CF}"/>
    <cellStyle name="Normal 2 3 6" xfId="4350" xr:uid="{6CEEF77E-BC48-413F-B5BD-0E15D5A1C4C2}"/>
    <cellStyle name="Normal 2 3 6 2" xfId="4552" xr:uid="{0D78E177-F2C2-47F0-B92E-B37DEA54CBAB}"/>
    <cellStyle name="Normal 2 3 6 3" xfId="4734" xr:uid="{A657D66D-4674-4DB3-B124-3BE07753B7AB}"/>
    <cellStyle name="Normal 2 3 6 4" xfId="4709" xr:uid="{224E0453-9623-4643-AA14-F5E32C7DCCFD}"/>
    <cellStyle name="Normal 2 3 7" xfId="5318" xr:uid="{63C33201-FA4A-48E1-BA99-6F27886BFE1E}"/>
    <cellStyle name="Normal 2 4" xfId="79" xr:uid="{9C3F43D9-07FF-4F46-A464-3A2E42BEF3B3}"/>
    <cellStyle name="Normal 2 4 2" xfId="80" xr:uid="{477945B2-90C1-4004-9006-B648382679CB}"/>
    <cellStyle name="Normal 2 4 3" xfId="282" xr:uid="{6A7D0877-1C0E-4246-BE7E-B0D2F6D725EB}"/>
    <cellStyle name="Normal 2 4 3 2" xfId="4659" xr:uid="{E782F57E-5135-45FB-A9F6-4842C6AAEB6F}"/>
    <cellStyle name="Normal 2 4 3 3" xfId="4673" xr:uid="{0EEEA334-7131-4FE0-A22B-B4190DA407C8}"/>
    <cellStyle name="Normal 2 4 4" xfId="4554" xr:uid="{D5973BDD-D8A4-42E0-B486-707223564D39}"/>
    <cellStyle name="Normal 2 4 5" xfId="4754" xr:uid="{76FA0401-40F0-4D53-9B79-55DB0B7CCCA8}"/>
    <cellStyle name="Normal 2 4 6" xfId="4752" xr:uid="{73E3B8C9-3C4E-46FB-82D6-367F3E4E2428}"/>
    <cellStyle name="Normal 2 5" xfId="184" xr:uid="{E5181E34-3674-4E62-98F8-3397838CC1E1}"/>
    <cellStyle name="Normal 2 5 2" xfId="284" xr:uid="{1E3EE824-2CED-4CFD-B34C-210B23F603FA}"/>
    <cellStyle name="Normal 2 5 2 2" xfId="2505" xr:uid="{CF348CC9-CF3E-4B2F-8416-E0431F0D6594}"/>
    <cellStyle name="Normal 2 5 3" xfId="283" xr:uid="{B210E553-A8FC-4542-B374-90929B9672C1}"/>
    <cellStyle name="Normal 2 5 3 2" xfId="4586" xr:uid="{851AEC63-EF2D-4BF3-8533-D964B3BFBEF8}"/>
    <cellStyle name="Normal 2 5 3 3" xfId="4746" xr:uid="{E88DB74E-4023-4A17-8E05-5B5608F33799}"/>
    <cellStyle name="Normal 2 5 3 4" xfId="5302" xr:uid="{710E7819-363D-4471-8281-58195285744D}"/>
    <cellStyle name="Normal 2 5 4" xfId="4660" xr:uid="{343AFF0D-0625-493F-B86C-06B4CB0D34ED}"/>
    <cellStyle name="Normal 2 5 5" xfId="4615" xr:uid="{F47AA3DD-F184-4BB6-BC45-784F11ADAAEC}"/>
    <cellStyle name="Normal 2 5 6" xfId="4614" xr:uid="{D12FC8A0-5C2E-413F-98AF-63F1B7145497}"/>
    <cellStyle name="Normal 2 5 7" xfId="4749" xr:uid="{E2E0B432-86E6-4D85-BAD1-355C4AB289EB}"/>
    <cellStyle name="Normal 2 5 8" xfId="4719" xr:uid="{4EC9B252-BBA3-4C70-AC1C-ED1091DB9019}"/>
    <cellStyle name="Normal 2 6" xfId="285" xr:uid="{9539FDE8-40A3-4D1A-9904-C21AED46513D}"/>
    <cellStyle name="Normal 2 6 2" xfId="286" xr:uid="{304E1F50-2EF6-4BF4-BB58-8973510872D5}"/>
    <cellStyle name="Normal 2 6 3" xfId="452" xr:uid="{DD41F8E3-9F30-474E-9000-F154F560392C}"/>
    <cellStyle name="Normal 2 6 3 2" xfId="5335" xr:uid="{0C321F04-17F4-432B-BA1D-F3F78A3DA1E2}"/>
    <cellStyle name="Normal 2 6 4" xfId="4661" xr:uid="{F75172F3-CDB1-468B-987B-4EEF6E08EEB9}"/>
    <cellStyle name="Normal 2 6 5" xfId="4612" xr:uid="{10D92D48-E064-48B1-9807-F7ECD755DD91}"/>
    <cellStyle name="Normal 2 6 5 2" xfId="4710" xr:uid="{D7DBED9C-BDE9-442E-91B1-9F559C506A48}"/>
    <cellStyle name="Normal 2 6 6" xfId="4598" xr:uid="{BE34DF3E-5072-4638-B237-B5D3D8DA60E2}"/>
    <cellStyle name="Normal 2 6 7" xfId="5322" xr:uid="{9A859A69-C17A-448C-AE9D-D18F2ADEC3BB}"/>
    <cellStyle name="Normal 2 6 8" xfId="5331" xr:uid="{2CB3097B-3F1D-4FA6-8475-DF41124FF292}"/>
    <cellStyle name="Normal 2 7" xfId="287" xr:uid="{D4E2A469-1F2C-40C4-9845-3AF67EB165CF}"/>
    <cellStyle name="Normal 2 7 2" xfId="4456" xr:uid="{3C28A2E7-E2AC-4E6B-BCC0-BDED009BD220}"/>
    <cellStyle name="Normal 2 7 3" xfId="4662" xr:uid="{EAB3E780-63C7-446B-AA10-6986C290A480}"/>
    <cellStyle name="Normal 2 7 4" xfId="5303" xr:uid="{6F5F2585-4905-402D-AC50-B3C7AD83C5A9}"/>
    <cellStyle name="Normal 2 8" xfId="4508" xr:uid="{E651DEB2-182F-42D9-9F50-958801CD89FC}"/>
    <cellStyle name="Normal 2 9" xfId="4653" xr:uid="{EB59DF37-B953-464E-A95B-648F6D07ED4D}"/>
    <cellStyle name="Normal 20" xfId="434" xr:uid="{65A942A5-4801-4A7D-A846-C38F815D4D89}"/>
    <cellStyle name="Normal 20 2" xfId="435" xr:uid="{0649E570-6CB5-455E-8E40-0391E4E00474}"/>
    <cellStyle name="Normal 20 2 2" xfId="436" xr:uid="{03516FE2-61EA-4EE4-ABD5-D0774EE08542}"/>
    <cellStyle name="Normal 20 2 2 2" xfId="4425" xr:uid="{165382EE-B34F-46D7-9713-0EB829224ABB}"/>
    <cellStyle name="Normal 20 2 2 3" xfId="4417" xr:uid="{0E7F7953-FE6E-4EC4-85F3-A2E0755E44DB}"/>
    <cellStyle name="Normal 20 2 2 4" xfId="4582" xr:uid="{7A77159D-84AC-4BBB-A90B-B2E45E4581F2}"/>
    <cellStyle name="Normal 20 2 2 5" xfId="4744" xr:uid="{3E2DD2A9-FBB7-4A04-AC4A-088004D6D64F}"/>
    <cellStyle name="Normal 20 2 3" xfId="4420" xr:uid="{03F9EB5B-5508-40A7-9682-37D9FF735827}"/>
    <cellStyle name="Normal 20 2 4" xfId="4416" xr:uid="{70A32F3C-E86A-469E-876F-1EEC03573409}"/>
    <cellStyle name="Normal 20 2 5" xfId="4581" xr:uid="{ECD61690-AA00-4514-B78B-E882FC72F703}"/>
    <cellStyle name="Normal 20 2 6" xfId="4743" xr:uid="{E3BE2882-AACF-4DF4-AE4A-2FE53D6D8C9F}"/>
    <cellStyle name="Normal 20 3" xfId="1167" xr:uid="{4C9B7D4F-B203-4B92-AC90-0B3D80527CE9}"/>
    <cellStyle name="Normal 20 3 2" xfId="4457" xr:uid="{2F4D2718-A6B6-4027-8F7C-C6855EAECBCD}"/>
    <cellStyle name="Normal 20 4" xfId="4352" xr:uid="{483201AF-B4B9-4655-A612-1AE6827B80A7}"/>
    <cellStyle name="Normal 20 4 2" xfId="4555" xr:uid="{7A6B8871-C1CE-4193-A407-6D0A73F0D80A}"/>
    <cellStyle name="Normal 20 4 3" xfId="4736" xr:uid="{013B66C0-6406-4326-B6EC-3F25DC849A40}"/>
    <cellStyle name="Normal 20 4 4" xfId="4711" xr:uid="{4B33E0F9-F5B9-492C-BA0E-E348B3366231}"/>
    <cellStyle name="Normal 20 5" xfId="4433" xr:uid="{60F9F7B6-8F43-4E96-A495-A487541CE395}"/>
    <cellStyle name="Normal 20 5 2" xfId="5328" xr:uid="{2816383B-48E6-43FF-883F-69CAF505AE85}"/>
    <cellStyle name="Normal 20 6" xfId="4587" xr:uid="{20F6E109-9489-4B95-97B2-B4684B2FCD8E}"/>
    <cellStyle name="Normal 20 7" xfId="4696" xr:uid="{DD712D67-8539-43B0-9C9B-53773A8453B5}"/>
    <cellStyle name="Normal 20 8" xfId="4717" xr:uid="{778A8861-C474-4475-AD22-6AD9D00FF871}"/>
    <cellStyle name="Normal 20 9" xfId="4716" xr:uid="{FA212BB6-509C-4E71-B18F-6BD34B02E0F1}"/>
    <cellStyle name="Normal 21" xfId="437" xr:uid="{C76C4B29-9548-40EA-98C0-825AFA71126D}"/>
    <cellStyle name="Normal 21 2" xfId="438" xr:uid="{3ED53997-DB5D-4963-8E70-B9330ED46752}"/>
    <cellStyle name="Normal 21 2 2" xfId="439" xr:uid="{33646D43-F5AE-438C-853C-F9DDAE175F2C}"/>
    <cellStyle name="Normal 21 3" xfId="4353" xr:uid="{3DA2B09F-273E-43B7-A2BF-0E700D2C4025}"/>
    <cellStyle name="Normal 21 3 2" xfId="4459" xr:uid="{C7ADC2EB-7349-48DA-BFC3-41328C7BE0AB}"/>
    <cellStyle name="Normal 21 3 3" xfId="4458" xr:uid="{E85BD8E2-5B33-4125-A439-B9D95D97447E}"/>
    <cellStyle name="Normal 21 4" xfId="4570" xr:uid="{0FDA341C-5134-45E4-AAC1-F27D5F708003}"/>
    <cellStyle name="Normal 21 5" xfId="4737" xr:uid="{6A8ABD35-6B7B-4E90-8234-639D7A981B1F}"/>
    <cellStyle name="Normal 22" xfId="440" xr:uid="{0DFBB9F9-533C-473C-9601-B7E0DDD9A83C}"/>
    <cellStyle name="Normal 22 2" xfId="441" xr:uid="{28B6E86C-7DB2-444A-A302-71773E237B1B}"/>
    <cellStyle name="Normal 22 3" xfId="4310" xr:uid="{CAC9CD4C-56CF-4133-A92A-64C4252B3F9B}"/>
    <cellStyle name="Normal 22 3 2" xfId="4354" xr:uid="{3A2D42FB-0031-4304-B0EB-495D254BAFB9}"/>
    <cellStyle name="Normal 22 3 2 2" xfId="4461" xr:uid="{CAC6A77E-37D8-4B00-A901-95D81066B90A}"/>
    <cellStyle name="Normal 22 3 3" xfId="4460" xr:uid="{30BEF3E1-EBB3-470A-A0B5-C13CB9C4A565}"/>
    <cellStyle name="Normal 22 3 4" xfId="4691" xr:uid="{0DBC3F1C-2997-4942-82C1-71ED317AC994}"/>
    <cellStyle name="Normal 22 4" xfId="4313" xr:uid="{6BA81446-4E3C-4288-B57D-661369249DBB}"/>
    <cellStyle name="Normal 22 4 2" xfId="4431" xr:uid="{2B9B3694-E171-419D-9FA9-A63913A084F9}"/>
    <cellStyle name="Normal 22 4 3" xfId="4571" xr:uid="{CD7712AC-1C01-4830-9BF8-60EC8620C3FF}"/>
    <cellStyle name="Normal 22 4 3 2" xfId="4590" xr:uid="{4905B7AB-4C1D-41AD-8AEA-5C69F86E2133}"/>
    <cellStyle name="Normal 22 4 3 3" xfId="4748" xr:uid="{DE34C6CF-BBB2-4B53-967C-651B2CED3013}"/>
    <cellStyle name="Normal 22 4 3 4" xfId="5338" xr:uid="{32FD820B-9531-460A-AE96-BECF47FF3D81}"/>
    <cellStyle name="Normal 22 4 3 5" xfId="5334" xr:uid="{AA43E416-3C41-4DA2-B8D3-A467B64954A2}"/>
    <cellStyle name="Normal 22 4 4" xfId="4692" xr:uid="{ABC9BF30-69ED-49D1-969E-17B326183BC4}"/>
    <cellStyle name="Normal 22 4 5" xfId="4604" xr:uid="{1765A288-8E99-4F3A-9B28-C4C63EF307DA}"/>
    <cellStyle name="Normal 22 4 6" xfId="4595" xr:uid="{A18627BE-8044-4F08-B438-5F4CD1C88638}"/>
    <cellStyle name="Normal 22 4 7" xfId="4594" xr:uid="{643B2FD1-3B9B-4292-92F3-E50A7F439FFD}"/>
    <cellStyle name="Normal 22 4 8" xfId="4593" xr:uid="{2FD0D966-A478-4D7C-B862-2F88D5B45F11}"/>
    <cellStyle name="Normal 22 4 9" xfId="4592" xr:uid="{8DC89AB8-3FF8-4D1C-A0E5-87670363CC2A}"/>
    <cellStyle name="Normal 22 5" xfId="4738" xr:uid="{6A46A120-AEDF-414E-A792-677A45EBC7F5}"/>
    <cellStyle name="Normal 23" xfId="442" xr:uid="{D13E3600-B409-404E-A62A-5E3695466035}"/>
    <cellStyle name="Normal 23 2" xfId="2500" xr:uid="{F6022094-1F7B-4CEB-9BA7-00AFD6335D4D}"/>
    <cellStyle name="Normal 23 2 2" xfId="4356" xr:uid="{A0B97DA0-E459-41DF-9502-487E74770165}"/>
    <cellStyle name="Normal 23 2 2 2" xfId="4751" xr:uid="{CF07C755-6772-468E-86EF-BE5F1B256947}"/>
    <cellStyle name="Normal 23 2 2 3" xfId="4693" xr:uid="{9830269F-A54E-4202-AE27-46A494709ADD}"/>
    <cellStyle name="Normal 23 2 2 4" xfId="4663" xr:uid="{6668B04B-7BAA-4E09-A0A6-52644A347D5B}"/>
    <cellStyle name="Normal 23 2 3" xfId="4605" xr:uid="{CF49434C-6436-440D-8192-0609028C08EE}"/>
    <cellStyle name="Normal 23 2 4" xfId="4712" xr:uid="{E3B08CA5-9E84-4EFA-BEC8-2E601A84783C}"/>
    <cellStyle name="Normal 23 3" xfId="4426" xr:uid="{751C926B-EA0A-4AB8-A75B-AA6ED54B0637}"/>
    <cellStyle name="Normal 23 4" xfId="4355" xr:uid="{12C6B029-653B-4F3C-9C38-2B53A7552918}"/>
    <cellStyle name="Normal 23 5" xfId="4572" xr:uid="{DEA9069E-7ED7-4D93-90E7-02436DD0B020}"/>
    <cellStyle name="Normal 23 6" xfId="4739" xr:uid="{E3C1F5EB-4AF0-4EDA-9182-95C71DEB963D}"/>
    <cellStyle name="Normal 24" xfId="443" xr:uid="{263C4D37-DA61-4822-BD6B-7D1C081FA542}"/>
    <cellStyle name="Normal 24 2" xfId="444" xr:uid="{FB1D84BF-55EF-406D-A3D0-4B2132BDBCC1}"/>
    <cellStyle name="Normal 24 2 2" xfId="4428" xr:uid="{D8EA71B7-CC3D-455C-824B-9D4B8ADFD7A6}"/>
    <cellStyle name="Normal 24 2 3" xfId="4358" xr:uid="{628432DB-7379-401A-9965-EA9D9E58DB84}"/>
    <cellStyle name="Normal 24 2 4" xfId="4574" xr:uid="{F9A880F2-5DEB-4CDD-A584-3C69271F968C}"/>
    <cellStyle name="Normal 24 2 5" xfId="4741" xr:uid="{17518CB2-3C8C-4C05-A563-9656B682419B}"/>
    <cellStyle name="Normal 24 3" xfId="4427" xr:uid="{3F8C3359-E60A-4AAB-BB6D-1B0F53FCB01E}"/>
    <cellStyle name="Normal 24 4" xfId="4357" xr:uid="{720BF347-8410-46C1-B58E-6CCDCA1B69F9}"/>
    <cellStyle name="Normal 24 5" xfId="4573" xr:uid="{8FB42DCA-8384-41E2-BFF6-6B5849CED4C7}"/>
    <cellStyle name="Normal 24 6" xfId="4740" xr:uid="{A830F3A3-FE8F-40F4-90F6-1FA2A01AF202}"/>
    <cellStyle name="Normal 25" xfId="451" xr:uid="{CB8A1E5F-B274-4D44-A129-6C3444469587}"/>
    <cellStyle name="Normal 25 2" xfId="4360" xr:uid="{C1B1019F-391D-4EEF-9188-9C4299543983}"/>
    <cellStyle name="Normal 25 2 2" xfId="5337" xr:uid="{CA1723DA-46B1-4F4E-B99A-753544861189}"/>
    <cellStyle name="Normal 25 3" xfId="4429" xr:uid="{8B08E661-CFC3-4CB1-8C6E-D2673EC452ED}"/>
    <cellStyle name="Normal 25 4" xfId="4359" xr:uid="{D3D4981D-B8E8-44AC-B836-952215268549}"/>
    <cellStyle name="Normal 25 5" xfId="4575" xr:uid="{B30F698E-1579-4888-9873-BE2EBF8B5107}"/>
    <cellStyle name="Normal 26" xfId="2498" xr:uid="{6FA897DF-6B9C-4A82-9BFA-E3E94B86D9D7}"/>
    <cellStyle name="Normal 26 2" xfId="2499" xr:uid="{9759464C-A1F1-4F2A-8EC0-0066A489B0D4}"/>
    <cellStyle name="Normal 26 2 2" xfId="4362" xr:uid="{F6FD7355-66A2-48A5-B300-4A0156945A54}"/>
    <cellStyle name="Normal 26 3" xfId="4361" xr:uid="{7F4C6115-064E-4552-9BF3-FA7B6B322105}"/>
    <cellStyle name="Normal 26 3 2" xfId="4436" xr:uid="{6D813F39-422A-4B6E-A41E-AA53E089B426}"/>
    <cellStyle name="Normal 27" xfId="2507" xr:uid="{5621FD8E-485C-4919-A03B-1E5112472A38}"/>
    <cellStyle name="Normal 27 2" xfId="4364" xr:uid="{9EE3FE33-D40C-4628-9E0A-5DEC36A5EAE7}"/>
    <cellStyle name="Normal 27 3" xfId="4363" xr:uid="{5F67CD40-101B-45F5-8619-E539D52BE814}"/>
    <cellStyle name="Normal 27 4" xfId="4599" xr:uid="{9E26FC82-D7F3-406D-AE4A-C6CCBF441236}"/>
    <cellStyle name="Normal 27 5" xfId="5320" xr:uid="{0F61783B-3CBD-4015-BB45-DC0D7D308C48}"/>
    <cellStyle name="Normal 27 6" xfId="4589" xr:uid="{A7F4F231-AC18-44C0-BCBD-1E47BD979CD4}"/>
    <cellStyle name="Normal 27 7" xfId="5332" xr:uid="{53F1762F-C03E-4065-88DB-4DFC81265B87}"/>
    <cellStyle name="Normal 28" xfId="4365" xr:uid="{CA4E30A0-85A1-4153-AD76-39D1DEAFB363}"/>
    <cellStyle name="Normal 28 2" xfId="4366" xr:uid="{423708E7-6BF7-492C-B0C7-C9B98FEA40D9}"/>
    <cellStyle name="Normal 28 3" xfId="4367" xr:uid="{E04751A6-1EC0-49DC-829D-4D55C04535E2}"/>
    <cellStyle name="Normal 29" xfId="4368" xr:uid="{8D0B690A-54F0-4F05-B3B0-C86F6EF509B2}"/>
    <cellStyle name="Normal 29 2" xfId="4369" xr:uid="{076B3C84-5C43-41D7-B430-18A95DC9370C}"/>
    <cellStyle name="Normal 3" xfId="2" xr:uid="{665067A7-73F8-4B7E-BFD2-7BB3B9468366}"/>
    <cellStyle name="Normal 3 2" xfId="81" xr:uid="{14F74E26-29A8-4CC3-8D70-67E54D5CABFA}"/>
    <cellStyle name="Normal 3 2 2" xfId="82" xr:uid="{D7012245-CD6A-45F8-976F-FAACCA3A48C4}"/>
    <cellStyle name="Normal 3 2 2 2" xfId="288" xr:uid="{C389AB7E-5B8E-4490-B3AA-031F2E537B0F}"/>
    <cellStyle name="Normal 3 2 2 2 2" xfId="4665" xr:uid="{62B7FE77-035A-4334-805B-E41CA01E1B41}"/>
    <cellStyle name="Normal 3 2 2 3" xfId="4556" xr:uid="{B77255FC-4F68-4B88-97C7-866C7B3EC316}"/>
    <cellStyle name="Normal 3 2 3" xfId="83" xr:uid="{D6317023-7E0E-458F-BF0E-E7918A15B2CE}"/>
    <cellStyle name="Normal 3 2 4" xfId="289" xr:uid="{7EC2E717-855A-4926-A283-598006CE5E5C}"/>
    <cellStyle name="Normal 3 2 4 2" xfId="4666" xr:uid="{0E181CD7-2699-470A-AC48-D5E629720161}"/>
    <cellStyle name="Normal 3 2 5" xfId="2506" xr:uid="{36640AFB-B241-44F2-B42B-76CB6F4BFC68}"/>
    <cellStyle name="Normal 3 2 5 2" xfId="4509" xr:uid="{48E10302-147F-423C-B815-F3275156C2E0}"/>
    <cellStyle name="Normal 3 2 5 3" xfId="5304" xr:uid="{27C50E25-1BB4-415B-8EE2-97F9A2E1CB2D}"/>
    <cellStyle name="Normal 3 3" xfId="84" xr:uid="{F02F7E53-E34F-46F7-A04E-791D418DDBCF}"/>
    <cellStyle name="Normal 3 3 2" xfId="290" xr:uid="{D24FE166-7302-476D-B7FD-3085F9041C97}"/>
    <cellStyle name="Normal 3 3 2 2" xfId="4667" xr:uid="{BE170FC8-3827-414F-9627-3EA610ABCDB8}"/>
    <cellStyle name="Normal 3 3 3" xfId="4557" xr:uid="{52914FEC-2E07-4014-932C-F43A608D8DF5}"/>
    <cellStyle name="Normal 3 4" xfId="85" xr:uid="{382B09D8-4631-4891-ABD4-57046B465BBA}"/>
    <cellStyle name="Normal 3 4 2" xfId="2502" xr:uid="{C55881D7-49B2-4284-9B1F-B3CB7E24743E}"/>
    <cellStyle name="Normal 3 4 2 2" xfId="4668" xr:uid="{5542C0BD-2478-4C9E-8939-ACE2B31497FE}"/>
    <cellStyle name="Normal 3 5" xfId="2501" xr:uid="{F67F59FD-B5BB-4928-BBD8-EDD9B26973A2}"/>
    <cellStyle name="Normal 3 5 2" xfId="4669" xr:uid="{DA8F4855-E8FB-4CFC-B631-5BF36D53AD28}"/>
    <cellStyle name="Normal 3 5 3" xfId="4745" xr:uid="{BDFE9E95-DDC7-4A83-BD37-048194A32CBF}"/>
    <cellStyle name="Normal 3 5 4" xfId="4713" xr:uid="{FCF7A64F-8CAA-42AF-824B-4FEFCA2F06C9}"/>
    <cellStyle name="Normal 3 6" xfId="4664" xr:uid="{1D058A47-FF0A-4E91-A26A-65F0F83E3389}"/>
    <cellStyle name="Normal 3 6 2" xfId="5336" xr:uid="{80ECDCB9-C74E-4BB4-AC6F-056E96D36905}"/>
    <cellStyle name="Normal 3 6 2 2" xfId="5333" xr:uid="{64C49D80-B355-418C-B43D-0880D3105522}"/>
    <cellStyle name="Normal 30" xfId="4370" xr:uid="{79C0CC43-887A-486C-B0E3-CB9B531CB48A}"/>
    <cellStyle name="Normal 30 2" xfId="4371" xr:uid="{C9BE589D-E113-4C41-93CD-01AE92A898A2}"/>
    <cellStyle name="Normal 31" xfId="4372" xr:uid="{37B919D5-24F2-48E9-8E3B-58AB55493166}"/>
    <cellStyle name="Normal 31 2" xfId="4373" xr:uid="{C0CAD9E6-C1F8-4A8D-A0FB-752F04727DF3}"/>
    <cellStyle name="Normal 32" xfId="4374" xr:uid="{916F1B63-D1C7-4D64-BD85-F7EBC6C9108A}"/>
    <cellStyle name="Normal 33" xfId="4375" xr:uid="{1A262F55-99F0-4318-8A01-79BFF1A93E01}"/>
    <cellStyle name="Normal 33 2" xfId="4376" xr:uid="{16B53A38-C745-48B4-BAE5-3629260A60FF}"/>
    <cellStyle name="Normal 34" xfId="4377" xr:uid="{1E4536AA-72B2-4D53-997A-3BBA55D87DA0}"/>
    <cellStyle name="Normal 34 2" xfId="4378" xr:uid="{BEEAFBD8-2CDD-461E-8F20-A6B0835ECF6C}"/>
    <cellStyle name="Normal 35" xfId="4379" xr:uid="{ACBCC1A7-72AB-4808-AC36-9BA438CEADCB}"/>
    <cellStyle name="Normal 35 2" xfId="4380" xr:uid="{84CFF00E-0054-404B-A918-1F7786DB79C6}"/>
    <cellStyle name="Normal 36" xfId="4381" xr:uid="{F879ADD4-CB45-4161-BA84-4F1EAE03DC60}"/>
    <cellStyle name="Normal 36 2" xfId="4382" xr:uid="{A4B60059-D458-4CAD-856B-5E44F38EEC1C}"/>
    <cellStyle name="Normal 37" xfId="4383" xr:uid="{845315E2-9C92-4BF4-8B18-60670A2B4929}"/>
    <cellStyle name="Normal 37 2" xfId="4384" xr:uid="{FA1C9921-B67A-494D-822B-AC4269B980C5}"/>
    <cellStyle name="Normal 38" xfId="4385" xr:uid="{A7B1543C-7121-4C4E-9A2C-01546DBC23A8}"/>
    <cellStyle name="Normal 38 2" xfId="4386" xr:uid="{06A77D58-292F-476B-9451-7E64904444BD}"/>
    <cellStyle name="Normal 39" xfId="4387" xr:uid="{F8D5E418-063A-49C7-9969-9C090DE0BE46}"/>
    <cellStyle name="Normal 39 2" xfId="4388" xr:uid="{CEF585A3-ABF9-4392-A455-CA4CD6530F6E}"/>
    <cellStyle name="Normal 39 2 2" xfId="4389" xr:uid="{67BA6AE2-139F-43B6-A103-2E61723AFA81}"/>
    <cellStyle name="Normal 39 3" xfId="4390" xr:uid="{CD102B58-0E09-47FD-B0D9-8845BD54F950}"/>
    <cellStyle name="Normal 4" xfId="86" xr:uid="{5C7E993A-11B0-4F97-9DBE-5304375D8EC7}"/>
    <cellStyle name="Normal 4 2" xfId="87" xr:uid="{05C15D15-D1EB-490D-8526-C153AC40F908}"/>
    <cellStyle name="Normal 4 2 2" xfId="88" xr:uid="{6400755A-2C2D-43FB-87C8-E49E2A99CE96}"/>
    <cellStyle name="Normal 4 2 2 2" xfId="445" xr:uid="{9FC035CC-8806-4DE9-B835-19F1CE7BEFD6}"/>
    <cellStyle name="Normal 4 2 2 3" xfId="2807" xr:uid="{E8865D6A-BAAE-4F51-91C9-68D3FA8B196C}"/>
    <cellStyle name="Normal 4 2 2 4" xfId="2808" xr:uid="{9D81BFF8-9A7F-4364-8577-B18E6C774C94}"/>
    <cellStyle name="Normal 4 2 2 4 2" xfId="2809" xr:uid="{7E00609E-D73A-4137-BAA3-15C4864FF712}"/>
    <cellStyle name="Normal 4 2 2 4 3" xfId="2810" xr:uid="{BB835672-DF7A-4D54-B5FA-C48BD34F8AD1}"/>
    <cellStyle name="Normal 4 2 2 4 3 2" xfId="2811" xr:uid="{3040F56E-C930-417D-ABE3-0B3CB0B06671}"/>
    <cellStyle name="Normal 4 2 2 4 3 3" xfId="4312" xr:uid="{242F7FE5-81B3-407B-81CC-CBF5146F97AC}"/>
    <cellStyle name="Normal 4 2 3" xfId="2493" xr:uid="{4B6B159E-F2A0-4D32-9DF9-02305878AFA8}"/>
    <cellStyle name="Normal 4 2 3 2" xfId="2504" xr:uid="{9389F915-04AE-49EA-AC97-10804D014D5B}"/>
    <cellStyle name="Normal 4 2 3 2 2" xfId="4462" xr:uid="{2A5C6C0C-B3A1-4F7A-9BEE-671C3F30230D}"/>
    <cellStyle name="Normal 4 2 3 3" xfId="4463" xr:uid="{ED13275E-9E1A-4361-B255-8A0C3BE15D81}"/>
    <cellStyle name="Normal 4 2 3 3 2" xfId="4464" xr:uid="{8AB2063E-09FC-4189-BDA6-8AE85C2D2B10}"/>
    <cellStyle name="Normal 4 2 3 4" xfId="4465" xr:uid="{92585FFF-BC2E-4B5E-9EC2-8B8AB81E64D1}"/>
    <cellStyle name="Normal 4 2 3 5" xfId="4466" xr:uid="{5E7A2CBB-C28B-4FC5-84DD-A631F4C85325}"/>
    <cellStyle name="Normal 4 2 4" xfId="2494" xr:uid="{E9E986FF-D110-4B35-BB56-66BC587E2D9C}"/>
    <cellStyle name="Normal 4 2 4 2" xfId="4392" xr:uid="{25ED89A9-91B2-489F-98B6-D537DA84FEE4}"/>
    <cellStyle name="Normal 4 2 4 2 2" xfId="4467" xr:uid="{492F38FB-8D52-4723-8582-8DB44E6E4B05}"/>
    <cellStyle name="Normal 4 2 4 2 3" xfId="4694" xr:uid="{397F768F-93AD-43E1-B757-64B5C42A3EE3}"/>
    <cellStyle name="Normal 4 2 4 2 4" xfId="4613" xr:uid="{38F76654-3DA3-4041-BBCA-B45799EDD497}"/>
    <cellStyle name="Normal 4 2 4 3" xfId="4576" xr:uid="{A8C24BE5-D04F-4B78-AC39-C06E06653837}"/>
    <cellStyle name="Normal 4 2 4 4" xfId="4714" xr:uid="{62146D83-7638-49E7-A365-EF65D78ED215}"/>
    <cellStyle name="Normal 4 2 5" xfId="1168" xr:uid="{5B0B2A04-05C3-49F2-B885-D0AC9DDDFB7A}"/>
    <cellStyle name="Normal 4 2 6" xfId="4558" xr:uid="{DCC46F78-0A16-4DE4-96FF-3AB9E09C7DF4}"/>
    <cellStyle name="Normal 4 3" xfId="528" xr:uid="{3764ECCD-EFAD-4E77-8FB8-C351BA97A2D5}"/>
    <cellStyle name="Normal 4 3 2" xfId="1170" xr:uid="{1A9FA9AE-93F0-4A59-B58A-F043BB9A186E}"/>
    <cellStyle name="Normal 4 3 2 2" xfId="1171" xr:uid="{5ACB802F-DFFD-4617-948E-65FE1E47AAFA}"/>
    <cellStyle name="Normal 4 3 2 3" xfId="1172" xr:uid="{DE9B8C28-A61A-43D2-9974-B46692903BE0}"/>
    <cellStyle name="Normal 4 3 3" xfId="1169" xr:uid="{F48335A4-8349-41D4-9715-84679B919073}"/>
    <cellStyle name="Normal 4 3 3 2" xfId="4434" xr:uid="{B1E1E881-AE49-4B38-9731-7B46491ADC00}"/>
    <cellStyle name="Normal 4 3 4" xfId="2812" xr:uid="{1768CC53-44E9-4D55-8B4D-CBFDD97D0063}"/>
    <cellStyle name="Normal 4 3 5" xfId="2813" xr:uid="{8BE86135-3C4C-486C-9497-71D1594DA6F4}"/>
    <cellStyle name="Normal 4 3 5 2" xfId="2814" xr:uid="{5B7D649F-6F11-46EF-A07E-66DCC1C38BD6}"/>
    <cellStyle name="Normal 4 3 5 3" xfId="2815" xr:uid="{C10655A2-ED8C-4735-B4FC-BF8E9A0F188A}"/>
    <cellStyle name="Normal 4 3 5 3 2" xfId="2816" xr:uid="{A6AB3615-9D37-48D3-AA84-472D36F895AB}"/>
    <cellStyle name="Normal 4 3 5 3 3" xfId="4311" xr:uid="{9053E058-22A9-4DBE-B3AB-2C5DF7EA181A}"/>
    <cellStyle name="Normal 4 3 6" xfId="4314" xr:uid="{4E305154-F681-48A7-8911-2902195E5D67}"/>
    <cellStyle name="Normal 4 4" xfId="453" xr:uid="{DBFB849E-BAEC-4D5C-B042-82E8646BC170}"/>
    <cellStyle name="Normal 4 4 2" xfId="2495" xr:uid="{82699142-B36F-42D5-B2DC-0AA23AA489A6}"/>
    <cellStyle name="Normal 4 4 2 2" xfId="5339" xr:uid="{DA5BC72F-E785-4596-AC18-5D3A04BFAE25}"/>
    <cellStyle name="Normal 4 4 3" xfId="2503" xr:uid="{8B20DA44-1137-476F-9E22-8308489EE8F6}"/>
    <cellStyle name="Normal 4 4 3 2" xfId="4317" xr:uid="{44B22804-9E31-43FB-B89A-67E328947204}"/>
    <cellStyle name="Normal 4 4 3 3" xfId="4316" xr:uid="{8EDBD753-955C-4813-B0D0-70BF174CE220}"/>
    <cellStyle name="Normal 4 4 4" xfId="4747" xr:uid="{1D7EE883-4C8F-4E49-BAB6-0606D2E3A8DA}"/>
    <cellStyle name="Normal 4 5" xfId="2496" xr:uid="{64007DC6-9A0A-4BB5-8823-E0A185BDE546}"/>
    <cellStyle name="Normal 4 5 2" xfId="4391" xr:uid="{D1E904C5-FBAB-48A6-ABD4-F299EAE4E0D7}"/>
    <cellStyle name="Normal 4 6" xfId="2497" xr:uid="{E0852AB7-72E3-415B-9A8A-60EB00BFE274}"/>
    <cellStyle name="Normal 4 7" xfId="900" xr:uid="{2774917E-BD45-45F7-938E-A0B6768E97D0}"/>
    <cellStyle name="Normal 40" xfId="4393" xr:uid="{59C3B350-ADBB-496C-AD64-4108B376590E}"/>
    <cellStyle name="Normal 40 2" xfId="4394" xr:uid="{DACDB1EF-08DD-4B57-9EBD-03C7134F7764}"/>
    <cellStyle name="Normal 40 2 2" xfId="4395" xr:uid="{5A756BD9-AB7C-4C9B-A448-F555BCE95242}"/>
    <cellStyle name="Normal 40 3" xfId="4396" xr:uid="{F8ADE138-D1FE-4354-941C-E2B9DD7EA60A}"/>
    <cellStyle name="Normal 41" xfId="4397" xr:uid="{AF53CB62-13D1-402F-9465-EB6D68EA9AF6}"/>
    <cellStyle name="Normal 41 2" xfId="4398" xr:uid="{6E858418-BBA8-4E3E-928A-E8C37CFFCB3A}"/>
    <cellStyle name="Normal 42" xfId="4399" xr:uid="{91767F06-75F1-4258-843F-ACE6A6C99F4A}"/>
    <cellStyle name="Normal 42 2" xfId="4400" xr:uid="{173CF0F0-D510-48F6-A2DA-4BE164296CC6}"/>
    <cellStyle name="Normal 43" xfId="4401" xr:uid="{81F936CE-C875-4725-BCC0-9E01284F2921}"/>
    <cellStyle name="Normal 43 2" xfId="4402" xr:uid="{26AF4CD8-E28D-4EBA-A8BD-AF4A417864E8}"/>
    <cellStyle name="Normal 44" xfId="4412" xr:uid="{E4D0C478-9BFA-429C-AC68-5E86D5B447B7}"/>
    <cellStyle name="Normal 44 2" xfId="4413" xr:uid="{97601B63-1EF6-4E7A-AB04-F135EE56E239}"/>
    <cellStyle name="Normal 45" xfId="4674" xr:uid="{CC66DEFE-048F-4B9F-9BF3-8DAFB1225E36}"/>
    <cellStyle name="Normal 45 2" xfId="5324" xr:uid="{14FBEC95-9504-40E4-BA79-97CF634CC956}"/>
    <cellStyle name="Normal 45 3" xfId="5323" xr:uid="{FE0A8DD0-C093-4A14-9E5A-EB99BDD293FB}"/>
    <cellStyle name="Normal 5" xfId="89" xr:uid="{D4C278F6-A3B0-4918-AB23-CA9C9C9A3E65}"/>
    <cellStyle name="Normal 5 10" xfId="291" xr:uid="{0FB4BA99-4F21-44E5-9A7D-166F7ABB45B8}"/>
    <cellStyle name="Normal 5 10 2" xfId="529" xr:uid="{4E9F55AD-2366-495F-9622-ECC1DF2B0CFF}"/>
    <cellStyle name="Normal 5 10 2 2" xfId="1173" xr:uid="{EF3B0749-DE4A-4082-A41B-74CB1C8EF179}"/>
    <cellStyle name="Normal 5 10 2 3" xfId="2817" xr:uid="{71C370D8-622E-4D21-B564-79019D371635}"/>
    <cellStyle name="Normal 5 10 2 4" xfId="2818" xr:uid="{2C5250F2-502C-4F06-9C0C-CF2DC84B6125}"/>
    <cellStyle name="Normal 5 10 3" xfId="1174" xr:uid="{1DB4BF67-5304-44B2-8FC2-0C15DABC0B2B}"/>
    <cellStyle name="Normal 5 10 3 2" xfId="2819" xr:uid="{527C98BB-86ED-4E40-B90C-D54FA8AE839B}"/>
    <cellStyle name="Normal 5 10 3 3" xfId="2820" xr:uid="{577943D8-46EC-4435-BC44-A966A32A4FFB}"/>
    <cellStyle name="Normal 5 10 3 4" xfId="2821" xr:uid="{C6E6FC3F-9615-46A4-A27A-533C52F95AC2}"/>
    <cellStyle name="Normal 5 10 4" xfId="2822" xr:uid="{ADB91B05-23E0-4749-B3F3-243A4A67DE02}"/>
    <cellStyle name="Normal 5 10 5" xfId="2823" xr:uid="{093FD529-89F2-40EF-BD74-D49027FAF036}"/>
    <cellStyle name="Normal 5 10 6" xfId="2824" xr:uid="{A1D9F968-1C18-4293-9098-4AA12292E8E5}"/>
    <cellStyle name="Normal 5 11" xfId="292" xr:uid="{6712A37A-1995-41A1-A4B6-CE081E508068}"/>
    <cellStyle name="Normal 5 11 2" xfId="1175" xr:uid="{64841D5F-7879-450C-BB20-379390BF3CDE}"/>
    <cellStyle name="Normal 5 11 2 2" xfId="2825" xr:uid="{9CDC4240-78D8-4301-8817-B4D7235A2E55}"/>
    <cellStyle name="Normal 5 11 2 2 2" xfId="4403" xr:uid="{CFBF7359-2037-4B86-92DB-60BFA276AE17}"/>
    <cellStyle name="Normal 5 11 2 2 3" xfId="4681" xr:uid="{E9880DAE-C37D-41C5-8195-FE168D93B283}"/>
    <cellStyle name="Normal 5 11 2 3" xfId="2826" xr:uid="{9DFC6AD3-93DD-4D49-8ED0-48E6DDE728C0}"/>
    <cellStyle name="Normal 5 11 2 4" xfId="2827" xr:uid="{520315F8-AAF9-436D-B4CC-F1D56B0D6F90}"/>
    <cellStyle name="Normal 5 11 3" xfId="2828" xr:uid="{690892B1-A12A-411D-809C-7F29CC9087F8}"/>
    <cellStyle name="Normal 5 11 4" xfId="2829" xr:uid="{19065E35-A5FD-4117-B59B-0C4DABB70AE1}"/>
    <cellStyle name="Normal 5 11 4 2" xfId="4577" xr:uid="{B05FCBC4-8F2D-4B29-9186-70B3EF22CEF9}"/>
    <cellStyle name="Normal 5 11 4 3" xfId="4682" xr:uid="{161E8F84-A1FE-4692-A522-67B62326648B}"/>
    <cellStyle name="Normal 5 11 4 4" xfId="4606" xr:uid="{93ED95E0-82A9-4AF2-A4A8-226C91B130C5}"/>
    <cellStyle name="Normal 5 11 5" xfId="2830" xr:uid="{CD2469B5-E14C-4BC5-BADE-5CF3400DD184}"/>
    <cellStyle name="Normal 5 12" xfId="1176" xr:uid="{C8CBD5EC-1AB7-4A76-87CC-2188409BFD1E}"/>
    <cellStyle name="Normal 5 12 2" xfId="2831" xr:uid="{F8497436-5854-4F96-B796-A499027B24D3}"/>
    <cellStyle name="Normal 5 12 3" xfId="2832" xr:uid="{4E981853-A828-4129-AF53-AA5CFC112FD2}"/>
    <cellStyle name="Normal 5 12 4" xfId="2833" xr:uid="{601F573A-F433-41C1-9AC9-3A8E29B39618}"/>
    <cellStyle name="Normal 5 13" xfId="901" xr:uid="{59538266-1408-429A-9361-71284848A9A9}"/>
    <cellStyle name="Normal 5 13 2" xfId="2834" xr:uid="{BFB758A7-E21C-49C2-88F0-C0DC6CADC5F1}"/>
    <cellStyle name="Normal 5 13 3" xfId="2835" xr:uid="{DA17562A-042E-42DA-BFBE-134DBD1734EC}"/>
    <cellStyle name="Normal 5 13 4" xfId="2836" xr:uid="{D1E5E835-03E7-47DC-8C7E-87D1E3BE402D}"/>
    <cellStyle name="Normal 5 14" xfId="2837" xr:uid="{FEFDA68D-A7E0-467B-9417-C5B1CD0DEFE9}"/>
    <cellStyle name="Normal 5 14 2" xfId="2838" xr:uid="{1CACC9B5-1A6A-4518-B80E-19023F016A7C}"/>
    <cellStyle name="Normal 5 15" xfId="2839" xr:uid="{D48EA626-B775-419A-B6A8-BBCCB3D45267}"/>
    <cellStyle name="Normal 5 16" xfId="2840" xr:uid="{691394AA-2E94-4D2F-822C-B31DC493B2A4}"/>
    <cellStyle name="Normal 5 17" xfId="2841" xr:uid="{4639028E-7BB5-43A7-9E0E-FC3003D0CD6C}"/>
    <cellStyle name="Normal 5 2" xfId="90" xr:uid="{126A6ADD-E32A-44EF-9721-1A7AF2282ABF}"/>
    <cellStyle name="Normal 5 2 2" xfId="187" xr:uid="{6092EB5F-986B-4626-937C-DB9650F34A77}"/>
    <cellStyle name="Normal 5 2 2 2" xfId="188" xr:uid="{644FD302-B2D0-4166-8F60-41F026CA3FD6}"/>
    <cellStyle name="Normal 5 2 2 2 2" xfId="189" xr:uid="{3770AB2F-F8B1-40F7-8A03-058AFB25650F}"/>
    <cellStyle name="Normal 5 2 2 2 2 2" xfId="190" xr:uid="{1A710910-42E2-4A80-8204-C33C963BB512}"/>
    <cellStyle name="Normal 5 2 2 2 3" xfId="191" xr:uid="{862233CF-6CAF-4E5B-9A49-4F402D796E44}"/>
    <cellStyle name="Normal 5 2 2 2 4" xfId="4670" xr:uid="{BDEC567B-4D12-45B9-AE2E-A99B858E5748}"/>
    <cellStyle name="Normal 5 2 2 2 5" xfId="5300" xr:uid="{AD41E144-87B5-4CEB-8711-9A67F26BB79F}"/>
    <cellStyle name="Normal 5 2 2 3" xfId="192" xr:uid="{5AF72AAD-519F-4DC0-A0B0-266FB55CA6AF}"/>
    <cellStyle name="Normal 5 2 2 3 2" xfId="193" xr:uid="{5D81B98D-5F47-4CCB-9F0C-9880EB404F23}"/>
    <cellStyle name="Normal 5 2 2 4" xfId="194" xr:uid="{7329F5D4-9AE3-4841-A275-F76D92F788B6}"/>
    <cellStyle name="Normal 5 2 2 5" xfId="293" xr:uid="{D4B847D4-4F8B-4C8C-BECD-37640D97CFCC}"/>
    <cellStyle name="Normal 5 2 2 6" xfId="4596" xr:uid="{5E89C718-E8D4-4360-AAFE-FE26E64294E2}"/>
    <cellStyle name="Normal 5 2 2 7" xfId="5329" xr:uid="{A8AC7A2B-3C72-4B24-AD3C-C7A802C96E32}"/>
    <cellStyle name="Normal 5 2 3" xfId="195" xr:uid="{C5CB6ACF-F087-4532-9B57-D62574D4F841}"/>
    <cellStyle name="Normal 5 2 3 2" xfId="196" xr:uid="{FEA7A1E7-96A6-408A-A790-811E8129867E}"/>
    <cellStyle name="Normal 5 2 3 2 2" xfId="197" xr:uid="{9AD9BD27-2627-42FA-B231-0F132E1A2330}"/>
    <cellStyle name="Normal 5 2 3 2 3" xfId="4559" xr:uid="{230BAE8F-6231-4FD8-BB7D-574B78E2C246}"/>
    <cellStyle name="Normal 5 2 3 2 4" xfId="5301" xr:uid="{FE885F26-0F13-4025-BA0D-68A058493939}"/>
    <cellStyle name="Normal 5 2 3 3" xfId="198" xr:uid="{2D4433DF-03CF-48FD-9026-FCEC989D999A}"/>
    <cellStyle name="Normal 5 2 3 3 2" xfId="4742" xr:uid="{990B6B76-686F-43D6-B720-D585A97BC872}"/>
    <cellStyle name="Normal 5 2 3 4" xfId="4404" xr:uid="{3276C2CE-6759-4D16-8DE7-52ACC164EEE6}"/>
    <cellStyle name="Normal 5 2 3 4 2" xfId="4715" xr:uid="{62EA484D-2551-4AA2-9252-7D3467498025}"/>
    <cellStyle name="Normal 5 2 3 5" xfId="4597" xr:uid="{E257852B-3FE4-41A9-AF1A-DA53C782E975}"/>
    <cellStyle name="Normal 5 2 3 6" xfId="5321" xr:uid="{572E8CE3-BE26-4156-B682-23FB2A9D1CCB}"/>
    <cellStyle name="Normal 5 2 3 7" xfId="5330" xr:uid="{4236C693-13BA-443A-A226-E78AD0BAEE81}"/>
    <cellStyle name="Normal 5 2 4" xfId="199" xr:uid="{6A56F421-EDDA-4E34-BC18-6730A4CC2FA5}"/>
    <cellStyle name="Normal 5 2 4 2" xfId="200" xr:uid="{4175E686-B39C-4E44-8FF6-BF3A5A5CB630}"/>
    <cellStyle name="Normal 5 2 5" xfId="201" xr:uid="{CA52C291-7710-43A6-88A1-D5C7795E00A6}"/>
    <cellStyle name="Normal 5 2 6" xfId="186" xr:uid="{0D6F3895-A05D-46F3-B5CA-9F60AD0BF9AB}"/>
    <cellStyle name="Normal 5 3" xfId="91" xr:uid="{72BA7C37-953B-40FC-8CF6-8529827C7C1A}"/>
    <cellStyle name="Normal 5 3 2" xfId="4406" xr:uid="{8F7DD516-C51F-4F0C-AAF2-BEA8C3142FD4}"/>
    <cellStyle name="Normal 5 3 3" xfId="4405" xr:uid="{00734A76-27B8-4B81-8DCB-97C1F9B2851F}"/>
    <cellStyle name="Normal 5 4" xfId="92" xr:uid="{E2AE4E3B-4A9B-458E-B40B-D89DD9152A16}"/>
    <cellStyle name="Normal 5 4 10" xfId="2842" xr:uid="{DF58DB1E-F4BC-4276-9898-389B50640CEF}"/>
    <cellStyle name="Normal 5 4 11" xfId="2843" xr:uid="{BB4EE565-8F00-4B8E-8047-1F0055C2BE2B}"/>
    <cellStyle name="Normal 5 4 2" xfId="93" xr:uid="{9AD101F2-3707-4B11-BCA9-438504B48D9C}"/>
    <cellStyle name="Normal 5 4 2 2" xfId="94" xr:uid="{CF2C41E6-71D2-4898-A439-B71400DB0B31}"/>
    <cellStyle name="Normal 5 4 2 2 2" xfId="294" xr:uid="{D84ADB58-2F68-4D9C-94AC-6D9636F94A41}"/>
    <cellStyle name="Normal 5 4 2 2 2 2" xfId="530" xr:uid="{AEE88983-87F5-4C83-9619-5069E431BC1E}"/>
    <cellStyle name="Normal 5 4 2 2 2 2 2" xfId="531" xr:uid="{3A5CD271-3AB7-43D1-9456-C23538129983}"/>
    <cellStyle name="Normal 5 4 2 2 2 2 2 2" xfId="1177" xr:uid="{80031412-8897-46A8-A673-7B5048920E5C}"/>
    <cellStyle name="Normal 5 4 2 2 2 2 2 2 2" xfId="1178" xr:uid="{111228A6-CC69-4702-8F69-23528862215C}"/>
    <cellStyle name="Normal 5 4 2 2 2 2 2 3" xfId="1179" xr:uid="{EE8018D6-B5EA-431F-A407-056F32AD0941}"/>
    <cellStyle name="Normal 5 4 2 2 2 2 3" xfId="1180" xr:uid="{938BBCCA-8E4F-4E90-86B3-D78C81C26C24}"/>
    <cellStyle name="Normal 5 4 2 2 2 2 3 2" xfId="1181" xr:uid="{875E802B-8162-49F4-BACE-F4E66E177927}"/>
    <cellStyle name="Normal 5 4 2 2 2 2 4" xfId="1182" xr:uid="{EECA762A-4BEB-4EEA-817E-6395B74A91FD}"/>
    <cellStyle name="Normal 5 4 2 2 2 3" xfId="532" xr:uid="{DFFE7B69-1898-4463-B0AB-7B161E8D0440}"/>
    <cellStyle name="Normal 5 4 2 2 2 3 2" xfId="1183" xr:uid="{80BFCA6C-52A3-459B-8C3B-5D102E2F61B6}"/>
    <cellStyle name="Normal 5 4 2 2 2 3 2 2" xfId="1184" xr:uid="{368936E3-FE46-443F-836A-11B643BB4E30}"/>
    <cellStyle name="Normal 5 4 2 2 2 3 3" xfId="1185" xr:uid="{34BBDB89-B73C-49FF-AE52-42A71F312CBC}"/>
    <cellStyle name="Normal 5 4 2 2 2 3 4" xfId="2844" xr:uid="{15360621-2333-4922-96C2-7FD3CA5320A4}"/>
    <cellStyle name="Normal 5 4 2 2 2 4" xfId="1186" xr:uid="{F8968A3F-9625-474A-B6F5-03D6ED770A73}"/>
    <cellStyle name="Normal 5 4 2 2 2 4 2" xfId="1187" xr:uid="{B2632CD8-F692-4798-87FA-2AF5A1F8E2B2}"/>
    <cellStyle name="Normal 5 4 2 2 2 5" xfId="1188" xr:uid="{81D38A8A-2235-4E01-B7F6-FBC4CFFB9B43}"/>
    <cellStyle name="Normal 5 4 2 2 2 6" xfId="2845" xr:uid="{34DE9528-084E-4003-A85B-76EFCCD018C3}"/>
    <cellStyle name="Normal 5 4 2 2 3" xfId="295" xr:uid="{FCF852F8-3279-4635-8578-4F075A8AA11A}"/>
    <cellStyle name="Normal 5 4 2 2 3 2" xfId="533" xr:uid="{BA493E5D-B076-4532-A203-6957117331B1}"/>
    <cellStyle name="Normal 5 4 2 2 3 2 2" xfId="534" xr:uid="{D5661C7C-7CF0-4069-916F-F67668759A8E}"/>
    <cellStyle name="Normal 5 4 2 2 3 2 2 2" xfId="1189" xr:uid="{2115E1FE-EEBD-4946-8BB1-1957E6B5C1AE}"/>
    <cellStyle name="Normal 5 4 2 2 3 2 2 2 2" xfId="1190" xr:uid="{C11A8715-67F5-4CF1-A7ED-E55CBE44CFDE}"/>
    <cellStyle name="Normal 5 4 2 2 3 2 2 3" xfId="1191" xr:uid="{AA5221CF-6FFF-4846-886A-06E1B12AD2FC}"/>
    <cellStyle name="Normal 5 4 2 2 3 2 3" xfId="1192" xr:uid="{11D2B6B5-0574-4728-9F5A-421284CE1F0F}"/>
    <cellStyle name="Normal 5 4 2 2 3 2 3 2" xfId="1193" xr:uid="{C761FA34-239A-4FD3-80BE-55102E11D487}"/>
    <cellStyle name="Normal 5 4 2 2 3 2 4" xfId="1194" xr:uid="{DCCB80E0-FC17-4B3A-A402-158DFA69F4D9}"/>
    <cellStyle name="Normal 5 4 2 2 3 3" xfId="535" xr:uid="{23778157-01CB-4545-8961-40B24B394013}"/>
    <cellStyle name="Normal 5 4 2 2 3 3 2" xfId="1195" xr:uid="{6C17FACF-19AC-4E04-849A-F12143AEDC6F}"/>
    <cellStyle name="Normal 5 4 2 2 3 3 2 2" xfId="1196" xr:uid="{4A2CCA33-0911-47AE-A52E-C9DE9DD49A8C}"/>
    <cellStyle name="Normal 5 4 2 2 3 3 3" xfId="1197" xr:uid="{29E3A880-B778-4F52-A8CD-383BE73CFD4D}"/>
    <cellStyle name="Normal 5 4 2 2 3 4" xfId="1198" xr:uid="{84F12E73-4507-4B75-8580-CCBED1A1BA76}"/>
    <cellStyle name="Normal 5 4 2 2 3 4 2" xfId="1199" xr:uid="{37402C4C-C2BD-4284-B8C2-6D6E85E647D4}"/>
    <cellStyle name="Normal 5 4 2 2 3 5" xfId="1200" xr:uid="{F04FAF9D-7570-4CAE-9DE2-7F80477BBDD4}"/>
    <cellStyle name="Normal 5 4 2 2 4" xfId="536" xr:uid="{8338CDDA-0DFD-4EC4-8846-FDB292F2E842}"/>
    <cellStyle name="Normal 5 4 2 2 4 2" xfId="537" xr:uid="{2AB52671-492F-40A7-8170-96BA3F87F8D4}"/>
    <cellStyle name="Normal 5 4 2 2 4 2 2" xfId="1201" xr:uid="{1AC10E7D-CEAB-4314-9118-C20C7A8B8104}"/>
    <cellStyle name="Normal 5 4 2 2 4 2 2 2" xfId="1202" xr:uid="{DFC7FE61-CB0A-4B73-BF75-E24804069FBA}"/>
    <cellStyle name="Normal 5 4 2 2 4 2 3" xfId="1203" xr:uid="{089A20FF-30BC-45E0-98D2-94E8B41B7B10}"/>
    <cellStyle name="Normal 5 4 2 2 4 3" xfId="1204" xr:uid="{5D885B99-BB59-4BE0-859C-94405CC027F1}"/>
    <cellStyle name="Normal 5 4 2 2 4 3 2" xfId="1205" xr:uid="{ADA98EFD-2B74-4E38-BB8A-48D492BAB3DB}"/>
    <cellStyle name="Normal 5 4 2 2 4 4" xfId="1206" xr:uid="{D369FD2C-F027-45DF-B94A-B3FB2DC2457D}"/>
    <cellStyle name="Normal 5 4 2 2 5" xfId="538" xr:uid="{E4AA39EC-C722-4F62-AD17-68F1E30744E0}"/>
    <cellStyle name="Normal 5 4 2 2 5 2" xfId="1207" xr:uid="{3FB57526-3EF3-4D9B-A96D-5C2200A9FBBF}"/>
    <cellStyle name="Normal 5 4 2 2 5 2 2" xfId="1208" xr:uid="{029F9EB5-5F66-46C3-AA64-A2966518D5E2}"/>
    <cellStyle name="Normal 5 4 2 2 5 3" xfId="1209" xr:uid="{BD404D4D-2B8F-4904-AD69-FE6534B4CEDD}"/>
    <cellStyle name="Normal 5 4 2 2 5 4" xfId="2846" xr:uid="{ADBB9106-D7D3-4620-9085-E89ACB990CC5}"/>
    <cellStyle name="Normal 5 4 2 2 6" xfId="1210" xr:uid="{B3500E7A-6363-4871-B8D6-A101F06B1AA2}"/>
    <cellStyle name="Normal 5 4 2 2 6 2" xfId="1211" xr:uid="{74D14477-C086-498E-8602-B8AE1DAB2D5A}"/>
    <cellStyle name="Normal 5 4 2 2 7" xfId="1212" xr:uid="{D041CBF3-4523-4FA9-BCBE-A4B02478C3BA}"/>
    <cellStyle name="Normal 5 4 2 2 8" xfId="2847" xr:uid="{1B8334CC-0641-4E7A-A478-3EEAAB5D51BE}"/>
    <cellStyle name="Normal 5 4 2 3" xfId="296" xr:uid="{ABC24EB2-C566-40D2-9A53-AF5959644D9D}"/>
    <cellStyle name="Normal 5 4 2 3 2" xfId="539" xr:uid="{08B8DA6C-00D8-4919-B1B2-85C375337EED}"/>
    <cellStyle name="Normal 5 4 2 3 2 2" xfId="540" xr:uid="{CC6DA1FE-B172-4501-BDED-FFCDC801F72E}"/>
    <cellStyle name="Normal 5 4 2 3 2 2 2" xfId="1213" xr:uid="{63AE2EC9-2926-49C1-A722-81A9F8E5BB9E}"/>
    <cellStyle name="Normal 5 4 2 3 2 2 2 2" xfId="1214" xr:uid="{D3E8B828-8397-4762-9896-C7F3F7C4957E}"/>
    <cellStyle name="Normal 5 4 2 3 2 2 3" xfId="1215" xr:uid="{48763490-389B-46AF-8334-C366AEFDADC0}"/>
    <cellStyle name="Normal 5 4 2 3 2 3" xfId="1216" xr:uid="{DBC0B0F2-BC87-48B9-B1F9-1D1B8B85BFD6}"/>
    <cellStyle name="Normal 5 4 2 3 2 3 2" xfId="1217" xr:uid="{46E39DAF-EC53-400D-A764-2C67D5089119}"/>
    <cellStyle name="Normal 5 4 2 3 2 4" xfId="1218" xr:uid="{89231492-ED2D-41F7-9D73-3BCE840849FF}"/>
    <cellStyle name="Normal 5 4 2 3 3" xfId="541" xr:uid="{5F4F25C4-382A-400A-9E51-648415133055}"/>
    <cellStyle name="Normal 5 4 2 3 3 2" xfId="1219" xr:uid="{71BE18C1-8880-4A44-A34E-DBBD9371560F}"/>
    <cellStyle name="Normal 5 4 2 3 3 2 2" xfId="1220" xr:uid="{0BF3681D-3187-4A1B-9297-C01D1EA7709F}"/>
    <cellStyle name="Normal 5 4 2 3 3 3" xfId="1221" xr:uid="{A7DDF560-EE66-4304-8269-CD0D3DB351AA}"/>
    <cellStyle name="Normal 5 4 2 3 3 4" xfId="2848" xr:uid="{C498772C-2960-4E0C-A40E-A13610956211}"/>
    <cellStyle name="Normal 5 4 2 3 4" xfId="1222" xr:uid="{1211D26C-A30B-444D-BD0F-D069E658DB77}"/>
    <cellStyle name="Normal 5 4 2 3 4 2" xfId="1223" xr:uid="{83277D26-6CE1-4C6B-B412-A248D504A8FF}"/>
    <cellStyle name="Normal 5 4 2 3 5" xfId="1224" xr:uid="{E8F30566-A0F8-4AEE-8914-41932690545D}"/>
    <cellStyle name="Normal 5 4 2 3 6" xfId="2849" xr:uid="{CBDD8026-23D2-46C2-8600-E6E6CD540E9F}"/>
    <cellStyle name="Normal 5 4 2 4" xfId="297" xr:uid="{DAB6CD67-04D6-4F82-96AA-3B9507FF7EDF}"/>
    <cellStyle name="Normal 5 4 2 4 2" xfId="542" xr:uid="{A76FDC0C-DC04-46A9-824C-3BD8EEA4F7CF}"/>
    <cellStyle name="Normal 5 4 2 4 2 2" xfId="543" xr:uid="{B55F48AE-3B41-4CDE-9820-303771D191CC}"/>
    <cellStyle name="Normal 5 4 2 4 2 2 2" xfId="1225" xr:uid="{8918E5C8-14C9-4B4F-B357-DD30AC503E02}"/>
    <cellStyle name="Normal 5 4 2 4 2 2 2 2" xfId="1226" xr:uid="{FC8B4060-689F-4070-9DA4-57AB8A26BEE4}"/>
    <cellStyle name="Normal 5 4 2 4 2 2 3" xfId="1227" xr:uid="{88B34630-7F96-435A-9DD7-08FBAACDB69B}"/>
    <cellStyle name="Normal 5 4 2 4 2 3" xfId="1228" xr:uid="{F75354C0-FE07-453E-8732-9E8A345CB786}"/>
    <cellStyle name="Normal 5 4 2 4 2 3 2" xfId="1229" xr:uid="{7E488587-0634-4C30-A078-8B7D632C2550}"/>
    <cellStyle name="Normal 5 4 2 4 2 4" xfId="1230" xr:uid="{67BC64F7-61B7-4B8B-A87F-57C8ABBA0ACD}"/>
    <cellStyle name="Normal 5 4 2 4 3" xfId="544" xr:uid="{E7CAB820-0B33-4ED2-863C-947E498077CF}"/>
    <cellStyle name="Normal 5 4 2 4 3 2" xfId="1231" xr:uid="{912D44F6-06D0-4C1C-8A8C-97DC961A4C24}"/>
    <cellStyle name="Normal 5 4 2 4 3 2 2" xfId="1232" xr:uid="{A1826046-A5B7-4342-9A00-E2262B8FD80F}"/>
    <cellStyle name="Normal 5 4 2 4 3 3" xfId="1233" xr:uid="{551A674D-AFAE-45C6-8F6B-5D1C44649539}"/>
    <cellStyle name="Normal 5 4 2 4 4" xfId="1234" xr:uid="{9A395790-7020-43D1-816D-3378AC89A853}"/>
    <cellStyle name="Normal 5 4 2 4 4 2" xfId="1235" xr:uid="{47E27D73-F628-4DE4-94DB-FBF5383DDA0C}"/>
    <cellStyle name="Normal 5 4 2 4 5" xfId="1236" xr:uid="{749CC3B6-1220-44FC-9712-7AB3FE28254A}"/>
    <cellStyle name="Normal 5 4 2 5" xfId="298" xr:uid="{9C51E1B5-2A69-43F9-AD00-DBDCAB3B8765}"/>
    <cellStyle name="Normal 5 4 2 5 2" xfId="545" xr:uid="{58B54C28-8784-41A9-80A4-D36336FD1B47}"/>
    <cellStyle name="Normal 5 4 2 5 2 2" xfId="1237" xr:uid="{86C88514-59C4-4744-BE41-BE08D3E11ABB}"/>
    <cellStyle name="Normal 5 4 2 5 2 2 2" xfId="1238" xr:uid="{A1841F4F-D5C5-47C0-8C8B-FC2F56110274}"/>
    <cellStyle name="Normal 5 4 2 5 2 3" xfId="1239" xr:uid="{0933AE25-9357-4224-80D4-64EFF72540DE}"/>
    <cellStyle name="Normal 5 4 2 5 3" xfId="1240" xr:uid="{6BB36067-A7AE-4521-AB05-1BF715803ACB}"/>
    <cellStyle name="Normal 5 4 2 5 3 2" xfId="1241" xr:uid="{84909C52-5342-45FF-A983-2F859874DEB6}"/>
    <cellStyle name="Normal 5 4 2 5 4" xfId="1242" xr:uid="{47A1B182-2235-4D8B-832A-BC21AD617DCF}"/>
    <cellStyle name="Normal 5 4 2 6" xfId="546" xr:uid="{F59DBECA-BBE5-444C-92B2-A071C079B6DA}"/>
    <cellStyle name="Normal 5 4 2 6 2" xfId="1243" xr:uid="{84D2FC33-D89A-4A7C-9F7B-48EAA5C495F0}"/>
    <cellStyle name="Normal 5 4 2 6 2 2" xfId="1244" xr:uid="{F999617E-A8BA-4ABE-B593-469E196BF9A0}"/>
    <cellStyle name="Normal 5 4 2 6 2 3" xfId="4419" xr:uid="{1EC66FD6-0F78-45D8-852A-CEE6A370A3A7}"/>
    <cellStyle name="Normal 5 4 2 6 3" xfId="1245" xr:uid="{31671C54-B24C-40F3-A54E-703623576AB9}"/>
    <cellStyle name="Normal 5 4 2 6 4" xfId="2850" xr:uid="{2F098047-D468-461F-93DF-2DC1BE330547}"/>
    <cellStyle name="Normal 5 4 2 6 4 2" xfId="4584" xr:uid="{62B7BAC5-E39C-4AF1-9F74-6DB86B0F0BC8}"/>
    <cellStyle name="Normal 5 4 2 6 4 3" xfId="4683" xr:uid="{4A44DD6F-E459-4DF4-80BA-E7ED90405229}"/>
    <cellStyle name="Normal 5 4 2 6 4 4" xfId="4611" xr:uid="{1A13C6E9-05FD-4E0A-9D91-89130D2CF566}"/>
    <cellStyle name="Normal 5 4 2 7" xfId="1246" xr:uid="{782FA1FA-C07B-465E-80F0-F698823E64DD}"/>
    <cellStyle name="Normal 5 4 2 7 2" xfId="1247" xr:uid="{D3E5D692-554A-4D8C-8ABB-5CA61D31E249}"/>
    <cellStyle name="Normal 5 4 2 8" xfId="1248" xr:uid="{22561040-E07A-40D5-B9C0-491C62633C56}"/>
    <cellStyle name="Normal 5 4 2 9" xfId="2851" xr:uid="{F5DD701F-45DD-4D5B-BB29-3BBB439E75CC}"/>
    <cellStyle name="Normal 5 4 3" xfId="95" xr:uid="{6D465E97-8035-4F54-B98C-483188BAC84C}"/>
    <cellStyle name="Normal 5 4 3 2" xfId="96" xr:uid="{6837591A-3A95-41F0-A1E0-5283E58FEC2E}"/>
    <cellStyle name="Normal 5 4 3 2 2" xfId="547" xr:uid="{247B0ACC-BD63-49EC-9749-EA7D4B6684A3}"/>
    <cellStyle name="Normal 5 4 3 2 2 2" xfId="548" xr:uid="{D64BD323-6732-485A-B383-F89013A4E12A}"/>
    <cellStyle name="Normal 5 4 3 2 2 2 2" xfId="1249" xr:uid="{9D2F5BDC-39A4-4C56-8E71-8DBF03A05A89}"/>
    <cellStyle name="Normal 5 4 3 2 2 2 2 2" xfId="1250" xr:uid="{F398EB5E-2EE4-48F0-B3A8-10FEA5D32694}"/>
    <cellStyle name="Normal 5 4 3 2 2 2 3" xfId="1251" xr:uid="{CA36A48C-5D1B-4852-B335-D80FC5098491}"/>
    <cellStyle name="Normal 5 4 3 2 2 3" xfId="1252" xr:uid="{75D152C3-96E6-4C55-8EA4-EC6BCF895843}"/>
    <cellStyle name="Normal 5 4 3 2 2 3 2" xfId="1253" xr:uid="{2CF514E3-6C59-4B65-9349-62C9805E0565}"/>
    <cellStyle name="Normal 5 4 3 2 2 4" xfId="1254" xr:uid="{39A2F457-1ABF-4732-80C5-A272DCD4D6CE}"/>
    <cellStyle name="Normal 5 4 3 2 3" xfId="549" xr:uid="{933F7E70-D49F-49E8-BAFA-4761757A2CB7}"/>
    <cellStyle name="Normal 5 4 3 2 3 2" xfId="1255" xr:uid="{27153518-E463-4521-99B5-67F52E1F209F}"/>
    <cellStyle name="Normal 5 4 3 2 3 2 2" xfId="1256" xr:uid="{73132472-3C80-4AAA-B44A-C321AD8D0AA3}"/>
    <cellStyle name="Normal 5 4 3 2 3 3" xfId="1257" xr:uid="{11F9C50C-DCC2-414B-975D-418798D4F82E}"/>
    <cellStyle name="Normal 5 4 3 2 3 4" xfId="2852" xr:uid="{2F964BDB-7960-4FAE-86D5-0DFDC3257F94}"/>
    <cellStyle name="Normal 5 4 3 2 4" xfId="1258" xr:uid="{98C0048C-FCCF-4361-AA9C-EA06FE2817B6}"/>
    <cellStyle name="Normal 5 4 3 2 4 2" xfId="1259" xr:uid="{D724AF68-8F3A-4757-9D07-C26C42CC7F38}"/>
    <cellStyle name="Normal 5 4 3 2 5" xfId="1260" xr:uid="{1B05D1F4-4E53-4EE8-A4C2-B5822AC1FD25}"/>
    <cellStyle name="Normal 5 4 3 2 6" xfId="2853" xr:uid="{51CA55AC-AC1C-4E5C-8C6A-6647DB12BE59}"/>
    <cellStyle name="Normal 5 4 3 3" xfId="299" xr:uid="{62CB3FE1-C1C1-4CB3-9522-0B652F83A57D}"/>
    <cellStyle name="Normal 5 4 3 3 2" xfId="550" xr:uid="{66C1A484-A93C-4478-9607-2B37371FD65C}"/>
    <cellStyle name="Normal 5 4 3 3 2 2" xfId="551" xr:uid="{504CB5EF-ACA5-433F-8CCD-1A420B3E3397}"/>
    <cellStyle name="Normal 5 4 3 3 2 2 2" xfId="1261" xr:uid="{70DD84BC-AEE4-4AB2-A4F6-0633328AFCE2}"/>
    <cellStyle name="Normal 5 4 3 3 2 2 2 2" xfId="1262" xr:uid="{4C322165-E3D5-4E00-A2BC-7F80D36A63B3}"/>
    <cellStyle name="Normal 5 4 3 3 2 2 3" xfId="1263" xr:uid="{D12D2BED-2B3D-4DE9-999E-FB3497144514}"/>
    <cellStyle name="Normal 5 4 3 3 2 3" xfId="1264" xr:uid="{8B7A8997-1603-491C-94E1-F3C71034DBAA}"/>
    <cellStyle name="Normal 5 4 3 3 2 3 2" xfId="1265" xr:uid="{EF368851-3CC3-484E-B12A-CDE034EC7FC4}"/>
    <cellStyle name="Normal 5 4 3 3 2 4" xfId="1266" xr:uid="{B5A1993E-C9AF-40C3-B8CA-B210E63F8528}"/>
    <cellStyle name="Normal 5 4 3 3 3" xfId="552" xr:uid="{31344656-591B-405D-B89F-1D7CAFD1E388}"/>
    <cellStyle name="Normal 5 4 3 3 3 2" xfId="1267" xr:uid="{602C2F25-A23F-4584-97DB-A065557085FA}"/>
    <cellStyle name="Normal 5 4 3 3 3 2 2" xfId="1268" xr:uid="{079E1876-25EB-4C6C-8F62-E65B3B9E4D5C}"/>
    <cellStyle name="Normal 5 4 3 3 3 3" xfId="1269" xr:uid="{7A28CCE4-01BA-452D-BE9D-735CE493E07B}"/>
    <cellStyle name="Normal 5 4 3 3 4" xfId="1270" xr:uid="{6F8840CF-FF2E-49D3-8C6A-6AE7502FD307}"/>
    <cellStyle name="Normal 5 4 3 3 4 2" xfId="1271" xr:uid="{289D18F8-2462-472E-BEDE-057FA2F5F5F3}"/>
    <cellStyle name="Normal 5 4 3 3 5" xfId="1272" xr:uid="{8B45E206-FEE2-44F5-BA72-F6381C4830C2}"/>
    <cellStyle name="Normal 5 4 3 4" xfId="300" xr:uid="{683FF693-0180-48B8-BF45-B11B4E073D37}"/>
    <cellStyle name="Normal 5 4 3 4 2" xfId="553" xr:uid="{F2184132-0ECA-4508-B352-DA3977FE7E9D}"/>
    <cellStyle name="Normal 5 4 3 4 2 2" xfId="1273" xr:uid="{32C60431-18BC-4BDE-8E51-369688FC89F9}"/>
    <cellStyle name="Normal 5 4 3 4 2 2 2" xfId="1274" xr:uid="{F82549BE-C62E-4530-9F2B-38CA18F4517A}"/>
    <cellStyle name="Normal 5 4 3 4 2 3" xfId="1275" xr:uid="{438C8C7B-F52D-4C3D-A4EA-78B4B25D13C7}"/>
    <cellStyle name="Normal 5 4 3 4 3" xfId="1276" xr:uid="{1DF33E16-8B9D-4843-946A-680DF7F0B7A8}"/>
    <cellStyle name="Normal 5 4 3 4 3 2" xfId="1277" xr:uid="{29A9F5FE-835B-45C9-B874-6EC2BBA3A03F}"/>
    <cellStyle name="Normal 5 4 3 4 4" xfId="1278" xr:uid="{77C1B002-8FE0-4286-B7B4-7F8A3F51B3A6}"/>
    <cellStyle name="Normal 5 4 3 5" xfId="554" xr:uid="{4F836B3B-CE07-4F1A-8ACE-7E620A913FE6}"/>
    <cellStyle name="Normal 5 4 3 5 2" xfId="1279" xr:uid="{AA48F52E-AC15-4EDD-8A22-30CD9600A51F}"/>
    <cellStyle name="Normal 5 4 3 5 2 2" xfId="1280" xr:uid="{4EA06117-5D66-49FE-9DBA-C305F2063062}"/>
    <cellStyle name="Normal 5 4 3 5 3" xfId="1281" xr:uid="{089F024F-6475-46A3-8B44-91376B4A3219}"/>
    <cellStyle name="Normal 5 4 3 5 4" xfId="2854" xr:uid="{37AF6A6C-B49A-4D6E-B4BB-C84F3816F71B}"/>
    <cellStyle name="Normal 5 4 3 6" xfId="1282" xr:uid="{C2C8D4D4-A908-435C-B13B-460D6493B425}"/>
    <cellStyle name="Normal 5 4 3 6 2" xfId="1283" xr:uid="{E792E8EF-27D6-48CA-950E-497BD0BA288A}"/>
    <cellStyle name="Normal 5 4 3 7" xfId="1284" xr:uid="{A6F74AB6-326D-4C6F-AAF9-DE310277F06F}"/>
    <cellStyle name="Normal 5 4 3 8" xfId="2855" xr:uid="{9B8C1C34-91A5-444F-8ACE-BBEB8B7BD39F}"/>
    <cellStyle name="Normal 5 4 4" xfId="97" xr:uid="{97453632-C621-4FFA-BA90-B8E93FD10BAA}"/>
    <cellStyle name="Normal 5 4 4 2" xfId="446" xr:uid="{05BD9AD7-B0D2-4EB1-B8FB-99FA6A5065F0}"/>
    <cellStyle name="Normal 5 4 4 2 2" xfId="555" xr:uid="{848085D6-3F67-41FA-9CA8-B898CF4DA991}"/>
    <cellStyle name="Normal 5 4 4 2 2 2" xfId="1285" xr:uid="{2B9588E6-C000-40F2-BD09-4C05EEDA6706}"/>
    <cellStyle name="Normal 5 4 4 2 2 2 2" xfId="1286" xr:uid="{B2FBEA5F-2153-430B-AE67-99196402AE92}"/>
    <cellStyle name="Normal 5 4 4 2 2 3" xfId="1287" xr:uid="{F5941ED2-ACA0-42D1-8D83-1AF2A6F42CEB}"/>
    <cellStyle name="Normal 5 4 4 2 2 4" xfId="2856" xr:uid="{5A91689B-C32D-4BE8-9E91-5FE8C6EAC129}"/>
    <cellStyle name="Normal 5 4 4 2 3" xfId="1288" xr:uid="{D38E4576-A8F2-4A87-A21F-280ADA15CAB2}"/>
    <cellStyle name="Normal 5 4 4 2 3 2" xfId="1289" xr:uid="{E61D4F4E-1E07-4D82-AE1F-1CEB32C74957}"/>
    <cellStyle name="Normal 5 4 4 2 4" xfId="1290" xr:uid="{3D7D4BC3-85CA-471C-9E9A-F5F9C1A3AAF4}"/>
    <cellStyle name="Normal 5 4 4 2 5" xfId="2857" xr:uid="{A7D00EAF-9546-4664-B549-18B02DE41DA2}"/>
    <cellStyle name="Normal 5 4 4 3" xfId="556" xr:uid="{E6E8BF0F-3FDC-4366-933B-1FEF01B18DD1}"/>
    <cellStyle name="Normal 5 4 4 3 2" xfId="1291" xr:uid="{211F87E6-DFCA-462A-9DD4-BCD067F1D4C1}"/>
    <cellStyle name="Normal 5 4 4 3 2 2" xfId="1292" xr:uid="{DBB6370B-6A4B-420C-A425-29B10131A726}"/>
    <cellStyle name="Normal 5 4 4 3 3" xfId="1293" xr:uid="{22BFA15B-2A40-4C08-9754-D305F31BDEC8}"/>
    <cellStyle name="Normal 5 4 4 3 4" xfId="2858" xr:uid="{7CD70C15-6020-4760-8CEF-46FF5AA431E6}"/>
    <cellStyle name="Normal 5 4 4 4" xfId="1294" xr:uid="{A887009E-AC91-4C60-B987-2E5D7D03FADA}"/>
    <cellStyle name="Normal 5 4 4 4 2" xfId="1295" xr:uid="{7F88D8ED-EB34-4C81-B261-3E2B149DCA46}"/>
    <cellStyle name="Normal 5 4 4 4 3" xfId="2859" xr:uid="{2F2CC139-B5B0-4A90-8527-DD07988EA774}"/>
    <cellStyle name="Normal 5 4 4 4 4" xfId="2860" xr:uid="{B518E713-9764-44D8-9C13-1EE199E17B14}"/>
    <cellStyle name="Normal 5 4 4 5" xfId="1296" xr:uid="{928CC054-DF09-4706-93D0-76DFB8CDDD27}"/>
    <cellStyle name="Normal 5 4 4 6" xfId="2861" xr:uid="{D9EABFEA-A0C8-4D41-9D4E-278051A02AE5}"/>
    <cellStyle name="Normal 5 4 4 7" xfId="2862" xr:uid="{60D2E11E-C416-4BE4-92AF-BE8AEC737397}"/>
    <cellStyle name="Normal 5 4 5" xfId="301" xr:uid="{9043F947-A153-4517-939E-DCF0FE20618B}"/>
    <cellStyle name="Normal 5 4 5 2" xfId="557" xr:uid="{645A0F8F-4CD9-43E6-B9AA-93CA3BC9E356}"/>
    <cellStyle name="Normal 5 4 5 2 2" xfId="558" xr:uid="{CC6D15D6-1A69-46AA-96E3-6B0921E8BCE3}"/>
    <cellStyle name="Normal 5 4 5 2 2 2" xfId="1297" xr:uid="{BAA3D444-CF16-48AB-99C1-5D7509222DEF}"/>
    <cellStyle name="Normal 5 4 5 2 2 2 2" xfId="1298" xr:uid="{89E9BC21-AE21-44F9-933D-41078CFAB182}"/>
    <cellStyle name="Normal 5 4 5 2 2 3" xfId="1299" xr:uid="{826B22D5-2991-4DE0-94EA-54467A538766}"/>
    <cellStyle name="Normal 5 4 5 2 3" xfId="1300" xr:uid="{4928EA7E-5D41-4C1B-A468-431CF3C2C02F}"/>
    <cellStyle name="Normal 5 4 5 2 3 2" xfId="1301" xr:uid="{A1063343-BC66-4158-8D4E-3C0AF5EFFAE7}"/>
    <cellStyle name="Normal 5 4 5 2 4" xfId="1302" xr:uid="{9F0DB978-457A-47A6-8848-D282DC96DD97}"/>
    <cellStyle name="Normal 5 4 5 3" xfId="559" xr:uid="{305E28FC-16EF-4E54-97CF-B73AF33C767A}"/>
    <cellStyle name="Normal 5 4 5 3 2" xfId="1303" xr:uid="{F52C4A63-08BA-4C6C-B23E-F52971DAED24}"/>
    <cellStyle name="Normal 5 4 5 3 2 2" xfId="1304" xr:uid="{C08661D8-9AE1-4A03-A8F5-1A09AC78C344}"/>
    <cellStyle name="Normal 5 4 5 3 3" xfId="1305" xr:uid="{A8FF0940-621A-4277-B408-15776F97A2B4}"/>
    <cellStyle name="Normal 5 4 5 3 4" xfId="2863" xr:uid="{4A768C15-16C1-4077-81D6-CC958ABB8B35}"/>
    <cellStyle name="Normal 5 4 5 4" xfId="1306" xr:uid="{46A7620A-A49C-4374-9C11-42233AABC964}"/>
    <cellStyle name="Normal 5 4 5 4 2" xfId="1307" xr:uid="{7810A209-73E2-4C8F-8D10-A84573F8025A}"/>
    <cellStyle name="Normal 5 4 5 5" xfId="1308" xr:uid="{F62FD8E8-200E-4AC1-9A98-90E3B1FEE341}"/>
    <cellStyle name="Normal 5 4 5 6" xfId="2864" xr:uid="{59EB6EE7-78CA-49A7-94BC-BD2FEFC1890A}"/>
    <cellStyle name="Normal 5 4 6" xfId="302" xr:uid="{963B86C2-BCCD-4641-B92B-708636CD8E71}"/>
    <cellStyle name="Normal 5 4 6 2" xfId="560" xr:uid="{13D99002-C918-49DF-B5CC-2435142BF11A}"/>
    <cellStyle name="Normal 5 4 6 2 2" xfId="1309" xr:uid="{7698F6D6-A4C6-4A06-AB15-1D33F1CD67C7}"/>
    <cellStyle name="Normal 5 4 6 2 2 2" xfId="1310" xr:uid="{183B2960-7A5A-4E20-8C99-BC1AF2E39E7D}"/>
    <cellStyle name="Normal 5 4 6 2 3" xfId="1311" xr:uid="{32AD2BD2-1A4B-46BC-B8D3-4B1EE905E8D7}"/>
    <cellStyle name="Normal 5 4 6 2 4" xfId="2865" xr:uid="{7ED70D51-E929-4EF2-AF52-90B0D12E4088}"/>
    <cellStyle name="Normal 5 4 6 3" xfId="1312" xr:uid="{063D53E3-4BEF-4679-978C-4302784C1EEA}"/>
    <cellStyle name="Normal 5 4 6 3 2" xfId="1313" xr:uid="{972AAFED-37B5-4810-B272-561331188F20}"/>
    <cellStyle name="Normal 5 4 6 4" xfId="1314" xr:uid="{0D719CF1-C9B5-423C-8DE2-5E27BDC523D4}"/>
    <cellStyle name="Normal 5 4 6 5" xfId="2866" xr:uid="{C8507EB2-7F8F-4177-9AE4-EAA770A63BE3}"/>
    <cellStyle name="Normal 5 4 7" xfId="561" xr:uid="{E7A860B0-BA93-4070-8C3A-35E24F8E9CC3}"/>
    <cellStyle name="Normal 5 4 7 2" xfId="1315" xr:uid="{CAD040FD-F80F-4B25-AA21-F1CE2809DD79}"/>
    <cellStyle name="Normal 5 4 7 2 2" xfId="1316" xr:uid="{EA275735-897F-42EB-A36F-2CEF7205130A}"/>
    <cellStyle name="Normal 5 4 7 2 3" xfId="4418" xr:uid="{65F32B05-2EB8-424E-9E31-1906B3FC1886}"/>
    <cellStyle name="Normal 5 4 7 3" xfId="1317" xr:uid="{FF7D0F6A-9A9F-47EA-A2E6-162EB07771B1}"/>
    <cellStyle name="Normal 5 4 7 4" xfId="2867" xr:uid="{394789FF-97EF-4F30-B54A-0657219A92ED}"/>
    <cellStyle name="Normal 5 4 7 4 2" xfId="4583" xr:uid="{AA320E9C-E567-4CC2-9FB1-D38754DB2929}"/>
    <cellStyle name="Normal 5 4 7 4 3" xfId="4684" xr:uid="{580FE959-56F9-4A31-B02C-19C2FE22C59A}"/>
    <cellStyle name="Normal 5 4 7 4 4" xfId="4610" xr:uid="{89B5F2FC-1386-4A18-B54E-8DEF343AC700}"/>
    <cellStyle name="Normal 5 4 8" xfId="1318" xr:uid="{333E2ADA-570C-4D36-943F-6A7C27416CD1}"/>
    <cellStyle name="Normal 5 4 8 2" xfId="1319" xr:uid="{16B24EF8-CFF3-45E9-B101-B88D81B801B6}"/>
    <cellStyle name="Normal 5 4 8 3" xfId="2868" xr:uid="{643A6EB3-A4B3-47E1-B26A-EB3619E91B7F}"/>
    <cellStyle name="Normal 5 4 8 4" xfId="2869" xr:uid="{1412108F-54BC-49FC-AA46-6C9435539A54}"/>
    <cellStyle name="Normal 5 4 9" xfId="1320" xr:uid="{5E0F54B2-4E92-4171-BA9D-3868BA61F371}"/>
    <cellStyle name="Normal 5 5" xfId="98" xr:uid="{75FA5AC1-F8E8-460E-91AB-9384F60EC536}"/>
    <cellStyle name="Normal 5 5 10" xfId="2870" xr:uid="{F6C2D689-0671-4B4C-951E-A1481702D82A}"/>
    <cellStyle name="Normal 5 5 11" xfId="2871" xr:uid="{27C87751-3515-4154-A1C5-5775B26E3705}"/>
    <cellStyle name="Normal 5 5 2" xfId="99" xr:uid="{D05BD544-4A50-4F1B-A203-1C413B7D4C68}"/>
    <cellStyle name="Normal 5 5 2 2" xfId="100" xr:uid="{16154885-7979-4365-B05A-75278C67F0EA}"/>
    <cellStyle name="Normal 5 5 2 2 2" xfId="303" xr:uid="{960B9305-F8FD-436D-B74C-1BE5AE19241C}"/>
    <cellStyle name="Normal 5 5 2 2 2 2" xfId="562" xr:uid="{95A90903-A478-4862-BE03-D2535432CA95}"/>
    <cellStyle name="Normal 5 5 2 2 2 2 2" xfId="1321" xr:uid="{2103FBA4-6FBA-49B2-B1AB-1C46CFF303D1}"/>
    <cellStyle name="Normal 5 5 2 2 2 2 2 2" xfId="1322" xr:uid="{12C10FD7-9F12-4C8D-9A1D-221531B71C0B}"/>
    <cellStyle name="Normal 5 5 2 2 2 2 3" xfId="1323" xr:uid="{681B1400-58D2-408B-8074-D0B2D77088D4}"/>
    <cellStyle name="Normal 5 5 2 2 2 2 4" xfId="2872" xr:uid="{9C06B23C-62F6-4D37-982E-432808F554AF}"/>
    <cellStyle name="Normal 5 5 2 2 2 3" xfId="1324" xr:uid="{E08487E9-2A7D-4BCC-B4C8-7059EF4EFB75}"/>
    <cellStyle name="Normal 5 5 2 2 2 3 2" xfId="1325" xr:uid="{B5456231-EDB7-48D8-A68C-FCF567C95248}"/>
    <cellStyle name="Normal 5 5 2 2 2 3 3" xfId="2873" xr:uid="{119ABA52-F0FA-429A-9C1E-11F10B77B4A7}"/>
    <cellStyle name="Normal 5 5 2 2 2 3 4" xfId="2874" xr:uid="{8E3E763C-5A37-452B-96F2-2F9A70961633}"/>
    <cellStyle name="Normal 5 5 2 2 2 4" xfId="1326" xr:uid="{252FCC1F-018A-42CD-AFF3-7892C50B7EB9}"/>
    <cellStyle name="Normal 5 5 2 2 2 5" xfId="2875" xr:uid="{52E467D9-E991-4256-9ED7-7784042C97D3}"/>
    <cellStyle name="Normal 5 5 2 2 2 6" xfId="2876" xr:uid="{026CC8A1-BBD7-4C93-A032-9513E4684431}"/>
    <cellStyle name="Normal 5 5 2 2 3" xfId="563" xr:uid="{55037F3E-74CA-4A60-8033-FF4F59607EF4}"/>
    <cellStyle name="Normal 5 5 2 2 3 2" xfId="1327" xr:uid="{1D1E7F2C-0B87-4388-9A41-61C8E6F6A1D6}"/>
    <cellStyle name="Normal 5 5 2 2 3 2 2" xfId="1328" xr:uid="{AF1E3ECA-99D6-417B-A5C8-47E7CF1275C3}"/>
    <cellStyle name="Normal 5 5 2 2 3 2 3" xfId="2877" xr:uid="{1333689D-AE5A-4391-8F62-2BF8ACE142CE}"/>
    <cellStyle name="Normal 5 5 2 2 3 2 4" xfId="2878" xr:uid="{9443311A-2CBA-4D66-AF93-D9AEB94CA9CF}"/>
    <cellStyle name="Normal 5 5 2 2 3 3" xfId="1329" xr:uid="{742C0F39-6F5F-4398-BF5D-75600C1702FE}"/>
    <cellStyle name="Normal 5 5 2 2 3 4" xfId="2879" xr:uid="{5E945A5C-F20C-414B-8D2E-FF2EF94B50A2}"/>
    <cellStyle name="Normal 5 5 2 2 3 5" xfId="2880" xr:uid="{B6B5C255-FB86-4AE7-9988-4F811C12E9CC}"/>
    <cellStyle name="Normal 5 5 2 2 4" xfId="1330" xr:uid="{BC80E59F-6F8D-4659-AE2F-9CB98E540D67}"/>
    <cellStyle name="Normal 5 5 2 2 4 2" xfId="1331" xr:uid="{D741DDA3-993B-4DDB-AA33-A0098E5CED71}"/>
    <cellStyle name="Normal 5 5 2 2 4 3" xfId="2881" xr:uid="{8B6FB125-3C8B-45B9-B9B1-18C84EBF4D2C}"/>
    <cellStyle name="Normal 5 5 2 2 4 4" xfId="2882" xr:uid="{225C3240-744D-4645-BD34-38C095390743}"/>
    <cellStyle name="Normal 5 5 2 2 5" xfId="1332" xr:uid="{40136E0B-D4A2-4569-AC55-719882B5DE12}"/>
    <cellStyle name="Normal 5 5 2 2 5 2" xfId="2883" xr:uid="{18CC8BF5-0DE7-4934-A2AA-3FF2F88159D0}"/>
    <cellStyle name="Normal 5 5 2 2 5 3" xfId="2884" xr:uid="{57DB2F24-7EF7-415D-BEA7-B56D97C14C0B}"/>
    <cellStyle name="Normal 5 5 2 2 5 4" xfId="2885" xr:uid="{2572C3EB-4C60-4D9C-B4F6-47617746175B}"/>
    <cellStyle name="Normal 5 5 2 2 6" xfId="2886" xr:uid="{151AEF3B-CFDB-40B2-9E48-F943B20AEE0E}"/>
    <cellStyle name="Normal 5 5 2 2 7" xfId="2887" xr:uid="{1E8AC06F-96C5-4D78-8BC2-DE87116DB914}"/>
    <cellStyle name="Normal 5 5 2 2 8" xfId="2888" xr:uid="{EAE3D983-1047-43B5-BBD6-C5D5522F8669}"/>
    <cellStyle name="Normal 5 5 2 3" xfId="304" xr:uid="{5B76643F-5AC5-4200-9C1F-7CA8F13286FC}"/>
    <cellStyle name="Normal 5 5 2 3 2" xfId="564" xr:uid="{AB550998-E262-4BEE-AD3C-118446E8A408}"/>
    <cellStyle name="Normal 5 5 2 3 2 2" xfId="565" xr:uid="{1947BE0F-101C-4489-9C13-3B02E5206BFB}"/>
    <cellStyle name="Normal 5 5 2 3 2 2 2" xfId="1333" xr:uid="{F607B6B8-EA83-47F5-B273-A5220F732959}"/>
    <cellStyle name="Normal 5 5 2 3 2 2 2 2" xfId="1334" xr:uid="{0A2D087B-6A3D-48DC-A117-F3640E7C62AF}"/>
    <cellStyle name="Normal 5 5 2 3 2 2 3" xfId="1335" xr:uid="{35CDF6BE-EFC9-4259-A772-CCB33AF7CFA9}"/>
    <cellStyle name="Normal 5 5 2 3 2 3" xfId="1336" xr:uid="{DFA310E0-6960-4D00-A86C-5E808C9176A6}"/>
    <cellStyle name="Normal 5 5 2 3 2 3 2" xfId="1337" xr:uid="{D1073498-3F97-4662-BFB2-D0D57D02E30F}"/>
    <cellStyle name="Normal 5 5 2 3 2 4" xfId="1338" xr:uid="{495DED7D-683E-4B3E-9FBE-754792E6FA37}"/>
    <cellStyle name="Normal 5 5 2 3 3" xfId="566" xr:uid="{75371418-34DB-4D42-9D03-0E3AD214F114}"/>
    <cellStyle name="Normal 5 5 2 3 3 2" xfId="1339" xr:uid="{1D4D4BC8-0986-4479-9290-CF2E3D125933}"/>
    <cellStyle name="Normal 5 5 2 3 3 2 2" xfId="1340" xr:uid="{10BF86F5-1892-4A12-AEBB-EB2EA00EDBB7}"/>
    <cellStyle name="Normal 5 5 2 3 3 3" xfId="1341" xr:uid="{0517393A-BA4A-4A60-9B50-A3D39A4D573A}"/>
    <cellStyle name="Normal 5 5 2 3 3 4" xfId="2889" xr:uid="{E0C6300F-44C4-4951-9598-36CE6614453F}"/>
    <cellStyle name="Normal 5 5 2 3 4" xfId="1342" xr:uid="{84B2FFA2-726A-4227-9E61-E8CA2D6334DC}"/>
    <cellStyle name="Normal 5 5 2 3 4 2" xfId="1343" xr:uid="{0AB68E76-2E92-415D-9C99-A64C7E188173}"/>
    <cellStyle name="Normal 5 5 2 3 5" xfId="1344" xr:uid="{78CF1445-2682-4141-AD93-0D427B744D09}"/>
    <cellStyle name="Normal 5 5 2 3 6" xfId="2890" xr:uid="{764112CA-C9E6-4AFD-98AE-60CA66FAB7DF}"/>
    <cellStyle name="Normal 5 5 2 4" xfId="305" xr:uid="{4BE535BC-BAEA-404C-B117-C42FAF2D85CF}"/>
    <cellStyle name="Normal 5 5 2 4 2" xfId="567" xr:uid="{759B3721-5997-470C-A4B2-5FB7A737467D}"/>
    <cellStyle name="Normal 5 5 2 4 2 2" xfId="1345" xr:uid="{61987A0F-F9C8-44C4-90BA-5BE11E9E0DD4}"/>
    <cellStyle name="Normal 5 5 2 4 2 2 2" xfId="1346" xr:uid="{004CEF8D-23E7-44BB-9B82-9BCEB5111CC5}"/>
    <cellStyle name="Normal 5 5 2 4 2 3" xfId="1347" xr:uid="{22F147C3-4B35-4375-9F58-67D4534713F2}"/>
    <cellStyle name="Normal 5 5 2 4 2 4" xfId="2891" xr:uid="{9B1FB6A7-57E9-4074-A63D-FE49B37BCA02}"/>
    <cellStyle name="Normal 5 5 2 4 3" xfId="1348" xr:uid="{B28A71D4-C498-47F6-A128-097907D83F21}"/>
    <cellStyle name="Normal 5 5 2 4 3 2" xfId="1349" xr:uid="{E6F90961-1C37-4ACA-AB8E-B18E99DE2330}"/>
    <cellStyle name="Normal 5 5 2 4 4" xfId="1350" xr:uid="{5E61FE38-2C65-4247-82A6-60FEE6F20DD9}"/>
    <cellStyle name="Normal 5 5 2 4 5" xfId="2892" xr:uid="{160863B7-27E4-48F4-A74A-8271148D4079}"/>
    <cellStyle name="Normal 5 5 2 5" xfId="306" xr:uid="{0FCED48B-76A3-44D3-BC89-6514AED06109}"/>
    <cellStyle name="Normal 5 5 2 5 2" xfId="1351" xr:uid="{9C55BF07-9101-4230-B4B4-C9AAE687D87B}"/>
    <cellStyle name="Normal 5 5 2 5 2 2" xfId="1352" xr:uid="{93D2783A-717C-409F-8475-94889CBAD17F}"/>
    <cellStyle name="Normal 5 5 2 5 3" xfId="1353" xr:uid="{83AF87AB-A1C5-452C-8C68-CF42067087F4}"/>
    <cellStyle name="Normal 5 5 2 5 4" xfId="2893" xr:uid="{DA549705-0595-4F50-9229-78A0BEDA8686}"/>
    <cellStyle name="Normal 5 5 2 6" xfId="1354" xr:uid="{BBEC1EB7-27DC-4A7A-9A0E-FE619A3F3229}"/>
    <cellStyle name="Normal 5 5 2 6 2" xfId="1355" xr:uid="{C0B39183-AF3A-4BD2-8E54-420F869724B7}"/>
    <cellStyle name="Normal 5 5 2 6 3" xfId="2894" xr:uid="{118EA88D-BDFF-4FBF-A0D6-AA3E472849A5}"/>
    <cellStyle name="Normal 5 5 2 6 4" xfId="2895" xr:uid="{8731FC29-EDA5-488F-9638-7BF71862878C}"/>
    <cellStyle name="Normal 5 5 2 7" xfId="1356" xr:uid="{310F1B06-0A7B-4025-A9AE-6B930C749B4C}"/>
    <cellStyle name="Normal 5 5 2 8" xfId="2896" xr:uid="{E57EB209-DFC4-4EA1-93C4-055E1E01C621}"/>
    <cellStyle name="Normal 5 5 2 9" xfId="2897" xr:uid="{A6EDBDD7-5B86-4723-9A78-C2761B2AF49B}"/>
    <cellStyle name="Normal 5 5 3" xfId="101" xr:uid="{057BF1D4-7D27-46AA-90E5-B4E3E2D5079B}"/>
    <cellStyle name="Normal 5 5 3 2" xfId="102" xr:uid="{8FEB253B-81C1-4823-9CDE-A6D38AA3E583}"/>
    <cellStyle name="Normal 5 5 3 2 2" xfId="568" xr:uid="{95DD711C-5704-427C-B001-FA63E7956B79}"/>
    <cellStyle name="Normal 5 5 3 2 2 2" xfId="1357" xr:uid="{A4FF26B0-49DF-4F53-9B14-0CC359D040EA}"/>
    <cellStyle name="Normal 5 5 3 2 2 2 2" xfId="1358" xr:uid="{F4324D82-8A52-4006-AD80-3222E8DAEF3C}"/>
    <cellStyle name="Normal 5 5 3 2 2 2 2 2" xfId="4468" xr:uid="{62983A26-BD13-4747-BC54-C0B7414AB15F}"/>
    <cellStyle name="Normal 5 5 3 2 2 2 3" xfId="4469" xr:uid="{76A4D73F-8F76-4C61-9A75-89CBCA087C6F}"/>
    <cellStyle name="Normal 5 5 3 2 2 3" xfId="1359" xr:uid="{A09EFE58-D79B-4CAE-97C9-E67CEAF2D250}"/>
    <cellStyle name="Normal 5 5 3 2 2 3 2" xfId="4470" xr:uid="{2954D6BC-9ECD-4E92-B931-3955312F4909}"/>
    <cellStyle name="Normal 5 5 3 2 2 4" xfId="2898" xr:uid="{7664DDEB-16B4-47D9-A4D0-DE8C2291CA3B}"/>
    <cellStyle name="Normal 5 5 3 2 3" xfId="1360" xr:uid="{B3108904-12A5-48EB-83F2-A0A30F343A19}"/>
    <cellStyle name="Normal 5 5 3 2 3 2" xfId="1361" xr:uid="{84B4A225-965F-4A10-AC8C-1AA7FABF43A2}"/>
    <cellStyle name="Normal 5 5 3 2 3 2 2" xfId="4471" xr:uid="{928612CA-FA4C-47FB-8FFE-A2C5BFC44D21}"/>
    <cellStyle name="Normal 5 5 3 2 3 3" xfId="2899" xr:uid="{CE973CAE-5EE2-4950-9B8C-C871F18811E2}"/>
    <cellStyle name="Normal 5 5 3 2 3 4" xfId="2900" xr:uid="{CE02328D-4BB3-457B-8D04-064805E22754}"/>
    <cellStyle name="Normal 5 5 3 2 4" xfId="1362" xr:uid="{13E043D3-B8DD-40F7-A9C1-9756F9DE16E0}"/>
    <cellStyle name="Normal 5 5 3 2 4 2" xfId="4472" xr:uid="{8FB3680B-71DE-47FE-958D-4600050317DB}"/>
    <cellStyle name="Normal 5 5 3 2 5" xfId="2901" xr:uid="{AE592314-9639-44B5-BD4D-8205688E40D7}"/>
    <cellStyle name="Normal 5 5 3 2 6" xfId="2902" xr:uid="{637DABB9-B89D-4BE7-B035-6C6047C7869D}"/>
    <cellStyle name="Normal 5 5 3 3" xfId="307" xr:uid="{D71DFD32-6B24-461E-B2A1-064996F96E08}"/>
    <cellStyle name="Normal 5 5 3 3 2" xfId="1363" xr:uid="{CE814A34-E106-447A-99CB-08CF49FEB148}"/>
    <cellStyle name="Normal 5 5 3 3 2 2" xfId="1364" xr:uid="{55C74578-3BE2-4AB1-A58F-2A6049B68BDD}"/>
    <cellStyle name="Normal 5 5 3 3 2 2 2" xfId="4473" xr:uid="{398FB537-E083-4C8F-8A36-81D6F413BA7B}"/>
    <cellStyle name="Normal 5 5 3 3 2 3" xfId="2903" xr:uid="{DFA9A787-107F-4C28-B0BD-0351E41A3A86}"/>
    <cellStyle name="Normal 5 5 3 3 2 4" xfId="2904" xr:uid="{D5828F1C-B085-48AC-9541-E028C033DAF4}"/>
    <cellStyle name="Normal 5 5 3 3 3" xfId="1365" xr:uid="{F30F9033-4A4A-4246-A9AE-744F24AFD713}"/>
    <cellStyle name="Normal 5 5 3 3 3 2" xfId="4474" xr:uid="{FDCB47F1-ECB0-46D5-956A-CADB44DBAB1F}"/>
    <cellStyle name="Normal 5 5 3 3 4" xfId="2905" xr:uid="{C6C9306B-B35B-4235-A71F-2D618D1C34F7}"/>
    <cellStyle name="Normal 5 5 3 3 5" xfId="2906" xr:uid="{4C5CE0A7-AE97-484A-892F-A3DCEB7CD62A}"/>
    <cellStyle name="Normal 5 5 3 4" xfId="1366" xr:uid="{AD656F87-A43D-4C10-A5E7-ED1E1D4300E1}"/>
    <cellStyle name="Normal 5 5 3 4 2" xfId="1367" xr:uid="{83C191C0-D155-4AC9-B7E8-D26EFD8747A0}"/>
    <cellStyle name="Normal 5 5 3 4 2 2" xfId="4475" xr:uid="{AF610D40-4C62-4796-929F-2CC3721B7DF3}"/>
    <cellStyle name="Normal 5 5 3 4 3" xfId="2907" xr:uid="{E28B3767-A7D7-4955-8477-664B0C48ED9B}"/>
    <cellStyle name="Normal 5 5 3 4 4" xfId="2908" xr:uid="{7B111211-F958-4367-B67D-2C281D2D5419}"/>
    <cellStyle name="Normal 5 5 3 5" xfId="1368" xr:uid="{A8EE44B0-0F89-4FE8-8203-19766C700F07}"/>
    <cellStyle name="Normal 5 5 3 5 2" xfId="2909" xr:uid="{198FBDF6-2673-428E-A3D6-4956196BE7F5}"/>
    <cellStyle name="Normal 5 5 3 5 3" xfId="2910" xr:uid="{D764FC73-37A7-47D3-AFBF-E63AF2D5D991}"/>
    <cellStyle name="Normal 5 5 3 5 4" xfId="2911" xr:uid="{9DFA83BE-5ADB-4E16-87E4-F2FF4A5A8D1F}"/>
    <cellStyle name="Normal 5 5 3 6" xfId="2912" xr:uid="{07FE5D3F-BE89-443F-A4B1-0D922EBB1FD0}"/>
    <cellStyle name="Normal 5 5 3 7" xfId="2913" xr:uid="{D4EE409D-91EA-42DB-AB86-D216E900AB23}"/>
    <cellStyle name="Normal 5 5 3 8" xfId="2914" xr:uid="{647EA980-3D49-486F-9C98-72F12C491D3C}"/>
    <cellStyle name="Normal 5 5 4" xfId="103" xr:uid="{CCDDC0B3-6458-42D8-B1C8-8020098C6BA0}"/>
    <cellStyle name="Normal 5 5 4 2" xfId="569" xr:uid="{AA190A01-3B4D-4FA5-A803-83D5B2DD763E}"/>
    <cellStyle name="Normal 5 5 4 2 2" xfId="570" xr:uid="{0E49160A-C8D7-414F-8143-A66A5DD57FEB}"/>
    <cellStyle name="Normal 5 5 4 2 2 2" xfId="1369" xr:uid="{9A7874AD-A445-4BB0-842C-E40317910F6C}"/>
    <cellStyle name="Normal 5 5 4 2 2 2 2" xfId="1370" xr:uid="{F007B4C0-9777-4439-B7CA-06628958D356}"/>
    <cellStyle name="Normal 5 5 4 2 2 3" xfId="1371" xr:uid="{ACF54979-3E86-4702-8E54-DE2AE3F47F2E}"/>
    <cellStyle name="Normal 5 5 4 2 2 4" xfId="2915" xr:uid="{F56AA57E-751F-4FA9-BBC9-33E1C9B6F686}"/>
    <cellStyle name="Normal 5 5 4 2 3" xfId="1372" xr:uid="{FD3BB177-B337-493F-93C1-FE0CC40FE53D}"/>
    <cellStyle name="Normal 5 5 4 2 3 2" xfId="1373" xr:uid="{F0099CBB-D714-4081-92A0-D1EEF2BE9F3E}"/>
    <cellStyle name="Normal 5 5 4 2 4" xfId="1374" xr:uid="{3DF0A328-8380-4C1D-9EA4-C019C4DC0B27}"/>
    <cellStyle name="Normal 5 5 4 2 5" xfId="2916" xr:uid="{A5E80804-5770-4E1F-83A9-3D1540A2ED8D}"/>
    <cellStyle name="Normal 5 5 4 3" xfId="571" xr:uid="{B3549335-6519-4B4C-8A73-F68122FBE3C1}"/>
    <cellStyle name="Normal 5 5 4 3 2" xfId="1375" xr:uid="{6630914E-26F1-471C-A96E-2A23C5EE6964}"/>
    <cellStyle name="Normal 5 5 4 3 2 2" xfId="1376" xr:uid="{D342D796-FB96-44B7-8A08-487EB3C464AB}"/>
    <cellStyle name="Normal 5 5 4 3 3" xfId="1377" xr:uid="{794639FF-7D57-494C-83FB-C59A350BB9A3}"/>
    <cellStyle name="Normal 5 5 4 3 4" xfId="2917" xr:uid="{B6096E69-B5D0-465A-A525-FA96D14F2BC8}"/>
    <cellStyle name="Normal 5 5 4 4" xfId="1378" xr:uid="{CF9D86AC-EB29-455F-B44A-732C10EC303B}"/>
    <cellStyle name="Normal 5 5 4 4 2" xfId="1379" xr:uid="{D54C1B41-BFA8-4F18-98C8-04C64C7B5098}"/>
    <cellStyle name="Normal 5 5 4 4 3" xfId="2918" xr:uid="{957A344E-0881-49B5-B3D9-EC92BB320D33}"/>
    <cellStyle name="Normal 5 5 4 4 4" xfId="2919" xr:uid="{7A38F5F8-EE4B-443E-9D6C-C9A509D58EE7}"/>
    <cellStyle name="Normal 5 5 4 5" xfId="1380" xr:uid="{90C33672-77E6-4EA4-9AC8-9D3FA2145847}"/>
    <cellStyle name="Normal 5 5 4 6" xfId="2920" xr:uid="{D00BFAB0-547D-40B3-86DB-5983B697E13A}"/>
    <cellStyle name="Normal 5 5 4 7" xfId="2921" xr:uid="{BF09F785-C382-4EA6-86DF-4B121D48D911}"/>
    <cellStyle name="Normal 5 5 5" xfId="308" xr:uid="{D3ACCF9A-E4FD-4D62-87BC-F29BB37140D6}"/>
    <cellStyle name="Normal 5 5 5 2" xfId="572" xr:uid="{9BFAC5E7-50A8-48BB-BB5A-938C75F0712A}"/>
    <cellStyle name="Normal 5 5 5 2 2" xfId="1381" xr:uid="{7B249125-1A37-4BD9-988E-8C1D80DC7490}"/>
    <cellStyle name="Normal 5 5 5 2 2 2" xfId="1382" xr:uid="{653899DF-4473-4414-A9DB-2D1118F33DB4}"/>
    <cellStyle name="Normal 5 5 5 2 3" xfId="1383" xr:uid="{A9C1B09A-5AF7-423D-B8D0-83A39962D40A}"/>
    <cellStyle name="Normal 5 5 5 2 4" xfId="2922" xr:uid="{6BAED1DB-5F7E-43EC-B38C-266E8ADB1D8B}"/>
    <cellStyle name="Normal 5 5 5 3" xfId="1384" xr:uid="{CAE860D9-2C95-4F18-B531-34AC17779880}"/>
    <cellStyle name="Normal 5 5 5 3 2" xfId="1385" xr:uid="{246F8BB4-FFAC-4291-AA12-232F92079CA9}"/>
    <cellStyle name="Normal 5 5 5 3 3" xfId="2923" xr:uid="{B91BDDB4-11AD-4330-B4F7-050906D15F68}"/>
    <cellStyle name="Normal 5 5 5 3 4" xfId="2924" xr:uid="{78655EB1-153C-4F39-B91E-367D236EE693}"/>
    <cellStyle name="Normal 5 5 5 4" xfId="1386" xr:uid="{41E866D7-E548-443A-8103-DB5062B660E4}"/>
    <cellStyle name="Normal 5 5 5 5" xfId="2925" xr:uid="{9536DE75-248A-4A76-B575-8FC3EEAA19D3}"/>
    <cellStyle name="Normal 5 5 5 6" xfId="2926" xr:uid="{D932828B-7ABD-4B99-B3D8-2536967EC76D}"/>
    <cellStyle name="Normal 5 5 6" xfId="309" xr:uid="{9E34643D-B4C9-4BF7-8BBF-DDFBD73E16D9}"/>
    <cellStyle name="Normal 5 5 6 2" xfId="1387" xr:uid="{B7635B2B-28F2-433B-A317-6801FB41FDD2}"/>
    <cellStyle name="Normal 5 5 6 2 2" xfId="1388" xr:uid="{BFC3F277-58B7-4432-8496-D6658E8CE47C}"/>
    <cellStyle name="Normal 5 5 6 2 3" xfId="2927" xr:uid="{9CD0D94E-0595-43AF-8208-F8DBEAD09429}"/>
    <cellStyle name="Normal 5 5 6 2 4" xfId="2928" xr:uid="{0E763953-7FD6-4949-9CD1-EEA19D5F92E4}"/>
    <cellStyle name="Normal 5 5 6 3" xfId="1389" xr:uid="{8E5CF1F3-963A-4B4D-BEEA-04A719A2CF3A}"/>
    <cellStyle name="Normal 5 5 6 4" xfId="2929" xr:uid="{91F6DB3B-A639-4DEF-943A-48FC62FC5B7F}"/>
    <cellStyle name="Normal 5 5 6 5" xfId="2930" xr:uid="{3C46C938-2F32-40B3-86AC-E8C906E09F67}"/>
    <cellStyle name="Normal 5 5 7" xfId="1390" xr:uid="{34AFC70E-2D70-4407-B0A1-F970BEA4BD5B}"/>
    <cellStyle name="Normal 5 5 7 2" xfId="1391" xr:uid="{9897F270-AB0F-45B0-B0D5-EC01E0F0CC60}"/>
    <cellStyle name="Normal 5 5 7 3" xfId="2931" xr:uid="{1CE194E4-E919-4D92-AA52-1AA5BA1ADA08}"/>
    <cellStyle name="Normal 5 5 7 4" xfId="2932" xr:uid="{B1466C80-0B3C-4A34-A6B3-B5C85AC4AD90}"/>
    <cellStyle name="Normal 5 5 8" xfId="1392" xr:uid="{64DC6618-2330-4161-B1DA-D5435D573F4D}"/>
    <cellStyle name="Normal 5 5 8 2" xfId="2933" xr:uid="{DCC84811-9B5D-44D7-8336-C82B42C2EB7D}"/>
    <cellStyle name="Normal 5 5 8 3" xfId="2934" xr:uid="{DB175848-36AB-4BF8-A496-B9D5CA33154D}"/>
    <cellStyle name="Normal 5 5 8 4" xfId="2935" xr:uid="{7E72B926-C9B4-485D-99A1-D116EF521B5F}"/>
    <cellStyle name="Normal 5 5 9" xfId="2936" xr:uid="{92A0BD92-1D61-419C-AB48-B37FE6D995C6}"/>
    <cellStyle name="Normal 5 6" xfId="104" xr:uid="{91924C82-458E-4D8E-BE06-5EA43D99CC71}"/>
    <cellStyle name="Normal 5 6 10" xfId="2937" xr:uid="{2FCE485F-D52E-495F-826E-99BE2B3D4DA3}"/>
    <cellStyle name="Normal 5 6 11" xfId="2938" xr:uid="{08F930B1-6AA8-4BF8-A732-76F3781B5660}"/>
    <cellStyle name="Normal 5 6 2" xfId="105" xr:uid="{C11879FB-C80F-42E3-BB14-B9D0B276C4A8}"/>
    <cellStyle name="Normal 5 6 2 2" xfId="310" xr:uid="{80CCBDFB-AB80-4513-90C3-AE39EA9CA2A2}"/>
    <cellStyle name="Normal 5 6 2 2 2" xfId="573" xr:uid="{A759AAE2-68C0-4E8C-806F-BE4EC2F7BB92}"/>
    <cellStyle name="Normal 5 6 2 2 2 2" xfId="574" xr:uid="{2650F7DC-D9F6-42DD-8E8C-8FC0BEB84271}"/>
    <cellStyle name="Normal 5 6 2 2 2 2 2" xfId="1393" xr:uid="{48CEDAA9-79F1-4635-902F-037468C70AA6}"/>
    <cellStyle name="Normal 5 6 2 2 2 2 3" xfId="2939" xr:uid="{E3FD3D41-FF55-45F1-BAAA-FEDC1623190C}"/>
    <cellStyle name="Normal 5 6 2 2 2 2 4" xfId="2940" xr:uid="{10AE76FD-E55A-4873-9E3A-77C9B5FA7082}"/>
    <cellStyle name="Normal 5 6 2 2 2 3" xfId="1394" xr:uid="{AACBDD24-1488-40EA-8DB0-D397EF7772A3}"/>
    <cellStyle name="Normal 5 6 2 2 2 3 2" xfId="2941" xr:uid="{6CBC2389-83D8-4816-8704-3BC384A4148B}"/>
    <cellStyle name="Normal 5 6 2 2 2 3 3" xfId="2942" xr:uid="{48BFEB4A-1445-4699-8562-D811A19B29DB}"/>
    <cellStyle name="Normal 5 6 2 2 2 3 4" xfId="2943" xr:uid="{87B349FB-9A06-4A40-9EA3-59C7C97FB5C2}"/>
    <cellStyle name="Normal 5 6 2 2 2 4" xfId="2944" xr:uid="{1B763A21-DBA5-4D51-B123-59C9CCAB65EA}"/>
    <cellStyle name="Normal 5 6 2 2 2 5" xfId="2945" xr:uid="{D605DFCC-CCA5-4A8D-9F6B-10E77D796772}"/>
    <cellStyle name="Normal 5 6 2 2 2 6" xfId="2946" xr:uid="{7061644C-D6DC-4ADB-9D31-2AF8F7261070}"/>
    <cellStyle name="Normal 5 6 2 2 3" xfId="575" xr:uid="{1B56F906-1BCC-4F69-9597-2A6059AC1BA5}"/>
    <cellStyle name="Normal 5 6 2 2 3 2" xfId="1395" xr:uid="{39F0BF33-D943-43A7-AEBA-1974B43E7D62}"/>
    <cellStyle name="Normal 5 6 2 2 3 2 2" xfId="2947" xr:uid="{F6EB45B2-A950-4B9F-8EAE-EDA59EAC8615}"/>
    <cellStyle name="Normal 5 6 2 2 3 2 3" xfId="2948" xr:uid="{D70B652C-A8BE-4E02-B0FA-C0ABB154C432}"/>
    <cellStyle name="Normal 5 6 2 2 3 2 4" xfId="2949" xr:uid="{DE09A02A-483B-4B67-A35E-AC9A054F7012}"/>
    <cellStyle name="Normal 5 6 2 2 3 3" xfId="2950" xr:uid="{38EE9F25-CD24-4899-A0F7-A499ED0C8DD4}"/>
    <cellStyle name="Normal 5 6 2 2 3 4" xfId="2951" xr:uid="{33D447C5-421D-4517-923A-997F326ADC43}"/>
    <cellStyle name="Normal 5 6 2 2 3 5" xfId="2952" xr:uid="{8D0F81C5-735E-48F3-BACA-EC9F784529AD}"/>
    <cellStyle name="Normal 5 6 2 2 4" xfId="1396" xr:uid="{40107019-6991-4865-90EC-60924ACB3B5D}"/>
    <cellStyle name="Normal 5 6 2 2 4 2" xfId="2953" xr:uid="{05E29604-005C-40FE-81B4-7556EB636B94}"/>
    <cellStyle name="Normal 5 6 2 2 4 3" xfId="2954" xr:uid="{927352A7-7E57-4F19-BE95-9F940C6DEA1C}"/>
    <cellStyle name="Normal 5 6 2 2 4 4" xfId="2955" xr:uid="{20D8B4F5-247E-4BE6-9030-A22DE2B16C3F}"/>
    <cellStyle name="Normal 5 6 2 2 5" xfId="2956" xr:uid="{F086E919-BD30-4CAD-BC5B-B5AC5A8B4ADB}"/>
    <cellStyle name="Normal 5 6 2 2 5 2" xfId="2957" xr:uid="{2C7072B1-B38E-496A-888D-380B96EADC89}"/>
    <cellStyle name="Normal 5 6 2 2 5 3" xfId="2958" xr:uid="{EF17491D-0F29-4D16-9EE5-E602A2AC0031}"/>
    <cellStyle name="Normal 5 6 2 2 5 4" xfId="2959" xr:uid="{351880C0-820A-4911-B363-C83BEF96963A}"/>
    <cellStyle name="Normal 5 6 2 2 6" xfId="2960" xr:uid="{63BCE2CE-A425-40B7-838B-A59EFDD736F1}"/>
    <cellStyle name="Normal 5 6 2 2 7" xfId="2961" xr:uid="{5D06F497-D8A6-4CE4-8939-5FC9B079C253}"/>
    <cellStyle name="Normal 5 6 2 2 8" xfId="2962" xr:uid="{58D50F66-B548-4741-A0C9-F8FAD4DB6E84}"/>
    <cellStyle name="Normal 5 6 2 3" xfId="576" xr:uid="{89D18CAC-07D5-4BF7-8888-AE2B8AF0482D}"/>
    <cellStyle name="Normal 5 6 2 3 2" xfId="577" xr:uid="{C503DC0A-29ED-439B-89A5-B59285B939C3}"/>
    <cellStyle name="Normal 5 6 2 3 2 2" xfId="578" xr:uid="{F2CE55D8-CCD0-4D9F-9527-A3DB406BAA57}"/>
    <cellStyle name="Normal 5 6 2 3 2 3" xfId="2963" xr:uid="{FB6DB007-EE05-4BED-98DB-39ACAD3E0E1E}"/>
    <cellStyle name="Normal 5 6 2 3 2 4" xfId="2964" xr:uid="{99CDE454-5983-4A3F-9969-70459F7AB66F}"/>
    <cellStyle name="Normal 5 6 2 3 3" xfId="579" xr:uid="{EA499EFE-E4D7-4140-96B4-32B18C6A1EDD}"/>
    <cellStyle name="Normal 5 6 2 3 3 2" xfId="2965" xr:uid="{34D90B94-E015-48B0-B0D1-6B2D44C5DB01}"/>
    <cellStyle name="Normal 5 6 2 3 3 3" xfId="2966" xr:uid="{366E8223-A937-4C4F-B000-775A053E0605}"/>
    <cellStyle name="Normal 5 6 2 3 3 4" xfId="2967" xr:uid="{8B8B26E7-4266-40D0-8583-E5852F3E11DA}"/>
    <cellStyle name="Normal 5 6 2 3 4" xfId="2968" xr:uid="{00B1EC4F-57E0-471F-8551-32FF5CAF1A7F}"/>
    <cellStyle name="Normal 5 6 2 3 5" xfId="2969" xr:uid="{ADD853FD-ED63-4599-9765-0C989412DFDE}"/>
    <cellStyle name="Normal 5 6 2 3 6" xfId="2970" xr:uid="{083E45B1-F101-4EDD-8531-B77DFDFE3926}"/>
    <cellStyle name="Normal 5 6 2 4" xfId="580" xr:uid="{9F7B1A79-321A-4BDE-ADC3-5DFD9C3759BD}"/>
    <cellStyle name="Normal 5 6 2 4 2" xfId="581" xr:uid="{05342ED5-483C-402C-ACE2-8D92AB298CA4}"/>
    <cellStyle name="Normal 5 6 2 4 2 2" xfId="2971" xr:uid="{B7D9B3C3-EC28-43C3-BD5F-94F550FA0EC3}"/>
    <cellStyle name="Normal 5 6 2 4 2 3" xfId="2972" xr:uid="{ECDBAE17-3ECB-447A-BD9C-9C703C011010}"/>
    <cellStyle name="Normal 5 6 2 4 2 4" xfId="2973" xr:uid="{DA1E1EF0-128C-494F-A877-198D420BECF6}"/>
    <cellStyle name="Normal 5 6 2 4 3" xfId="2974" xr:uid="{CC602BD9-709F-41B1-835D-D2D36ABFA1B8}"/>
    <cellStyle name="Normal 5 6 2 4 4" xfId="2975" xr:uid="{A9E5B3E5-B3E4-489E-80A9-B8116DE1FF15}"/>
    <cellStyle name="Normal 5 6 2 4 5" xfId="2976" xr:uid="{6A9E7703-EB15-4CE8-8D6D-00D3564DDBFC}"/>
    <cellStyle name="Normal 5 6 2 5" xfId="582" xr:uid="{7D86FC64-9E6D-40CA-B575-7F3FF698A026}"/>
    <cellStyle name="Normal 5 6 2 5 2" xfId="2977" xr:uid="{185E0BEB-3A98-4297-A79A-13EBA0964BBD}"/>
    <cellStyle name="Normal 5 6 2 5 3" xfId="2978" xr:uid="{599B26BB-20E6-4125-B1B8-CDE034400A56}"/>
    <cellStyle name="Normal 5 6 2 5 4" xfId="2979" xr:uid="{25766697-9E5B-4CC5-8FF3-241117796B55}"/>
    <cellStyle name="Normal 5 6 2 6" xfId="2980" xr:uid="{95E96987-02A4-4799-933F-578E4C1A9F68}"/>
    <cellStyle name="Normal 5 6 2 6 2" xfId="2981" xr:uid="{34312A82-D0AE-4DC6-BA86-9CBC58752C25}"/>
    <cellStyle name="Normal 5 6 2 6 3" xfId="2982" xr:uid="{F8DB2E76-E9E8-42FE-ACA2-547EFC593277}"/>
    <cellStyle name="Normal 5 6 2 6 4" xfId="2983" xr:uid="{78790501-B0AE-4A23-9998-97F100ACFDF8}"/>
    <cellStyle name="Normal 5 6 2 7" xfId="2984" xr:uid="{932DEB87-6242-415F-B865-CBF2C2E23218}"/>
    <cellStyle name="Normal 5 6 2 8" xfId="2985" xr:uid="{218A4C76-47E7-403B-9B6F-FC8C1640008A}"/>
    <cellStyle name="Normal 5 6 2 9" xfId="2986" xr:uid="{F024617D-2704-4008-8734-299BACBE12FF}"/>
    <cellStyle name="Normal 5 6 3" xfId="311" xr:uid="{42A0609D-C271-4B5F-B20B-2764753E28DA}"/>
    <cellStyle name="Normal 5 6 3 2" xfId="583" xr:uid="{16FEEEB1-24D8-475F-B67A-F7AE1F711532}"/>
    <cellStyle name="Normal 5 6 3 2 2" xfId="584" xr:uid="{BA8DACC2-3D6E-466B-95FD-4ECE089DC4BB}"/>
    <cellStyle name="Normal 5 6 3 2 2 2" xfId="1397" xr:uid="{9D557DFB-4680-4DD4-9023-98023667959E}"/>
    <cellStyle name="Normal 5 6 3 2 2 2 2" xfId="1398" xr:uid="{DAA31B22-FFF6-4E60-9C7A-C4C511E1A7F4}"/>
    <cellStyle name="Normal 5 6 3 2 2 3" xfId="1399" xr:uid="{A1D22367-5B17-4594-B108-D9963C8FAFB7}"/>
    <cellStyle name="Normal 5 6 3 2 2 4" xfId="2987" xr:uid="{FDBE60E9-858D-4F30-BE07-A6CCFDEE9CC7}"/>
    <cellStyle name="Normal 5 6 3 2 3" xfId="1400" xr:uid="{FE2A399C-08F8-4AB6-82AF-44398A117031}"/>
    <cellStyle name="Normal 5 6 3 2 3 2" xfId="1401" xr:uid="{C7ED1866-6F8F-4911-B0C6-A8FEB0DC0C9E}"/>
    <cellStyle name="Normal 5 6 3 2 3 3" xfId="2988" xr:uid="{89E3F9B1-0ABB-4F0E-B838-0BF0CA867F2D}"/>
    <cellStyle name="Normal 5 6 3 2 3 4" xfId="2989" xr:uid="{521A0DF0-EBAB-469B-ACDC-B5DA30A5B861}"/>
    <cellStyle name="Normal 5 6 3 2 4" xfId="1402" xr:uid="{65D54F45-E40E-45C2-B6A3-0DE4E0AAF901}"/>
    <cellStyle name="Normal 5 6 3 2 5" xfId="2990" xr:uid="{B4CAADCA-7216-4175-AF81-22DDD7C9C49B}"/>
    <cellStyle name="Normal 5 6 3 2 6" xfId="2991" xr:uid="{37342C5F-FA28-449B-9705-65469AAAFD11}"/>
    <cellStyle name="Normal 5 6 3 3" xfId="585" xr:uid="{9A297279-D98C-4426-92DC-254A7B029E9A}"/>
    <cellStyle name="Normal 5 6 3 3 2" xfId="1403" xr:uid="{AB2FBEAF-8C47-4D42-A91A-527D3B2C0FC7}"/>
    <cellStyle name="Normal 5 6 3 3 2 2" xfId="1404" xr:uid="{18251E83-8F8D-4309-8D7C-6715CE6572CF}"/>
    <cellStyle name="Normal 5 6 3 3 2 3" xfId="2992" xr:uid="{21DA2530-6F5D-4CA9-8953-14E13C6F0CEE}"/>
    <cellStyle name="Normal 5 6 3 3 2 4" xfId="2993" xr:uid="{C6E0F861-F781-4BA3-B419-5FF25C8C9910}"/>
    <cellStyle name="Normal 5 6 3 3 3" xfId="1405" xr:uid="{11A2CDC3-8E60-40AD-BCD1-234A3462296C}"/>
    <cellStyle name="Normal 5 6 3 3 4" xfId="2994" xr:uid="{E93C6B0D-B6BF-402F-AC77-2CDD6404074D}"/>
    <cellStyle name="Normal 5 6 3 3 5" xfId="2995" xr:uid="{96E6F6CA-5B07-43AC-A701-DDFD585751EC}"/>
    <cellStyle name="Normal 5 6 3 4" xfId="1406" xr:uid="{C8BE6ACA-852B-4555-970B-6A70EDCB43D3}"/>
    <cellStyle name="Normal 5 6 3 4 2" xfId="1407" xr:uid="{6007E405-67A1-4C80-B6AF-411263FACB20}"/>
    <cellStyle name="Normal 5 6 3 4 3" xfId="2996" xr:uid="{27F9C8AE-DFBC-4A30-9A0A-3F51C662172B}"/>
    <cellStyle name="Normal 5 6 3 4 4" xfId="2997" xr:uid="{62183C55-F155-4C73-A552-A062FD5685C2}"/>
    <cellStyle name="Normal 5 6 3 5" xfId="1408" xr:uid="{F94B55B7-15E1-4EED-B9A4-89E8C0D0954D}"/>
    <cellStyle name="Normal 5 6 3 5 2" xfId="2998" xr:uid="{0BB88641-D445-4A52-A0F8-E634D4891774}"/>
    <cellStyle name="Normal 5 6 3 5 3" xfId="2999" xr:uid="{DA9ACC62-962C-448D-8DB1-D47ED808A195}"/>
    <cellStyle name="Normal 5 6 3 5 4" xfId="3000" xr:uid="{AE6EFDD8-3639-4740-A02C-8A016D414D49}"/>
    <cellStyle name="Normal 5 6 3 6" xfId="3001" xr:uid="{E99CAF9B-E9DB-4F36-8E98-10F9CD191D03}"/>
    <cellStyle name="Normal 5 6 3 7" xfId="3002" xr:uid="{F7282DD4-A7DC-485B-9D46-B3AD654EB85A}"/>
    <cellStyle name="Normal 5 6 3 8" xfId="3003" xr:uid="{B14D1EEC-073D-496F-9898-8D93A947D562}"/>
    <cellStyle name="Normal 5 6 4" xfId="312" xr:uid="{937C9F9A-39EC-4B11-AE7A-60731C6E470B}"/>
    <cellStyle name="Normal 5 6 4 2" xfId="586" xr:uid="{9A1D543F-1B7C-42E6-BF3C-72B0FCA53C88}"/>
    <cellStyle name="Normal 5 6 4 2 2" xfId="587" xr:uid="{F1383710-0C42-4316-871C-0CA5EF2831FD}"/>
    <cellStyle name="Normal 5 6 4 2 2 2" xfId="1409" xr:uid="{69CC3C44-0C16-4D8E-975B-27D4AD0783EA}"/>
    <cellStyle name="Normal 5 6 4 2 2 3" xfId="3004" xr:uid="{A37B04C4-5296-487C-9109-06ADF1CD9057}"/>
    <cellStyle name="Normal 5 6 4 2 2 4" xfId="3005" xr:uid="{6D91D8D4-04F2-4D22-9587-C572CD524CF4}"/>
    <cellStyle name="Normal 5 6 4 2 3" xfId="1410" xr:uid="{B45994F7-7758-4AA2-AA15-638E6873E0C3}"/>
    <cellStyle name="Normal 5 6 4 2 4" xfId="3006" xr:uid="{9D6F7EF9-879F-4E36-8565-45D5A9EA0C8D}"/>
    <cellStyle name="Normal 5 6 4 2 5" xfId="3007" xr:uid="{839A7AD0-74CE-4A68-845A-5516D03E2C57}"/>
    <cellStyle name="Normal 5 6 4 3" xfId="588" xr:uid="{A422AECF-FE16-4440-A23B-8B569563EC0D}"/>
    <cellStyle name="Normal 5 6 4 3 2" xfId="1411" xr:uid="{911B0EE3-7000-490B-9DB0-679E4C666730}"/>
    <cellStyle name="Normal 5 6 4 3 3" xfId="3008" xr:uid="{F7BC2A00-ACD7-4BF6-AF73-0D52B149F2F0}"/>
    <cellStyle name="Normal 5 6 4 3 4" xfId="3009" xr:uid="{6735E227-5038-431E-926D-C55F9EC2486C}"/>
    <cellStyle name="Normal 5 6 4 4" xfId="1412" xr:uid="{45B61AD1-8771-4893-9196-BD7A3B34720D}"/>
    <cellStyle name="Normal 5 6 4 4 2" xfId="3010" xr:uid="{95C72680-D151-4EF0-BD23-8D77A6DE8E85}"/>
    <cellStyle name="Normal 5 6 4 4 3" xfId="3011" xr:uid="{A2318C1C-5016-4345-8A4C-83D1041F967B}"/>
    <cellStyle name="Normal 5 6 4 4 4" xfId="3012" xr:uid="{B4DE3184-8561-48B9-B1A3-E93E26C3A65F}"/>
    <cellStyle name="Normal 5 6 4 5" xfId="3013" xr:uid="{8715934B-F227-478D-9F71-A03F63FDD125}"/>
    <cellStyle name="Normal 5 6 4 6" xfId="3014" xr:uid="{024FC2C1-CCE1-4D9C-BAF4-92A4D9B4F7C3}"/>
    <cellStyle name="Normal 5 6 4 7" xfId="3015" xr:uid="{72488BAD-DD5D-47C9-943A-982C3FBF519F}"/>
    <cellStyle name="Normal 5 6 5" xfId="313" xr:uid="{F659773F-C93F-4474-99D4-6CD75C421180}"/>
    <cellStyle name="Normal 5 6 5 2" xfId="589" xr:uid="{FACD3601-2865-4FDB-AF98-A154EB73E0F4}"/>
    <cellStyle name="Normal 5 6 5 2 2" xfId="1413" xr:uid="{85864F11-2CB0-4B5F-8245-155C4883173E}"/>
    <cellStyle name="Normal 5 6 5 2 3" xfId="3016" xr:uid="{A4DA583F-247B-40B3-B0E2-51C5FEAADAFB}"/>
    <cellStyle name="Normal 5 6 5 2 4" xfId="3017" xr:uid="{C97FF310-2EEF-416D-B99F-7274BFC23ADA}"/>
    <cellStyle name="Normal 5 6 5 3" xfId="1414" xr:uid="{AEE62715-DADD-43D9-9746-E9B3A4673443}"/>
    <cellStyle name="Normal 5 6 5 3 2" xfId="3018" xr:uid="{EC2FA4C0-0198-4F1A-9C75-527725A0D557}"/>
    <cellStyle name="Normal 5 6 5 3 3" xfId="3019" xr:uid="{83C64BF5-4105-40BB-A730-8658E4C055E4}"/>
    <cellStyle name="Normal 5 6 5 3 4" xfId="3020" xr:uid="{5F2404D1-6B82-42EA-9DF7-EE0B1DB7E05F}"/>
    <cellStyle name="Normal 5 6 5 4" xfId="3021" xr:uid="{52F1CE95-988B-40CF-93BA-9595881C8382}"/>
    <cellStyle name="Normal 5 6 5 5" xfId="3022" xr:uid="{9E9F0726-8DAF-408E-B258-7C6CC4552614}"/>
    <cellStyle name="Normal 5 6 5 6" xfId="3023" xr:uid="{4017F1EA-BB36-4942-9BFB-C280DCD20FBB}"/>
    <cellStyle name="Normal 5 6 6" xfId="590" xr:uid="{BF782221-15D3-4A7F-8754-0C06CF603B81}"/>
    <cellStyle name="Normal 5 6 6 2" xfId="1415" xr:uid="{F47F67AD-5AC6-4979-946F-FEAA3B43109A}"/>
    <cellStyle name="Normal 5 6 6 2 2" xfId="3024" xr:uid="{29C969DF-E9C4-403C-B244-862040024A10}"/>
    <cellStyle name="Normal 5 6 6 2 3" xfId="3025" xr:uid="{7D7DEA0F-C5C2-4EA5-BC9B-23E48422AEA0}"/>
    <cellStyle name="Normal 5 6 6 2 4" xfId="3026" xr:uid="{5F79A2F4-9EDA-43DA-BB43-D5833DA89326}"/>
    <cellStyle name="Normal 5 6 6 3" xfId="3027" xr:uid="{1EC22CBC-7E0A-4B36-80B7-F8D9E869247D}"/>
    <cellStyle name="Normal 5 6 6 4" xfId="3028" xr:uid="{237316EC-4969-4403-9B69-3412387A4543}"/>
    <cellStyle name="Normal 5 6 6 5" xfId="3029" xr:uid="{C484F54A-F44C-4D76-B0D4-0519097C82CE}"/>
    <cellStyle name="Normal 5 6 7" xfId="1416" xr:uid="{67E52929-5803-4667-8454-D16EDE8321E0}"/>
    <cellStyle name="Normal 5 6 7 2" xfId="3030" xr:uid="{6FE3715D-5DD5-4422-AB2B-4D8B036D6A90}"/>
    <cellStyle name="Normal 5 6 7 3" xfId="3031" xr:uid="{82B91F54-1FC8-4BC3-9C67-0E24DF3694C7}"/>
    <cellStyle name="Normal 5 6 7 4" xfId="3032" xr:uid="{D4BE7BBC-C5CE-40E6-B63E-265D4296FD7F}"/>
    <cellStyle name="Normal 5 6 8" xfId="3033" xr:uid="{35E38BEF-0FAF-4C0C-BC5B-B12BE004E9AF}"/>
    <cellStyle name="Normal 5 6 8 2" xfId="3034" xr:uid="{F1C6CF27-EA0F-45B0-8D9C-4631A5E972AC}"/>
    <cellStyle name="Normal 5 6 8 3" xfId="3035" xr:uid="{3ADCCEE3-5BF6-449E-80A9-78A6C32C291A}"/>
    <cellStyle name="Normal 5 6 8 4" xfId="3036" xr:uid="{E8278A3F-CD7A-44FC-93EC-9EDD687E9342}"/>
    <cellStyle name="Normal 5 6 9" xfId="3037" xr:uid="{EC98F4D5-BB3A-405E-A949-B608F39E438E}"/>
    <cellStyle name="Normal 5 7" xfId="106" xr:uid="{BE39D9D2-0DF1-4EA0-B536-A1333C90E115}"/>
    <cellStyle name="Normal 5 7 2" xfId="107" xr:uid="{B79043A0-5284-4D51-A52A-26FA103035E4}"/>
    <cellStyle name="Normal 5 7 2 2" xfId="314" xr:uid="{7CEA08A1-37C2-4423-B3CB-3E18D9104960}"/>
    <cellStyle name="Normal 5 7 2 2 2" xfId="591" xr:uid="{5A1F7030-0B53-41A9-A4F9-FCA3111FD954}"/>
    <cellStyle name="Normal 5 7 2 2 2 2" xfId="1417" xr:uid="{39AF7D9C-6F77-400E-8EA2-128465041B25}"/>
    <cellStyle name="Normal 5 7 2 2 2 3" xfId="3038" xr:uid="{EB99CAEE-F807-4D22-8BFB-C428AC51F87A}"/>
    <cellStyle name="Normal 5 7 2 2 2 4" xfId="3039" xr:uid="{0BD6260A-AC75-4E9D-83B6-1E9139719DD4}"/>
    <cellStyle name="Normal 5 7 2 2 3" xfId="1418" xr:uid="{FF7843DF-681B-47B2-8749-EA811F646E66}"/>
    <cellStyle name="Normal 5 7 2 2 3 2" xfId="3040" xr:uid="{BDE9BFCE-86A4-4DF2-9418-A298E7A47514}"/>
    <cellStyle name="Normal 5 7 2 2 3 3" xfId="3041" xr:uid="{D98ED2F9-A803-4C48-95FF-8B63581AAF59}"/>
    <cellStyle name="Normal 5 7 2 2 3 4" xfId="3042" xr:uid="{AEB69E90-BD25-4C97-847B-27D66E41634E}"/>
    <cellStyle name="Normal 5 7 2 2 4" xfId="3043" xr:uid="{74101424-369C-4FD1-914C-A8C90434F886}"/>
    <cellStyle name="Normal 5 7 2 2 5" xfId="3044" xr:uid="{B25D8C1F-02AC-4D47-A3D6-01BCA3359C94}"/>
    <cellStyle name="Normal 5 7 2 2 6" xfId="3045" xr:uid="{52D09A77-22D6-4D10-AC12-07025C0FB709}"/>
    <cellStyle name="Normal 5 7 2 3" xfId="592" xr:uid="{C7CEB40C-BC76-41D8-897F-6316A9A57ACA}"/>
    <cellStyle name="Normal 5 7 2 3 2" xfId="1419" xr:uid="{7B5EE06F-EBCF-48FF-94F5-91575ED92421}"/>
    <cellStyle name="Normal 5 7 2 3 2 2" xfId="3046" xr:uid="{6C98E226-50F1-4539-B5A0-465E03684BA6}"/>
    <cellStyle name="Normal 5 7 2 3 2 3" xfId="3047" xr:uid="{73AB9626-CF74-4BA0-98BD-9E64B18B4785}"/>
    <cellStyle name="Normal 5 7 2 3 2 4" xfId="3048" xr:uid="{93FB43EC-52EC-4D5E-B22C-71B69E8CBD95}"/>
    <cellStyle name="Normal 5 7 2 3 3" xfId="3049" xr:uid="{4AA91DEA-AA6B-49BA-B7CB-95D771C16837}"/>
    <cellStyle name="Normal 5 7 2 3 4" xfId="3050" xr:uid="{BF1F62A9-A54B-4593-84D9-1D7ABF5285DE}"/>
    <cellStyle name="Normal 5 7 2 3 5" xfId="3051" xr:uid="{A4C512BB-E93C-4439-BE15-2EF8BB4EF5F4}"/>
    <cellStyle name="Normal 5 7 2 4" xfId="1420" xr:uid="{01114E97-B305-442D-9236-FAD93B17A30B}"/>
    <cellStyle name="Normal 5 7 2 4 2" xfId="3052" xr:uid="{E07B283C-9CD3-4194-B5CB-2245FBDBD97D}"/>
    <cellStyle name="Normal 5 7 2 4 3" xfId="3053" xr:uid="{9F50919E-D3B2-48D5-9723-5B1F0A643FB8}"/>
    <cellStyle name="Normal 5 7 2 4 4" xfId="3054" xr:uid="{ED365CFF-ACB5-4C17-8F34-F0E2B5502BF5}"/>
    <cellStyle name="Normal 5 7 2 5" xfId="3055" xr:uid="{45C1FC7D-28BB-4322-B5A9-11DFA8FA352F}"/>
    <cellStyle name="Normal 5 7 2 5 2" xfId="3056" xr:uid="{9B25F376-7D80-48A2-B573-D12478DF64C8}"/>
    <cellStyle name="Normal 5 7 2 5 3" xfId="3057" xr:uid="{324F8B58-D5D5-44AB-AAA7-FC3658069878}"/>
    <cellStyle name="Normal 5 7 2 5 4" xfId="3058" xr:uid="{69221ABD-4BA7-446D-B63C-E48140178EC7}"/>
    <cellStyle name="Normal 5 7 2 6" xfId="3059" xr:uid="{E38FD68D-A67D-426C-9597-89ECF6AD47BE}"/>
    <cellStyle name="Normal 5 7 2 7" xfId="3060" xr:uid="{A9ED00DF-F50A-44A7-811B-6ECE2412C2B3}"/>
    <cellStyle name="Normal 5 7 2 8" xfId="3061" xr:uid="{D02BCEEF-7EE3-46E4-A184-6EF2B166589C}"/>
    <cellStyle name="Normal 5 7 3" xfId="315" xr:uid="{9D1EB6FB-8824-46B6-9553-4D15624C796B}"/>
    <cellStyle name="Normal 5 7 3 2" xfId="593" xr:uid="{12CC1507-0C93-4884-B14E-F87C42C34181}"/>
    <cellStyle name="Normal 5 7 3 2 2" xfId="594" xr:uid="{513B67B9-DF11-44F1-88C3-242D54F6C84B}"/>
    <cellStyle name="Normal 5 7 3 2 3" xfId="3062" xr:uid="{46388DEA-370B-4005-8917-EFB693854BC7}"/>
    <cellStyle name="Normal 5 7 3 2 4" xfId="3063" xr:uid="{1F1E5B71-7116-4112-9024-E0DB6F8AAD41}"/>
    <cellStyle name="Normal 5 7 3 3" xfId="595" xr:uid="{A4FD232F-651A-4795-8032-386DAF67F3E6}"/>
    <cellStyle name="Normal 5 7 3 3 2" xfId="3064" xr:uid="{A54F000C-3D5D-4829-BAD9-C69CB27AD70D}"/>
    <cellStyle name="Normal 5 7 3 3 3" xfId="3065" xr:uid="{6205E786-0880-4ABB-9E95-7D6881C0C354}"/>
    <cellStyle name="Normal 5 7 3 3 4" xfId="3066" xr:uid="{F477AF51-664F-481C-AF1D-EDC0645580D6}"/>
    <cellStyle name="Normal 5 7 3 4" xfId="3067" xr:uid="{528F5C15-BDFB-49E4-B438-0357DBB5B089}"/>
    <cellStyle name="Normal 5 7 3 5" xfId="3068" xr:uid="{BCBC3AC7-4B90-4CB0-89C1-DDCB2EFF371B}"/>
    <cellStyle name="Normal 5 7 3 6" xfId="3069" xr:uid="{EF3D6212-6237-4F7A-A89D-7B15016DB4B5}"/>
    <cellStyle name="Normal 5 7 4" xfId="316" xr:uid="{0D9E8B42-ECF5-49DE-911C-66F1592EB177}"/>
    <cellStyle name="Normal 5 7 4 2" xfId="596" xr:uid="{694315DC-E579-4C87-9749-BD94D3AAF2E1}"/>
    <cellStyle name="Normal 5 7 4 2 2" xfId="3070" xr:uid="{E1B6B458-2FC4-47D2-8FE4-45981B360689}"/>
    <cellStyle name="Normal 5 7 4 2 3" xfId="3071" xr:uid="{C91EB1BF-7633-4CD3-B42B-96273B8E97DD}"/>
    <cellStyle name="Normal 5 7 4 2 4" xfId="3072" xr:uid="{B772834C-2789-4893-9F33-5F7392E5C852}"/>
    <cellStyle name="Normal 5 7 4 3" xfId="3073" xr:uid="{F54F0738-D763-40B3-A088-0461EF396C62}"/>
    <cellStyle name="Normal 5 7 4 4" xfId="3074" xr:uid="{2E2E2B8F-B690-41D7-AB89-D9090F8369EE}"/>
    <cellStyle name="Normal 5 7 4 5" xfId="3075" xr:uid="{9BE08DF1-55F4-4DDE-A689-7D8B8BB3F693}"/>
    <cellStyle name="Normal 5 7 5" xfId="597" xr:uid="{245AD2CB-8244-4925-AF29-6B48E8D4B1ED}"/>
    <cellStyle name="Normal 5 7 5 2" xfId="3076" xr:uid="{55A2CEC3-61C0-4F53-A683-608F295DFFBD}"/>
    <cellStyle name="Normal 5 7 5 3" xfId="3077" xr:uid="{2549D1ED-D4D7-4E3F-8767-B74C77C5DB60}"/>
    <cellStyle name="Normal 5 7 5 4" xfId="3078" xr:uid="{54F3E81C-480F-42B3-9E24-8142D2FBB910}"/>
    <cellStyle name="Normal 5 7 6" xfId="3079" xr:uid="{F03FC6AD-4B0D-410C-8429-BCF634744D7F}"/>
    <cellStyle name="Normal 5 7 6 2" xfId="3080" xr:uid="{6A7F9AB1-59A6-4586-9AE7-B21ED24AF42F}"/>
    <cellStyle name="Normal 5 7 6 3" xfId="3081" xr:uid="{FD3302F2-417E-4C90-8842-949B160DFD6B}"/>
    <cellStyle name="Normal 5 7 6 4" xfId="3082" xr:uid="{3063E76D-DCB3-4925-BF6F-7855BA1C1A5F}"/>
    <cellStyle name="Normal 5 7 7" xfId="3083" xr:uid="{EC105CDE-559A-4558-B04F-AB2CC81CA31E}"/>
    <cellStyle name="Normal 5 7 8" xfId="3084" xr:uid="{84AB9796-832C-4781-B4F5-6E9F1CF29ADB}"/>
    <cellStyle name="Normal 5 7 9" xfId="3085" xr:uid="{95296B0E-B5D2-440D-8183-813EBE201527}"/>
    <cellStyle name="Normal 5 8" xfId="108" xr:uid="{E5D0C26E-461E-47D7-8BBD-8448A30E27E7}"/>
    <cellStyle name="Normal 5 8 2" xfId="317" xr:uid="{8E9E75C7-5CC0-4FC0-A23E-CD3218248C1E}"/>
    <cellStyle name="Normal 5 8 2 2" xfId="598" xr:uid="{37828E64-88FD-41CC-85C8-244AEC62ECC0}"/>
    <cellStyle name="Normal 5 8 2 2 2" xfId="1421" xr:uid="{902986E1-8594-49E7-B7FD-9738C4EDC184}"/>
    <cellStyle name="Normal 5 8 2 2 2 2" xfId="1422" xr:uid="{A69F5E5F-1431-497B-8F3F-D3E1116F5CCC}"/>
    <cellStyle name="Normal 5 8 2 2 3" xfId="1423" xr:uid="{EEA646D3-B885-4914-A2DF-AA771BDF30D6}"/>
    <cellStyle name="Normal 5 8 2 2 4" xfId="3086" xr:uid="{F3A2D583-FF81-48AF-AFD1-8E56C983B37E}"/>
    <cellStyle name="Normal 5 8 2 3" xfId="1424" xr:uid="{3B21EC5A-7AE6-4533-B72C-71188B0E05C1}"/>
    <cellStyle name="Normal 5 8 2 3 2" xfId="1425" xr:uid="{D2BAE14A-401E-4377-880A-79C4162EFAB6}"/>
    <cellStyle name="Normal 5 8 2 3 3" xfId="3087" xr:uid="{BE74B8A5-0740-4D01-824D-3D55BAB57552}"/>
    <cellStyle name="Normal 5 8 2 3 4" xfId="3088" xr:uid="{E783F1BC-1B7A-4A0E-BB61-7EEE2F380FA9}"/>
    <cellStyle name="Normal 5 8 2 4" xfId="1426" xr:uid="{5F4351F4-E576-40D1-8778-4DC7D0C64ED4}"/>
    <cellStyle name="Normal 5 8 2 5" xfId="3089" xr:uid="{2E5F075C-4C81-4BBA-A7FD-D24CBA2A22D7}"/>
    <cellStyle name="Normal 5 8 2 6" xfId="3090" xr:uid="{77AB0AA3-EE82-4112-9D6B-6F91B1F1498B}"/>
    <cellStyle name="Normal 5 8 3" xfId="599" xr:uid="{C007ABE4-A6BC-4DEE-B058-9778064542C6}"/>
    <cellStyle name="Normal 5 8 3 2" xfId="1427" xr:uid="{3B062C1D-8A09-4140-B8AE-35E20E9FE37D}"/>
    <cellStyle name="Normal 5 8 3 2 2" xfId="1428" xr:uid="{6F4DA6A4-95D0-4DEE-8E6F-1BB339639C21}"/>
    <cellStyle name="Normal 5 8 3 2 3" xfId="3091" xr:uid="{4CC195F0-BB9F-4319-835C-0A468EE3346F}"/>
    <cellStyle name="Normal 5 8 3 2 4" xfId="3092" xr:uid="{6D20DC33-EBC6-4A3C-BF2A-2FFCE4C3D55D}"/>
    <cellStyle name="Normal 5 8 3 3" xfId="1429" xr:uid="{5F9F5513-6480-4243-BB6F-085DE84552C5}"/>
    <cellStyle name="Normal 5 8 3 4" xfId="3093" xr:uid="{ACE99484-5D8E-4746-B384-877B8DD81FAA}"/>
    <cellStyle name="Normal 5 8 3 5" xfId="3094" xr:uid="{AAA83B12-3F27-431D-8DBE-1664FA4AA155}"/>
    <cellStyle name="Normal 5 8 4" xfId="1430" xr:uid="{5610AA6B-BAC8-44D0-8197-F58625D0D363}"/>
    <cellStyle name="Normal 5 8 4 2" xfId="1431" xr:uid="{1FA4F593-1AA8-4B3A-AB6A-BED660E30789}"/>
    <cellStyle name="Normal 5 8 4 3" xfId="3095" xr:uid="{B0F9698E-ED71-41FA-B686-A4E30EBFB6C0}"/>
    <cellStyle name="Normal 5 8 4 4" xfId="3096" xr:uid="{97863196-8C58-4699-9F57-DB2ABAF0A849}"/>
    <cellStyle name="Normal 5 8 5" xfId="1432" xr:uid="{8F43727B-2726-4018-A721-B44238625C62}"/>
    <cellStyle name="Normal 5 8 5 2" xfId="3097" xr:uid="{7844F4E4-E462-4035-A24E-EB4E638B562C}"/>
    <cellStyle name="Normal 5 8 5 3" xfId="3098" xr:uid="{5C741A99-F771-48E3-B502-7F1BF77181AD}"/>
    <cellStyle name="Normal 5 8 5 4" xfId="3099" xr:uid="{C7536EC1-598C-4A71-ABAF-7896CFB2CA85}"/>
    <cellStyle name="Normal 5 8 6" xfId="3100" xr:uid="{4F5F2D4F-E67D-4E64-9785-260EF76AEC45}"/>
    <cellStyle name="Normal 5 8 7" xfId="3101" xr:uid="{87064F55-540B-4F25-A47C-E293CD82F25E}"/>
    <cellStyle name="Normal 5 8 8" xfId="3102" xr:uid="{F3D5EA32-A194-4581-A7B8-5EFA578E9FEA}"/>
    <cellStyle name="Normal 5 9" xfId="318" xr:uid="{1CA6ADCE-F9F3-4287-B2C4-D849699E9660}"/>
    <cellStyle name="Normal 5 9 2" xfId="600" xr:uid="{86B72291-0A96-43A2-9D6E-DEBF4243A934}"/>
    <cellStyle name="Normal 5 9 2 2" xfId="601" xr:uid="{359343F8-B578-4B4A-A4C6-F799072AD0A3}"/>
    <cellStyle name="Normal 5 9 2 2 2" xfId="1433" xr:uid="{B2D4B480-B456-48DB-83E6-00E8DBA00BA1}"/>
    <cellStyle name="Normal 5 9 2 2 3" xfId="3103" xr:uid="{403566D9-B041-4385-81F0-6C7B67AED907}"/>
    <cellStyle name="Normal 5 9 2 2 4" xfId="3104" xr:uid="{070F6FB4-55AE-4E41-83DE-7D583A73BE81}"/>
    <cellStyle name="Normal 5 9 2 3" xfId="1434" xr:uid="{D0C1BA8C-D49D-479C-898D-CD50328B93C0}"/>
    <cellStyle name="Normal 5 9 2 4" xfId="3105" xr:uid="{0D315643-72CB-4551-8AEA-7BF5E32252A0}"/>
    <cellStyle name="Normal 5 9 2 5" xfId="3106" xr:uid="{1CDED72E-8492-43E8-AA39-72E2C05AF499}"/>
    <cellStyle name="Normal 5 9 3" xfId="602" xr:uid="{12E7A3A8-D76C-43F9-ACCC-4F83C78BAEF6}"/>
    <cellStyle name="Normal 5 9 3 2" xfId="1435" xr:uid="{2338A281-D416-4E61-87D4-CD360D63DA89}"/>
    <cellStyle name="Normal 5 9 3 3" xfId="3107" xr:uid="{40D84CB0-9AEA-4DA6-9FD1-1C80C2B5C9A8}"/>
    <cellStyle name="Normal 5 9 3 4" xfId="3108" xr:uid="{21027C88-552B-4907-A15C-0FB795B94A03}"/>
    <cellStyle name="Normal 5 9 4" xfId="1436" xr:uid="{4602CBE2-893A-490D-B557-E6C9F9750AF9}"/>
    <cellStyle name="Normal 5 9 4 2" xfId="3109" xr:uid="{591A6B25-DCF7-4322-8B6E-7B6A60549419}"/>
    <cellStyle name="Normal 5 9 4 3" xfId="3110" xr:uid="{16EA1309-984C-4243-BBBE-D161D01C753A}"/>
    <cellStyle name="Normal 5 9 4 4" xfId="3111" xr:uid="{8379183C-380E-4CB4-A9F4-83894A0505AF}"/>
    <cellStyle name="Normal 5 9 5" xfId="3112" xr:uid="{3C771288-0C2F-4F4A-9254-1D86458DFA92}"/>
    <cellStyle name="Normal 5 9 6" xfId="3113" xr:uid="{332ECC26-36BA-4E15-AACE-505CCBEB6ECC}"/>
    <cellStyle name="Normal 5 9 7" xfId="3114" xr:uid="{95BCD180-B3FF-421D-AB42-57A843916286}"/>
    <cellStyle name="Normal 6" xfId="109" xr:uid="{A71CE02D-2E39-4C92-9CED-407EEADB9C52}"/>
    <cellStyle name="Normal 6 10" xfId="319" xr:uid="{9DF44AC7-560E-4E14-81BE-158FF996EE4F}"/>
    <cellStyle name="Normal 6 10 2" xfId="1437" xr:uid="{7059A2B0-8813-49CA-9BBB-8591B260119D}"/>
    <cellStyle name="Normal 6 10 2 2" xfId="3115" xr:uid="{C5F4CE41-0E1A-4DCD-8ABD-A0EE08B055C7}"/>
    <cellStyle name="Normal 6 10 2 2 2" xfId="4588" xr:uid="{CE48DF1D-F41C-4EBB-888A-0FF367ECE47E}"/>
    <cellStyle name="Normal 6 10 2 3" xfId="3116" xr:uid="{5AC540EC-2B56-438B-A23A-9AA8F456D08B}"/>
    <cellStyle name="Normal 6 10 2 4" xfId="3117" xr:uid="{A9EBC0F3-EDDC-40E7-B610-C6A97D13D05E}"/>
    <cellStyle name="Normal 6 10 3" xfId="3118" xr:uid="{A3FA5384-4235-4DB6-B194-4FA0563FD538}"/>
    <cellStyle name="Normal 6 10 4" xfId="3119" xr:uid="{34345110-DDA7-443A-824B-51CC867A397D}"/>
    <cellStyle name="Normal 6 10 5" xfId="3120" xr:uid="{B8007B71-E0F0-4DFF-913E-BC9E45EE3BDE}"/>
    <cellStyle name="Normal 6 11" xfId="1438" xr:uid="{FB9C648D-637B-4C8D-8331-7241775B285A}"/>
    <cellStyle name="Normal 6 11 2" xfId="3121" xr:uid="{6C63C44B-836F-4EDD-BF43-7C9CDB66D51D}"/>
    <cellStyle name="Normal 6 11 3" xfId="3122" xr:uid="{47644668-33D2-4BA8-946D-3BFC8BCC6F4E}"/>
    <cellStyle name="Normal 6 11 4" xfId="3123" xr:uid="{A8EEE552-68B1-4C0E-BD44-A56D7E5C13D1}"/>
    <cellStyle name="Normal 6 12" xfId="902" xr:uid="{986DC6EC-5DE3-43DE-890D-9DE20192AF07}"/>
    <cellStyle name="Normal 6 12 2" xfId="3124" xr:uid="{A3E9C080-6A56-4687-83E3-D3E8435F8351}"/>
    <cellStyle name="Normal 6 12 3" xfId="3125" xr:uid="{B60BD808-D338-4C4B-A827-6CAA10F71703}"/>
    <cellStyle name="Normal 6 12 4" xfId="3126" xr:uid="{CBF36497-D8F5-4060-AD59-421532EF8516}"/>
    <cellStyle name="Normal 6 13" xfId="899" xr:uid="{DCCCC5AB-9141-4BE6-AB00-1CAD84D1F90C}"/>
    <cellStyle name="Normal 6 13 2" xfId="3128" xr:uid="{03324D08-D708-4969-B437-7E075F69172A}"/>
    <cellStyle name="Normal 6 13 3" xfId="4315" xr:uid="{9EF84353-5594-4FBC-9B7E-AE755DB8748B}"/>
    <cellStyle name="Normal 6 13 4" xfId="3127" xr:uid="{CA01B790-51A6-45F3-B5F6-3A3BC44CD1C3}"/>
    <cellStyle name="Normal 6 13 5" xfId="5319" xr:uid="{77547263-AE96-4C18-B754-00B46B25F142}"/>
    <cellStyle name="Normal 6 14" xfId="3129" xr:uid="{EDDEB466-DA4C-4DB7-B81A-DC86EFF2EEC8}"/>
    <cellStyle name="Normal 6 15" xfId="3130" xr:uid="{FA18C105-5990-4395-971C-2E7BCBE4C2B3}"/>
    <cellStyle name="Normal 6 16" xfId="3131" xr:uid="{75A85E15-B11A-437A-9283-FB9C5BA7AB87}"/>
    <cellStyle name="Normal 6 2" xfId="110" xr:uid="{86EDB5B0-69B0-4656-BBA6-F9FFA82308C7}"/>
    <cellStyle name="Normal 6 2 2" xfId="320" xr:uid="{56A47BEF-1B3F-43EA-96D3-BB0D7EE34B18}"/>
    <cellStyle name="Normal 6 2 2 2" xfId="4671" xr:uid="{EAA8562A-8574-4FA6-8BB5-9C3C83FEDB95}"/>
    <cellStyle name="Normal 6 2 3" xfId="4560" xr:uid="{BF73E555-9BB0-4D3E-9427-8296F02D9217}"/>
    <cellStyle name="Normal 6 3" xfId="111" xr:uid="{695EED7D-6136-4E6D-99F4-06D036C54F0B}"/>
    <cellStyle name="Normal 6 3 10" xfId="3132" xr:uid="{6B3A531E-D96B-4BE8-9EFD-EEFF44B18BDE}"/>
    <cellStyle name="Normal 6 3 11" xfId="3133" xr:uid="{D7A7AB23-5363-4B2D-BA63-887502559F85}"/>
    <cellStyle name="Normal 6 3 2" xfId="112" xr:uid="{848FD9E8-7125-40B9-B68E-F0B1BFA934CE}"/>
    <cellStyle name="Normal 6 3 2 2" xfId="113" xr:uid="{6A98E387-623C-4359-9349-2744B4D1CD5F}"/>
    <cellStyle name="Normal 6 3 2 2 2" xfId="321" xr:uid="{6C35C26A-4855-49DB-90EE-7BA16FF778BC}"/>
    <cellStyle name="Normal 6 3 2 2 2 2" xfId="603" xr:uid="{C912D755-51C1-425A-BB22-7BAF3FE8E362}"/>
    <cellStyle name="Normal 6 3 2 2 2 2 2" xfId="604" xr:uid="{CE8884FB-97DA-4F47-812D-BCB97B56D24D}"/>
    <cellStyle name="Normal 6 3 2 2 2 2 2 2" xfId="1439" xr:uid="{6455C32C-6984-424F-927F-12E2FBBC5713}"/>
    <cellStyle name="Normal 6 3 2 2 2 2 2 2 2" xfId="1440" xr:uid="{09A9EF5A-9219-4159-AC6D-D20FF7C4AF68}"/>
    <cellStyle name="Normal 6 3 2 2 2 2 2 3" xfId="1441" xr:uid="{69122C0D-998C-4653-A753-B413D4D11E09}"/>
    <cellStyle name="Normal 6 3 2 2 2 2 3" xfId="1442" xr:uid="{9E50057E-456A-4B43-A7F0-FFFB587641CC}"/>
    <cellStyle name="Normal 6 3 2 2 2 2 3 2" xfId="1443" xr:uid="{8FF1E50E-BA6D-4507-A13A-88CD82CF7A17}"/>
    <cellStyle name="Normal 6 3 2 2 2 2 4" xfId="1444" xr:uid="{D0B94B44-E5E2-4C10-8A20-1E8AE49762D4}"/>
    <cellStyle name="Normal 6 3 2 2 2 3" xfId="605" xr:uid="{90299206-D3CF-4DFB-88DC-6899454A11D7}"/>
    <cellStyle name="Normal 6 3 2 2 2 3 2" xfId="1445" xr:uid="{AC4251CD-D01D-4CFF-BE9B-57BAD16656E6}"/>
    <cellStyle name="Normal 6 3 2 2 2 3 2 2" xfId="1446" xr:uid="{CEB07866-CF08-4787-B27C-0A7BED400AE5}"/>
    <cellStyle name="Normal 6 3 2 2 2 3 3" xfId="1447" xr:uid="{E8E57F5B-F960-499D-A5C9-E16F97E3297B}"/>
    <cellStyle name="Normal 6 3 2 2 2 3 4" xfId="3134" xr:uid="{C27ADC16-B9BA-4F03-9E00-1A26B56151A5}"/>
    <cellStyle name="Normal 6 3 2 2 2 4" xfId="1448" xr:uid="{EA7F53C0-97DD-495C-88D4-109B71A214C5}"/>
    <cellStyle name="Normal 6 3 2 2 2 4 2" xfId="1449" xr:uid="{4EB7CDF6-BCD2-4B1E-BAF7-869F8B83DE69}"/>
    <cellStyle name="Normal 6 3 2 2 2 5" xfId="1450" xr:uid="{98B5BDF2-68B9-4530-8E22-86E8BEF97DF8}"/>
    <cellStyle name="Normal 6 3 2 2 2 6" xfId="3135" xr:uid="{40D4D27F-3B0C-42CA-8303-3D099E2138AE}"/>
    <cellStyle name="Normal 6 3 2 2 3" xfId="322" xr:uid="{932CA4EF-D709-4A88-8479-46447ADAB283}"/>
    <cellStyle name="Normal 6 3 2 2 3 2" xfId="606" xr:uid="{7C3FA95F-2249-4C01-946E-74DBB33F6F24}"/>
    <cellStyle name="Normal 6 3 2 2 3 2 2" xfId="607" xr:uid="{0989416E-FF27-4890-9C17-B0FB13ECE4EB}"/>
    <cellStyle name="Normal 6 3 2 2 3 2 2 2" xfId="1451" xr:uid="{A2B439B5-66E3-4ACB-935F-F8BA88EE0EB6}"/>
    <cellStyle name="Normal 6 3 2 2 3 2 2 2 2" xfId="1452" xr:uid="{488EEDF4-C68E-4483-B870-027E69B42703}"/>
    <cellStyle name="Normal 6 3 2 2 3 2 2 3" xfId="1453" xr:uid="{79519B9F-8056-4B60-8ECB-84C49C87FE00}"/>
    <cellStyle name="Normal 6 3 2 2 3 2 3" xfId="1454" xr:uid="{8F99A1FD-CA1B-48B3-B893-D69658806F42}"/>
    <cellStyle name="Normal 6 3 2 2 3 2 3 2" xfId="1455" xr:uid="{C582082A-76CA-48D2-A948-450D5047A590}"/>
    <cellStyle name="Normal 6 3 2 2 3 2 4" xfId="1456" xr:uid="{46C3AA67-EAFC-4505-B8C2-A4CBC5F7E9E8}"/>
    <cellStyle name="Normal 6 3 2 2 3 3" xfId="608" xr:uid="{0224ABA5-5B8A-4BAC-9007-3903F764DE61}"/>
    <cellStyle name="Normal 6 3 2 2 3 3 2" xfId="1457" xr:uid="{25798012-2F17-47D4-AF87-434C9B3F849E}"/>
    <cellStyle name="Normal 6 3 2 2 3 3 2 2" xfId="1458" xr:uid="{EC4B69F1-7156-4628-8B85-FA219BEDB43B}"/>
    <cellStyle name="Normal 6 3 2 2 3 3 3" xfId="1459" xr:uid="{58E3FD7D-688C-4E8B-8B15-701E307D9A1C}"/>
    <cellStyle name="Normal 6 3 2 2 3 4" xfId="1460" xr:uid="{BDC35BC2-1DA9-4667-A1B0-169BF0B98BC5}"/>
    <cellStyle name="Normal 6 3 2 2 3 4 2" xfId="1461" xr:uid="{1518127A-8286-4480-8E59-5E015FAD3411}"/>
    <cellStyle name="Normal 6 3 2 2 3 5" xfId="1462" xr:uid="{7E899697-38E2-4DFE-8A9C-4822A4E0C352}"/>
    <cellStyle name="Normal 6 3 2 2 4" xfId="609" xr:uid="{CF2BEC25-84F8-4584-8042-32C144AE30BF}"/>
    <cellStyle name="Normal 6 3 2 2 4 2" xfId="610" xr:uid="{2C30A412-8A7A-4A6E-B39B-6818A6399B62}"/>
    <cellStyle name="Normal 6 3 2 2 4 2 2" xfId="1463" xr:uid="{6B63A24A-52F9-4AB3-ABE1-5E27726E160F}"/>
    <cellStyle name="Normal 6 3 2 2 4 2 2 2" xfId="1464" xr:uid="{336737FF-430D-4257-914C-C64E09A2F545}"/>
    <cellStyle name="Normal 6 3 2 2 4 2 3" xfId="1465" xr:uid="{29D073D2-C8D8-4104-9A8A-D5CBFD93B5DC}"/>
    <cellStyle name="Normal 6 3 2 2 4 3" xfId="1466" xr:uid="{F2AA6269-588F-45E8-9F7A-640EF92DCA33}"/>
    <cellStyle name="Normal 6 3 2 2 4 3 2" xfId="1467" xr:uid="{186BF11A-1E8B-43DF-B0C9-66148BF532B8}"/>
    <cellStyle name="Normal 6 3 2 2 4 4" xfId="1468" xr:uid="{B25FE6C4-7EA6-4C5E-96D8-329E04783802}"/>
    <cellStyle name="Normal 6 3 2 2 5" xfId="611" xr:uid="{20BE6426-6C2E-49B5-9AAD-C68F497E1AF7}"/>
    <cellStyle name="Normal 6 3 2 2 5 2" xfId="1469" xr:uid="{7F14A123-A822-4D10-B16E-3CB6447866CC}"/>
    <cellStyle name="Normal 6 3 2 2 5 2 2" xfId="1470" xr:uid="{50613E01-0630-47A6-94C5-047F439E89D6}"/>
    <cellStyle name="Normal 6 3 2 2 5 3" xfId="1471" xr:uid="{1F39E6A8-49DB-4180-A5D2-1FF198A5898A}"/>
    <cellStyle name="Normal 6 3 2 2 5 4" xfId="3136" xr:uid="{194ABC8F-455B-41BB-8346-744D623E714F}"/>
    <cellStyle name="Normal 6 3 2 2 6" xfId="1472" xr:uid="{D9C8D7EC-FD15-488C-81A1-29AEA5C470CC}"/>
    <cellStyle name="Normal 6 3 2 2 6 2" xfId="1473" xr:uid="{4716E110-117E-4F67-8F54-F70F647F013F}"/>
    <cellStyle name="Normal 6 3 2 2 7" xfId="1474" xr:uid="{52FE5441-E1E9-46E1-846B-9D94AEC6A0BF}"/>
    <cellStyle name="Normal 6 3 2 2 8" xfId="3137" xr:uid="{7EE827A6-A0D2-4D39-9D0F-9C8F5B3EB460}"/>
    <cellStyle name="Normal 6 3 2 3" xfId="323" xr:uid="{369C1911-D526-4EA8-A6CB-E45FE619B7CA}"/>
    <cellStyle name="Normal 6 3 2 3 2" xfId="612" xr:uid="{7D52362C-3B99-4FF0-8ED0-B6DB65FF8484}"/>
    <cellStyle name="Normal 6 3 2 3 2 2" xfId="613" xr:uid="{EEEEEE0B-71D1-495B-8027-5F7CEB7172A8}"/>
    <cellStyle name="Normal 6 3 2 3 2 2 2" xfId="1475" xr:uid="{919538B0-3E80-4EC9-B1BC-6C6450B7F7DA}"/>
    <cellStyle name="Normal 6 3 2 3 2 2 2 2" xfId="1476" xr:uid="{C9B2C277-0490-4FE1-858B-4255904B8583}"/>
    <cellStyle name="Normal 6 3 2 3 2 2 3" xfId="1477" xr:uid="{4454C731-776E-45B1-BFC9-121494306938}"/>
    <cellStyle name="Normal 6 3 2 3 2 3" xfId="1478" xr:uid="{2BD0159F-BB20-4B7A-ACB6-87F21ED9C3E8}"/>
    <cellStyle name="Normal 6 3 2 3 2 3 2" xfId="1479" xr:uid="{5EACD6C6-B594-4ACE-AFD0-BB51D6AA0A94}"/>
    <cellStyle name="Normal 6 3 2 3 2 4" xfId="1480" xr:uid="{6FCBC1FF-4181-4D12-813C-7BD7AAE0BCC8}"/>
    <cellStyle name="Normal 6 3 2 3 3" xfId="614" xr:uid="{2DFDEFC0-53C9-4DE1-8D8A-EC72E92BAEBF}"/>
    <cellStyle name="Normal 6 3 2 3 3 2" xfId="1481" xr:uid="{C2174DED-5FBF-4DE1-AD34-D816DBAF4DA0}"/>
    <cellStyle name="Normal 6 3 2 3 3 2 2" xfId="1482" xr:uid="{6E974D92-B88D-44E3-A1AB-D50CF40F2C2C}"/>
    <cellStyle name="Normal 6 3 2 3 3 3" xfId="1483" xr:uid="{DB203EA3-BF0B-4CCE-8907-8379B5DF7F7C}"/>
    <cellStyle name="Normal 6 3 2 3 3 4" xfId="3138" xr:uid="{8A8E5383-481C-4C26-8CB1-86CC8C9F63D5}"/>
    <cellStyle name="Normal 6 3 2 3 4" xfId="1484" xr:uid="{2778BF59-2A4F-48CA-95A7-BCB940D6C779}"/>
    <cellStyle name="Normal 6 3 2 3 4 2" xfId="1485" xr:uid="{85377535-2EF0-4B19-AF75-6650BD4D547C}"/>
    <cellStyle name="Normal 6 3 2 3 5" xfId="1486" xr:uid="{F30F0936-0743-434B-B3E7-F947251AB5C0}"/>
    <cellStyle name="Normal 6 3 2 3 6" xfId="3139" xr:uid="{8A498123-93DB-4DD1-9307-A416440AF907}"/>
    <cellStyle name="Normal 6 3 2 4" xfId="324" xr:uid="{E512C91C-9BFB-463A-9CE2-A23BA6C06A40}"/>
    <cellStyle name="Normal 6 3 2 4 2" xfId="615" xr:uid="{7C2F9F5C-74E6-48DA-8A99-CC25962F8B73}"/>
    <cellStyle name="Normal 6 3 2 4 2 2" xfId="616" xr:uid="{4E1A008B-7C1F-4873-9647-B6F0FF422AFD}"/>
    <cellStyle name="Normal 6 3 2 4 2 2 2" xfId="1487" xr:uid="{8C00ECBA-36FC-492D-BED6-736C1B701102}"/>
    <cellStyle name="Normal 6 3 2 4 2 2 2 2" xfId="1488" xr:uid="{616CDDA2-2C93-42DB-BF1F-C3704DC8E1B3}"/>
    <cellStyle name="Normal 6 3 2 4 2 2 3" xfId="1489" xr:uid="{93E37448-11C8-4794-874F-0C284F65BF0A}"/>
    <cellStyle name="Normal 6 3 2 4 2 3" xfId="1490" xr:uid="{07735436-D93E-4FAC-BCC3-CFB380EAB5A5}"/>
    <cellStyle name="Normal 6 3 2 4 2 3 2" xfId="1491" xr:uid="{B190F08D-82EB-4FE4-8B60-910735668278}"/>
    <cellStyle name="Normal 6 3 2 4 2 4" xfId="1492" xr:uid="{DE8CC234-F253-4307-9FDB-21E38861D1AA}"/>
    <cellStyle name="Normal 6 3 2 4 3" xfId="617" xr:uid="{70F24637-D417-4573-A9AB-6C56A80E4DC6}"/>
    <cellStyle name="Normal 6 3 2 4 3 2" xfId="1493" xr:uid="{D48BBA84-D0E3-411B-9B71-B02C3AE49C74}"/>
    <cellStyle name="Normal 6 3 2 4 3 2 2" xfId="1494" xr:uid="{7FFDC61D-5818-4CD0-B4E6-91EB0111F897}"/>
    <cellStyle name="Normal 6 3 2 4 3 3" xfId="1495" xr:uid="{8428114B-716D-4B0F-A5C3-A6F817945A6D}"/>
    <cellStyle name="Normal 6 3 2 4 4" xfId="1496" xr:uid="{5F8EB21A-4F6E-462A-ADD1-1018A929ABAC}"/>
    <cellStyle name="Normal 6 3 2 4 4 2" xfId="1497" xr:uid="{E1F0CCD5-6AF2-4446-939A-FC6C82D933C2}"/>
    <cellStyle name="Normal 6 3 2 4 5" xfId="1498" xr:uid="{05B6C587-F898-4951-ACDA-8F46A0CFC166}"/>
    <cellStyle name="Normal 6 3 2 5" xfId="325" xr:uid="{012596F3-3FA7-4B60-BCA1-821B19AE09C6}"/>
    <cellStyle name="Normal 6 3 2 5 2" xfId="618" xr:uid="{EDC80657-019F-4516-B4A0-B57F3F00B95C}"/>
    <cellStyle name="Normal 6 3 2 5 2 2" xfId="1499" xr:uid="{26F4B440-94B6-4DC7-A4FE-E82138BEAD72}"/>
    <cellStyle name="Normal 6 3 2 5 2 2 2" xfId="1500" xr:uid="{4F4CEE4A-7948-46FD-BD26-866A5062FCE9}"/>
    <cellStyle name="Normal 6 3 2 5 2 3" xfId="1501" xr:uid="{D2F2C9FC-EF13-4444-9463-B018C9D2E8F9}"/>
    <cellStyle name="Normal 6 3 2 5 3" xfId="1502" xr:uid="{1346ACE1-5F86-4E19-A168-709829B83033}"/>
    <cellStyle name="Normal 6 3 2 5 3 2" xfId="1503" xr:uid="{EC6DECB5-354E-407D-B98E-474A11466314}"/>
    <cellStyle name="Normal 6 3 2 5 4" xfId="1504" xr:uid="{4BF9D7A3-E644-4691-828C-C9EE166B78F2}"/>
    <cellStyle name="Normal 6 3 2 6" xfId="619" xr:uid="{B507A02C-FD40-46BF-8D71-8E5AD02F05E4}"/>
    <cellStyle name="Normal 6 3 2 6 2" xfId="1505" xr:uid="{AC44C71C-2C0E-459B-A6AC-54205BBEE4E7}"/>
    <cellStyle name="Normal 6 3 2 6 2 2" xfId="1506" xr:uid="{A5E2416E-0D71-4CBA-8E6F-27DEACC719AF}"/>
    <cellStyle name="Normal 6 3 2 6 3" xfId="1507" xr:uid="{8811FA24-A08C-4817-B11E-2A6F4A3C717C}"/>
    <cellStyle name="Normal 6 3 2 6 4" xfId="3140" xr:uid="{88BCC2DE-D653-405E-B486-1428B3CCC4B6}"/>
    <cellStyle name="Normal 6 3 2 7" xfId="1508" xr:uid="{6E24C223-E4DD-498D-AC5D-1AB62639A8E4}"/>
    <cellStyle name="Normal 6 3 2 7 2" xfId="1509" xr:uid="{DEAA8176-B934-4354-B468-9A93A2F8D79C}"/>
    <cellStyle name="Normal 6 3 2 8" xfId="1510" xr:uid="{4FEE6F75-B547-4DBF-9622-E6FFFAB9F671}"/>
    <cellStyle name="Normal 6 3 2 9" xfId="3141" xr:uid="{6161EDC6-6307-4804-9B6D-706126AA8A4F}"/>
    <cellStyle name="Normal 6 3 3" xfId="114" xr:uid="{D6EEF8CB-9D02-4B4C-945A-CB22B0494FCA}"/>
    <cellStyle name="Normal 6 3 3 2" xfId="115" xr:uid="{44305FD2-59C2-4759-8282-08FC77F0DD47}"/>
    <cellStyle name="Normal 6 3 3 2 2" xfId="620" xr:uid="{2BAE1C6C-30D0-48F8-8235-1E144BDC2175}"/>
    <cellStyle name="Normal 6 3 3 2 2 2" xfId="621" xr:uid="{97A5BD58-4DAF-44C1-B287-56A3294FE4F3}"/>
    <cellStyle name="Normal 6 3 3 2 2 2 2" xfId="1511" xr:uid="{E4340BC7-1969-4953-90C8-43FB816E0FBD}"/>
    <cellStyle name="Normal 6 3 3 2 2 2 2 2" xfId="1512" xr:uid="{89F70473-E338-42EE-B6F8-9848FBC9742E}"/>
    <cellStyle name="Normal 6 3 3 2 2 2 3" xfId="1513" xr:uid="{5CC700A6-66D7-4BAB-BCBA-83C0FC3444FA}"/>
    <cellStyle name="Normal 6 3 3 2 2 3" xfId="1514" xr:uid="{8C3B2BC2-EDF2-4BF1-B780-764A7B0F6F24}"/>
    <cellStyle name="Normal 6 3 3 2 2 3 2" xfId="1515" xr:uid="{BF8F1991-C8F5-4F69-8906-E18A1E78367F}"/>
    <cellStyle name="Normal 6 3 3 2 2 4" xfId="1516" xr:uid="{4222A628-B5EB-4175-8C3A-6825E966D09B}"/>
    <cellStyle name="Normal 6 3 3 2 3" xfId="622" xr:uid="{520EC26A-7C4D-4F8B-9261-ADDF4C2C5554}"/>
    <cellStyle name="Normal 6 3 3 2 3 2" xfId="1517" xr:uid="{18D28C86-5546-455F-BA5E-985DE94279E7}"/>
    <cellStyle name="Normal 6 3 3 2 3 2 2" xfId="1518" xr:uid="{552EAE7C-F543-4091-9C61-BDD343D57CA9}"/>
    <cellStyle name="Normal 6 3 3 2 3 3" xfId="1519" xr:uid="{1D86501A-E5B9-47E5-9B33-0D6E38C82C98}"/>
    <cellStyle name="Normal 6 3 3 2 3 4" xfId="3142" xr:uid="{DA89F354-BDFD-4982-9B03-C813D2E944DE}"/>
    <cellStyle name="Normal 6 3 3 2 4" xfId="1520" xr:uid="{F0F7BD2B-3E3B-48DA-9FBD-13FD2044806B}"/>
    <cellStyle name="Normal 6 3 3 2 4 2" xfId="1521" xr:uid="{9186D887-A056-462D-871F-05B8B329661B}"/>
    <cellStyle name="Normal 6 3 3 2 5" xfId="1522" xr:uid="{55A90F60-2EE5-42FC-AE42-74F119FC9181}"/>
    <cellStyle name="Normal 6 3 3 2 6" xfId="3143" xr:uid="{B8A393C9-FA9F-474A-877C-1DCDAF4996A6}"/>
    <cellStyle name="Normal 6 3 3 3" xfId="326" xr:uid="{DC6F2B8D-4047-44C3-8BC8-9F00BC5B94A4}"/>
    <cellStyle name="Normal 6 3 3 3 2" xfId="623" xr:uid="{F534DDAE-0D79-4D2D-9EA1-98635A7EC6F3}"/>
    <cellStyle name="Normal 6 3 3 3 2 2" xfId="624" xr:uid="{B757D06B-483A-4034-B75D-9E76489120AC}"/>
    <cellStyle name="Normal 6 3 3 3 2 2 2" xfId="1523" xr:uid="{E4F1CFD5-F1D2-4786-BFF6-A08840701F43}"/>
    <cellStyle name="Normal 6 3 3 3 2 2 2 2" xfId="1524" xr:uid="{E596E933-F308-452C-8639-9DF0471C3616}"/>
    <cellStyle name="Normal 6 3 3 3 2 2 3" xfId="1525" xr:uid="{35BE51B5-F8A7-47E1-81F1-16710EBFE397}"/>
    <cellStyle name="Normal 6 3 3 3 2 3" xfId="1526" xr:uid="{CB847D30-1F9C-4253-ACF2-7B449BB6F867}"/>
    <cellStyle name="Normal 6 3 3 3 2 3 2" xfId="1527" xr:uid="{B7AF8DCF-6595-4836-8DBC-7BE05C3653CB}"/>
    <cellStyle name="Normal 6 3 3 3 2 4" xfId="1528" xr:uid="{425690B1-2E7A-4F32-A4DE-4AA5276AF00D}"/>
    <cellStyle name="Normal 6 3 3 3 3" xfId="625" xr:uid="{7B0CA4A3-EC13-4E93-AECA-475B4418CDB6}"/>
    <cellStyle name="Normal 6 3 3 3 3 2" xfId="1529" xr:uid="{EE20BE53-7C92-447F-BC33-C316C9AD85EB}"/>
    <cellStyle name="Normal 6 3 3 3 3 2 2" xfId="1530" xr:uid="{2C20C18B-7E9D-430A-8860-2F60538A8A17}"/>
    <cellStyle name="Normal 6 3 3 3 3 3" xfId="1531" xr:uid="{C79E3560-8B3A-483D-8011-8277A37C9019}"/>
    <cellStyle name="Normal 6 3 3 3 4" xfId="1532" xr:uid="{C954C3B8-919D-469C-98DA-D6B743419198}"/>
    <cellStyle name="Normal 6 3 3 3 4 2" xfId="1533" xr:uid="{E45C2EAE-6E78-40C1-AC40-2F1660A18B53}"/>
    <cellStyle name="Normal 6 3 3 3 5" xfId="1534" xr:uid="{1BACF1F8-B341-4D14-9C24-5E4F3F2157D3}"/>
    <cellStyle name="Normal 6 3 3 4" xfId="327" xr:uid="{C048C6CC-0390-46B9-A3F7-5ED9F25671B8}"/>
    <cellStyle name="Normal 6 3 3 4 2" xfId="626" xr:uid="{6D5A49C1-7F15-4FF9-9B13-1DD8AF5A9E83}"/>
    <cellStyle name="Normal 6 3 3 4 2 2" xfId="1535" xr:uid="{D974E8D9-C478-4FD3-98B3-B51C1A35ECEA}"/>
    <cellStyle name="Normal 6 3 3 4 2 2 2" xfId="1536" xr:uid="{F2A649D6-E013-466D-8F7D-989E4C1D6F2E}"/>
    <cellStyle name="Normal 6 3 3 4 2 3" xfId="1537" xr:uid="{34845697-D723-4DCC-827B-3576B41827B3}"/>
    <cellStyle name="Normal 6 3 3 4 3" xfId="1538" xr:uid="{40F5ACDA-6EE3-4B88-BFD8-C115CB9A97BF}"/>
    <cellStyle name="Normal 6 3 3 4 3 2" xfId="1539" xr:uid="{201E5DB8-C794-41A9-9795-30DF691A36A6}"/>
    <cellStyle name="Normal 6 3 3 4 4" xfId="1540" xr:uid="{17B82B1B-7F7F-4A1A-8971-96226FA415AD}"/>
    <cellStyle name="Normal 6 3 3 5" xfId="627" xr:uid="{5F39EC52-2AD1-4723-A0B3-EA9EAC2E3BC9}"/>
    <cellStyle name="Normal 6 3 3 5 2" xfId="1541" xr:uid="{CA1734D5-F49C-488D-A480-D71807CB9575}"/>
    <cellStyle name="Normal 6 3 3 5 2 2" xfId="1542" xr:uid="{5E6B0EF2-55C2-41FD-A3FF-CEA655C60461}"/>
    <cellStyle name="Normal 6 3 3 5 3" xfId="1543" xr:uid="{8C355E7A-BFBE-4B12-8668-DD9F0D1636B1}"/>
    <cellStyle name="Normal 6 3 3 5 4" xfId="3144" xr:uid="{F3B5D4BD-3E37-45CA-8A3E-60212A64440E}"/>
    <cellStyle name="Normal 6 3 3 6" xfId="1544" xr:uid="{146C0D83-D6EE-40CB-B617-D8176E37FAC2}"/>
    <cellStyle name="Normal 6 3 3 6 2" xfId="1545" xr:uid="{F153C610-C176-4DB6-BD89-0255C7C4A821}"/>
    <cellStyle name="Normal 6 3 3 7" xfId="1546" xr:uid="{90A4B1C1-B5FC-4345-AC71-B23622C92F0D}"/>
    <cellStyle name="Normal 6 3 3 8" xfId="3145" xr:uid="{DD9926A2-19A2-4F61-8342-858775DA095D}"/>
    <cellStyle name="Normal 6 3 4" xfId="116" xr:uid="{5B9C59EA-02B1-4F6D-A622-A969863DD701}"/>
    <cellStyle name="Normal 6 3 4 2" xfId="447" xr:uid="{F42A77A8-862C-4B3A-9403-2BEB570F432B}"/>
    <cellStyle name="Normal 6 3 4 2 2" xfId="628" xr:uid="{7D1306E6-7FB7-47FF-9EE2-E668623B1A94}"/>
    <cellStyle name="Normal 6 3 4 2 2 2" xfId="1547" xr:uid="{97AADDD5-5550-4B8B-9650-C95209DB3F57}"/>
    <cellStyle name="Normal 6 3 4 2 2 2 2" xfId="1548" xr:uid="{A76D6777-0522-4B05-BE14-A4F29850BBE0}"/>
    <cellStyle name="Normal 6 3 4 2 2 3" xfId="1549" xr:uid="{CDC870F3-C88B-4C9D-B266-7B80ADE86CEF}"/>
    <cellStyle name="Normal 6 3 4 2 2 4" xfId="3146" xr:uid="{2C298C80-BCC5-495A-9379-BBA8FCDBB1C9}"/>
    <cellStyle name="Normal 6 3 4 2 3" xfId="1550" xr:uid="{1B6F24DC-3FD4-43C8-894D-99C53F7575F0}"/>
    <cellStyle name="Normal 6 3 4 2 3 2" xfId="1551" xr:uid="{4853D040-61F2-4FE0-822F-9E4B2FBD1839}"/>
    <cellStyle name="Normal 6 3 4 2 4" xfId="1552" xr:uid="{D2022FBD-F8B5-4E59-ACA2-CFBD68B4172F}"/>
    <cellStyle name="Normal 6 3 4 2 5" xfId="3147" xr:uid="{2895813F-2092-4A5B-820E-B96CD34778FB}"/>
    <cellStyle name="Normal 6 3 4 3" xfId="629" xr:uid="{62DF8672-2BFF-42EA-B4BF-6036D24E2D66}"/>
    <cellStyle name="Normal 6 3 4 3 2" xfId="1553" xr:uid="{95BE506D-8DC4-423D-B86B-8E9140432F85}"/>
    <cellStyle name="Normal 6 3 4 3 2 2" xfId="1554" xr:uid="{DA09102B-D4DE-4C57-BA66-30F79BA29B65}"/>
    <cellStyle name="Normal 6 3 4 3 3" xfId="1555" xr:uid="{4797043E-78F4-4B96-8A43-9B285D7B5FC0}"/>
    <cellStyle name="Normal 6 3 4 3 4" xfId="3148" xr:uid="{2DDE5B71-505C-49FD-9042-AF006F6B10A5}"/>
    <cellStyle name="Normal 6 3 4 4" xfId="1556" xr:uid="{61AF470F-C895-4B85-8C60-44440359891B}"/>
    <cellStyle name="Normal 6 3 4 4 2" xfId="1557" xr:uid="{14B3FCAC-C14E-48C7-83F7-344350AF31B0}"/>
    <cellStyle name="Normal 6 3 4 4 3" xfId="3149" xr:uid="{4EAA8BC7-D3F7-4C1B-B449-13BEAD4D8A1F}"/>
    <cellStyle name="Normal 6 3 4 4 4" xfId="3150" xr:uid="{7967665A-3C30-44DC-92D0-C503DCB7E68F}"/>
    <cellStyle name="Normal 6 3 4 5" xfId="1558" xr:uid="{453F8660-AF3E-4145-B04B-BC6F683CDFDD}"/>
    <cellStyle name="Normal 6 3 4 6" xfId="3151" xr:uid="{52F88A62-2C69-4D54-B4B3-B16E27FA4B75}"/>
    <cellStyle name="Normal 6 3 4 7" xfId="3152" xr:uid="{5417C7EC-ACD3-4033-AA24-DDD600E7F109}"/>
    <cellStyle name="Normal 6 3 5" xfId="328" xr:uid="{6834B0F1-3129-47BD-9ED8-4C5069C7D893}"/>
    <cellStyle name="Normal 6 3 5 2" xfId="630" xr:uid="{D132BC8A-E891-4CC3-A06C-418EFB15B8DA}"/>
    <cellStyle name="Normal 6 3 5 2 2" xfId="631" xr:uid="{4DC317DD-DB23-4E1F-90A6-9A9E0BCC95B0}"/>
    <cellStyle name="Normal 6 3 5 2 2 2" xfId="1559" xr:uid="{8E08D882-B061-464B-B83B-C7F32E2707CC}"/>
    <cellStyle name="Normal 6 3 5 2 2 2 2" xfId="1560" xr:uid="{C4D20509-4567-4D30-9EC2-77A919C67370}"/>
    <cellStyle name="Normal 6 3 5 2 2 3" xfId="1561" xr:uid="{136D064F-D3A4-4E59-B661-EE62E8FE9416}"/>
    <cellStyle name="Normal 6 3 5 2 3" xfId="1562" xr:uid="{B2E4F44B-8A7C-4C23-AB71-10C816BD867C}"/>
    <cellStyle name="Normal 6 3 5 2 3 2" xfId="1563" xr:uid="{1B6AB1E9-FC46-4393-95C9-BE0CEB517781}"/>
    <cellStyle name="Normal 6 3 5 2 4" xfId="1564" xr:uid="{410D2727-FAF3-4B63-A4BE-C96A6379531D}"/>
    <cellStyle name="Normal 6 3 5 3" xfId="632" xr:uid="{0DAC0758-2858-4A64-8750-4149C2031CF2}"/>
    <cellStyle name="Normal 6 3 5 3 2" xfId="1565" xr:uid="{AEEC2E7A-C8B2-4636-8039-AFF9411296CC}"/>
    <cellStyle name="Normal 6 3 5 3 2 2" xfId="1566" xr:uid="{E7C93698-9310-49BE-9BB9-0F96B97FD878}"/>
    <cellStyle name="Normal 6 3 5 3 3" xfId="1567" xr:uid="{62929891-EDDE-430D-AE6F-49AFB021FE00}"/>
    <cellStyle name="Normal 6 3 5 3 4" xfId="3153" xr:uid="{6A0770E8-24F0-4B0B-8033-119AC1D2DCA1}"/>
    <cellStyle name="Normal 6 3 5 4" xfId="1568" xr:uid="{200A1D9C-0B41-4FC8-915A-A430919AD0A1}"/>
    <cellStyle name="Normal 6 3 5 4 2" xfId="1569" xr:uid="{6A8A867A-E0F7-4229-8F26-5314AA8428D9}"/>
    <cellStyle name="Normal 6 3 5 5" xfId="1570" xr:uid="{C8A5EBA4-CAE3-4D6A-9D69-C0D4791EBBF8}"/>
    <cellStyle name="Normal 6 3 5 6" xfId="3154" xr:uid="{934D3BAB-F95B-4C29-BA57-7BCF68C2F9B2}"/>
    <cellStyle name="Normal 6 3 6" xfId="329" xr:uid="{0F172661-2C11-43F9-99C0-3541F68BE4FA}"/>
    <cellStyle name="Normal 6 3 6 2" xfId="633" xr:uid="{0E9A8C9A-1665-46DC-A9E4-7F2E29306B28}"/>
    <cellStyle name="Normal 6 3 6 2 2" xfId="1571" xr:uid="{186BB294-AD53-41A3-BF62-4EB7F6EB2485}"/>
    <cellStyle name="Normal 6 3 6 2 2 2" xfId="1572" xr:uid="{EB21CC7B-32C1-4A9C-B09F-9B27717B543B}"/>
    <cellStyle name="Normal 6 3 6 2 3" xfId="1573" xr:uid="{73A42F27-37C4-41B4-BB72-7AEA44E11B24}"/>
    <cellStyle name="Normal 6 3 6 2 4" xfId="3155" xr:uid="{489F31FD-74B3-4394-B23E-D02341E2BFDC}"/>
    <cellStyle name="Normal 6 3 6 3" xfId="1574" xr:uid="{402DD197-22A4-4491-9332-9B4883A5D29E}"/>
    <cellStyle name="Normal 6 3 6 3 2" xfId="1575" xr:uid="{DEC176CA-2AAC-4D1E-8645-DBCC8F71B0C8}"/>
    <cellStyle name="Normal 6 3 6 4" xfId="1576" xr:uid="{CAE617DF-AD65-40AD-8BE1-3063FB9C9D39}"/>
    <cellStyle name="Normal 6 3 6 5" xfId="3156" xr:uid="{14C4ABC0-01A9-49D7-A211-68EF9E9A33B8}"/>
    <cellStyle name="Normal 6 3 7" xfId="634" xr:uid="{4234BF75-3244-42F6-BA86-E0EDCE2763ED}"/>
    <cellStyle name="Normal 6 3 7 2" xfId="1577" xr:uid="{DF2543A7-02CF-41FF-A71F-81CD5E622089}"/>
    <cellStyle name="Normal 6 3 7 2 2" xfId="1578" xr:uid="{88AA7091-1313-49E4-92BD-BB36AB00C924}"/>
    <cellStyle name="Normal 6 3 7 3" xfId="1579" xr:uid="{C0B34133-444B-4656-9BD8-8790982855F9}"/>
    <cellStyle name="Normal 6 3 7 4" xfId="3157" xr:uid="{5EAD34B8-61A7-4E50-9F2A-E75C3BBDD973}"/>
    <cellStyle name="Normal 6 3 8" xfId="1580" xr:uid="{373FD2E4-759E-4064-8D61-6C86B0B3B0DC}"/>
    <cellStyle name="Normal 6 3 8 2" xfId="1581" xr:uid="{A8219D77-C315-46F3-B17C-BAA99FB65FB3}"/>
    <cellStyle name="Normal 6 3 8 3" xfId="3158" xr:uid="{69D6223C-169A-4395-A0A7-BF56D38F33EF}"/>
    <cellStyle name="Normal 6 3 8 4" xfId="3159" xr:uid="{4792C978-5AD0-42E7-BB1D-58D9F3125BAC}"/>
    <cellStyle name="Normal 6 3 9" xfId="1582" xr:uid="{A1B779EA-045E-4C03-BB69-6649CDC907E0}"/>
    <cellStyle name="Normal 6 3 9 2" xfId="4718" xr:uid="{3284CA08-919A-4E9F-99EF-C98E98CF0596}"/>
    <cellStyle name="Normal 6 4" xfId="117" xr:uid="{50FBB957-B01F-46A0-93D5-8C0FEBBF990A}"/>
    <cellStyle name="Normal 6 4 10" xfId="3160" xr:uid="{1AA91DE9-2F1C-4DDC-A973-D348F79C6395}"/>
    <cellStyle name="Normal 6 4 11" xfId="3161" xr:uid="{CF76C8FE-F515-4E07-9027-21614F7BFFA3}"/>
    <cellStyle name="Normal 6 4 2" xfId="118" xr:uid="{DBB28652-4ED7-440B-B8B9-2A28672468DB}"/>
    <cellStyle name="Normal 6 4 2 2" xfId="119" xr:uid="{FDF420FE-38B8-4C93-B823-65B3B1A2ED4F}"/>
    <cellStyle name="Normal 6 4 2 2 2" xfId="330" xr:uid="{F20BBFE4-385B-4245-9906-EC05C79C88AE}"/>
    <cellStyle name="Normal 6 4 2 2 2 2" xfId="635" xr:uid="{A6CBDB68-CF4A-4AE2-AF47-1A2E8848F7EC}"/>
    <cellStyle name="Normal 6 4 2 2 2 2 2" xfId="1583" xr:uid="{9F7638C8-FF80-4896-B9B0-79454E3BF734}"/>
    <cellStyle name="Normal 6 4 2 2 2 2 2 2" xfId="1584" xr:uid="{3D929162-9720-4651-A187-B007254E7227}"/>
    <cellStyle name="Normal 6 4 2 2 2 2 3" xfId="1585" xr:uid="{6D314E6B-200B-4DED-A861-C7854C997B43}"/>
    <cellStyle name="Normal 6 4 2 2 2 2 4" xfId="3162" xr:uid="{D98BE934-6F71-4CCC-8230-D217621316B3}"/>
    <cellStyle name="Normal 6 4 2 2 2 3" xfId="1586" xr:uid="{D51A1610-B54B-4980-BC38-548B58C18DFB}"/>
    <cellStyle name="Normal 6 4 2 2 2 3 2" xfId="1587" xr:uid="{D81E1ECF-76C5-4703-B932-B2595474B003}"/>
    <cellStyle name="Normal 6 4 2 2 2 3 3" xfId="3163" xr:uid="{7355BAAA-7331-4E08-BB20-C3344571B148}"/>
    <cellStyle name="Normal 6 4 2 2 2 3 4" xfId="3164" xr:uid="{8F7ACD74-D688-4F66-B615-53758A3C22B5}"/>
    <cellStyle name="Normal 6 4 2 2 2 4" xfId="1588" xr:uid="{96E6B986-0A14-400E-A9BC-F05CCB37995F}"/>
    <cellStyle name="Normal 6 4 2 2 2 5" xfId="3165" xr:uid="{769F7547-ABF6-457E-A45C-10802E7C95D2}"/>
    <cellStyle name="Normal 6 4 2 2 2 6" xfId="3166" xr:uid="{57A8ADDF-059E-4120-8E36-D4AF67662C65}"/>
    <cellStyle name="Normal 6 4 2 2 3" xfId="636" xr:uid="{FB8261E4-5641-4076-ABEE-B67389CB447B}"/>
    <cellStyle name="Normal 6 4 2 2 3 2" xfId="1589" xr:uid="{FA4257DC-C8FF-42D8-A287-5975E339432A}"/>
    <cellStyle name="Normal 6 4 2 2 3 2 2" xfId="1590" xr:uid="{DD656444-3ABF-4D73-BDCD-187A08827263}"/>
    <cellStyle name="Normal 6 4 2 2 3 2 3" xfId="3167" xr:uid="{FD7B6027-4182-4787-BB9D-5055B39CDC52}"/>
    <cellStyle name="Normal 6 4 2 2 3 2 4" xfId="3168" xr:uid="{5B5C12EF-902A-4CD7-8D73-91A245C3832E}"/>
    <cellStyle name="Normal 6 4 2 2 3 3" xfId="1591" xr:uid="{AAC7F088-190C-4110-BA53-95D95E6F3028}"/>
    <cellStyle name="Normal 6 4 2 2 3 4" xfId="3169" xr:uid="{83C92577-2D2E-4F60-AF32-7B39EAADEC02}"/>
    <cellStyle name="Normal 6 4 2 2 3 5" xfId="3170" xr:uid="{FB7545CA-932C-42A2-BBBE-ED15768FC3CD}"/>
    <cellStyle name="Normal 6 4 2 2 4" xfId="1592" xr:uid="{55E961E7-FF7F-4146-A0B1-F3D7F13B6C56}"/>
    <cellStyle name="Normal 6 4 2 2 4 2" xfId="1593" xr:uid="{89039543-B9C0-45E3-81F6-9332E3D1F2A0}"/>
    <cellStyle name="Normal 6 4 2 2 4 3" xfId="3171" xr:uid="{BEF478AC-652F-4D0D-896D-B19CB4BF48D4}"/>
    <cellStyle name="Normal 6 4 2 2 4 4" xfId="3172" xr:uid="{38086D03-659F-4842-BCEA-57DBE87E061C}"/>
    <cellStyle name="Normal 6 4 2 2 5" xfId="1594" xr:uid="{B3269D09-4E97-49B8-B13C-757620054FFF}"/>
    <cellStyle name="Normal 6 4 2 2 5 2" xfId="3173" xr:uid="{A5ABB790-1A0D-48EB-BE97-9CA0A0E6119C}"/>
    <cellStyle name="Normal 6 4 2 2 5 3" xfId="3174" xr:uid="{C620EAA0-6087-43C3-8A4C-BFDA2CCF3247}"/>
    <cellStyle name="Normal 6 4 2 2 5 4" xfId="3175" xr:uid="{E421B375-3446-42C4-8A9F-AE1C79D4FA23}"/>
    <cellStyle name="Normal 6 4 2 2 6" xfId="3176" xr:uid="{1300F67B-6B14-433B-971A-6853139F4A11}"/>
    <cellStyle name="Normal 6 4 2 2 7" xfId="3177" xr:uid="{A16DB697-A821-4C13-8FCC-0D8909F2FED6}"/>
    <cellStyle name="Normal 6 4 2 2 8" xfId="3178" xr:uid="{0D6A40C1-D2FF-4CCC-8C6C-7626B2EC7582}"/>
    <cellStyle name="Normal 6 4 2 3" xfId="331" xr:uid="{2E09B9FC-6950-44D0-83D5-6F9BD235D610}"/>
    <cellStyle name="Normal 6 4 2 3 2" xfId="637" xr:uid="{09A33524-DAD6-446D-B0BC-550E43B3B9F9}"/>
    <cellStyle name="Normal 6 4 2 3 2 2" xfId="638" xr:uid="{C93E9CBA-4628-4C89-A494-AE20B950B1D7}"/>
    <cellStyle name="Normal 6 4 2 3 2 2 2" xfId="1595" xr:uid="{7EEEC563-338C-499E-A002-904E718BD5D8}"/>
    <cellStyle name="Normal 6 4 2 3 2 2 2 2" xfId="1596" xr:uid="{244CC25A-7A7C-49AA-AC01-CDBEB15DD629}"/>
    <cellStyle name="Normal 6 4 2 3 2 2 3" xfId="1597" xr:uid="{4BAC9DF5-BEF8-4C7F-B2DF-6D537CB8D2EA}"/>
    <cellStyle name="Normal 6 4 2 3 2 3" xfId="1598" xr:uid="{E14F9DB6-8307-418F-9652-1AC78E18CD14}"/>
    <cellStyle name="Normal 6 4 2 3 2 3 2" xfId="1599" xr:uid="{89FED544-8389-4A2C-B771-C14CC75CCA45}"/>
    <cellStyle name="Normal 6 4 2 3 2 4" xfId="1600" xr:uid="{9B56C235-CF04-473B-838B-F479049E6B30}"/>
    <cellStyle name="Normal 6 4 2 3 3" xfId="639" xr:uid="{C61123DE-6C9C-4C71-92C5-3922C12F3013}"/>
    <cellStyle name="Normal 6 4 2 3 3 2" xfId="1601" xr:uid="{B28713E5-A106-44B6-884D-62B74437E33F}"/>
    <cellStyle name="Normal 6 4 2 3 3 2 2" xfId="1602" xr:uid="{18F77807-3A33-4780-937E-B9DBD461BD63}"/>
    <cellStyle name="Normal 6 4 2 3 3 3" xfId="1603" xr:uid="{B44DD7A7-E2A1-4FB9-BE54-D7A643C43FE5}"/>
    <cellStyle name="Normal 6 4 2 3 3 4" xfId="3179" xr:uid="{E97119D6-C659-4466-9490-4E3B4E09C9FD}"/>
    <cellStyle name="Normal 6 4 2 3 4" xfId="1604" xr:uid="{70E504C8-6850-4CE9-BAC4-98D548408712}"/>
    <cellStyle name="Normal 6 4 2 3 4 2" xfId="1605" xr:uid="{857D47F8-619B-43BB-9B07-5ACDA6E66297}"/>
    <cellStyle name="Normal 6 4 2 3 5" xfId="1606" xr:uid="{451B6065-5B22-44CB-AB6E-2A721ECBDFDF}"/>
    <cellStyle name="Normal 6 4 2 3 6" xfId="3180" xr:uid="{FEEDBA3A-4027-4972-8AD9-F4BF02BED018}"/>
    <cellStyle name="Normal 6 4 2 4" xfId="332" xr:uid="{F8F8E41C-CF1A-438A-A84E-4A6C43FADE02}"/>
    <cellStyle name="Normal 6 4 2 4 2" xfId="640" xr:uid="{6DD093BE-AEC1-444D-9D84-AB71F6882943}"/>
    <cellStyle name="Normal 6 4 2 4 2 2" xfId="1607" xr:uid="{D958766A-CA21-4352-95FC-97396C9E26F2}"/>
    <cellStyle name="Normal 6 4 2 4 2 2 2" xfId="1608" xr:uid="{6E099433-D6A2-4AD9-988F-2CF3408EB068}"/>
    <cellStyle name="Normal 6 4 2 4 2 3" xfId="1609" xr:uid="{2F916DEF-4680-4FBE-9A43-746EB3DCC792}"/>
    <cellStyle name="Normal 6 4 2 4 2 4" xfId="3181" xr:uid="{409FDE90-3203-48E5-A0F6-FBAEE16AB5C1}"/>
    <cellStyle name="Normal 6 4 2 4 3" xfId="1610" xr:uid="{2F7C7ED3-4A08-4B24-B841-306FDBEADE28}"/>
    <cellStyle name="Normal 6 4 2 4 3 2" xfId="1611" xr:uid="{B2981015-45A9-4506-B276-D81801EBF7B3}"/>
    <cellStyle name="Normal 6 4 2 4 4" xfId="1612" xr:uid="{2591F713-DD50-4EFB-BC07-7E3976235400}"/>
    <cellStyle name="Normal 6 4 2 4 5" xfId="3182" xr:uid="{5C8540A3-65FF-42CA-832D-6CCA1D0E9C95}"/>
    <cellStyle name="Normal 6 4 2 5" xfId="333" xr:uid="{356FB89D-EC6A-4FEE-8AA7-6C5C2FB75F78}"/>
    <cellStyle name="Normal 6 4 2 5 2" xfId="1613" xr:uid="{6FA4DC4E-8D9A-4CCF-AF9D-67CBC807D89D}"/>
    <cellStyle name="Normal 6 4 2 5 2 2" xfId="1614" xr:uid="{5933A698-714A-4650-AE7F-78F659BBD80F}"/>
    <cellStyle name="Normal 6 4 2 5 3" xfId="1615" xr:uid="{CB39D753-B756-4CFB-AAD8-96FE793FA9B5}"/>
    <cellStyle name="Normal 6 4 2 5 4" xfId="3183" xr:uid="{44A71FF0-9FD4-4314-AB32-E715CCDD5915}"/>
    <cellStyle name="Normal 6 4 2 6" xfId="1616" xr:uid="{D8C84A9A-422B-4EB1-8461-1FF7512AF9FE}"/>
    <cellStyle name="Normal 6 4 2 6 2" xfId="1617" xr:uid="{453AAC1D-E639-4293-B438-85580CE06763}"/>
    <cellStyle name="Normal 6 4 2 6 3" xfId="3184" xr:uid="{E419897D-F169-4C35-8563-5918B6E78E84}"/>
    <cellStyle name="Normal 6 4 2 6 4" xfId="3185" xr:uid="{B88A9CA3-C661-4EB2-9434-ACFDE3252752}"/>
    <cellStyle name="Normal 6 4 2 7" xfId="1618" xr:uid="{5F520798-A1FC-4A06-8664-5373D77B0E33}"/>
    <cellStyle name="Normal 6 4 2 8" xfId="3186" xr:uid="{62320251-A0A6-41F5-889F-179DB52742E4}"/>
    <cellStyle name="Normal 6 4 2 9" xfId="3187" xr:uid="{7BDC3AC9-2CBD-4C5C-B4CC-6FE209543935}"/>
    <cellStyle name="Normal 6 4 3" xfId="120" xr:uid="{9C1D8C02-89B4-4CC8-BA11-09B34BB527B7}"/>
    <cellStyle name="Normal 6 4 3 2" xfId="121" xr:uid="{FEA96D7C-1CAC-4EA2-A930-0F447808759A}"/>
    <cellStyle name="Normal 6 4 3 2 2" xfId="641" xr:uid="{92554969-6D40-4177-85C6-FE126C757633}"/>
    <cellStyle name="Normal 6 4 3 2 2 2" xfId="1619" xr:uid="{A7E20058-557E-444E-AB18-8FC8BBD45A9D}"/>
    <cellStyle name="Normal 6 4 3 2 2 2 2" xfId="1620" xr:uid="{2FDD3222-18BE-4253-BB20-10F43905B3CA}"/>
    <cellStyle name="Normal 6 4 3 2 2 2 2 2" xfId="4476" xr:uid="{7F4F0D4C-A0C7-4B82-9FFC-155356CC00C9}"/>
    <cellStyle name="Normal 6 4 3 2 2 2 3" xfId="4477" xr:uid="{70F29544-640B-4BC7-9747-0C5A84E1D4DD}"/>
    <cellStyle name="Normal 6 4 3 2 2 3" xfId="1621" xr:uid="{4FCA25BC-9192-4546-9708-ACE3AF8F4AF6}"/>
    <cellStyle name="Normal 6 4 3 2 2 3 2" xfId="4478" xr:uid="{46D50BCC-D06D-4409-8E11-0098807FD7D6}"/>
    <cellStyle name="Normal 6 4 3 2 2 4" xfId="3188" xr:uid="{4AF8F42B-D680-4829-8FED-A18CCD01D7DE}"/>
    <cellStyle name="Normal 6 4 3 2 3" xfId="1622" xr:uid="{84E2CF6B-BBCF-4D1B-AB19-5C04D5B0BB2B}"/>
    <cellStyle name="Normal 6 4 3 2 3 2" xfId="1623" xr:uid="{CC25BF95-758A-43B3-A071-B1444AD3269F}"/>
    <cellStyle name="Normal 6 4 3 2 3 2 2" xfId="4479" xr:uid="{586E2D92-F903-4000-BFFD-8D6DC8C56594}"/>
    <cellStyle name="Normal 6 4 3 2 3 3" xfId="3189" xr:uid="{F1013843-2BFB-47B0-8B2E-C6CCB9B971F2}"/>
    <cellStyle name="Normal 6 4 3 2 3 4" xfId="3190" xr:uid="{08175AC9-1AC2-4CF7-9998-4AFD588A2A6A}"/>
    <cellStyle name="Normal 6 4 3 2 4" xfId="1624" xr:uid="{802F7D0A-4242-4EAB-83F8-C30620F50DA3}"/>
    <cellStyle name="Normal 6 4 3 2 4 2" xfId="4480" xr:uid="{3AABB0F6-0CA3-461C-8DE9-539924B8C98E}"/>
    <cellStyle name="Normal 6 4 3 2 5" xfId="3191" xr:uid="{86E2696B-F2FF-4DE7-B9D4-AE6A20080CA0}"/>
    <cellStyle name="Normal 6 4 3 2 6" xfId="3192" xr:uid="{2CB534C6-A410-4E03-A557-3F35F4D4D4D0}"/>
    <cellStyle name="Normal 6 4 3 3" xfId="334" xr:uid="{47922BEF-9CE2-4A99-9C92-4747307BDD25}"/>
    <cellStyle name="Normal 6 4 3 3 2" xfId="1625" xr:uid="{7370FD16-3BC3-4B90-923F-BBE5CB6279A6}"/>
    <cellStyle name="Normal 6 4 3 3 2 2" xfId="1626" xr:uid="{DD0A9AF8-83E6-46CF-92DF-C444196467F1}"/>
    <cellStyle name="Normal 6 4 3 3 2 2 2" xfId="4481" xr:uid="{76088C30-077C-41D1-A4F0-DC927CD9B1B5}"/>
    <cellStyle name="Normal 6 4 3 3 2 3" xfId="3193" xr:uid="{53CB3728-5457-494A-94E5-0E7E61570071}"/>
    <cellStyle name="Normal 6 4 3 3 2 4" xfId="3194" xr:uid="{F4751220-D8E8-4ACF-950D-34240328EBE6}"/>
    <cellStyle name="Normal 6 4 3 3 3" xfId="1627" xr:uid="{585C6069-BA56-4555-B7FD-8F7BF1BBEDD7}"/>
    <cellStyle name="Normal 6 4 3 3 3 2" xfId="4482" xr:uid="{9EEB5326-94C9-4D42-8AE8-B1CB148413E9}"/>
    <cellStyle name="Normal 6 4 3 3 4" xfId="3195" xr:uid="{26E33868-18A7-4016-A631-F77A978D4647}"/>
    <cellStyle name="Normal 6 4 3 3 5" xfId="3196" xr:uid="{00843381-BD50-4759-B552-268CAA5BBB0C}"/>
    <cellStyle name="Normal 6 4 3 4" xfId="1628" xr:uid="{920FC6E3-D4E9-411F-83C3-F43F16704E34}"/>
    <cellStyle name="Normal 6 4 3 4 2" xfId="1629" xr:uid="{AC2EFBCC-A971-4702-B3D3-E59B498EA818}"/>
    <cellStyle name="Normal 6 4 3 4 2 2" xfId="4483" xr:uid="{09968619-FDDC-4634-A635-64E6CE89260C}"/>
    <cellStyle name="Normal 6 4 3 4 3" xfId="3197" xr:uid="{A8EA9A1E-4BDF-4E95-8F93-E374B7CB183E}"/>
    <cellStyle name="Normal 6 4 3 4 4" xfId="3198" xr:uid="{C7D10A54-CCEE-4E02-BA17-C11E391541C9}"/>
    <cellStyle name="Normal 6 4 3 5" xfId="1630" xr:uid="{9CA2854A-2C9B-4CE8-94F1-E6B49AF23F97}"/>
    <cellStyle name="Normal 6 4 3 5 2" xfId="3199" xr:uid="{6B4F53A3-8BB1-49DB-B4D0-63345D9CD151}"/>
    <cellStyle name="Normal 6 4 3 5 3" xfId="3200" xr:uid="{AEB94629-5D8F-4193-AEEF-519BCF298405}"/>
    <cellStyle name="Normal 6 4 3 5 4" xfId="3201" xr:uid="{95382A7F-F765-4836-AD16-8FFA8258F9A0}"/>
    <cellStyle name="Normal 6 4 3 6" xfId="3202" xr:uid="{796DFB19-3D82-466C-AA9C-7AC4C011A08E}"/>
    <cellStyle name="Normal 6 4 3 7" xfId="3203" xr:uid="{A866CA94-3687-48BF-974C-AB085874D634}"/>
    <cellStyle name="Normal 6 4 3 8" xfId="3204" xr:uid="{478FA618-D223-4834-AD40-386B7218EBDB}"/>
    <cellStyle name="Normal 6 4 4" xfId="122" xr:uid="{4A8FCF08-4F52-4B78-8299-3481AB410A86}"/>
    <cellStyle name="Normal 6 4 4 2" xfId="642" xr:uid="{8597D7A7-920D-4E8B-B9ED-1F67DE76276C}"/>
    <cellStyle name="Normal 6 4 4 2 2" xfId="643" xr:uid="{EEEEC046-7174-4BED-8209-B503AF3F6219}"/>
    <cellStyle name="Normal 6 4 4 2 2 2" xfId="1631" xr:uid="{ED09323C-7D43-44D9-AE8C-D57070D8E8A8}"/>
    <cellStyle name="Normal 6 4 4 2 2 2 2" xfId="1632" xr:uid="{B4160534-BFE8-45A9-8D71-FD40E6B93493}"/>
    <cellStyle name="Normal 6 4 4 2 2 3" xfId="1633" xr:uid="{E0405A6C-6BE6-4EF7-8BA9-6484B20CAEFA}"/>
    <cellStyle name="Normal 6 4 4 2 2 4" xfId="3205" xr:uid="{9A8E3731-E6A7-40C8-BFB5-E1CF1802BE54}"/>
    <cellStyle name="Normal 6 4 4 2 3" xfId="1634" xr:uid="{E8B3C4FF-673B-45CD-B4E3-B2516104F757}"/>
    <cellStyle name="Normal 6 4 4 2 3 2" xfId="1635" xr:uid="{2C0CFA58-0315-443A-82EE-40ECF1E0F074}"/>
    <cellStyle name="Normal 6 4 4 2 4" xfId="1636" xr:uid="{CC077AB2-598F-47D1-9A80-083291D81C2A}"/>
    <cellStyle name="Normal 6 4 4 2 5" xfId="3206" xr:uid="{2DE9D0D4-9975-4035-9421-9F66CAA5B651}"/>
    <cellStyle name="Normal 6 4 4 3" xfId="644" xr:uid="{EF25BFC2-4EF6-45CD-8EE9-FB2D86A0C859}"/>
    <cellStyle name="Normal 6 4 4 3 2" xfId="1637" xr:uid="{9C5E6982-0B31-4E35-B971-B1508756E28B}"/>
    <cellStyle name="Normal 6 4 4 3 2 2" xfId="1638" xr:uid="{7587B511-B998-468C-9F4F-2178F362BB4C}"/>
    <cellStyle name="Normal 6 4 4 3 3" xfId="1639" xr:uid="{17CB3CE6-841A-4685-B6BB-5BD1BCDF1A85}"/>
    <cellStyle name="Normal 6 4 4 3 4" xfId="3207" xr:uid="{9F5BDC2B-14E3-4BEE-9C3B-FC67085A9BB4}"/>
    <cellStyle name="Normal 6 4 4 4" xfId="1640" xr:uid="{0783E8D4-1BAD-4731-89D2-1AF4EE18218E}"/>
    <cellStyle name="Normal 6 4 4 4 2" xfId="1641" xr:uid="{4F61222E-61BF-487E-91C9-4E70A69622EA}"/>
    <cellStyle name="Normal 6 4 4 4 3" xfId="3208" xr:uid="{123D15E3-CE56-4111-AB27-B1C5B39DD72C}"/>
    <cellStyle name="Normal 6 4 4 4 4" xfId="3209" xr:uid="{7774C579-ECEB-4850-987B-695CCE9F7359}"/>
    <cellStyle name="Normal 6 4 4 5" xfId="1642" xr:uid="{40884E75-D7FF-4989-9E1A-8335CE0D4CAE}"/>
    <cellStyle name="Normal 6 4 4 6" xfId="3210" xr:uid="{8BDD4197-DE15-4EE7-97B9-62313EBAC1A7}"/>
    <cellStyle name="Normal 6 4 4 7" xfId="3211" xr:uid="{90761CAE-EBE7-4BFD-BECC-6497A17D5963}"/>
    <cellStyle name="Normal 6 4 5" xfId="335" xr:uid="{F1B816B8-9E1C-48D8-AF2F-EDF4E9F7A015}"/>
    <cellStyle name="Normal 6 4 5 2" xfId="645" xr:uid="{F72261D6-6DC1-46DE-B460-F1FF34BADCD1}"/>
    <cellStyle name="Normal 6 4 5 2 2" xfId="1643" xr:uid="{9C2C062C-EE2A-43C7-A39A-A981D73E392F}"/>
    <cellStyle name="Normal 6 4 5 2 2 2" xfId="1644" xr:uid="{48A394FB-5BC9-4050-96CE-BB51C3E1B4CB}"/>
    <cellStyle name="Normal 6 4 5 2 3" xfId="1645" xr:uid="{316ED88B-84AE-4D79-93B5-249F6CC28CA3}"/>
    <cellStyle name="Normal 6 4 5 2 4" xfId="3212" xr:uid="{34FB9261-B884-4300-ADBE-487766C56D9D}"/>
    <cellStyle name="Normal 6 4 5 3" xfId="1646" xr:uid="{1B8A7CE7-3E37-48CD-957F-948DF4C45143}"/>
    <cellStyle name="Normal 6 4 5 3 2" xfId="1647" xr:uid="{77B21476-61B0-4813-A9B6-F40C51D5D98F}"/>
    <cellStyle name="Normal 6 4 5 3 3" xfId="3213" xr:uid="{AC1A6C84-A539-44D3-BF4C-70AE9FECD750}"/>
    <cellStyle name="Normal 6 4 5 3 4" xfId="3214" xr:uid="{AE0D500A-5F67-41A0-887A-2B7CAA78BE36}"/>
    <cellStyle name="Normal 6 4 5 4" xfId="1648" xr:uid="{5DCC7DED-B34F-4953-8E0E-0056A166C89B}"/>
    <cellStyle name="Normal 6 4 5 5" xfId="3215" xr:uid="{9B85D488-688B-45F4-8D79-B148B3555D73}"/>
    <cellStyle name="Normal 6 4 5 6" xfId="3216" xr:uid="{7E1B0CC5-D92C-4409-8ED8-BC9AF2BBC93A}"/>
    <cellStyle name="Normal 6 4 6" xfId="336" xr:uid="{E95CC3E5-8FA9-49A3-A541-1BF387A5368C}"/>
    <cellStyle name="Normal 6 4 6 2" xfId="1649" xr:uid="{76E3C1F0-4945-49E2-8269-10D11498E075}"/>
    <cellStyle name="Normal 6 4 6 2 2" xfId="1650" xr:uid="{C54865C7-855B-41AC-9BDD-FF5487B72A6C}"/>
    <cellStyle name="Normal 6 4 6 2 3" xfId="3217" xr:uid="{E9014CD8-37B0-4CC3-9698-7F7ED000AA62}"/>
    <cellStyle name="Normal 6 4 6 2 4" xfId="3218" xr:uid="{893F0D81-7DF9-46B7-9881-AC2B43EE3C8E}"/>
    <cellStyle name="Normal 6 4 6 3" xfId="1651" xr:uid="{2251C518-736E-4708-942B-4DEAEE45D582}"/>
    <cellStyle name="Normal 6 4 6 4" xfId="3219" xr:uid="{8D326DFF-D741-4988-9E17-DEB2675D6D84}"/>
    <cellStyle name="Normal 6 4 6 5" xfId="3220" xr:uid="{1A02E32E-FFBE-485B-8E29-6C958469D81E}"/>
    <cellStyle name="Normal 6 4 7" xfId="1652" xr:uid="{357AA665-2539-4AF0-AAC9-BBDB3ABB5484}"/>
    <cellStyle name="Normal 6 4 7 2" xfId="1653" xr:uid="{233913B4-F088-4997-BDF9-D33C970F186B}"/>
    <cellStyle name="Normal 6 4 7 3" xfId="3221" xr:uid="{6A4811EA-4A3A-42BE-A646-B660E7126090}"/>
    <cellStyle name="Normal 6 4 7 3 2" xfId="4407" xr:uid="{A2EBE3BE-7975-4E8C-BE0A-E049785335C2}"/>
    <cellStyle name="Normal 6 4 7 3 3" xfId="4685" xr:uid="{F9238340-E2CE-489E-BCCF-2694E5D609F5}"/>
    <cellStyle name="Normal 6 4 7 4" xfId="3222" xr:uid="{674CAE49-34C0-4540-B0AA-7F418AE2BD66}"/>
    <cellStyle name="Normal 6 4 8" xfId="1654" xr:uid="{15B0C97A-DAAB-494F-AEDD-44F5B8FED6BD}"/>
    <cellStyle name="Normal 6 4 8 2" xfId="3223" xr:uid="{8BDCAD1B-5ED0-41D9-B0CB-F03FC3751887}"/>
    <cellStyle name="Normal 6 4 8 3" xfId="3224" xr:uid="{3B552949-38B8-444A-8595-86B5315B8DBF}"/>
    <cellStyle name="Normal 6 4 8 4" xfId="3225" xr:uid="{2C7EBAB6-F830-4A72-B228-518D9A1F7524}"/>
    <cellStyle name="Normal 6 4 9" xfId="3226" xr:uid="{B926A5C2-E608-4E87-ABF3-CEB9ED9C8BF8}"/>
    <cellStyle name="Normal 6 5" xfId="123" xr:uid="{C7E73209-2A23-4890-8363-AC6813F44BAD}"/>
    <cellStyle name="Normal 6 5 10" xfId="3227" xr:uid="{9759DD38-CFE2-41FF-9D22-828CDA3E187C}"/>
    <cellStyle name="Normal 6 5 11" xfId="3228" xr:uid="{5B5A5863-CB98-4D83-875B-7492180DEF17}"/>
    <cellStyle name="Normal 6 5 2" xfId="124" xr:uid="{CA884086-8791-40FE-93D7-D1FD60471D05}"/>
    <cellStyle name="Normal 6 5 2 2" xfId="337" xr:uid="{01363B7E-1A62-4C60-AEA5-2660FCC97EE0}"/>
    <cellStyle name="Normal 6 5 2 2 2" xfId="646" xr:uid="{F5C149EA-627B-4BF4-B442-DC78034A4614}"/>
    <cellStyle name="Normal 6 5 2 2 2 2" xfId="647" xr:uid="{A5EA188B-7B43-4716-8411-495781EB1AE0}"/>
    <cellStyle name="Normal 6 5 2 2 2 2 2" xfId="1655" xr:uid="{38FB6ECE-944E-48D0-9410-BA402DD477A8}"/>
    <cellStyle name="Normal 6 5 2 2 2 2 3" xfId="3229" xr:uid="{B04B4061-9A34-408E-80F3-56752CA52FCE}"/>
    <cellStyle name="Normal 6 5 2 2 2 2 4" xfId="3230" xr:uid="{EBC91949-9BC6-418B-925C-C6DC64407D9A}"/>
    <cellStyle name="Normal 6 5 2 2 2 3" xfId="1656" xr:uid="{4AA490CD-8F20-41BE-88E4-3D361F048AED}"/>
    <cellStyle name="Normal 6 5 2 2 2 3 2" xfId="3231" xr:uid="{C82105A6-314C-4C73-91BF-76A4A50D6328}"/>
    <cellStyle name="Normal 6 5 2 2 2 3 3" xfId="3232" xr:uid="{FB5694CF-8859-4770-BECB-ED04E04A53C4}"/>
    <cellStyle name="Normal 6 5 2 2 2 3 4" xfId="3233" xr:uid="{A982B5D2-5B02-4BA9-AAC8-8D096735790E}"/>
    <cellStyle name="Normal 6 5 2 2 2 4" xfId="3234" xr:uid="{AE9D7B4D-1A56-4C88-A73C-D6BE7A54367A}"/>
    <cellStyle name="Normal 6 5 2 2 2 5" xfId="3235" xr:uid="{EBB06381-E557-494F-AD15-A5AE40A1FC73}"/>
    <cellStyle name="Normal 6 5 2 2 2 6" xfId="3236" xr:uid="{019B97FA-B3D7-42BF-84CE-DDC653BB631E}"/>
    <cellStyle name="Normal 6 5 2 2 3" xfId="648" xr:uid="{EBF47015-E8C8-444A-8ECF-D62EBC1B1DE5}"/>
    <cellStyle name="Normal 6 5 2 2 3 2" xfId="1657" xr:uid="{A32C5468-F564-4FB0-B16E-163EA9590B3E}"/>
    <cellStyle name="Normal 6 5 2 2 3 2 2" xfId="3237" xr:uid="{EDF722A5-BE9F-41BE-A895-CF07691F58C3}"/>
    <cellStyle name="Normal 6 5 2 2 3 2 3" xfId="3238" xr:uid="{042FECC7-2C08-416C-814F-5762F893237D}"/>
    <cellStyle name="Normal 6 5 2 2 3 2 4" xfId="3239" xr:uid="{FB1E44B4-B02F-471E-BD37-6708EE61588F}"/>
    <cellStyle name="Normal 6 5 2 2 3 3" xfId="3240" xr:uid="{DCBA21EE-1333-4F4B-9F00-A2CB274E2AA9}"/>
    <cellStyle name="Normal 6 5 2 2 3 4" xfId="3241" xr:uid="{34A4E4FF-72EF-4325-B755-92CD102BE09E}"/>
    <cellStyle name="Normal 6 5 2 2 3 5" xfId="3242" xr:uid="{7855A1FA-66B6-4F0C-A6C8-F6B56AC73D3A}"/>
    <cellStyle name="Normal 6 5 2 2 4" xfId="1658" xr:uid="{A23CEE79-314F-4750-9F0A-19512DCBDFF2}"/>
    <cellStyle name="Normal 6 5 2 2 4 2" xfId="3243" xr:uid="{4D5C074E-A2E9-44E1-B435-42D18FA5F8C2}"/>
    <cellStyle name="Normal 6 5 2 2 4 3" xfId="3244" xr:uid="{9FBD2B49-22E6-4315-AF8C-772A526716E8}"/>
    <cellStyle name="Normal 6 5 2 2 4 4" xfId="3245" xr:uid="{3D72B561-C6F0-4685-AB3A-1AAC13E9FDCC}"/>
    <cellStyle name="Normal 6 5 2 2 5" xfId="3246" xr:uid="{94C47ADE-80F9-464B-B9EE-2849D3102839}"/>
    <cellStyle name="Normal 6 5 2 2 5 2" xfId="3247" xr:uid="{F23E6725-DB58-4D5E-BFA2-641BEF95B70E}"/>
    <cellStyle name="Normal 6 5 2 2 5 3" xfId="3248" xr:uid="{F4439C60-DDC1-4157-B4F9-66EE31065283}"/>
    <cellStyle name="Normal 6 5 2 2 5 4" xfId="3249" xr:uid="{9FD1C59D-3674-40B7-B696-9471EBB7CF9A}"/>
    <cellStyle name="Normal 6 5 2 2 6" xfId="3250" xr:uid="{B771358A-0157-4F3F-98B4-EA1B26F49F32}"/>
    <cellStyle name="Normal 6 5 2 2 7" xfId="3251" xr:uid="{F0185CBE-B3E9-481A-BCFB-68A7F2E97D27}"/>
    <cellStyle name="Normal 6 5 2 2 8" xfId="3252" xr:uid="{2C490C62-D246-4E27-AD73-32EEBA6A8E24}"/>
    <cellStyle name="Normal 6 5 2 3" xfId="649" xr:uid="{CBCC6EE9-A879-4B4A-A935-01B070F739F3}"/>
    <cellStyle name="Normal 6 5 2 3 2" xfId="650" xr:uid="{8E268588-41C5-416B-A261-4426C65C2165}"/>
    <cellStyle name="Normal 6 5 2 3 2 2" xfId="651" xr:uid="{E27ACF1D-CA8F-4F57-B5CA-6D9A041B6D53}"/>
    <cellStyle name="Normal 6 5 2 3 2 3" xfId="3253" xr:uid="{9BA95CA9-BAD1-4249-B7A5-31C025F7EB7B}"/>
    <cellStyle name="Normal 6 5 2 3 2 4" xfId="3254" xr:uid="{858F070B-B01A-4F44-874A-0B9603869DA9}"/>
    <cellStyle name="Normal 6 5 2 3 3" xfId="652" xr:uid="{75F1D8CF-7398-40C5-8D5E-9749A24ACAAF}"/>
    <cellStyle name="Normal 6 5 2 3 3 2" xfId="3255" xr:uid="{2878DDC1-57B2-49A0-9B78-4700604403A5}"/>
    <cellStyle name="Normal 6 5 2 3 3 3" xfId="3256" xr:uid="{E1427F5A-A087-4EC1-A62C-3696023EAE10}"/>
    <cellStyle name="Normal 6 5 2 3 3 4" xfId="3257" xr:uid="{9F4638A2-BF12-4823-9E48-B4E1D4B586EC}"/>
    <cellStyle name="Normal 6 5 2 3 4" xfId="3258" xr:uid="{13769616-93A4-4B97-BFBE-21FEB3CF2DF0}"/>
    <cellStyle name="Normal 6 5 2 3 5" xfId="3259" xr:uid="{A408FCAD-0DE2-419D-9D10-A82211537A74}"/>
    <cellStyle name="Normal 6 5 2 3 6" xfId="3260" xr:uid="{C50D3B23-471A-4387-8700-3907622892D3}"/>
    <cellStyle name="Normal 6 5 2 4" xfId="653" xr:uid="{130E8B9E-1A47-4E28-9929-DA3A163DED4C}"/>
    <cellStyle name="Normal 6 5 2 4 2" xfId="654" xr:uid="{29BC9163-F846-4F52-AC91-DB0A07E0D6E1}"/>
    <cellStyle name="Normal 6 5 2 4 2 2" xfId="3261" xr:uid="{A6192333-EC2F-4EE6-ADC3-FB109B73AC05}"/>
    <cellStyle name="Normal 6 5 2 4 2 3" xfId="3262" xr:uid="{2F01AD46-DD91-4EBD-8A54-8ABFEABB3375}"/>
    <cellStyle name="Normal 6 5 2 4 2 4" xfId="3263" xr:uid="{12AF761B-28F0-4646-A8A5-C6DD9CE3E8A3}"/>
    <cellStyle name="Normal 6 5 2 4 3" xfId="3264" xr:uid="{A008F6CB-1FFE-46F7-ADB4-6EA745A02F17}"/>
    <cellStyle name="Normal 6 5 2 4 4" xfId="3265" xr:uid="{D003A7D0-15BC-4497-B1D0-291B6148A3F8}"/>
    <cellStyle name="Normal 6 5 2 4 5" xfId="3266" xr:uid="{CB824CA2-6DF5-42C9-82ED-E455E8DD4619}"/>
    <cellStyle name="Normal 6 5 2 5" xfId="655" xr:uid="{B7164331-3FC4-4524-97BD-0ED8C34F5B8E}"/>
    <cellStyle name="Normal 6 5 2 5 2" xfId="3267" xr:uid="{3BF126BB-E789-4826-B31C-391F4F64A230}"/>
    <cellStyle name="Normal 6 5 2 5 3" xfId="3268" xr:uid="{8CD75F78-027F-40F8-B873-D736314A2A39}"/>
    <cellStyle name="Normal 6 5 2 5 4" xfId="3269" xr:uid="{09A1075F-FDB9-44AC-AD6C-7FC98DB53B87}"/>
    <cellStyle name="Normal 6 5 2 6" xfId="3270" xr:uid="{C83C3FFB-128F-4EDA-A442-0F33105C7AB7}"/>
    <cellStyle name="Normal 6 5 2 6 2" xfId="3271" xr:uid="{906ABE3E-3CD8-4BE1-B217-4236DC07677F}"/>
    <cellStyle name="Normal 6 5 2 6 3" xfId="3272" xr:uid="{56E43F33-D89D-4189-9DB9-002F249FA97C}"/>
    <cellStyle name="Normal 6 5 2 6 4" xfId="3273" xr:uid="{2AF72840-23DC-4574-BAE6-2ECD4C9695BE}"/>
    <cellStyle name="Normal 6 5 2 7" xfId="3274" xr:uid="{AB3B78D3-7D9C-4BE1-B9A0-540590AA2CD4}"/>
    <cellStyle name="Normal 6 5 2 8" xfId="3275" xr:uid="{3365DFC2-D364-444F-AEB6-EF75DE10D437}"/>
    <cellStyle name="Normal 6 5 2 9" xfId="3276" xr:uid="{9B8B43B3-F0A1-4A20-A08F-11CA6A04EEDA}"/>
    <cellStyle name="Normal 6 5 3" xfId="338" xr:uid="{969AA471-B3F1-4A52-A3FF-53772C695C70}"/>
    <cellStyle name="Normal 6 5 3 2" xfId="656" xr:uid="{6AFB2605-0135-41B9-9350-F21E7F566C89}"/>
    <cellStyle name="Normal 6 5 3 2 2" xfId="657" xr:uid="{5C88A41F-3192-4FF5-8D56-DCA1D4028A81}"/>
    <cellStyle name="Normal 6 5 3 2 2 2" xfId="1659" xr:uid="{7CB0B8C2-9889-46FD-9DE3-276EC2F37DEE}"/>
    <cellStyle name="Normal 6 5 3 2 2 2 2" xfId="1660" xr:uid="{9B89C8FD-A6EB-44EF-8E61-AAA5F03FB395}"/>
    <cellStyle name="Normal 6 5 3 2 2 3" xfId="1661" xr:uid="{665A615D-A21E-47C4-920C-BAFE91C1A1AB}"/>
    <cellStyle name="Normal 6 5 3 2 2 4" xfId="3277" xr:uid="{D6F1F039-B3A2-419E-B63F-434069BEF879}"/>
    <cellStyle name="Normal 6 5 3 2 3" xfId="1662" xr:uid="{B2655D4D-F235-4586-8E0F-4296215E3C3B}"/>
    <cellStyle name="Normal 6 5 3 2 3 2" xfId="1663" xr:uid="{2D08050F-C8CA-426D-A7E5-9EA6364F63D5}"/>
    <cellStyle name="Normal 6 5 3 2 3 3" xfId="3278" xr:uid="{D05F48CF-13ED-4EA0-A5BF-DCF031723BB2}"/>
    <cellStyle name="Normal 6 5 3 2 3 4" xfId="3279" xr:uid="{E8C48361-78A4-480D-8B1D-5B14A13711A3}"/>
    <cellStyle name="Normal 6 5 3 2 4" xfId="1664" xr:uid="{85E9F260-52D5-486E-89F0-DDDE16A98AA0}"/>
    <cellStyle name="Normal 6 5 3 2 5" xfId="3280" xr:uid="{C58F4EBB-DF53-4CAF-8D1F-C913728BB4D5}"/>
    <cellStyle name="Normal 6 5 3 2 6" xfId="3281" xr:uid="{C1A1C93E-BBA4-495B-A797-F00E606095E2}"/>
    <cellStyle name="Normal 6 5 3 3" xfId="658" xr:uid="{596C32EE-4ACA-44CF-83C3-0327A295D923}"/>
    <cellStyle name="Normal 6 5 3 3 2" xfId="1665" xr:uid="{A36E2AC7-EE50-4EB4-BA74-ECA3C03DF41A}"/>
    <cellStyle name="Normal 6 5 3 3 2 2" xfId="1666" xr:uid="{2CC0783F-27A6-4B58-92D4-9465F476F301}"/>
    <cellStyle name="Normal 6 5 3 3 2 3" xfId="3282" xr:uid="{ED0D1745-20BD-4563-9229-1E7DB24C58D0}"/>
    <cellStyle name="Normal 6 5 3 3 2 4" xfId="3283" xr:uid="{C46E25D0-9A1C-445A-A1BC-C03377D16615}"/>
    <cellStyle name="Normal 6 5 3 3 3" xfId="1667" xr:uid="{E57ED84F-BEB4-4A14-94BA-B89917FEB2C2}"/>
    <cellStyle name="Normal 6 5 3 3 4" xfId="3284" xr:uid="{668AAF8C-36D4-4751-913D-8BADC68B8AE2}"/>
    <cellStyle name="Normal 6 5 3 3 5" xfId="3285" xr:uid="{822E9274-5414-4FF8-9418-A5C5AD623BBC}"/>
    <cellStyle name="Normal 6 5 3 4" xfId="1668" xr:uid="{B9F17EFC-788A-4F06-ABFF-4909E2123E5E}"/>
    <cellStyle name="Normal 6 5 3 4 2" xfId="1669" xr:uid="{35E89FE9-BCE3-40A4-924D-D113DC11785E}"/>
    <cellStyle name="Normal 6 5 3 4 3" xfId="3286" xr:uid="{53A1462C-5091-4AE4-8B9E-24C136FA627A}"/>
    <cellStyle name="Normal 6 5 3 4 4" xfId="3287" xr:uid="{5C9B564B-0695-4BCC-8B47-051D4DC2FC8D}"/>
    <cellStyle name="Normal 6 5 3 5" xfId="1670" xr:uid="{21CCE9F8-A428-4060-A184-A1192CFA69A4}"/>
    <cellStyle name="Normal 6 5 3 5 2" xfId="3288" xr:uid="{EEBC68F3-BAC2-47BF-8A2F-4382D35F47EE}"/>
    <cellStyle name="Normal 6 5 3 5 3" xfId="3289" xr:uid="{7626CBD9-9A18-4FBB-BD23-D3BDC4C8BDA8}"/>
    <cellStyle name="Normal 6 5 3 5 4" xfId="3290" xr:uid="{AAADE017-7612-46B7-B470-1EC644014918}"/>
    <cellStyle name="Normal 6 5 3 6" xfId="3291" xr:uid="{FFEB9521-773A-4D42-8AF1-3E87710438EB}"/>
    <cellStyle name="Normal 6 5 3 7" xfId="3292" xr:uid="{5F6C1CFC-6330-4FDE-916B-8FC31FFF37F5}"/>
    <cellStyle name="Normal 6 5 3 8" xfId="3293" xr:uid="{B6D20EB4-9E31-4443-AF1B-7F119A569F94}"/>
    <cellStyle name="Normal 6 5 4" xfId="339" xr:uid="{5890704B-66DD-4231-A951-E58433AD462C}"/>
    <cellStyle name="Normal 6 5 4 2" xfId="659" xr:uid="{860D7324-D637-4BE8-830B-45A2457F9088}"/>
    <cellStyle name="Normal 6 5 4 2 2" xfId="660" xr:uid="{1F42EDC2-CCB8-4FF6-B6F1-BCE1D60F2A4B}"/>
    <cellStyle name="Normal 6 5 4 2 2 2" xfId="1671" xr:uid="{053DCF4B-7530-4976-9270-E59D989BBF05}"/>
    <cellStyle name="Normal 6 5 4 2 2 3" xfId="3294" xr:uid="{029B6B2D-A872-4C89-B508-692083DC158C}"/>
    <cellStyle name="Normal 6 5 4 2 2 4" xfId="3295" xr:uid="{5A6930AB-99A2-4F66-A20C-8DE9FFF675F6}"/>
    <cellStyle name="Normal 6 5 4 2 3" xfId="1672" xr:uid="{492A1B00-A777-4E67-90E3-08BC414A5CFE}"/>
    <cellStyle name="Normal 6 5 4 2 4" xfId="3296" xr:uid="{265D6A7A-CB50-4186-94F0-56ED07376B07}"/>
    <cellStyle name="Normal 6 5 4 2 5" xfId="3297" xr:uid="{AB3462B3-8501-4035-ADED-D8252635C1B3}"/>
    <cellStyle name="Normal 6 5 4 3" xfId="661" xr:uid="{9D3C08E6-C314-47DD-874E-9E8E6194A3D9}"/>
    <cellStyle name="Normal 6 5 4 3 2" xfId="1673" xr:uid="{1549B5F7-636C-4E97-B4D7-E434D42BACE6}"/>
    <cellStyle name="Normal 6 5 4 3 3" xfId="3298" xr:uid="{D12402A6-1C8F-4F23-A00E-63A736EA932C}"/>
    <cellStyle name="Normal 6 5 4 3 4" xfId="3299" xr:uid="{5E5C91FF-0229-44F1-868B-03B073654F14}"/>
    <cellStyle name="Normal 6 5 4 4" xfId="1674" xr:uid="{B5B2B953-D06A-41CF-862B-4EBA29B00773}"/>
    <cellStyle name="Normal 6 5 4 4 2" xfId="3300" xr:uid="{972EF7B8-91A8-4C00-BD79-26712B3CE104}"/>
    <cellStyle name="Normal 6 5 4 4 3" xfId="3301" xr:uid="{86BC2D2A-3CCD-428D-B979-C78BB2A2648F}"/>
    <cellStyle name="Normal 6 5 4 4 4" xfId="3302" xr:uid="{2029B77C-37F0-494E-80D9-74F1C9D8A758}"/>
    <cellStyle name="Normal 6 5 4 5" xfId="3303" xr:uid="{EB18F070-29B1-4D95-99A6-475A8A356E56}"/>
    <cellStyle name="Normal 6 5 4 6" xfId="3304" xr:uid="{9C4CFAB6-CE69-4114-B7FE-E0126D115ACA}"/>
    <cellStyle name="Normal 6 5 4 7" xfId="3305" xr:uid="{2F93DF6B-EF7D-484A-90BF-95D1B61A78D1}"/>
    <cellStyle name="Normal 6 5 5" xfId="340" xr:uid="{EDEB155D-CC12-4023-A01E-559807B8D53F}"/>
    <cellStyle name="Normal 6 5 5 2" xfId="662" xr:uid="{F163F51C-70B7-44C1-B674-F4CD2D3228DB}"/>
    <cellStyle name="Normal 6 5 5 2 2" xfId="1675" xr:uid="{7F1070BA-E689-4697-846C-B40B7A4404A5}"/>
    <cellStyle name="Normal 6 5 5 2 3" xfId="3306" xr:uid="{387EDCF0-E0C4-4C13-86C9-5A1070226C4F}"/>
    <cellStyle name="Normal 6 5 5 2 4" xfId="3307" xr:uid="{44DE4ABC-8B78-4C1E-8058-8BAD1445E625}"/>
    <cellStyle name="Normal 6 5 5 3" xfId="1676" xr:uid="{2BF25BAB-EB77-438D-9F00-6FBDB32E78E2}"/>
    <cellStyle name="Normal 6 5 5 3 2" xfId="3308" xr:uid="{DF6128E2-C2F0-4433-B2F2-762AC56225B6}"/>
    <cellStyle name="Normal 6 5 5 3 3" xfId="3309" xr:uid="{A98E0C36-5763-43CE-8C48-7306AE580AF0}"/>
    <cellStyle name="Normal 6 5 5 3 4" xfId="3310" xr:uid="{41D4A25A-ED3B-4B1E-82F0-573EE1CF0EE8}"/>
    <cellStyle name="Normal 6 5 5 4" xfId="3311" xr:uid="{1AA7BC63-EC33-4036-B14D-060988897F4B}"/>
    <cellStyle name="Normal 6 5 5 5" xfId="3312" xr:uid="{3A78DBF8-BDBA-411C-B928-28013EFE383F}"/>
    <cellStyle name="Normal 6 5 5 6" xfId="3313" xr:uid="{67E10C23-41EF-4016-9BD5-E23F6864D9FC}"/>
    <cellStyle name="Normal 6 5 6" xfId="663" xr:uid="{8D6C6F6B-9DC5-47F9-A33A-63233623D8C9}"/>
    <cellStyle name="Normal 6 5 6 2" xfId="1677" xr:uid="{204C98E8-3F6A-4927-88A2-012C2DFEEEEA}"/>
    <cellStyle name="Normal 6 5 6 2 2" xfId="3314" xr:uid="{1F8A5674-22F9-4483-A8D5-69CE3C6D7140}"/>
    <cellStyle name="Normal 6 5 6 2 3" xfId="3315" xr:uid="{432B0DFC-E81E-4EEB-9D30-AAC9841890CE}"/>
    <cellStyle name="Normal 6 5 6 2 4" xfId="3316" xr:uid="{77F6F34E-915A-446A-A524-1B820C336D1F}"/>
    <cellStyle name="Normal 6 5 6 3" xfId="3317" xr:uid="{F252A5AD-506F-4AF2-A73B-2538D76D6453}"/>
    <cellStyle name="Normal 6 5 6 4" xfId="3318" xr:uid="{F8ADD9D6-5949-481E-A1FC-AD3FBB5CAC37}"/>
    <cellStyle name="Normal 6 5 6 5" xfId="3319" xr:uid="{AFD88993-4C11-4A60-B6DA-8F47D823E148}"/>
    <cellStyle name="Normal 6 5 7" xfId="1678" xr:uid="{1776A1FD-DF32-48C0-A8FF-00A18858CB0E}"/>
    <cellStyle name="Normal 6 5 7 2" xfId="3320" xr:uid="{1E29D0C0-109A-42DB-9C94-1338CF4804AA}"/>
    <cellStyle name="Normal 6 5 7 3" xfId="3321" xr:uid="{D8AE762A-9AA8-4B3F-BF1F-D6B9B1ED1282}"/>
    <cellStyle name="Normal 6 5 7 4" xfId="3322" xr:uid="{17A22791-D504-41FD-9649-C44BF79475E6}"/>
    <cellStyle name="Normal 6 5 8" xfId="3323" xr:uid="{B2738449-1F00-451C-ADDE-3EC017B217DF}"/>
    <cellStyle name="Normal 6 5 8 2" xfId="3324" xr:uid="{501E0E73-DC98-4BE5-88C5-DEE19CEF76FD}"/>
    <cellStyle name="Normal 6 5 8 3" xfId="3325" xr:uid="{13275135-DDD4-4040-8527-CA2959B31616}"/>
    <cellStyle name="Normal 6 5 8 4" xfId="3326" xr:uid="{EB51323F-2B65-41C6-A01B-D9BB8B6831D7}"/>
    <cellStyle name="Normal 6 5 9" xfId="3327" xr:uid="{C05640A7-531B-4CFE-B2D4-F57ED1282BAB}"/>
    <cellStyle name="Normal 6 6" xfId="125" xr:uid="{EF793C8E-DC8F-4226-83D5-BDF38122D427}"/>
    <cellStyle name="Normal 6 6 2" xfId="126" xr:uid="{A9C864B5-7F3D-4514-A992-3BA7C5701AB5}"/>
    <cellStyle name="Normal 6 6 2 2" xfId="341" xr:uid="{E6559408-1F64-43CE-922E-5DEE73718786}"/>
    <cellStyle name="Normal 6 6 2 2 2" xfId="664" xr:uid="{8DF55302-9CAC-422B-B503-34335E3B45AA}"/>
    <cellStyle name="Normal 6 6 2 2 2 2" xfId="1679" xr:uid="{0F8AE8E9-7CC9-49BA-8850-E7D78F60FB27}"/>
    <cellStyle name="Normal 6 6 2 2 2 3" xfId="3328" xr:uid="{EDB7F06A-C769-415E-80C8-E42BE84E401C}"/>
    <cellStyle name="Normal 6 6 2 2 2 4" xfId="3329" xr:uid="{647D39D9-D2BD-409B-A792-1AE205696BE9}"/>
    <cellStyle name="Normal 6 6 2 2 3" xfId="1680" xr:uid="{02D5CE45-EC41-4E3C-B637-8356DF6FC79B}"/>
    <cellStyle name="Normal 6 6 2 2 3 2" xfId="3330" xr:uid="{694524AF-AA55-4DF7-ADB2-AC210505A535}"/>
    <cellStyle name="Normal 6 6 2 2 3 3" xfId="3331" xr:uid="{3F39F4CE-71EB-4800-B587-41FB76763DB6}"/>
    <cellStyle name="Normal 6 6 2 2 3 4" xfId="3332" xr:uid="{914E3EC1-B239-4EC7-9D10-899B13C5FC49}"/>
    <cellStyle name="Normal 6 6 2 2 4" xfId="3333" xr:uid="{B254CED3-9CE5-4F56-82D0-D52435E269AA}"/>
    <cellStyle name="Normal 6 6 2 2 5" xfId="3334" xr:uid="{7A051332-3193-4548-BA89-8B79AAA8B7C0}"/>
    <cellStyle name="Normal 6 6 2 2 6" xfId="3335" xr:uid="{180B91EF-DC69-4511-B8B0-9E79B4008F47}"/>
    <cellStyle name="Normal 6 6 2 3" xfId="665" xr:uid="{DDF29142-7441-486C-B9EF-41CC4032ECA1}"/>
    <cellStyle name="Normal 6 6 2 3 2" xfId="1681" xr:uid="{5FE5043F-9B4C-40DE-8ECB-4DF4F2E8E699}"/>
    <cellStyle name="Normal 6 6 2 3 2 2" xfId="3336" xr:uid="{CDF33F8C-8411-4FD1-985A-FDBAB52F22EF}"/>
    <cellStyle name="Normal 6 6 2 3 2 3" xfId="3337" xr:uid="{B72CE0DC-AC82-4465-858F-AC1765EDCB38}"/>
    <cellStyle name="Normal 6 6 2 3 2 4" xfId="3338" xr:uid="{E25FE7C3-6F4B-4CFA-AF4B-E3508335ACC1}"/>
    <cellStyle name="Normal 6 6 2 3 3" xfId="3339" xr:uid="{78A94CD0-8A5C-4BF2-96BB-E7FE8A7274DD}"/>
    <cellStyle name="Normal 6 6 2 3 4" xfId="3340" xr:uid="{F9F26B53-9A6F-44EB-887E-F94D2FE4E8BA}"/>
    <cellStyle name="Normal 6 6 2 3 5" xfId="3341" xr:uid="{6FEC5A8F-632F-4A6E-AB54-60F0F1A1F192}"/>
    <cellStyle name="Normal 6 6 2 4" xfId="1682" xr:uid="{DB3701FB-E34B-497D-80D0-AE753479ABB9}"/>
    <cellStyle name="Normal 6 6 2 4 2" xfId="3342" xr:uid="{1468C08C-AA33-4CF0-A2C7-882941D698BC}"/>
    <cellStyle name="Normal 6 6 2 4 3" xfId="3343" xr:uid="{8E20581B-74C4-48F4-B14A-690E439F7F54}"/>
    <cellStyle name="Normal 6 6 2 4 4" xfId="3344" xr:uid="{6B7EB144-11C7-4AC0-A8DE-3947D9D41856}"/>
    <cellStyle name="Normal 6 6 2 5" xfId="3345" xr:uid="{B8A2CFBA-4ED8-4D69-BFFC-910D3C3DA580}"/>
    <cellStyle name="Normal 6 6 2 5 2" xfId="3346" xr:uid="{0A8FD0D8-B8B1-4C13-B1D7-EC1EFE16CE27}"/>
    <cellStyle name="Normal 6 6 2 5 3" xfId="3347" xr:uid="{BC3AE520-8BB6-4BDB-941F-83929AA00C1D}"/>
    <cellStyle name="Normal 6 6 2 5 4" xfId="3348" xr:uid="{BEB93975-C80E-42A0-A1DB-7B6B240DB726}"/>
    <cellStyle name="Normal 6 6 2 6" xfId="3349" xr:uid="{3E2E3095-5120-4691-88F9-C165E1F3E52F}"/>
    <cellStyle name="Normal 6 6 2 7" xfId="3350" xr:uid="{17B22791-938D-4CF2-BF7E-311D187EAA63}"/>
    <cellStyle name="Normal 6 6 2 8" xfId="3351" xr:uid="{CE36A459-F933-422B-813E-5E16F5907C16}"/>
    <cellStyle name="Normal 6 6 3" xfId="342" xr:uid="{32F6C300-BFB8-4B49-BE48-C42A06FA443F}"/>
    <cellStyle name="Normal 6 6 3 2" xfId="666" xr:uid="{427F073D-CE97-425F-BBA1-2DFD3C9BCD3A}"/>
    <cellStyle name="Normal 6 6 3 2 2" xfId="667" xr:uid="{6BF3C0D1-04D8-4C6E-90F8-F241337CD580}"/>
    <cellStyle name="Normal 6 6 3 2 3" xfId="3352" xr:uid="{28F02CFD-7143-400E-8AC3-2084BD71BD49}"/>
    <cellStyle name="Normal 6 6 3 2 4" xfId="3353" xr:uid="{40F6F12A-5842-422A-BDE5-AD9B724229C5}"/>
    <cellStyle name="Normal 6 6 3 3" xfId="668" xr:uid="{14DB3252-9373-442A-B31E-00630D1DC20D}"/>
    <cellStyle name="Normal 6 6 3 3 2" xfId="3354" xr:uid="{212CFEE8-D80E-4384-AAD4-80B8114DA26E}"/>
    <cellStyle name="Normal 6 6 3 3 3" xfId="3355" xr:uid="{1D51F138-7C26-4494-8F14-D07C8A58A058}"/>
    <cellStyle name="Normal 6 6 3 3 4" xfId="3356" xr:uid="{81A8F161-4FA4-428D-AC64-C69F793566AD}"/>
    <cellStyle name="Normal 6 6 3 4" xfId="3357" xr:uid="{45FFBDEA-0031-4BA9-8883-4E9F4B167A35}"/>
    <cellStyle name="Normal 6 6 3 5" xfId="3358" xr:uid="{A36A544D-9942-49AF-A783-6BB3C19448A0}"/>
    <cellStyle name="Normal 6 6 3 6" xfId="3359" xr:uid="{35264A80-5D95-4EF9-9854-6FC40F6F135B}"/>
    <cellStyle name="Normal 6 6 4" xfId="343" xr:uid="{D5CDC6D1-8D25-42BD-930E-16CEC7A63D38}"/>
    <cellStyle name="Normal 6 6 4 2" xfId="669" xr:uid="{3FDA7406-36F1-4FEF-8BAD-87D843B17D51}"/>
    <cellStyle name="Normal 6 6 4 2 2" xfId="3360" xr:uid="{1964C97F-65FE-4DAD-A245-DB9B714B19E9}"/>
    <cellStyle name="Normal 6 6 4 2 3" xfId="3361" xr:uid="{2C9D9981-9EF5-443A-BA07-874B11CDA052}"/>
    <cellStyle name="Normal 6 6 4 2 4" xfId="3362" xr:uid="{B211EBFC-FF2B-4FD7-8E41-C48C05B46755}"/>
    <cellStyle name="Normal 6 6 4 3" xfId="3363" xr:uid="{695C8443-305F-437F-A5BF-917C74D23B52}"/>
    <cellStyle name="Normal 6 6 4 4" xfId="3364" xr:uid="{5EC05F1A-373F-4F8B-A62C-93D330865E06}"/>
    <cellStyle name="Normal 6 6 4 5" xfId="3365" xr:uid="{6BBBDC70-FB59-452F-8D04-E8EF8EE2BA5C}"/>
    <cellStyle name="Normal 6 6 5" xfId="670" xr:uid="{EAA7315D-77DE-4443-93CC-6EB4E08D9277}"/>
    <cellStyle name="Normal 6 6 5 2" xfId="3366" xr:uid="{59CF1FE9-B00C-4329-A7F4-A04BC34EC288}"/>
    <cellStyle name="Normal 6 6 5 3" xfId="3367" xr:uid="{46922690-47D5-4658-9419-463119B09823}"/>
    <cellStyle name="Normal 6 6 5 4" xfId="3368" xr:uid="{3E34E685-B54A-4C2D-8E0A-6FA2697D52EE}"/>
    <cellStyle name="Normal 6 6 6" xfId="3369" xr:uid="{00A44A08-49EF-4E9A-92DC-4FF06053C93A}"/>
    <cellStyle name="Normal 6 6 6 2" xfId="3370" xr:uid="{FDF9178B-118D-474A-BCA8-7C9D8281C9EC}"/>
    <cellStyle name="Normal 6 6 6 3" xfId="3371" xr:uid="{BD4D92C7-2256-4BC6-A7B0-7CD1AEB3DE1F}"/>
    <cellStyle name="Normal 6 6 6 4" xfId="3372" xr:uid="{76E247ED-18E5-4B80-8A63-1E8562FB3CBF}"/>
    <cellStyle name="Normal 6 6 7" xfId="3373" xr:uid="{E1691A36-D7A9-4C5F-B8F0-B4B6D2CD99E1}"/>
    <cellStyle name="Normal 6 6 8" xfId="3374" xr:uid="{CD36D625-8A58-48C5-B40E-43709C4EE4B9}"/>
    <cellStyle name="Normal 6 6 9" xfId="3375" xr:uid="{0A19A611-00CA-4821-B57C-6939265F573F}"/>
    <cellStyle name="Normal 6 7" xfId="127" xr:uid="{642E90C7-A2EA-4203-9356-4F123E98FFC1}"/>
    <cellStyle name="Normal 6 7 2" xfId="344" xr:uid="{F0B85E69-CE11-45D1-A36B-9BF153FD3228}"/>
    <cellStyle name="Normal 6 7 2 2" xfId="671" xr:uid="{441F5CCE-8F3F-4BC3-8F35-097F9706203E}"/>
    <cellStyle name="Normal 6 7 2 2 2" xfId="1683" xr:uid="{9A283910-8858-4028-91B6-E766B8B0C894}"/>
    <cellStyle name="Normal 6 7 2 2 2 2" xfId="1684" xr:uid="{5BC2CA1F-BA5C-4434-A220-7990A3DBE6E4}"/>
    <cellStyle name="Normal 6 7 2 2 3" xfId="1685" xr:uid="{C70F6156-2917-4BF1-8540-2F86ABD974A7}"/>
    <cellStyle name="Normal 6 7 2 2 4" xfId="3376" xr:uid="{C8323C3C-16CA-49FF-BDB8-42E534A13173}"/>
    <cellStyle name="Normal 6 7 2 3" xfId="1686" xr:uid="{4C8FFCC5-7891-452E-A5AE-91FCA158C842}"/>
    <cellStyle name="Normal 6 7 2 3 2" xfId="1687" xr:uid="{68154215-D175-46DD-99D4-7DEDAD5ADA81}"/>
    <cellStyle name="Normal 6 7 2 3 3" xfId="3377" xr:uid="{7FA461F5-B1F9-4C3C-B321-759D508C22BB}"/>
    <cellStyle name="Normal 6 7 2 3 4" xfId="3378" xr:uid="{35908510-BFC2-44C6-B124-35272A24535F}"/>
    <cellStyle name="Normal 6 7 2 4" xfId="1688" xr:uid="{CB30D079-6C66-49F8-8352-402A4340FC64}"/>
    <cellStyle name="Normal 6 7 2 5" xfId="3379" xr:uid="{A0AAD132-2005-404F-B4FC-C6D13FD64B1F}"/>
    <cellStyle name="Normal 6 7 2 6" xfId="3380" xr:uid="{60FD210C-450E-4418-AF90-2D171D3C225D}"/>
    <cellStyle name="Normal 6 7 3" xfId="672" xr:uid="{0938C972-5362-4E94-A302-D0F03EC67A2E}"/>
    <cellStyle name="Normal 6 7 3 2" xfId="1689" xr:uid="{FE1E5843-A406-43B5-8462-1EFC5868A1C1}"/>
    <cellStyle name="Normal 6 7 3 2 2" xfId="1690" xr:uid="{8AF1D1CD-8E6C-4A00-981E-BA3E540A25CE}"/>
    <cellStyle name="Normal 6 7 3 2 3" xfId="3381" xr:uid="{3658F8E5-9615-4C03-BB95-632BE46501DA}"/>
    <cellStyle name="Normal 6 7 3 2 4" xfId="3382" xr:uid="{C3AECBF5-3E47-4605-A1DB-0AD0D192F476}"/>
    <cellStyle name="Normal 6 7 3 3" xfId="1691" xr:uid="{24334073-C262-4F24-BFD3-64ECA5F0A67E}"/>
    <cellStyle name="Normal 6 7 3 4" xfId="3383" xr:uid="{966E9B3C-21A4-4D72-A41E-A3B979E8A890}"/>
    <cellStyle name="Normal 6 7 3 5" xfId="3384" xr:uid="{7245631C-4E59-47E5-9D80-76BFA20F3AFB}"/>
    <cellStyle name="Normal 6 7 4" xfId="1692" xr:uid="{B57BF828-D126-4360-B8A8-7FEC22F07B87}"/>
    <cellStyle name="Normal 6 7 4 2" xfId="1693" xr:uid="{74368475-034B-4203-B680-DCA873A0E8D8}"/>
    <cellStyle name="Normal 6 7 4 3" xfId="3385" xr:uid="{F4E075F5-E388-401E-A8E7-C1E21CCD0370}"/>
    <cellStyle name="Normal 6 7 4 4" xfId="3386" xr:uid="{CF99FEA1-6235-433E-9AD8-21BF3CBFD3B6}"/>
    <cellStyle name="Normal 6 7 5" xfId="1694" xr:uid="{90F1CC6D-4D95-4A9E-A6B2-F8781CB2AB5F}"/>
    <cellStyle name="Normal 6 7 5 2" xfId="3387" xr:uid="{83209965-13F1-4E44-82FB-3CAC02D9FE3D}"/>
    <cellStyle name="Normal 6 7 5 3" xfId="3388" xr:uid="{932ECA31-1A9F-4872-A423-84B31C07A472}"/>
    <cellStyle name="Normal 6 7 5 4" xfId="3389" xr:uid="{80BC0887-765B-4D5A-82FC-BD8ECEC9C7BE}"/>
    <cellStyle name="Normal 6 7 6" xfId="3390" xr:uid="{04E8387E-8B13-4B7E-A44F-9FE118FDCEB8}"/>
    <cellStyle name="Normal 6 7 7" xfId="3391" xr:uid="{DE671DBC-6CE1-45F3-8911-837AC26D590B}"/>
    <cellStyle name="Normal 6 7 8" xfId="3392" xr:uid="{B29B9A03-50E1-4AAC-8AFA-40AE44F0884E}"/>
    <cellStyle name="Normal 6 8" xfId="345" xr:uid="{3020B7F2-239C-4977-96CE-C3989FBA27BE}"/>
    <cellStyle name="Normal 6 8 2" xfId="673" xr:uid="{BACB59CF-AAC2-4260-BCF2-20FCC022799F}"/>
    <cellStyle name="Normal 6 8 2 2" xfId="674" xr:uid="{A318F95C-2E20-4F46-B0FD-5F7E1D662DE8}"/>
    <cellStyle name="Normal 6 8 2 2 2" xfId="1695" xr:uid="{4CFEC97E-AD4F-4417-860B-C8E3AD7FCFCC}"/>
    <cellStyle name="Normal 6 8 2 2 3" xfId="3393" xr:uid="{484B0749-9DD4-40F1-B517-9E25B3A11EF0}"/>
    <cellStyle name="Normal 6 8 2 2 4" xfId="3394" xr:uid="{E0994D4E-EB88-4370-BA3F-C73647667012}"/>
    <cellStyle name="Normal 6 8 2 3" xfId="1696" xr:uid="{BE0D9854-A02D-4711-9B4C-6BB31F27E81F}"/>
    <cellStyle name="Normal 6 8 2 4" xfId="3395" xr:uid="{D7EA69B1-7188-4FBB-AFD6-903DD8BE98DF}"/>
    <cellStyle name="Normal 6 8 2 5" xfId="3396" xr:uid="{CCF433D7-DEE4-4D22-8A5E-96A0F4DEC952}"/>
    <cellStyle name="Normal 6 8 3" xfId="675" xr:uid="{15B79037-B4C9-4391-8BF8-C0161598895F}"/>
    <cellStyle name="Normal 6 8 3 2" xfId="1697" xr:uid="{F8FD3D84-DDD7-4FD9-B1F5-25A5C4C4215F}"/>
    <cellStyle name="Normal 6 8 3 3" xfId="3397" xr:uid="{28DE2F41-14AB-4C21-A39E-7491D5A0E083}"/>
    <cellStyle name="Normal 6 8 3 4" xfId="3398" xr:uid="{F80A90E5-E0E9-4552-8BE4-0BC6E8F9EBE1}"/>
    <cellStyle name="Normal 6 8 4" xfId="1698" xr:uid="{5A07C4A0-8F6B-440A-B8DA-7890E25286DD}"/>
    <cellStyle name="Normal 6 8 4 2" xfId="3399" xr:uid="{F25E4E2E-76EF-453E-8269-40676FDF1431}"/>
    <cellStyle name="Normal 6 8 4 3" xfId="3400" xr:uid="{882136E3-DC63-430C-A1CD-3F762E8CFBAA}"/>
    <cellStyle name="Normal 6 8 4 4" xfId="3401" xr:uid="{1B7CA9A1-8678-4DA0-B13F-630169F007ED}"/>
    <cellStyle name="Normal 6 8 5" xfId="3402" xr:uid="{3BFAEAF2-6CE3-427F-90E8-C350570CC6E1}"/>
    <cellStyle name="Normal 6 8 6" xfId="3403" xr:uid="{8906536C-0BD4-4439-B556-7D2D26EEFD22}"/>
    <cellStyle name="Normal 6 8 7" xfId="3404" xr:uid="{6F7F1E6A-8981-4809-972F-B2BF8FE3E65A}"/>
    <cellStyle name="Normal 6 9" xfId="346" xr:uid="{C642B59C-E57D-4D4F-A89C-4F8B37ADEBE2}"/>
    <cellStyle name="Normal 6 9 2" xfId="676" xr:uid="{C54A36CD-6D12-4144-A4EE-70FCBE6D3621}"/>
    <cellStyle name="Normal 6 9 2 2" xfId="1699" xr:uid="{A8FC1949-70F3-465A-899B-C696F4DD0EA1}"/>
    <cellStyle name="Normal 6 9 2 3" xfId="3405" xr:uid="{28DFFC3E-80A6-45F4-A25C-5F0A3CFF7BC0}"/>
    <cellStyle name="Normal 6 9 2 4" xfId="3406" xr:uid="{BFF8EFB4-35AB-4322-AD72-C4A40DFEA24D}"/>
    <cellStyle name="Normal 6 9 3" xfId="1700" xr:uid="{EC191023-F747-4D3A-BB64-8ACCAA155F8D}"/>
    <cellStyle name="Normal 6 9 3 2" xfId="3407" xr:uid="{D773B3FB-10F3-4765-8A17-7D69A0E569E3}"/>
    <cellStyle name="Normal 6 9 3 3" xfId="3408" xr:uid="{DA9550A0-C9DB-4924-A6DD-1826EAE9F998}"/>
    <cellStyle name="Normal 6 9 3 4" xfId="3409" xr:uid="{0AE402A2-E11C-4728-9CF3-39CD98398E44}"/>
    <cellStyle name="Normal 6 9 4" xfId="3410" xr:uid="{3FCC2636-9E0B-4C64-BFAA-8C2820167288}"/>
    <cellStyle name="Normal 6 9 5" xfId="3411" xr:uid="{40CF8665-11C7-4406-90F7-280EF38F6990}"/>
    <cellStyle name="Normal 6 9 6" xfId="3412" xr:uid="{BDAFEDA3-8E49-4637-AD93-47D4C75FC9DE}"/>
    <cellStyle name="Normal 7" xfId="128" xr:uid="{008BD24D-5720-49F8-B2AF-792298987E8D}"/>
    <cellStyle name="Normal 7 10" xfId="1701" xr:uid="{FF35EB40-0264-4DCB-956B-1CC1BEA4FDAA}"/>
    <cellStyle name="Normal 7 10 2" xfId="3413" xr:uid="{FC950309-63DC-4586-BCBC-C5C168B55F26}"/>
    <cellStyle name="Normal 7 10 3" xfId="3414" xr:uid="{40FA660C-D990-4E69-9977-7E69FBF0DFDE}"/>
    <cellStyle name="Normal 7 10 4" xfId="3415" xr:uid="{A1413495-6DA8-4B26-8B7D-4D21816ADC4D}"/>
    <cellStyle name="Normal 7 11" xfId="3416" xr:uid="{14BD2647-3BC0-4EB2-9174-7C1F6188D9B5}"/>
    <cellStyle name="Normal 7 11 2" xfId="3417" xr:uid="{00D3C5D0-FEFA-4D8D-93D9-40A2EEE694F8}"/>
    <cellStyle name="Normal 7 11 3" xfId="3418" xr:uid="{B421AB20-279A-4E80-9355-C8D58543F07A}"/>
    <cellStyle name="Normal 7 11 4" xfId="3419" xr:uid="{9140F288-BDB2-4776-A721-8841124BB2B6}"/>
    <cellStyle name="Normal 7 12" xfId="3420" xr:uid="{7C76688B-19EF-4D7C-9F07-558432555683}"/>
    <cellStyle name="Normal 7 12 2" xfId="3421" xr:uid="{56B664AE-A6C5-401F-9D31-CF88F2585D24}"/>
    <cellStyle name="Normal 7 13" xfId="3422" xr:uid="{AA9FC638-25F1-49C7-B4C2-9A1D44024724}"/>
    <cellStyle name="Normal 7 14" xfId="3423" xr:uid="{E4C24354-16FB-4814-9CB6-90D2509CC128}"/>
    <cellStyle name="Normal 7 15" xfId="3424" xr:uid="{96D40A31-CC49-4033-9D75-0BFB96351880}"/>
    <cellStyle name="Normal 7 2" xfId="129" xr:uid="{EEB58BF8-5002-49D1-A3FA-B0B017B14E28}"/>
    <cellStyle name="Normal 7 2 10" xfId="3425" xr:uid="{3FAE13A4-005F-472B-9499-A9E4C64C8B92}"/>
    <cellStyle name="Normal 7 2 11" xfId="3426" xr:uid="{0DAE48DD-3204-40FE-9AD6-9983DA4880B5}"/>
    <cellStyle name="Normal 7 2 2" xfId="130" xr:uid="{F9D8955F-82FC-42D0-8E49-C2EFC5F6E628}"/>
    <cellStyle name="Normal 7 2 2 2" xfId="131" xr:uid="{D61E49A8-1F7C-4CC2-971C-17D75910E911}"/>
    <cellStyle name="Normal 7 2 2 2 2" xfId="347" xr:uid="{52E5D573-0D36-4866-B214-5BCFB7620791}"/>
    <cellStyle name="Normal 7 2 2 2 2 2" xfId="677" xr:uid="{5AE09BC1-F804-4602-A3A6-D66F955503A5}"/>
    <cellStyle name="Normal 7 2 2 2 2 2 2" xfId="678" xr:uid="{CDF74471-6249-4687-9978-5C084164A550}"/>
    <cellStyle name="Normal 7 2 2 2 2 2 2 2" xfId="1702" xr:uid="{CCAF1C4C-15E7-4582-AD3A-2B01C20F7A23}"/>
    <cellStyle name="Normal 7 2 2 2 2 2 2 2 2" xfId="1703" xr:uid="{6C7DCF22-3EA8-4056-B249-DE1A40DAA91B}"/>
    <cellStyle name="Normal 7 2 2 2 2 2 2 3" xfId="1704" xr:uid="{9FEED8FA-3D05-4242-AA67-366CA8C4F267}"/>
    <cellStyle name="Normal 7 2 2 2 2 2 3" xfId="1705" xr:uid="{09DC73E5-2C11-42AF-A71F-0665A3CC90C6}"/>
    <cellStyle name="Normal 7 2 2 2 2 2 3 2" xfId="1706" xr:uid="{C1ADBED2-1EEE-44A1-8A17-F35C8B9350C1}"/>
    <cellStyle name="Normal 7 2 2 2 2 2 4" xfId="1707" xr:uid="{E681FF6E-D7C6-490B-8EF8-34F232E707B3}"/>
    <cellStyle name="Normal 7 2 2 2 2 3" xfId="679" xr:uid="{4F8A7EB8-719F-46AB-ACA9-8FBED9960596}"/>
    <cellStyle name="Normal 7 2 2 2 2 3 2" xfId="1708" xr:uid="{619568EA-6342-4B1D-99FE-054AD0DF2867}"/>
    <cellStyle name="Normal 7 2 2 2 2 3 2 2" xfId="1709" xr:uid="{2870A32F-DBB2-4D4A-B1D8-6EFF5E9A6B06}"/>
    <cellStyle name="Normal 7 2 2 2 2 3 3" xfId="1710" xr:uid="{F1A35168-B5C5-4CDF-A991-057CC349AA89}"/>
    <cellStyle name="Normal 7 2 2 2 2 3 4" xfId="3427" xr:uid="{6EA098EA-158C-4DF8-A8AD-2C1C6E0892EC}"/>
    <cellStyle name="Normal 7 2 2 2 2 4" xfId="1711" xr:uid="{C845C257-F7E5-4F4C-8D5F-6A56CC86016D}"/>
    <cellStyle name="Normal 7 2 2 2 2 4 2" xfId="1712" xr:uid="{2ED2B1EC-B8E7-4E37-8379-6DE1262EBABF}"/>
    <cellStyle name="Normal 7 2 2 2 2 5" xfId="1713" xr:uid="{617FDBD0-BF55-4058-9ECD-481AA8FD6AC4}"/>
    <cellStyle name="Normal 7 2 2 2 2 6" xfId="3428" xr:uid="{EF661C82-53EC-411E-8652-354DF23B4B1E}"/>
    <cellStyle name="Normal 7 2 2 2 3" xfId="348" xr:uid="{514A2388-4EAD-4020-A744-AAD5CAA15D96}"/>
    <cellStyle name="Normal 7 2 2 2 3 2" xfId="680" xr:uid="{ACB898F4-E6E1-42CD-82BB-3C840430C2B5}"/>
    <cellStyle name="Normal 7 2 2 2 3 2 2" xfId="681" xr:uid="{E92EA85A-379B-4DD5-A235-74C99289702D}"/>
    <cellStyle name="Normal 7 2 2 2 3 2 2 2" xfId="1714" xr:uid="{D62F592C-04CF-4411-8375-4C94D081338A}"/>
    <cellStyle name="Normal 7 2 2 2 3 2 2 2 2" xfId="1715" xr:uid="{DF6E9C92-FFEE-45E2-9401-441CD27C715B}"/>
    <cellStyle name="Normal 7 2 2 2 3 2 2 3" xfId="1716" xr:uid="{FE716E2D-3832-4942-B2B4-846F8F32EA72}"/>
    <cellStyle name="Normal 7 2 2 2 3 2 3" xfId="1717" xr:uid="{55A21AE9-4A36-4DC9-AE0C-B31A983A01CF}"/>
    <cellStyle name="Normal 7 2 2 2 3 2 3 2" xfId="1718" xr:uid="{862DEB7F-688E-49EF-A20D-4C5E56A89746}"/>
    <cellStyle name="Normal 7 2 2 2 3 2 4" xfId="1719" xr:uid="{62DCC2E4-7C8E-4ACD-B191-DDD173B3EA0D}"/>
    <cellStyle name="Normal 7 2 2 2 3 3" xfId="682" xr:uid="{9467BFB0-01E1-4A6E-9540-B992C00D925D}"/>
    <cellStyle name="Normal 7 2 2 2 3 3 2" xfId="1720" xr:uid="{1FDCEAB1-36D8-4F24-9EE5-7AD081BDC067}"/>
    <cellStyle name="Normal 7 2 2 2 3 3 2 2" xfId="1721" xr:uid="{97CE72DA-A646-4AEF-A6D4-FDA1E6248AD2}"/>
    <cellStyle name="Normal 7 2 2 2 3 3 3" xfId="1722" xr:uid="{406AB8A9-F5C0-45F5-A34B-C6CBC040262C}"/>
    <cellStyle name="Normal 7 2 2 2 3 4" xfId="1723" xr:uid="{F408CDA3-BCF2-4494-957A-93FC3A9BD8A1}"/>
    <cellStyle name="Normal 7 2 2 2 3 4 2" xfId="1724" xr:uid="{AD7FC70C-CA13-4923-8C61-DA2DD3FFA2A4}"/>
    <cellStyle name="Normal 7 2 2 2 3 5" xfId="1725" xr:uid="{D451EA8A-86C2-450E-92E8-B4F6054770AD}"/>
    <cellStyle name="Normal 7 2 2 2 4" xfId="683" xr:uid="{F872CFDA-E867-446D-AA08-9BF61B9DAEBE}"/>
    <cellStyle name="Normal 7 2 2 2 4 2" xfId="684" xr:uid="{CAA3A595-8FF2-4ABD-8150-F66BE016E737}"/>
    <cellStyle name="Normal 7 2 2 2 4 2 2" xfId="1726" xr:uid="{8FF82AB5-9A87-4CAE-B2B2-2338114391FD}"/>
    <cellStyle name="Normal 7 2 2 2 4 2 2 2" xfId="1727" xr:uid="{E9E0224A-000A-4D1C-B623-FE2B26F823C6}"/>
    <cellStyle name="Normal 7 2 2 2 4 2 3" xfId="1728" xr:uid="{2AEA36F5-B293-4270-932D-D2AB4FCDD01C}"/>
    <cellStyle name="Normal 7 2 2 2 4 3" xfId="1729" xr:uid="{18682193-D71E-424D-AE29-A60BD6122ECB}"/>
    <cellStyle name="Normal 7 2 2 2 4 3 2" xfId="1730" xr:uid="{866AC2A5-6271-47A9-B8BC-6FEB00FB15DA}"/>
    <cellStyle name="Normal 7 2 2 2 4 4" xfId="1731" xr:uid="{67C85AB9-A17F-4CFC-9EF0-191B8DD8FEFF}"/>
    <cellStyle name="Normal 7 2 2 2 5" xfId="685" xr:uid="{36C22006-D1F7-4322-9D96-B42BF0D3513D}"/>
    <cellStyle name="Normal 7 2 2 2 5 2" xfId="1732" xr:uid="{2178E32C-3E8D-4076-AF37-78D737DDD8B0}"/>
    <cellStyle name="Normal 7 2 2 2 5 2 2" xfId="1733" xr:uid="{D61D1380-FBA3-4ED1-B4D2-EA81EB78E90E}"/>
    <cellStyle name="Normal 7 2 2 2 5 3" xfId="1734" xr:uid="{E4E900F0-2279-4D9D-B481-A43B8F3BD464}"/>
    <cellStyle name="Normal 7 2 2 2 5 4" xfId="3429" xr:uid="{D0F6589E-4CED-4757-973F-2BDA81A62A14}"/>
    <cellStyle name="Normal 7 2 2 2 6" xfId="1735" xr:uid="{5246A96E-E710-41D4-AD43-5AF52769F781}"/>
    <cellStyle name="Normal 7 2 2 2 6 2" xfId="1736" xr:uid="{D580DACA-E792-4091-98FF-34F3AF255F6A}"/>
    <cellStyle name="Normal 7 2 2 2 7" xfId="1737" xr:uid="{E11AC9DA-3A4F-4333-A62D-0CDBFED26981}"/>
    <cellStyle name="Normal 7 2 2 2 8" xfId="3430" xr:uid="{2F69C88D-1BBB-4DF6-A481-2DC8F77B9AF8}"/>
    <cellStyle name="Normal 7 2 2 3" xfId="349" xr:uid="{624CF7F5-E988-4920-BB1D-13C9A8036299}"/>
    <cellStyle name="Normal 7 2 2 3 2" xfId="686" xr:uid="{3F4F9083-DB3F-4C81-9FCF-41344E6F928A}"/>
    <cellStyle name="Normal 7 2 2 3 2 2" xfId="687" xr:uid="{50D20B40-FE9F-4CDC-AC80-D6FD4E5C5B9D}"/>
    <cellStyle name="Normal 7 2 2 3 2 2 2" xfId="1738" xr:uid="{48A458BA-6CC4-461B-BD06-458DD4567879}"/>
    <cellStyle name="Normal 7 2 2 3 2 2 2 2" xfId="1739" xr:uid="{CFF9F98F-5922-4440-B03A-19416BD2CDBA}"/>
    <cellStyle name="Normal 7 2 2 3 2 2 3" xfId="1740" xr:uid="{16D26C75-78DB-4B24-9C6F-9DB6343CCBB9}"/>
    <cellStyle name="Normal 7 2 2 3 2 3" xfId="1741" xr:uid="{87048048-FCE0-4776-8052-0E9960DC8E7F}"/>
    <cellStyle name="Normal 7 2 2 3 2 3 2" xfId="1742" xr:uid="{69EA4658-C788-4739-B675-0B43726CC8D2}"/>
    <cellStyle name="Normal 7 2 2 3 2 4" xfId="1743" xr:uid="{D22A9476-D203-4FBF-B4F6-E329C8471169}"/>
    <cellStyle name="Normal 7 2 2 3 3" xfId="688" xr:uid="{40A2DB07-2E28-40C5-8435-5E29CAD39A37}"/>
    <cellStyle name="Normal 7 2 2 3 3 2" xfId="1744" xr:uid="{387C5DFE-64DE-4F63-9311-379F921BCC65}"/>
    <cellStyle name="Normal 7 2 2 3 3 2 2" xfId="1745" xr:uid="{2ABB8607-7B87-4019-A46F-0B3C4CD22A75}"/>
    <cellStyle name="Normal 7 2 2 3 3 3" xfId="1746" xr:uid="{129DE372-E00C-40B8-9F90-9B7D819F02D6}"/>
    <cellStyle name="Normal 7 2 2 3 3 4" xfId="3431" xr:uid="{17E48262-D1F6-41AD-B074-B6002365938A}"/>
    <cellStyle name="Normal 7 2 2 3 4" xfId="1747" xr:uid="{71062247-8AE1-440E-9BCF-4E29CE86F198}"/>
    <cellStyle name="Normal 7 2 2 3 4 2" xfId="1748" xr:uid="{A2D2E192-7449-47A6-AD50-EA9DE4293E01}"/>
    <cellStyle name="Normal 7 2 2 3 5" xfId="1749" xr:uid="{344F3A00-E032-429D-A359-B55C8F82D471}"/>
    <cellStyle name="Normal 7 2 2 3 6" xfId="3432" xr:uid="{43F1ED6F-5591-4D2B-9F77-51EACC9DF6D8}"/>
    <cellStyle name="Normal 7 2 2 4" xfId="350" xr:uid="{0110EB63-90B5-497B-8B2D-92FFB808226B}"/>
    <cellStyle name="Normal 7 2 2 4 2" xfId="689" xr:uid="{FF49C6BF-25A4-453F-88DE-F0660122F9BA}"/>
    <cellStyle name="Normal 7 2 2 4 2 2" xfId="690" xr:uid="{FCFC5C32-4EC3-4FEF-8752-94B0A1B0CBF6}"/>
    <cellStyle name="Normal 7 2 2 4 2 2 2" xfId="1750" xr:uid="{C0A314B7-9D63-4B57-B493-B260050B0EA6}"/>
    <cellStyle name="Normal 7 2 2 4 2 2 2 2" xfId="1751" xr:uid="{C40B4B4E-444A-4B86-AD61-B16987A6CCBC}"/>
    <cellStyle name="Normal 7 2 2 4 2 2 3" xfId="1752" xr:uid="{572C6C72-2F73-49FA-A92D-C20195E9AA3E}"/>
    <cellStyle name="Normal 7 2 2 4 2 3" xfId="1753" xr:uid="{5D049097-73CE-4755-A0D0-D909ACE8B2EC}"/>
    <cellStyle name="Normal 7 2 2 4 2 3 2" xfId="1754" xr:uid="{8C9B2084-9A16-4903-85E4-E6B477B8BD81}"/>
    <cellStyle name="Normal 7 2 2 4 2 4" xfId="1755" xr:uid="{E6621828-412C-48A2-B34B-87A623E598CA}"/>
    <cellStyle name="Normal 7 2 2 4 3" xfId="691" xr:uid="{3DDAEE21-6D45-45E3-9AA0-EC736D33E16A}"/>
    <cellStyle name="Normal 7 2 2 4 3 2" xfId="1756" xr:uid="{CFFFC7CD-5BF5-4A1D-A672-CFEE64290458}"/>
    <cellStyle name="Normal 7 2 2 4 3 2 2" xfId="1757" xr:uid="{448FBAB1-5C90-4B43-BF47-BD0380557C1E}"/>
    <cellStyle name="Normal 7 2 2 4 3 3" xfId="1758" xr:uid="{29F0D2F9-3B26-4150-8639-B9463BBD1A81}"/>
    <cellStyle name="Normal 7 2 2 4 4" xfId="1759" xr:uid="{40463EA6-0C57-4C9D-81FD-DBF528CB7F8B}"/>
    <cellStyle name="Normal 7 2 2 4 4 2" xfId="1760" xr:uid="{59AEE96B-A81D-41F7-8C57-A9818E0D7149}"/>
    <cellStyle name="Normal 7 2 2 4 5" xfId="1761" xr:uid="{241BBBEC-1FE4-44D6-BEE5-583E03F73A3B}"/>
    <cellStyle name="Normal 7 2 2 5" xfId="351" xr:uid="{EAC66DAF-80E1-4163-9A5E-A4C8C343853D}"/>
    <cellStyle name="Normal 7 2 2 5 2" xfId="692" xr:uid="{C611354C-CE16-4CA0-837F-AC5C0A42B692}"/>
    <cellStyle name="Normal 7 2 2 5 2 2" xfId="1762" xr:uid="{9638E9AC-C28E-4962-AB07-F689AED429DA}"/>
    <cellStyle name="Normal 7 2 2 5 2 2 2" xfId="1763" xr:uid="{96CADC65-0635-4908-BDC0-4934FDA6CC0D}"/>
    <cellStyle name="Normal 7 2 2 5 2 3" xfId="1764" xr:uid="{1C676345-8241-4CE4-9FD0-F7A7DEAB19C9}"/>
    <cellStyle name="Normal 7 2 2 5 3" xfId="1765" xr:uid="{25906F6C-95B8-4FE1-999C-2E20C4D54AEC}"/>
    <cellStyle name="Normal 7 2 2 5 3 2" xfId="1766" xr:uid="{9FA997E5-C3B2-4F00-964C-3D7879FE4E93}"/>
    <cellStyle name="Normal 7 2 2 5 4" xfId="1767" xr:uid="{9F7F0E9F-F004-404A-8337-754BCF6C6D4E}"/>
    <cellStyle name="Normal 7 2 2 6" xfId="693" xr:uid="{830ACFCD-8D82-44ED-A09F-66B855555508}"/>
    <cellStyle name="Normal 7 2 2 6 2" xfId="1768" xr:uid="{B3A0790D-F211-4790-8005-F31440BAA4E6}"/>
    <cellStyle name="Normal 7 2 2 6 2 2" xfId="1769" xr:uid="{2CC0FC40-89C7-4FDB-8AA9-16D289263912}"/>
    <cellStyle name="Normal 7 2 2 6 3" xfId="1770" xr:uid="{E43ED463-E440-4AE1-951C-8EC26ADD35C5}"/>
    <cellStyle name="Normal 7 2 2 6 4" xfId="3433" xr:uid="{F9EB3893-F8CE-4D59-88F3-1D3AE9D3EB7B}"/>
    <cellStyle name="Normal 7 2 2 7" xfId="1771" xr:uid="{220AAC1E-F2EF-48BB-B0C6-0FD206EA38DC}"/>
    <cellStyle name="Normal 7 2 2 7 2" xfId="1772" xr:uid="{21B5441E-E5FB-4989-B7CE-6911646FE4EB}"/>
    <cellStyle name="Normal 7 2 2 8" xfId="1773" xr:uid="{5220A0D6-8B4B-45EA-90B3-1BB21F7F03D2}"/>
    <cellStyle name="Normal 7 2 2 9" xfId="3434" xr:uid="{EB1FBE11-AA9E-4812-A4C0-8D6F01D12257}"/>
    <cellStyle name="Normal 7 2 3" xfId="132" xr:uid="{F515ED0F-48D9-432D-A9E8-6077AA74C5C6}"/>
    <cellStyle name="Normal 7 2 3 2" xfId="133" xr:uid="{F65337A3-57FD-4E9E-B639-B1B6A0F28D1F}"/>
    <cellStyle name="Normal 7 2 3 2 2" xfId="694" xr:uid="{30AA19B5-B251-44CA-92FB-A2F4A2AE309B}"/>
    <cellStyle name="Normal 7 2 3 2 2 2" xfId="695" xr:uid="{FCC72F3D-3E99-471B-B277-A0745274A64C}"/>
    <cellStyle name="Normal 7 2 3 2 2 2 2" xfId="1774" xr:uid="{E61F9639-9519-4F4E-9685-E2A652E3CD24}"/>
    <cellStyle name="Normal 7 2 3 2 2 2 2 2" xfId="1775" xr:uid="{110975C2-A183-4141-98BE-B271EFD0CD5C}"/>
    <cellStyle name="Normal 7 2 3 2 2 2 3" xfId="1776" xr:uid="{4A3F1574-00B0-4584-B1EB-D7893E950A90}"/>
    <cellStyle name="Normal 7 2 3 2 2 3" xfId="1777" xr:uid="{AB0D8322-6351-4139-8E0E-572F27C03EA7}"/>
    <cellStyle name="Normal 7 2 3 2 2 3 2" xfId="1778" xr:uid="{A8A7BC23-EEE2-4F2C-A69F-8933CD9ED294}"/>
    <cellStyle name="Normal 7 2 3 2 2 4" xfId="1779" xr:uid="{775DD67A-4A39-4215-B93F-46217BB558C7}"/>
    <cellStyle name="Normal 7 2 3 2 3" xfId="696" xr:uid="{814400CE-F129-4AC0-9DC5-48261839E180}"/>
    <cellStyle name="Normal 7 2 3 2 3 2" xfId="1780" xr:uid="{786668CF-9964-46A2-8F36-590354CE6E1C}"/>
    <cellStyle name="Normal 7 2 3 2 3 2 2" xfId="1781" xr:uid="{ECAD3286-EEBE-4210-A0CD-EE632C53B2C1}"/>
    <cellStyle name="Normal 7 2 3 2 3 3" xfId="1782" xr:uid="{49F9034F-A75A-44A7-8995-F4A654AF4B59}"/>
    <cellStyle name="Normal 7 2 3 2 3 4" xfId="3435" xr:uid="{6204792B-C5DC-4777-BF20-AD8A4E507960}"/>
    <cellStyle name="Normal 7 2 3 2 4" xfId="1783" xr:uid="{C33E4C3A-C32E-4654-84C9-8F83115F1FED}"/>
    <cellStyle name="Normal 7 2 3 2 4 2" xfId="1784" xr:uid="{52E1B617-15B7-4DD8-88B8-FC54F771A27B}"/>
    <cellStyle name="Normal 7 2 3 2 5" xfId="1785" xr:uid="{03F7839B-7CFF-4704-8F7E-A8205739B968}"/>
    <cellStyle name="Normal 7 2 3 2 6" xfId="3436" xr:uid="{0FAD8E4B-1F5B-4745-ADCD-62571C46C5EE}"/>
    <cellStyle name="Normal 7 2 3 3" xfId="352" xr:uid="{B6A2279B-FBF6-48E0-A013-94E03E529737}"/>
    <cellStyle name="Normal 7 2 3 3 2" xfId="697" xr:uid="{830FAE9D-0E54-41A1-9C19-ED3AD1F4D345}"/>
    <cellStyle name="Normal 7 2 3 3 2 2" xfId="698" xr:uid="{3EC296F6-9057-444E-B30A-CA50CCBD0D7F}"/>
    <cellStyle name="Normal 7 2 3 3 2 2 2" xfId="1786" xr:uid="{015B9105-6FB6-4AA7-9B7D-8EE6C7EC680D}"/>
    <cellStyle name="Normal 7 2 3 3 2 2 2 2" xfId="1787" xr:uid="{90A050BA-679C-4DA3-BDC1-3C2E4CAE676A}"/>
    <cellStyle name="Normal 7 2 3 3 2 2 3" xfId="1788" xr:uid="{F86572DB-C5E0-4F54-8DB0-9E8F72A1E7D6}"/>
    <cellStyle name="Normal 7 2 3 3 2 3" xfId="1789" xr:uid="{20000C70-1AFE-481F-8F76-5EBE3633AAAF}"/>
    <cellStyle name="Normal 7 2 3 3 2 3 2" xfId="1790" xr:uid="{FC6402D9-C6CE-433F-93C0-E09F95F0D0B4}"/>
    <cellStyle name="Normal 7 2 3 3 2 4" xfId="1791" xr:uid="{400AD087-16FA-44A8-ACB9-2E96BED9FF38}"/>
    <cellStyle name="Normal 7 2 3 3 3" xfId="699" xr:uid="{B5315456-CA15-484B-A661-67EAA5423021}"/>
    <cellStyle name="Normal 7 2 3 3 3 2" xfId="1792" xr:uid="{A3523B67-A19B-475F-B4D2-FEC71BC83189}"/>
    <cellStyle name="Normal 7 2 3 3 3 2 2" xfId="1793" xr:uid="{4DF7C36C-0B96-4BF7-A518-0CBBF1D969B5}"/>
    <cellStyle name="Normal 7 2 3 3 3 3" xfId="1794" xr:uid="{5A4AACA0-CB80-4CB0-B600-A3073D9C2A82}"/>
    <cellStyle name="Normal 7 2 3 3 4" xfId="1795" xr:uid="{B38426BE-21E2-4172-A047-C31E09E6BBA9}"/>
    <cellStyle name="Normal 7 2 3 3 4 2" xfId="1796" xr:uid="{57E8FD15-E3DD-487C-B2EE-4A5DFAA8B765}"/>
    <cellStyle name="Normal 7 2 3 3 5" xfId="1797" xr:uid="{369BE809-68D9-44AA-A779-22401425BD3A}"/>
    <cellStyle name="Normal 7 2 3 4" xfId="353" xr:uid="{C170A1B9-A950-402D-9E71-FB07E2219450}"/>
    <cellStyle name="Normal 7 2 3 4 2" xfId="700" xr:uid="{8D97B0EF-0E8A-4413-AE7F-0AEE3DB94443}"/>
    <cellStyle name="Normal 7 2 3 4 2 2" xfId="1798" xr:uid="{C02C31EF-A6F8-48D9-AD04-44CA080C1E07}"/>
    <cellStyle name="Normal 7 2 3 4 2 2 2" xfId="1799" xr:uid="{233B6EB6-7EF6-4615-BD36-E2E5B0DD068C}"/>
    <cellStyle name="Normal 7 2 3 4 2 3" xfId="1800" xr:uid="{1F74FE91-C543-4375-AB0A-89763F999D42}"/>
    <cellStyle name="Normal 7 2 3 4 3" xfId="1801" xr:uid="{EEA73211-F223-422E-A180-D29570C9165B}"/>
    <cellStyle name="Normal 7 2 3 4 3 2" xfId="1802" xr:uid="{EFCB9574-AA01-484F-B2B5-30D29E6C7EC1}"/>
    <cellStyle name="Normal 7 2 3 4 4" xfId="1803" xr:uid="{3E86229C-09E8-4859-9586-AA0815DA9DF1}"/>
    <cellStyle name="Normal 7 2 3 5" xfId="701" xr:uid="{0C7939A6-7D39-48BB-962F-3ED0AD3BDAC2}"/>
    <cellStyle name="Normal 7 2 3 5 2" xfId="1804" xr:uid="{0054B0D8-D956-42A3-B1DE-099FA9AB6135}"/>
    <cellStyle name="Normal 7 2 3 5 2 2" xfId="1805" xr:uid="{BE14384D-D1B7-4D49-9A96-DE8FBB9393DA}"/>
    <cellStyle name="Normal 7 2 3 5 3" xfId="1806" xr:uid="{113486A1-BD90-41AF-B9FD-4C00F14622D5}"/>
    <cellStyle name="Normal 7 2 3 5 4" xfId="3437" xr:uid="{8756B03E-F69D-4A8E-8FBD-FEA8D0AE7214}"/>
    <cellStyle name="Normal 7 2 3 6" xfId="1807" xr:uid="{9FDE9382-9B5E-488B-AF0D-AB8FC385B8EE}"/>
    <cellStyle name="Normal 7 2 3 6 2" xfId="1808" xr:uid="{8F97F147-71B3-40AB-BAAA-4C51CF770F24}"/>
    <cellStyle name="Normal 7 2 3 7" xfId="1809" xr:uid="{9D11FE71-9E47-416D-BAD6-3EC8C5317524}"/>
    <cellStyle name="Normal 7 2 3 8" xfId="3438" xr:uid="{800E2686-E3EB-4DD6-A9F9-E26871655BBA}"/>
    <cellStyle name="Normal 7 2 4" xfId="134" xr:uid="{89C7DFB6-CECA-4A75-BA30-57CB18EC8A29}"/>
    <cellStyle name="Normal 7 2 4 2" xfId="448" xr:uid="{E19A8B1A-BADC-44B0-AC4E-0F1BCC9BFF66}"/>
    <cellStyle name="Normal 7 2 4 2 2" xfId="702" xr:uid="{D2E6BEDA-8DE7-4FDF-BDAF-B804BF7A74A7}"/>
    <cellStyle name="Normal 7 2 4 2 2 2" xfId="1810" xr:uid="{E12A7048-09EF-4331-90D2-97530587A535}"/>
    <cellStyle name="Normal 7 2 4 2 2 2 2" xfId="1811" xr:uid="{E7C97A7B-13B7-4EB3-BA8B-E5ACFF968EF6}"/>
    <cellStyle name="Normal 7 2 4 2 2 3" xfId="1812" xr:uid="{BA3B0221-3516-4A5A-90DE-FD109F05F6EE}"/>
    <cellStyle name="Normal 7 2 4 2 2 4" xfId="3439" xr:uid="{06597D6B-7DEE-42E0-BCEA-91E10BC9A981}"/>
    <cellStyle name="Normal 7 2 4 2 3" xfId="1813" xr:uid="{ECFE26C9-B4CC-47A3-9368-EC18C720AC0D}"/>
    <cellStyle name="Normal 7 2 4 2 3 2" xfId="1814" xr:uid="{8065565B-A37A-459B-BECF-D2052FBFA3D8}"/>
    <cellStyle name="Normal 7 2 4 2 4" xfId="1815" xr:uid="{E27BE6AA-B7C4-49C5-8658-D39552740F9C}"/>
    <cellStyle name="Normal 7 2 4 2 5" xfId="3440" xr:uid="{15A874ED-AB81-4261-BF00-CA8CB66949EF}"/>
    <cellStyle name="Normal 7 2 4 3" xfId="703" xr:uid="{8553DE2B-1F04-47B5-9D42-19BC0E3CC257}"/>
    <cellStyle name="Normal 7 2 4 3 2" xfId="1816" xr:uid="{FE05128A-6F07-470B-B9F8-2FFC7CB56EC1}"/>
    <cellStyle name="Normal 7 2 4 3 2 2" xfId="1817" xr:uid="{526DF6C3-15D4-4BB0-B980-D7ADEF030227}"/>
    <cellStyle name="Normal 7 2 4 3 3" xfId="1818" xr:uid="{62CAF7E3-8F90-49D7-9FBC-6C04D168A514}"/>
    <cellStyle name="Normal 7 2 4 3 4" xfId="3441" xr:uid="{669A4268-B0EE-4403-9071-D40A74B932AC}"/>
    <cellStyle name="Normal 7 2 4 4" xfId="1819" xr:uid="{580F1291-DD35-450B-80E4-2B48D8CDFFC7}"/>
    <cellStyle name="Normal 7 2 4 4 2" xfId="1820" xr:uid="{D4EE0872-760E-4053-91BD-3FCA17A90672}"/>
    <cellStyle name="Normal 7 2 4 4 3" xfId="3442" xr:uid="{E0B67BD4-C2D9-4017-BD26-2AAC2EBC3D7D}"/>
    <cellStyle name="Normal 7 2 4 4 4" xfId="3443" xr:uid="{4C1B6B7F-068F-4527-BAB4-997A7ED06D13}"/>
    <cellStyle name="Normal 7 2 4 5" xfId="1821" xr:uid="{10D64C70-4561-4199-890C-A55BEC57D50B}"/>
    <cellStyle name="Normal 7 2 4 6" xfId="3444" xr:uid="{FF29ABF1-1D2A-4514-8703-62A9C85E9A9D}"/>
    <cellStyle name="Normal 7 2 4 7" xfId="3445" xr:uid="{3F5942E5-740D-4A69-9C89-616EC801CE2D}"/>
    <cellStyle name="Normal 7 2 5" xfId="354" xr:uid="{D73245B0-2BB1-4684-8A7A-E7F72125CA1C}"/>
    <cellStyle name="Normal 7 2 5 2" xfId="704" xr:uid="{3E49B8EA-CC45-4E9B-BD37-CACECCBF23F6}"/>
    <cellStyle name="Normal 7 2 5 2 2" xfId="705" xr:uid="{42F00018-70AF-4911-848B-E4D53CAC6567}"/>
    <cellStyle name="Normal 7 2 5 2 2 2" xfId="1822" xr:uid="{8034D28D-C321-478B-9038-0BB1B161E826}"/>
    <cellStyle name="Normal 7 2 5 2 2 2 2" xfId="1823" xr:uid="{998BA709-608D-4EF5-A2AD-F0809BFCF2A1}"/>
    <cellStyle name="Normal 7 2 5 2 2 3" xfId="1824" xr:uid="{9BEA03E8-F7D4-416B-9A98-EE415F2A8465}"/>
    <cellStyle name="Normal 7 2 5 2 3" xfId="1825" xr:uid="{2D4A0EA7-4168-4239-8575-BA5F03DDA9F8}"/>
    <cellStyle name="Normal 7 2 5 2 3 2" xfId="1826" xr:uid="{0EBC85FB-B0E7-4CFD-838D-B76EF48F4D5A}"/>
    <cellStyle name="Normal 7 2 5 2 4" xfId="1827" xr:uid="{7F1988CA-9AAD-4116-BFC6-06DA090B9B81}"/>
    <cellStyle name="Normal 7 2 5 3" xfId="706" xr:uid="{694690B7-1828-4603-B246-AE06C8FD8A67}"/>
    <cellStyle name="Normal 7 2 5 3 2" xfId="1828" xr:uid="{DDAEC61C-C788-432A-A257-0A292B3C5D0B}"/>
    <cellStyle name="Normal 7 2 5 3 2 2" xfId="1829" xr:uid="{A4207F72-40A2-4412-B4F1-E6B37343EF18}"/>
    <cellStyle name="Normal 7 2 5 3 3" xfId="1830" xr:uid="{C0D4A380-8713-491A-B381-9559FBBC537C}"/>
    <cellStyle name="Normal 7 2 5 3 4" xfId="3446" xr:uid="{C6F414E6-8040-46A6-B211-F82145372767}"/>
    <cellStyle name="Normal 7 2 5 4" xfId="1831" xr:uid="{EA8CC9B2-5247-4585-B5BE-0D20880014EE}"/>
    <cellStyle name="Normal 7 2 5 4 2" xfId="1832" xr:uid="{B8CC2E24-F0B6-4FE3-B2F5-9CCDF8A069C5}"/>
    <cellStyle name="Normal 7 2 5 5" xfId="1833" xr:uid="{91C664F3-A69C-4B34-93B2-83536BAABAD9}"/>
    <cellStyle name="Normal 7 2 5 6" xfId="3447" xr:uid="{4A1EB4C5-E919-4A68-AF39-7E02C420173A}"/>
    <cellStyle name="Normal 7 2 6" xfId="355" xr:uid="{D3A192F2-53AF-47EB-97C7-A4B3DBA6F893}"/>
    <cellStyle name="Normal 7 2 6 2" xfId="707" xr:uid="{C89A81F5-0B46-45D8-91D1-D4AE44088411}"/>
    <cellStyle name="Normal 7 2 6 2 2" xfId="1834" xr:uid="{3BA79CD5-5C27-48AB-B535-E8D2D3E68216}"/>
    <cellStyle name="Normal 7 2 6 2 2 2" xfId="1835" xr:uid="{866F5B68-56EF-48C6-A66B-1C5F7B5AB304}"/>
    <cellStyle name="Normal 7 2 6 2 3" xfId="1836" xr:uid="{A375C904-967C-4665-98A1-BEFFB61DD991}"/>
    <cellStyle name="Normal 7 2 6 2 4" xfId="3448" xr:uid="{7E6D5E63-706B-4821-ACBF-A9D1AC29C560}"/>
    <cellStyle name="Normal 7 2 6 3" xfId="1837" xr:uid="{8BB7E320-FCC7-498C-9992-A5FCDEB95235}"/>
    <cellStyle name="Normal 7 2 6 3 2" xfId="1838" xr:uid="{6EF469C7-9F58-461F-B2A8-6F2D4AE76DD8}"/>
    <cellStyle name="Normal 7 2 6 4" xfId="1839" xr:uid="{0840AAE2-E9CD-4B3D-B1A1-BA0B8F079428}"/>
    <cellStyle name="Normal 7 2 6 5" xfId="3449" xr:uid="{02BD478D-C6DF-4647-BFE9-F9DC64A3688E}"/>
    <cellStyle name="Normal 7 2 7" xfId="708" xr:uid="{E4466037-126E-4D28-9008-2975D5CF6FA5}"/>
    <cellStyle name="Normal 7 2 7 2" xfId="1840" xr:uid="{6B050EC2-9A42-47F0-8A66-F217A8EDA819}"/>
    <cellStyle name="Normal 7 2 7 2 2" xfId="1841" xr:uid="{B0931E8D-B0C3-4D0B-A870-23F18E12706E}"/>
    <cellStyle name="Normal 7 2 7 2 3" xfId="4409" xr:uid="{344FB44B-3E5F-45C6-B142-C742508F7E6F}"/>
    <cellStyle name="Normal 7 2 7 3" xfId="1842" xr:uid="{021FC7DA-C355-4EFE-9BF6-D3F2C444DD82}"/>
    <cellStyle name="Normal 7 2 7 4" xfId="3450" xr:uid="{23B44746-6816-4132-BE8D-31A2B8E1924A}"/>
    <cellStyle name="Normal 7 2 7 4 2" xfId="4579" xr:uid="{721A31DF-07C6-46A7-8345-17E046CFAFC5}"/>
    <cellStyle name="Normal 7 2 7 4 3" xfId="4686" xr:uid="{4400DA08-6A22-41F4-A55D-62A6A2EF7731}"/>
    <cellStyle name="Normal 7 2 7 4 4" xfId="4608" xr:uid="{B9712DAB-E3C0-4669-B570-4A94C1E1AF5D}"/>
    <cellStyle name="Normal 7 2 8" xfId="1843" xr:uid="{FEFB84D4-1866-4441-9A04-4F14E6BA880C}"/>
    <cellStyle name="Normal 7 2 8 2" xfId="1844" xr:uid="{41938032-980B-453D-A205-038E01B0E0F1}"/>
    <cellStyle name="Normal 7 2 8 3" xfId="3451" xr:uid="{821DC41D-942B-46A7-9055-5FB70DC92E5C}"/>
    <cellStyle name="Normal 7 2 8 4" xfId="3452" xr:uid="{3A01DF26-9A4F-40FA-8077-A67CF0E588D4}"/>
    <cellStyle name="Normal 7 2 9" xfId="1845" xr:uid="{1D49D6D1-734A-4677-BBF5-B42D8F5FEB0B}"/>
    <cellStyle name="Normal 7 3" xfId="135" xr:uid="{3474B3F5-DD4C-41FB-9383-8B4853AA7CBB}"/>
    <cellStyle name="Normal 7 3 10" xfId="3453" xr:uid="{A54A1B3D-91F8-450B-B0DD-9BE151D013DE}"/>
    <cellStyle name="Normal 7 3 11" xfId="3454" xr:uid="{5F16D7A1-3630-42E0-9715-9A9688A3F3BF}"/>
    <cellStyle name="Normal 7 3 2" xfId="136" xr:uid="{B918A1F2-01CA-4F5F-B666-6B61D2C37E21}"/>
    <cellStyle name="Normal 7 3 2 2" xfId="137" xr:uid="{87A52C97-4CB9-45C7-80AC-FA4A24904692}"/>
    <cellStyle name="Normal 7 3 2 2 2" xfId="356" xr:uid="{1A5E07BC-B148-4AFA-A5CC-582C128FBA85}"/>
    <cellStyle name="Normal 7 3 2 2 2 2" xfId="709" xr:uid="{DCE2BA56-BD25-431D-93FC-26BDBFFEB705}"/>
    <cellStyle name="Normal 7 3 2 2 2 2 2" xfId="1846" xr:uid="{AC1347B8-4FC2-4D57-80F1-CAA156504735}"/>
    <cellStyle name="Normal 7 3 2 2 2 2 2 2" xfId="1847" xr:uid="{F40A579B-ABC1-4E7B-93CD-748A074983CD}"/>
    <cellStyle name="Normal 7 3 2 2 2 2 3" xfId="1848" xr:uid="{1CB97AEB-F57D-4629-AA97-7A758AA9035B}"/>
    <cellStyle name="Normal 7 3 2 2 2 2 4" xfId="3455" xr:uid="{CDD14F9D-4441-4E81-832D-52428474D768}"/>
    <cellStyle name="Normal 7 3 2 2 2 3" xfId="1849" xr:uid="{1FBA685E-A512-47D9-9661-81E6D2CD45D4}"/>
    <cellStyle name="Normal 7 3 2 2 2 3 2" xfId="1850" xr:uid="{6F032D51-C8D7-43BA-9B60-BD17AB4209DE}"/>
    <cellStyle name="Normal 7 3 2 2 2 3 3" xfId="3456" xr:uid="{48CF6760-7AC3-4DD9-9E0E-11FF0EFE2336}"/>
    <cellStyle name="Normal 7 3 2 2 2 3 4" xfId="3457" xr:uid="{BC75F9F1-A29A-4B63-A8E8-0F19B1EFCCF8}"/>
    <cellStyle name="Normal 7 3 2 2 2 4" xfId="1851" xr:uid="{3002E857-49F1-4595-9C76-0E5DB7CF1A6E}"/>
    <cellStyle name="Normal 7 3 2 2 2 5" xfId="3458" xr:uid="{C9457C69-6F47-4E18-AA5F-3D548FF3B88D}"/>
    <cellStyle name="Normal 7 3 2 2 2 6" xfId="3459" xr:uid="{5EA29E88-CD70-4A31-85A4-78648E075BED}"/>
    <cellStyle name="Normal 7 3 2 2 3" xfId="710" xr:uid="{01D68CC5-8972-4C74-97D7-7EF6E0211334}"/>
    <cellStyle name="Normal 7 3 2 2 3 2" xfId="1852" xr:uid="{D6390817-64EA-475A-A268-6D7ACC33FFE1}"/>
    <cellStyle name="Normal 7 3 2 2 3 2 2" xfId="1853" xr:uid="{D59FD46F-BC37-41DF-9B7C-F8A7D5375AB4}"/>
    <cellStyle name="Normal 7 3 2 2 3 2 3" xfId="3460" xr:uid="{A749A8DE-9D9E-4A37-8A06-2029EE8F59F3}"/>
    <cellStyle name="Normal 7 3 2 2 3 2 4" xfId="3461" xr:uid="{7BD00245-1E10-4D76-BBF5-E01B06903CCB}"/>
    <cellStyle name="Normal 7 3 2 2 3 3" xfId="1854" xr:uid="{41BE266D-17F4-49A3-94A2-B8556AEE0ACF}"/>
    <cellStyle name="Normal 7 3 2 2 3 4" xfId="3462" xr:uid="{31ABD564-5EF6-4A73-8BD7-DA302ED6A3CC}"/>
    <cellStyle name="Normal 7 3 2 2 3 5" xfId="3463" xr:uid="{995F3D97-EEEA-4C39-B977-09991D557062}"/>
    <cellStyle name="Normal 7 3 2 2 4" xfId="1855" xr:uid="{1057A3A4-F18A-442D-9695-AE30E4D8992F}"/>
    <cellStyle name="Normal 7 3 2 2 4 2" xfId="1856" xr:uid="{18E881EA-79F5-4C21-AE8D-EEEBBEFFA48F}"/>
    <cellStyle name="Normal 7 3 2 2 4 3" xfId="3464" xr:uid="{AD1E73A9-0EA4-4C92-9D39-62AC5E6C93DD}"/>
    <cellStyle name="Normal 7 3 2 2 4 4" xfId="3465" xr:uid="{E7FAC26A-B8B3-40BA-BCC1-7EEF4122D0CB}"/>
    <cellStyle name="Normal 7 3 2 2 5" xfId="1857" xr:uid="{D1D92E18-ED19-4DD4-954B-9144B229E3C1}"/>
    <cellStyle name="Normal 7 3 2 2 5 2" xfId="3466" xr:uid="{AAD561B9-4989-4A29-9A9E-9CF771827B8C}"/>
    <cellStyle name="Normal 7 3 2 2 5 3" xfId="3467" xr:uid="{7E8364D8-0435-412B-A8A7-BC77C684CF96}"/>
    <cellStyle name="Normal 7 3 2 2 5 4" xfId="3468" xr:uid="{CAF49BA7-277D-48A6-B3F3-703C3B70AB87}"/>
    <cellStyle name="Normal 7 3 2 2 6" xfId="3469" xr:uid="{B3BA5740-A313-4C6B-AEF6-536A9ADA9444}"/>
    <cellStyle name="Normal 7 3 2 2 7" xfId="3470" xr:uid="{879E208F-75EC-4DA3-82DC-913D03F1D16A}"/>
    <cellStyle name="Normal 7 3 2 2 8" xfId="3471" xr:uid="{3420F42C-7916-49E3-8166-8059B2F82B3D}"/>
    <cellStyle name="Normal 7 3 2 3" xfId="357" xr:uid="{173B0AAF-ABD2-41E8-9E02-31915221A7FF}"/>
    <cellStyle name="Normal 7 3 2 3 2" xfId="711" xr:uid="{9F1C9762-E72D-4088-A6C2-088BEC22956D}"/>
    <cellStyle name="Normal 7 3 2 3 2 2" xfId="712" xr:uid="{50C9706D-B047-40F0-8E51-5D0CBAA891A1}"/>
    <cellStyle name="Normal 7 3 2 3 2 2 2" xfId="1858" xr:uid="{E74EDEA6-E232-4731-BD46-00E571A4CCE5}"/>
    <cellStyle name="Normal 7 3 2 3 2 2 2 2" xfId="1859" xr:uid="{E47219BC-4030-4BD0-A922-1B8EE6757AB0}"/>
    <cellStyle name="Normal 7 3 2 3 2 2 3" xfId="1860" xr:uid="{B9ADBF44-05D8-40AC-A170-A5C8BF12AD37}"/>
    <cellStyle name="Normal 7 3 2 3 2 3" xfId="1861" xr:uid="{BB5FDD3B-296B-4561-91A7-A393081268AA}"/>
    <cellStyle name="Normal 7 3 2 3 2 3 2" xfId="1862" xr:uid="{E98113CE-FC13-46E6-8D3F-6CCC884EDBAD}"/>
    <cellStyle name="Normal 7 3 2 3 2 4" xfId="1863" xr:uid="{45B75B65-2DE4-4FF5-A542-60FE6CD7598B}"/>
    <cellStyle name="Normal 7 3 2 3 3" xfId="713" xr:uid="{5D03C632-47AC-4A75-BB65-DDBCA7B305F8}"/>
    <cellStyle name="Normal 7 3 2 3 3 2" xfId="1864" xr:uid="{A710F50A-D3C5-4322-B643-457A399BF407}"/>
    <cellStyle name="Normal 7 3 2 3 3 2 2" xfId="1865" xr:uid="{A1A223E5-C981-428D-AF75-95B182E867CD}"/>
    <cellStyle name="Normal 7 3 2 3 3 3" xfId="1866" xr:uid="{B616FFA0-199B-418C-91E8-E49DA085D511}"/>
    <cellStyle name="Normal 7 3 2 3 3 4" xfId="3472" xr:uid="{0CF0E138-B5E7-4CBD-92E7-17C58043CA85}"/>
    <cellStyle name="Normal 7 3 2 3 4" xfId="1867" xr:uid="{003A28B5-CF03-43B3-BB37-074BED506032}"/>
    <cellStyle name="Normal 7 3 2 3 4 2" xfId="1868" xr:uid="{8BBB0C21-92EC-4323-AC4D-B3537EB2DD13}"/>
    <cellStyle name="Normal 7 3 2 3 5" xfId="1869" xr:uid="{5CA7CD78-1701-48EA-A4D9-2920C4E89908}"/>
    <cellStyle name="Normal 7 3 2 3 6" xfId="3473" xr:uid="{6783B623-DB98-441B-95E4-53DB76335FBC}"/>
    <cellStyle name="Normal 7 3 2 4" xfId="358" xr:uid="{280098E1-BE27-4D11-8F95-ED6A78EFD292}"/>
    <cellStyle name="Normal 7 3 2 4 2" xfId="714" xr:uid="{BB16D7E9-41E9-4E4F-88AB-D4D257978E40}"/>
    <cellStyle name="Normal 7 3 2 4 2 2" xfId="1870" xr:uid="{BF09BF22-DA09-4DAD-B20E-7090BC08AC5B}"/>
    <cellStyle name="Normal 7 3 2 4 2 2 2" xfId="1871" xr:uid="{94896EC4-FFD0-4A7A-A040-2AA2EBDCE040}"/>
    <cellStyle name="Normal 7 3 2 4 2 3" xfId="1872" xr:uid="{3888B163-FC76-40C2-8AB9-63C480488693}"/>
    <cellStyle name="Normal 7 3 2 4 2 4" xfId="3474" xr:uid="{5FB5D124-2E81-4AB6-A315-F991AB3A5390}"/>
    <cellStyle name="Normal 7 3 2 4 3" xfId="1873" xr:uid="{9ABFA483-18FB-41FD-A978-54194753EE64}"/>
    <cellStyle name="Normal 7 3 2 4 3 2" xfId="1874" xr:uid="{2CA4D1ED-46C1-483B-99D8-E3B4B122024A}"/>
    <cellStyle name="Normal 7 3 2 4 4" xfId="1875" xr:uid="{18613D3B-13B0-4DF9-8990-28433FF4DFE3}"/>
    <cellStyle name="Normal 7 3 2 4 5" xfId="3475" xr:uid="{C9BD9BEA-7587-449A-B39D-1A7E1E4B5111}"/>
    <cellStyle name="Normal 7 3 2 5" xfId="359" xr:uid="{80B30D5E-4541-4047-8B34-C6BAAA2E0FB8}"/>
    <cellStyle name="Normal 7 3 2 5 2" xfId="1876" xr:uid="{ADE13A51-BF2E-4B03-BF2D-D989A1AE103B}"/>
    <cellStyle name="Normal 7 3 2 5 2 2" xfId="1877" xr:uid="{BD451E19-90C2-4477-98FF-B5B0172E6995}"/>
    <cellStyle name="Normal 7 3 2 5 3" xfId="1878" xr:uid="{0158ABE2-9333-479A-B9C4-0B1DF5263C96}"/>
    <cellStyle name="Normal 7 3 2 5 4" xfId="3476" xr:uid="{67EB7B27-F4CD-4D01-BF1E-C9119AFBD3BE}"/>
    <cellStyle name="Normal 7 3 2 6" xfId="1879" xr:uid="{FC5B96BA-A0B2-4112-940F-B594CD52DB4F}"/>
    <cellStyle name="Normal 7 3 2 6 2" xfId="1880" xr:uid="{235C8A77-3919-46DC-B18D-3AF4AA4FC7D1}"/>
    <cellStyle name="Normal 7 3 2 6 3" xfId="3477" xr:uid="{C11EEDFD-661F-4836-A880-16DCDF0AA62A}"/>
    <cellStyle name="Normal 7 3 2 6 4" xfId="3478" xr:uid="{DA6AB2AF-492F-4D1F-B843-ED7697CFBCBA}"/>
    <cellStyle name="Normal 7 3 2 7" xfId="1881" xr:uid="{1D1F07B0-CEB9-454A-8C97-25EDAA6DA3CB}"/>
    <cellStyle name="Normal 7 3 2 8" xfId="3479" xr:uid="{4BFC22CD-F501-4F1F-9F44-6F28AB7A4997}"/>
    <cellStyle name="Normal 7 3 2 9" xfId="3480" xr:uid="{49D35D2C-B9E9-41F7-A98A-7FC87B70F3E1}"/>
    <cellStyle name="Normal 7 3 3" xfId="138" xr:uid="{BDCA6DDF-BDE2-4E83-8A0C-A84D42448548}"/>
    <cellStyle name="Normal 7 3 3 2" xfId="139" xr:uid="{5BFE8812-463F-4B29-8336-B617CBD2C7E1}"/>
    <cellStyle name="Normal 7 3 3 2 2" xfId="715" xr:uid="{FCEDE0F4-DA35-45D7-9E17-96BAEAD3E1BE}"/>
    <cellStyle name="Normal 7 3 3 2 2 2" xfId="1882" xr:uid="{7057BDD4-CCF9-4103-A2D2-E3845AAA24F7}"/>
    <cellStyle name="Normal 7 3 3 2 2 2 2" xfId="1883" xr:uid="{53DE2B18-825B-4E0F-8C10-54C8443CFB93}"/>
    <cellStyle name="Normal 7 3 3 2 2 2 2 2" xfId="4484" xr:uid="{3E6BF924-2870-4CC1-A9FE-B0C6C025002D}"/>
    <cellStyle name="Normal 7 3 3 2 2 2 3" xfId="4485" xr:uid="{B980FDDF-38F9-402A-802B-D6D9A5919EE4}"/>
    <cellStyle name="Normal 7 3 3 2 2 3" xfId="1884" xr:uid="{23C98A92-215F-4E6D-8C8B-5AF341AFE2C3}"/>
    <cellStyle name="Normal 7 3 3 2 2 3 2" xfId="4486" xr:uid="{B2FF1593-83D2-46C2-B361-816DC2BFBAE9}"/>
    <cellStyle name="Normal 7 3 3 2 2 4" xfId="3481" xr:uid="{61547FFE-1B41-4ACA-8245-E0CB0292C74E}"/>
    <cellStyle name="Normal 7 3 3 2 3" xfId="1885" xr:uid="{A2EBDB46-6513-4CAD-9531-6B105819C83C}"/>
    <cellStyle name="Normal 7 3 3 2 3 2" xfId="1886" xr:uid="{B2C82F71-923B-46FC-8CEB-A789DB6BDE08}"/>
    <cellStyle name="Normal 7 3 3 2 3 2 2" xfId="4487" xr:uid="{1CA76EB4-CB09-435B-9AC0-B489E00BE969}"/>
    <cellStyle name="Normal 7 3 3 2 3 3" xfId="3482" xr:uid="{C64991DB-C3F7-4719-9285-1F8314BA3456}"/>
    <cellStyle name="Normal 7 3 3 2 3 4" xfId="3483" xr:uid="{8DEAC46F-AC2D-4896-BB0E-3DF873991997}"/>
    <cellStyle name="Normal 7 3 3 2 4" xfId="1887" xr:uid="{773E2C21-E717-4617-9684-3370889B8D5B}"/>
    <cellStyle name="Normal 7 3 3 2 4 2" xfId="4488" xr:uid="{73192ADB-5427-47CF-BEE2-2B532E1EFE3B}"/>
    <cellStyle name="Normal 7 3 3 2 5" xfId="3484" xr:uid="{00A02304-B2CB-448F-A79D-328573F961F9}"/>
    <cellStyle name="Normal 7 3 3 2 6" xfId="3485" xr:uid="{6594AE7B-006D-4BB9-99BB-CA95C47E8759}"/>
    <cellStyle name="Normal 7 3 3 3" xfId="360" xr:uid="{3433153A-534D-4939-85EF-F3CA4F1C88F9}"/>
    <cellStyle name="Normal 7 3 3 3 2" xfId="1888" xr:uid="{1A1264AF-2B72-46F0-B74E-55397A830697}"/>
    <cellStyle name="Normal 7 3 3 3 2 2" xfId="1889" xr:uid="{749A65FE-B461-4532-8C00-595164E5B9D2}"/>
    <cellStyle name="Normal 7 3 3 3 2 2 2" xfId="4489" xr:uid="{352DC6C8-F157-42F5-9502-E67487B3F96E}"/>
    <cellStyle name="Normal 7 3 3 3 2 3" xfId="3486" xr:uid="{36D3B55B-47E7-4751-A6DA-4B3E06F7FEFF}"/>
    <cellStyle name="Normal 7 3 3 3 2 4" xfId="3487" xr:uid="{CA7C73DA-23D5-4D4F-ADF8-E6BD4E5E5496}"/>
    <cellStyle name="Normal 7 3 3 3 3" xfId="1890" xr:uid="{D08CF32E-E560-43F2-8738-A0B6F7F484D3}"/>
    <cellStyle name="Normal 7 3 3 3 3 2" xfId="4490" xr:uid="{9F36A9D7-1A38-4AA9-8293-C4465E632FCE}"/>
    <cellStyle name="Normal 7 3 3 3 4" xfId="3488" xr:uid="{7C2B8DD6-5F35-4E2C-995D-D67B4FD47E20}"/>
    <cellStyle name="Normal 7 3 3 3 5" xfId="3489" xr:uid="{C108366B-C893-4C59-9BE9-80406596D5FC}"/>
    <cellStyle name="Normal 7 3 3 4" xfId="1891" xr:uid="{4D88124A-7904-4AAD-9AA6-01F02490D112}"/>
    <cellStyle name="Normal 7 3 3 4 2" xfId="1892" xr:uid="{0DDFC1F8-A06F-4E87-A022-7A93FD57FBBA}"/>
    <cellStyle name="Normal 7 3 3 4 2 2" xfId="4491" xr:uid="{0C85BBCC-7041-424A-8297-9AB32C21EF37}"/>
    <cellStyle name="Normal 7 3 3 4 3" xfId="3490" xr:uid="{0A7E13DF-D1BA-47E9-A763-7AD979A84828}"/>
    <cellStyle name="Normal 7 3 3 4 4" xfId="3491" xr:uid="{7CCF7346-4097-4AF9-9608-35F692A2A263}"/>
    <cellStyle name="Normal 7 3 3 5" xfId="1893" xr:uid="{7BAEBFF4-14C2-4BBC-8745-FC67B27D5EC1}"/>
    <cellStyle name="Normal 7 3 3 5 2" xfId="3492" xr:uid="{3000F675-EF69-444D-9158-F8EE294F400D}"/>
    <cellStyle name="Normal 7 3 3 5 3" xfId="3493" xr:uid="{903DD677-7960-44B8-B3BF-5EC2AD44F13D}"/>
    <cellStyle name="Normal 7 3 3 5 4" xfId="3494" xr:uid="{A8915C53-8E5F-434C-98D2-A0646FEA8839}"/>
    <cellStyle name="Normal 7 3 3 6" xfId="3495" xr:uid="{1D701E11-3FE6-481B-A1D8-531BE5B9304B}"/>
    <cellStyle name="Normal 7 3 3 7" xfId="3496" xr:uid="{918270D0-60C9-45F2-B432-E5BBDC777F88}"/>
    <cellStyle name="Normal 7 3 3 8" xfId="3497" xr:uid="{65CC1503-6A5D-4811-99B8-52E4C32E401F}"/>
    <cellStyle name="Normal 7 3 4" xfId="140" xr:uid="{A9715545-BBE8-4894-806A-35BE68087D49}"/>
    <cellStyle name="Normal 7 3 4 2" xfId="716" xr:uid="{DAC65821-F9C9-487A-9DE0-E8F73984BBCB}"/>
    <cellStyle name="Normal 7 3 4 2 2" xfId="717" xr:uid="{9FAE405F-197F-4D2F-93C9-56B688067CBC}"/>
    <cellStyle name="Normal 7 3 4 2 2 2" xfId="1894" xr:uid="{6A9FB084-3DA5-4C8E-ACE2-4989606469F5}"/>
    <cellStyle name="Normal 7 3 4 2 2 2 2" xfId="1895" xr:uid="{97AC1710-9975-4EE8-92BA-C5C34B1C49B0}"/>
    <cellStyle name="Normal 7 3 4 2 2 3" xfId="1896" xr:uid="{75E88A44-9096-4D23-938F-807D3E38E9C1}"/>
    <cellStyle name="Normal 7 3 4 2 2 4" xfId="3498" xr:uid="{6DE45484-9A5F-4E7A-BC89-47507B8B07A4}"/>
    <cellStyle name="Normal 7 3 4 2 3" xfId="1897" xr:uid="{5626D47D-B750-43B8-A47F-6857AEFDE4C6}"/>
    <cellStyle name="Normal 7 3 4 2 3 2" xfId="1898" xr:uid="{EC21EE37-CBAE-4D8A-908D-AA9E4F43D18E}"/>
    <cellStyle name="Normal 7 3 4 2 4" xfId="1899" xr:uid="{5C1794BC-39E3-4BD7-8F0D-4643146E2EA2}"/>
    <cellStyle name="Normal 7 3 4 2 5" xfId="3499" xr:uid="{16F7F60C-4E85-497D-925B-AFDB2C995CAB}"/>
    <cellStyle name="Normal 7 3 4 3" xfId="718" xr:uid="{C473EC08-E66A-4789-A050-B7B1B90542B5}"/>
    <cellStyle name="Normal 7 3 4 3 2" xfId="1900" xr:uid="{E08A19DD-D19A-43F5-A900-B8541CA279B4}"/>
    <cellStyle name="Normal 7 3 4 3 2 2" xfId="1901" xr:uid="{830BE080-42F4-4DDD-9381-98AEE615318B}"/>
    <cellStyle name="Normal 7 3 4 3 3" xfId="1902" xr:uid="{918ADA04-016A-4C04-AA19-FCD231A1E3DE}"/>
    <cellStyle name="Normal 7 3 4 3 4" xfId="3500" xr:uid="{DBBA539F-562C-4DE3-9809-0D752870DB98}"/>
    <cellStyle name="Normal 7 3 4 4" xfId="1903" xr:uid="{381F0348-F18B-439E-B6AB-E744312CA644}"/>
    <cellStyle name="Normal 7 3 4 4 2" xfId="1904" xr:uid="{D8A30923-4638-4E15-8B4E-2578BA581D02}"/>
    <cellStyle name="Normal 7 3 4 4 3" xfId="3501" xr:uid="{66BFE782-359A-41C3-B0EF-87D29BF2F85E}"/>
    <cellStyle name="Normal 7 3 4 4 4" xfId="3502" xr:uid="{7341F01F-58BE-4E48-8AFA-1C3EE67A0D7B}"/>
    <cellStyle name="Normal 7 3 4 5" xfId="1905" xr:uid="{BCA1F2E2-E991-4FF5-ABD6-36976CEDD8A5}"/>
    <cellStyle name="Normal 7 3 4 6" xfId="3503" xr:uid="{C672F109-973C-4A61-9648-0683FA3FA6C9}"/>
    <cellStyle name="Normal 7 3 4 7" xfId="3504" xr:uid="{F8AE1302-0B81-4A6A-8D5A-C15206E81083}"/>
    <cellStyle name="Normal 7 3 5" xfId="361" xr:uid="{0D67C203-9D8F-485F-8FF2-0D7C23CE3B4C}"/>
    <cellStyle name="Normal 7 3 5 2" xfId="719" xr:uid="{1E6B224E-CF93-4217-BFFA-7BCB954E47A4}"/>
    <cellStyle name="Normal 7 3 5 2 2" xfId="1906" xr:uid="{6CFB8918-4826-4FC3-AE18-ADD115182809}"/>
    <cellStyle name="Normal 7 3 5 2 2 2" xfId="1907" xr:uid="{EBF80CE8-A994-48C1-80E7-6559DA9EC509}"/>
    <cellStyle name="Normal 7 3 5 2 3" xfId="1908" xr:uid="{DA5FC36D-79ED-4B07-BAED-DF2C5A03D18C}"/>
    <cellStyle name="Normal 7 3 5 2 4" xfId="3505" xr:uid="{53D96837-9275-4035-AE96-E47C44E44DC6}"/>
    <cellStyle name="Normal 7 3 5 3" xfId="1909" xr:uid="{E454573A-DB45-44C9-97EE-5FAA1B2CD05B}"/>
    <cellStyle name="Normal 7 3 5 3 2" xfId="1910" xr:uid="{CD9C7C7C-3BEC-4923-8DEC-130CFA102238}"/>
    <cellStyle name="Normal 7 3 5 3 3" xfId="3506" xr:uid="{9D0229FD-58C7-4B5E-AE1B-D119265F7E90}"/>
    <cellStyle name="Normal 7 3 5 3 4" xfId="3507" xr:uid="{22EBD506-D542-47EC-A707-00C3680FE6A9}"/>
    <cellStyle name="Normal 7 3 5 4" xfId="1911" xr:uid="{71A25A55-1F19-4D02-8E27-BC6889022596}"/>
    <cellStyle name="Normal 7 3 5 5" xfId="3508" xr:uid="{AC99DD7B-EC62-4651-8BC5-4DAF06452F80}"/>
    <cellStyle name="Normal 7 3 5 6" xfId="3509" xr:uid="{4B7A40C5-7DEC-44D6-90D0-223E43750B41}"/>
    <cellStyle name="Normal 7 3 6" xfId="362" xr:uid="{766E1009-F792-4410-A470-766124D15164}"/>
    <cellStyle name="Normal 7 3 6 2" xfId="1912" xr:uid="{95661545-13C0-4E26-B5C4-CBE7454811C3}"/>
    <cellStyle name="Normal 7 3 6 2 2" xfId="1913" xr:uid="{EE9E0C71-9076-495D-9C18-656672F16B82}"/>
    <cellStyle name="Normal 7 3 6 2 3" xfId="3510" xr:uid="{E63A3CBA-90A2-47B1-AA2D-17347D231393}"/>
    <cellStyle name="Normal 7 3 6 2 4" xfId="3511" xr:uid="{A382D5EF-EAA3-4208-B577-86C8D25FEE9E}"/>
    <cellStyle name="Normal 7 3 6 3" xfId="1914" xr:uid="{C53D3071-F3BE-470F-BCFE-A2CFFBBCB472}"/>
    <cellStyle name="Normal 7 3 6 4" xfId="3512" xr:uid="{8CFDDA67-B7BA-4028-92B1-6D493C9AF2FC}"/>
    <cellStyle name="Normal 7 3 6 5" xfId="3513" xr:uid="{E4EE84E4-2B7D-418D-9E98-5DCAA3AF3F80}"/>
    <cellStyle name="Normal 7 3 7" xfId="1915" xr:uid="{ADF35C9B-E856-453E-98C8-2760B4B03277}"/>
    <cellStyle name="Normal 7 3 7 2" xfId="1916" xr:uid="{5FB63D41-BBDB-43BC-A0D1-013F1FEE3647}"/>
    <cellStyle name="Normal 7 3 7 3" xfId="3514" xr:uid="{37F0FB30-CDDF-4C94-9B00-B9F18D88EFBD}"/>
    <cellStyle name="Normal 7 3 7 4" xfId="3515" xr:uid="{27A6F57A-1E46-4E1C-8A48-3710966AB1C7}"/>
    <cellStyle name="Normal 7 3 8" xfId="1917" xr:uid="{8E79FBDA-8EC7-4F52-A103-810BCA3D0A94}"/>
    <cellStyle name="Normal 7 3 8 2" xfId="3516" xr:uid="{C225567E-2F16-44B9-B292-D70C24B22EF0}"/>
    <cellStyle name="Normal 7 3 8 3" xfId="3517" xr:uid="{92EF7CB9-3232-47FA-A988-3BE7FF71579C}"/>
    <cellStyle name="Normal 7 3 8 4" xfId="3518" xr:uid="{0F8FDF3A-DBA3-4A17-9213-C4B8098AF28D}"/>
    <cellStyle name="Normal 7 3 9" xfId="3519" xr:uid="{A9040BDB-214F-4444-8E7D-6FE07A334E1B}"/>
    <cellStyle name="Normal 7 4" xfId="141" xr:uid="{2BBF40EB-B758-498E-B16C-FF06A5D4C6E7}"/>
    <cellStyle name="Normal 7 4 10" xfId="3520" xr:uid="{19C88B3F-38F0-429C-8665-82BB151136C2}"/>
    <cellStyle name="Normal 7 4 11" xfId="3521" xr:uid="{F4640099-C10D-4FF3-80F9-260AA72C6837}"/>
    <cellStyle name="Normal 7 4 2" xfId="142" xr:uid="{1EEC4E4E-876C-4833-BC31-D00DD99C7FA4}"/>
    <cellStyle name="Normal 7 4 2 2" xfId="363" xr:uid="{A7D139F5-9096-4BF5-8FD1-BB1486D9E74E}"/>
    <cellStyle name="Normal 7 4 2 2 2" xfId="720" xr:uid="{22F73484-2B5A-4BFA-A69B-4CCD830331CF}"/>
    <cellStyle name="Normal 7 4 2 2 2 2" xfId="721" xr:uid="{4788B0CB-8244-4911-915A-822D528DD41C}"/>
    <cellStyle name="Normal 7 4 2 2 2 2 2" xfId="1918" xr:uid="{7F7AFDEB-3EE9-4105-90D0-C99120CC7463}"/>
    <cellStyle name="Normal 7 4 2 2 2 2 3" xfId="3522" xr:uid="{B33A54AF-322D-4303-9932-38C385F5D1A1}"/>
    <cellStyle name="Normal 7 4 2 2 2 2 4" xfId="3523" xr:uid="{15F566C3-2C11-4B0A-92DC-A4D1A56B01D7}"/>
    <cellStyle name="Normal 7 4 2 2 2 3" xfId="1919" xr:uid="{1BD061E8-FD66-4498-A9D0-7AD903733905}"/>
    <cellStyle name="Normal 7 4 2 2 2 3 2" xfId="3524" xr:uid="{616AE0AE-42A6-40CA-8FDA-52BE5F58B76E}"/>
    <cellStyle name="Normal 7 4 2 2 2 3 3" xfId="3525" xr:uid="{C9593C83-2A8E-4DC1-BC2A-17B39EC99AB6}"/>
    <cellStyle name="Normal 7 4 2 2 2 3 4" xfId="3526" xr:uid="{908117AD-1FA6-43F5-94F8-DE1A3FABE05E}"/>
    <cellStyle name="Normal 7 4 2 2 2 4" xfId="3527" xr:uid="{998E9262-761D-413C-8F64-A0F3BBFD6ED7}"/>
    <cellStyle name="Normal 7 4 2 2 2 5" xfId="3528" xr:uid="{81FFDACE-346F-4667-B94A-8B66F3601D17}"/>
    <cellStyle name="Normal 7 4 2 2 2 6" xfId="3529" xr:uid="{872C8A45-9298-488A-852F-F6D4559B06F2}"/>
    <cellStyle name="Normal 7 4 2 2 3" xfId="722" xr:uid="{120171E6-B540-45B1-BFCA-2EA384653256}"/>
    <cellStyle name="Normal 7 4 2 2 3 2" xfId="1920" xr:uid="{DE7F51E8-77BE-4E02-8A6B-FDC6B7DAA85D}"/>
    <cellStyle name="Normal 7 4 2 2 3 2 2" xfId="3530" xr:uid="{17EBB07E-5086-426C-BF97-185DC8DF1B02}"/>
    <cellStyle name="Normal 7 4 2 2 3 2 3" xfId="3531" xr:uid="{84D831D7-A6B2-4A83-B2A9-F08055F8B21F}"/>
    <cellStyle name="Normal 7 4 2 2 3 2 4" xfId="3532" xr:uid="{6632242B-96A4-43F4-9720-18F919C19E99}"/>
    <cellStyle name="Normal 7 4 2 2 3 3" xfId="3533" xr:uid="{8D6BFD17-F6C3-4FD1-9D29-116204E67BDA}"/>
    <cellStyle name="Normal 7 4 2 2 3 4" xfId="3534" xr:uid="{F7B1150E-C535-45CB-9059-1C69BC9B18E6}"/>
    <cellStyle name="Normal 7 4 2 2 3 5" xfId="3535" xr:uid="{F7F66786-1546-4261-BEBF-9E2109C19225}"/>
    <cellStyle name="Normal 7 4 2 2 4" xfId="1921" xr:uid="{8C2F53CC-ABD6-4D7E-911D-DEDD66D3106C}"/>
    <cellStyle name="Normal 7 4 2 2 4 2" xfId="3536" xr:uid="{73F0E165-474D-4AC9-9C79-687EF871B61D}"/>
    <cellStyle name="Normal 7 4 2 2 4 3" xfId="3537" xr:uid="{105D1C6C-6BE7-4391-8611-5277DE56A4DA}"/>
    <cellStyle name="Normal 7 4 2 2 4 4" xfId="3538" xr:uid="{9A8790A1-7A87-44D3-A52D-93B6E06D5C89}"/>
    <cellStyle name="Normal 7 4 2 2 5" xfId="3539" xr:uid="{A522DB45-77CD-4AC4-A97A-7C19383E5503}"/>
    <cellStyle name="Normal 7 4 2 2 5 2" xfId="3540" xr:uid="{180D72BF-09C5-45F0-A219-8159EB8E8092}"/>
    <cellStyle name="Normal 7 4 2 2 5 3" xfId="3541" xr:uid="{B64980E3-9EE8-4D54-991C-E115D5DF492B}"/>
    <cellStyle name="Normal 7 4 2 2 5 4" xfId="3542" xr:uid="{8D72AB11-8479-4C74-AD26-8C1D52638583}"/>
    <cellStyle name="Normal 7 4 2 2 6" xfId="3543" xr:uid="{79ECCF0E-C596-4B4C-B383-BA4C5266099C}"/>
    <cellStyle name="Normal 7 4 2 2 7" xfId="3544" xr:uid="{DAD68C07-A3E5-4B9C-B060-586FFB90E74A}"/>
    <cellStyle name="Normal 7 4 2 2 8" xfId="3545" xr:uid="{5B351036-CDAD-48B3-98E4-EE1FAB8B1ED8}"/>
    <cellStyle name="Normal 7 4 2 3" xfId="723" xr:uid="{C59338D6-37ED-4D3C-A5E9-5644ED2731B8}"/>
    <cellStyle name="Normal 7 4 2 3 2" xfId="724" xr:uid="{7AA6DF11-C38C-4AEB-BE94-67BB1EB4EE99}"/>
    <cellStyle name="Normal 7 4 2 3 2 2" xfId="725" xr:uid="{5ADB6B5A-81D1-4AB9-97C0-7B463ECD10B5}"/>
    <cellStyle name="Normal 7 4 2 3 2 3" xfId="3546" xr:uid="{88BD2A3E-58A7-41EB-82B3-1796C977952A}"/>
    <cellStyle name="Normal 7 4 2 3 2 4" xfId="3547" xr:uid="{09BC97B0-1DAA-4F70-BD76-A26D45781EDD}"/>
    <cellStyle name="Normal 7 4 2 3 3" xfId="726" xr:uid="{B6D218EB-5351-404A-BE2B-22A3F2AB9B59}"/>
    <cellStyle name="Normal 7 4 2 3 3 2" xfId="3548" xr:uid="{6B785339-86F4-4300-B7BA-A684EDCE991E}"/>
    <cellStyle name="Normal 7 4 2 3 3 3" xfId="3549" xr:uid="{9DE98E6F-4953-4903-8A32-2E109195E233}"/>
    <cellStyle name="Normal 7 4 2 3 3 4" xfId="3550" xr:uid="{CB368DEE-ED4D-46F6-B7CE-304DE14CE720}"/>
    <cellStyle name="Normal 7 4 2 3 4" xfId="3551" xr:uid="{E095CFBD-48AD-4D60-8D40-7E9B89B11E18}"/>
    <cellStyle name="Normal 7 4 2 3 5" xfId="3552" xr:uid="{4CEE62DD-B274-4A17-BCC0-1037105A90ED}"/>
    <cellStyle name="Normal 7 4 2 3 6" xfId="3553" xr:uid="{EFE974CC-E035-496E-B6F9-919FAC86647D}"/>
    <cellStyle name="Normal 7 4 2 4" xfId="727" xr:uid="{4D2C0263-2500-4DE2-8AE0-63A91E8CF232}"/>
    <cellStyle name="Normal 7 4 2 4 2" xfId="728" xr:uid="{BCB948F5-8CD7-412F-8314-353371605707}"/>
    <cellStyle name="Normal 7 4 2 4 2 2" xfId="3554" xr:uid="{CB6E8DCF-70AC-4417-9B38-DCBEC13CAAE9}"/>
    <cellStyle name="Normal 7 4 2 4 2 3" xfId="3555" xr:uid="{9AB2CBF3-179C-41E2-85BB-3B4826EBB58D}"/>
    <cellStyle name="Normal 7 4 2 4 2 4" xfId="3556" xr:uid="{773203FA-BB0A-42B5-A9AB-BA684D398D0D}"/>
    <cellStyle name="Normal 7 4 2 4 3" xfId="3557" xr:uid="{428D0F97-5168-44AA-B134-C9A3074B284A}"/>
    <cellStyle name="Normal 7 4 2 4 4" xfId="3558" xr:uid="{D4CAED6B-353C-48E8-ACE2-FE768FE79750}"/>
    <cellStyle name="Normal 7 4 2 4 5" xfId="3559" xr:uid="{607EF653-B5E2-4D56-B342-67632E0DCD26}"/>
    <cellStyle name="Normal 7 4 2 5" xfId="729" xr:uid="{6CE243E0-4E62-4604-9391-C86891FE7DFA}"/>
    <cellStyle name="Normal 7 4 2 5 2" xfId="3560" xr:uid="{86ACB141-5B05-4C15-9731-F4D857518303}"/>
    <cellStyle name="Normal 7 4 2 5 3" xfId="3561" xr:uid="{53BDB1ED-913A-40F2-BF64-53882ACBEAE9}"/>
    <cellStyle name="Normal 7 4 2 5 4" xfId="3562" xr:uid="{EC279A19-5B30-4CF6-9A69-7CD32961BF21}"/>
    <cellStyle name="Normal 7 4 2 6" xfId="3563" xr:uid="{9F751A61-5F03-44B2-B325-0048AFE345A6}"/>
    <cellStyle name="Normal 7 4 2 6 2" xfId="3564" xr:uid="{B726F66C-F688-472E-95B9-4F5E1AFB6E01}"/>
    <cellStyle name="Normal 7 4 2 6 3" xfId="3565" xr:uid="{FE947D45-8ADF-4E10-B3F8-502527DB4C8D}"/>
    <cellStyle name="Normal 7 4 2 6 4" xfId="3566" xr:uid="{6C9C1DEC-15A5-4D31-8F2F-4DB7CCAA5D6D}"/>
    <cellStyle name="Normal 7 4 2 7" xfId="3567" xr:uid="{BF75A375-B098-453F-BDFF-2DCB7CCC40C6}"/>
    <cellStyle name="Normal 7 4 2 8" xfId="3568" xr:uid="{96282F26-C960-4C9E-BD1B-8CD7B889240D}"/>
    <cellStyle name="Normal 7 4 2 9" xfId="3569" xr:uid="{62F0943D-0A4D-49A8-B2A1-8AFD1D73F98D}"/>
    <cellStyle name="Normal 7 4 3" xfId="364" xr:uid="{CB75B706-C95E-4D88-A1DF-D363F9070B28}"/>
    <cellStyle name="Normal 7 4 3 2" xfId="730" xr:uid="{3AC59844-8B20-4E2F-A38B-9369D3C04906}"/>
    <cellStyle name="Normal 7 4 3 2 2" xfId="731" xr:uid="{A36E2812-4B22-475C-897A-0F4424CAB757}"/>
    <cellStyle name="Normal 7 4 3 2 2 2" xfId="1922" xr:uid="{104AA266-B847-44F1-8ADA-1092F8B99BFE}"/>
    <cellStyle name="Normal 7 4 3 2 2 2 2" xfId="1923" xr:uid="{D62D5E87-B38F-4713-A9B3-4477FFBA4220}"/>
    <cellStyle name="Normal 7 4 3 2 2 3" xfId="1924" xr:uid="{CD01BD82-67BC-40A8-A528-1B510DC2F97C}"/>
    <cellStyle name="Normal 7 4 3 2 2 4" xfId="3570" xr:uid="{771EFF1D-9BA2-45E5-8B85-D093D1F92A2F}"/>
    <cellStyle name="Normal 7 4 3 2 3" xfId="1925" xr:uid="{7BC9E690-91F1-4E3A-A181-5BB4E833B4F8}"/>
    <cellStyle name="Normal 7 4 3 2 3 2" xfId="1926" xr:uid="{85DEC652-7AA0-4309-ABBB-1E2581CF375C}"/>
    <cellStyle name="Normal 7 4 3 2 3 3" xfId="3571" xr:uid="{145FF1AD-8759-45C6-868C-BEFBE1FDFE6D}"/>
    <cellStyle name="Normal 7 4 3 2 3 4" xfId="3572" xr:uid="{1B588E9A-5F3B-4D41-987A-9044904B9F57}"/>
    <cellStyle name="Normal 7 4 3 2 4" xfId="1927" xr:uid="{3AA79697-0862-4E06-A19B-287C82E52E6D}"/>
    <cellStyle name="Normal 7 4 3 2 5" xfId="3573" xr:uid="{C32DEFAB-DA68-473C-B506-42A2A4D05BEA}"/>
    <cellStyle name="Normal 7 4 3 2 6" xfId="3574" xr:uid="{6F0159A3-41A3-438A-A33A-E75092CAAA25}"/>
    <cellStyle name="Normal 7 4 3 3" xfId="732" xr:uid="{F9CA72D2-A6DD-4EC8-9044-D1C56475F685}"/>
    <cellStyle name="Normal 7 4 3 3 2" xfId="1928" xr:uid="{E12A2EAA-66EB-45C0-99B2-5DE2F07FD1B2}"/>
    <cellStyle name="Normal 7 4 3 3 2 2" xfId="1929" xr:uid="{644F8C4B-6371-4162-B8E0-886149068AF9}"/>
    <cellStyle name="Normal 7 4 3 3 2 3" xfId="3575" xr:uid="{8B3438B4-CEA5-42DC-BDF0-B2A38D6408FA}"/>
    <cellStyle name="Normal 7 4 3 3 2 4" xfId="3576" xr:uid="{67F3A550-31EA-47C3-B3EA-1BE0988E2EAF}"/>
    <cellStyle name="Normal 7 4 3 3 3" xfId="1930" xr:uid="{3348CAE7-AA9E-4AF3-9939-359F837607E7}"/>
    <cellStyle name="Normal 7 4 3 3 4" xfId="3577" xr:uid="{C3C7A5B3-F2FA-4F72-B1D4-27654FBE3B30}"/>
    <cellStyle name="Normal 7 4 3 3 5" xfId="3578" xr:uid="{F2CCEFF2-C624-4452-BAFB-D861B22E4A8A}"/>
    <cellStyle name="Normal 7 4 3 4" xfId="1931" xr:uid="{3EDA66DB-DB78-4559-833A-4DEFAC6E0369}"/>
    <cellStyle name="Normal 7 4 3 4 2" xfId="1932" xr:uid="{51B7CAE3-CC50-406A-8DA9-ECA6BF0490D9}"/>
    <cellStyle name="Normal 7 4 3 4 3" xfId="3579" xr:uid="{7A3D3A11-3AE5-415A-9F43-A745BA09269C}"/>
    <cellStyle name="Normal 7 4 3 4 4" xfId="3580" xr:uid="{492C0565-23D2-44CA-8708-C5FAD2320864}"/>
    <cellStyle name="Normal 7 4 3 5" xfId="1933" xr:uid="{9FA52AC3-2DD4-4695-B903-D8EACCDFD0BA}"/>
    <cellStyle name="Normal 7 4 3 5 2" xfId="3581" xr:uid="{D445DD82-66AC-4E43-A4E0-9BEEEA16D730}"/>
    <cellStyle name="Normal 7 4 3 5 3" xfId="3582" xr:uid="{ACF1E487-DC7B-4429-BD74-DCB205927981}"/>
    <cellStyle name="Normal 7 4 3 5 4" xfId="3583" xr:uid="{29F62562-40B8-47DD-956E-227A12E8729C}"/>
    <cellStyle name="Normal 7 4 3 6" xfId="3584" xr:uid="{0A08D63E-345B-40D9-8401-9E67DE6DFF0C}"/>
    <cellStyle name="Normal 7 4 3 7" xfId="3585" xr:uid="{59D95E0B-D974-43D2-9C01-04FD09A51AF5}"/>
    <cellStyle name="Normal 7 4 3 8" xfId="3586" xr:uid="{2D9CA53A-76B1-4C03-830D-846D66584C93}"/>
    <cellStyle name="Normal 7 4 4" xfId="365" xr:uid="{C2A70BF6-8C2E-4C56-89F5-3E97821206D5}"/>
    <cellStyle name="Normal 7 4 4 2" xfId="733" xr:uid="{4A6E43E1-5173-4FA1-AA47-35F5CD0C8F8E}"/>
    <cellStyle name="Normal 7 4 4 2 2" xfId="734" xr:uid="{D53587D6-5D01-40A5-9B16-35AC69994E9F}"/>
    <cellStyle name="Normal 7 4 4 2 2 2" xfId="1934" xr:uid="{6A01E8F4-8665-41AF-A5C1-0A1B9548F61C}"/>
    <cellStyle name="Normal 7 4 4 2 2 3" xfId="3587" xr:uid="{16E89DAE-71E3-4161-AF0F-1DDC2466DBDD}"/>
    <cellStyle name="Normal 7 4 4 2 2 4" xfId="3588" xr:uid="{1DBF5BD5-87DF-438B-A2D9-E31B7AB44CC5}"/>
    <cellStyle name="Normal 7 4 4 2 3" xfId="1935" xr:uid="{62F99B68-1D88-43BD-A11E-31CA08691E7E}"/>
    <cellStyle name="Normal 7 4 4 2 4" xfId="3589" xr:uid="{658E6103-1C51-4413-AEF7-3E7DBE01DDD6}"/>
    <cellStyle name="Normal 7 4 4 2 5" xfId="3590" xr:uid="{DBF39E25-7A78-4C45-BDE5-3A1D11E8E364}"/>
    <cellStyle name="Normal 7 4 4 3" xfId="735" xr:uid="{8121B81C-2AF6-4E0E-A3B3-75FFF8756FB4}"/>
    <cellStyle name="Normal 7 4 4 3 2" xfId="1936" xr:uid="{559710EC-72B2-4C64-BA43-E77255BD4837}"/>
    <cellStyle name="Normal 7 4 4 3 3" xfId="3591" xr:uid="{AD834747-8596-40D2-8EC2-90412062E361}"/>
    <cellStyle name="Normal 7 4 4 3 4" xfId="3592" xr:uid="{C0CE54C7-FE62-4964-B945-74351F60664C}"/>
    <cellStyle name="Normal 7 4 4 4" xfId="1937" xr:uid="{6177706C-F9E5-4A21-AEE6-2D0F4258F76A}"/>
    <cellStyle name="Normal 7 4 4 4 2" xfId="3593" xr:uid="{ED6BECC8-9B05-423A-8BF7-70E4C3F51C55}"/>
    <cellStyle name="Normal 7 4 4 4 3" xfId="3594" xr:uid="{4F24AB86-928C-40EA-ABD5-23F3EEB1C0DC}"/>
    <cellStyle name="Normal 7 4 4 4 4" xfId="3595" xr:uid="{1A8FD650-1EB8-4CE6-BCFE-53309231E31F}"/>
    <cellStyle name="Normal 7 4 4 5" xfId="3596" xr:uid="{67A2C2F7-7A86-4950-AE3C-FD6A10B625AF}"/>
    <cellStyle name="Normal 7 4 4 6" xfId="3597" xr:uid="{F239C407-0A5E-4EF5-8737-38DF1C22FA6C}"/>
    <cellStyle name="Normal 7 4 4 7" xfId="3598" xr:uid="{3954017A-0885-4030-9CF3-ACEB6DA25BC3}"/>
    <cellStyle name="Normal 7 4 5" xfId="366" xr:uid="{4872A70C-88D2-4C8C-8926-B09A061EDD35}"/>
    <cellStyle name="Normal 7 4 5 2" xfId="736" xr:uid="{025A1CC4-4764-48BD-A338-8BCAC7DDF854}"/>
    <cellStyle name="Normal 7 4 5 2 2" xfId="1938" xr:uid="{2674CEA0-8E8D-49B1-8A0C-2617F3A753CC}"/>
    <cellStyle name="Normal 7 4 5 2 3" xfId="3599" xr:uid="{657AC6BE-A8FA-4FCD-811E-CA31542C0624}"/>
    <cellStyle name="Normal 7 4 5 2 4" xfId="3600" xr:uid="{EBE1E7FA-DA9B-49C7-A3E4-C9052E0F2303}"/>
    <cellStyle name="Normal 7 4 5 3" xfId="1939" xr:uid="{8FA79628-A12D-4DDB-95A3-2C421E4B58DC}"/>
    <cellStyle name="Normal 7 4 5 3 2" xfId="3601" xr:uid="{21EA12E0-B1D2-44E5-B0D4-3A0A54FCE787}"/>
    <cellStyle name="Normal 7 4 5 3 3" xfId="3602" xr:uid="{410063E4-B980-449C-A351-7ABB0545E540}"/>
    <cellStyle name="Normal 7 4 5 3 4" xfId="3603" xr:uid="{30C81BE9-6BBC-4A55-BDA6-6456202E8866}"/>
    <cellStyle name="Normal 7 4 5 4" xfId="3604" xr:uid="{84D2A281-498C-4145-AEEE-D2F3A8C20C7D}"/>
    <cellStyle name="Normal 7 4 5 5" xfId="3605" xr:uid="{133106B1-315C-4DB8-8366-93F53C4AAE26}"/>
    <cellStyle name="Normal 7 4 5 6" xfId="3606" xr:uid="{ECD4343D-04CA-4B7D-A886-B22A4A2431B8}"/>
    <cellStyle name="Normal 7 4 6" xfId="737" xr:uid="{8040FC67-FBF1-490E-9AF9-0901B300D7AB}"/>
    <cellStyle name="Normal 7 4 6 2" xfId="1940" xr:uid="{B3F09E50-7B90-456F-ADB4-439E5F79AA53}"/>
    <cellStyle name="Normal 7 4 6 2 2" xfId="3607" xr:uid="{07C2B803-B53A-4229-9F45-C97365303FFD}"/>
    <cellStyle name="Normal 7 4 6 2 3" xfId="3608" xr:uid="{8DA79387-182A-4810-9973-387A982748A4}"/>
    <cellStyle name="Normal 7 4 6 2 4" xfId="3609" xr:uid="{5F056954-F1E3-4E83-8599-CF66236DC46E}"/>
    <cellStyle name="Normal 7 4 6 3" xfId="3610" xr:uid="{57554D9A-44F7-493C-8E21-708149156B3E}"/>
    <cellStyle name="Normal 7 4 6 4" xfId="3611" xr:uid="{2E8E3019-9889-41B0-A49B-99F8185FB1C8}"/>
    <cellStyle name="Normal 7 4 6 5" xfId="3612" xr:uid="{DDDE98B9-A99B-4C55-ACA2-4CA3C409BE16}"/>
    <cellStyle name="Normal 7 4 7" xfId="1941" xr:uid="{7E7DCEAB-99B4-41D3-AA06-1CD2F9B8A2D0}"/>
    <cellStyle name="Normal 7 4 7 2" xfId="3613" xr:uid="{0E07B6C6-6CC2-47DB-9EC6-9ECBB8725C02}"/>
    <cellStyle name="Normal 7 4 7 3" xfId="3614" xr:uid="{734493A9-5B40-4684-AFEE-BDFB440788F4}"/>
    <cellStyle name="Normal 7 4 7 4" xfId="3615" xr:uid="{0C8B1525-7AE7-4A2D-9ECD-4822164E5E37}"/>
    <cellStyle name="Normal 7 4 8" xfId="3616" xr:uid="{7B51D6CA-9162-4F91-A534-9AADA96288EF}"/>
    <cellStyle name="Normal 7 4 8 2" xfId="3617" xr:uid="{F91CFD25-5D28-4BE9-A37F-E28D0C9C485A}"/>
    <cellStyle name="Normal 7 4 8 3" xfId="3618" xr:uid="{8AB24684-C5D5-4B42-A096-4A5F5926A06A}"/>
    <cellStyle name="Normal 7 4 8 4" xfId="3619" xr:uid="{E475B2FC-23A4-40B4-ADF4-8C11CB77218A}"/>
    <cellStyle name="Normal 7 4 9" xfId="3620" xr:uid="{87CCC3AF-4D89-46CB-AA52-483510E3DBFC}"/>
    <cellStyle name="Normal 7 5" xfId="143" xr:uid="{E2AAF031-A591-402F-947E-92D820DCE8EF}"/>
    <cellStyle name="Normal 7 5 2" xfId="144" xr:uid="{1D88B6ED-7A8A-4138-883F-F413E270B169}"/>
    <cellStyle name="Normal 7 5 2 2" xfId="367" xr:uid="{2A4D8372-B08A-4126-8C30-F911C794BD64}"/>
    <cellStyle name="Normal 7 5 2 2 2" xfId="738" xr:uid="{D8BDA7E5-56F4-44F2-841F-B0A0F9FE9069}"/>
    <cellStyle name="Normal 7 5 2 2 2 2" xfId="1942" xr:uid="{5819AA8A-A6B3-40A8-A29A-7DAE0155F60A}"/>
    <cellStyle name="Normal 7 5 2 2 2 3" xfId="3621" xr:uid="{3FD4AF01-8673-43A4-8595-285533715BB1}"/>
    <cellStyle name="Normal 7 5 2 2 2 4" xfId="3622" xr:uid="{99727D51-DE10-4043-92B5-2BBD3625895E}"/>
    <cellStyle name="Normal 7 5 2 2 3" xfId="1943" xr:uid="{DFAE5297-B848-4A47-BEDB-0E3851039FB3}"/>
    <cellStyle name="Normal 7 5 2 2 3 2" xfId="3623" xr:uid="{46F2FB37-FAA6-46B9-8178-11386300AEED}"/>
    <cellStyle name="Normal 7 5 2 2 3 3" xfId="3624" xr:uid="{F687035E-ED73-4E4A-9A87-D891BB8ABF13}"/>
    <cellStyle name="Normal 7 5 2 2 3 4" xfId="3625" xr:uid="{52B9C147-C531-4C85-9BBA-46E3A6A97111}"/>
    <cellStyle name="Normal 7 5 2 2 4" xfId="3626" xr:uid="{254C7716-CAA4-4D85-8E62-D20749C5394E}"/>
    <cellStyle name="Normal 7 5 2 2 5" xfId="3627" xr:uid="{4A6C3D55-8101-4ACA-A0DA-81D56B950B7F}"/>
    <cellStyle name="Normal 7 5 2 2 6" xfId="3628" xr:uid="{14F67212-F241-43AE-BB8E-E204A885D1F1}"/>
    <cellStyle name="Normal 7 5 2 3" xfId="739" xr:uid="{29FEB815-7E33-4C63-96DD-787A06D3CA23}"/>
    <cellStyle name="Normal 7 5 2 3 2" xfId="1944" xr:uid="{DA57A4E9-6359-43BE-B665-A24261ED84DA}"/>
    <cellStyle name="Normal 7 5 2 3 2 2" xfId="3629" xr:uid="{4A692636-3FF4-4A0F-9784-B4D20A056834}"/>
    <cellStyle name="Normal 7 5 2 3 2 3" xfId="3630" xr:uid="{3469DDA3-29B5-4FE0-BF97-61F521F0CE87}"/>
    <cellStyle name="Normal 7 5 2 3 2 4" xfId="3631" xr:uid="{A138271C-7FD0-41B8-A637-6BB1A2551A1E}"/>
    <cellStyle name="Normal 7 5 2 3 3" xfId="3632" xr:uid="{C6110941-0648-405A-9141-2A57DAB5D3E2}"/>
    <cellStyle name="Normal 7 5 2 3 4" xfId="3633" xr:uid="{38C46749-4A9B-4B45-9CFE-DC96A35DD962}"/>
    <cellStyle name="Normal 7 5 2 3 5" xfId="3634" xr:uid="{0F028F91-3AF5-46DD-AE2A-42E4BE1B794B}"/>
    <cellStyle name="Normal 7 5 2 4" xfId="1945" xr:uid="{F7E81368-4A23-4C3A-9FB9-AF1967D82E7F}"/>
    <cellStyle name="Normal 7 5 2 4 2" xfId="3635" xr:uid="{0039456B-2153-4E55-81EE-F90A096869F0}"/>
    <cellStyle name="Normal 7 5 2 4 3" xfId="3636" xr:uid="{220B37CE-D178-49DC-B078-22228C2D447C}"/>
    <cellStyle name="Normal 7 5 2 4 4" xfId="3637" xr:uid="{F01219A5-1C2E-4D07-825D-A55C99B47969}"/>
    <cellStyle name="Normal 7 5 2 5" xfId="3638" xr:uid="{A1D5339E-610F-46C7-A768-7006D298E9A9}"/>
    <cellStyle name="Normal 7 5 2 5 2" xfId="3639" xr:uid="{AD3354D3-E606-4C85-9F8E-08B1AB16E166}"/>
    <cellStyle name="Normal 7 5 2 5 3" xfId="3640" xr:uid="{23D603A2-3FEC-49A8-8F0C-008A502AAB82}"/>
    <cellStyle name="Normal 7 5 2 5 4" xfId="3641" xr:uid="{EA4C038E-A75D-4A0B-874E-4791A43C9568}"/>
    <cellStyle name="Normal 7 5 2 6" xfId="3642" xr:uid="{4189CAED-5AE8-47EB-AE2E-0C6DF46AAE9D}"/>
    <cellStyle name="Normal 7 5 2 7" xfId="3643" xr:uid="{F3A88289-3C11-4D64-AB3A-49BA7F5D378A}"/>
    <cellStyle name="Normal 7 5 2 8" xfId="3644" xr:uid="{762A3E9A-7569-4B79-AAA2-26FB986F3801}"/>
    <cellStyle name="Normal 7 5 3" xfId="368" xr:uid="{D5CE877B-76A1-479A-A33A-EF96231A5B27}"/>
    <cellStyle name="Normal 7 5 3 2" xfId="740" xr:uid="{3050074E-4B14-4181-81A2-10ED187051CF}"/>
    <cellStyle name="Normal 7 5 3 2 2" xfId="741" xr:uid="{C8C64F24-E80D-4439-860C-7A258F953A8D}"/>
    <cellStyle name="Normal 7 5 3 2 3" xfId="3645" xr:uid="{AA4D16A6-5CFB-4382-9EC8-25189899F68E}"/>
    <cellStyle name="Normal 7 5 3 2 4" xfId="3646" xr:uid="{3C1F00A5-DC05-42AB-B6C5-FEF9643806BC}"/>
    <cellStyle name="Normal 7 5 3 3" xfId="742" xr:uid="{041CEC39-8F25-4E06-AA15-84F6AFF3553C}"/>
    <cellStyle name="Normal 7 5 3 3 2" xfId="3647" xr:uid="{002A0E12-17A3-4A1A-927E-C97701009AFF}"/>
    <cellStyle name="Normal 7 5 3 3 3" xfId="3648" xr:uid="{AC2F5655-F451-439B-A7AB-55328ED7E83B}"/>
    <cellStyle name="Normal 7 5 3 3 4" xfId="3649" xr:uid="{479D19F1-67A9-476A-B3F6-9190045C50DA}"/>
    <cellStyle name="Normal 7 5 3 4" xfId="3650" xr:uid="{048BCFC9-F749-4DB0-8463-5AE02B7C7D2E}"/>
    <cellStyle name="Normal 7 5 3 5" xfId="3651" xr:uid="{75241D95-1999-46E4-9FF2-CE31EE78627E}"/>
    <cellStyle name="Normal 7 5 3 6" xfId="3652" xr:uid="{B0792FD3-27DF-4C04-A459-1A294A9837E6}"/>
    <cellStyle name="Normal 7 5 4" xfId="369" xr:uid="{A0B787A8-E854-43CF-8343-C374F4AC850B}"/>
    <cellStyle name="Normal 7 5 4 2" xfId="743" xr:uid="{2E0DBF55-598A-4F93-BC74-168E54DEA743}"/>
    <cellStyle name="Normal 7 5 4 2 2" xfId="3653" xr:uid="{5F2DB1E5-CB8D-4F8B-B3B5-D3CF56EA30A6}"/>
    <cellStyle name="Normal 7 5 4 2 3" xfId="3654" xr:uid="{3D5EBB7D-C533-4A68-8A10-2EACEA772577}"/>
    <cellStyle name="Normal 7 5 4 2 4" xfId="3655" xr:uid="{33888481-A65D-49D6-91A7-89E061EDE9F0}"/>
    <cellStyle name="Normal 7 5 4 3" xfId="3656" xr:uid="{F0DDA11A-9F7A-4D6B-8B03-ABE64EF584B9}"/>
    <cellStyle name="Normal 7 5 4 4" xfId="3657" xr:uid="{E0E036E4-562D-44E3-980E-C01A560F75DD}"/>
    <cellStyle name="Normal 7 5 4 5" xfId="3658" xr:uid="{8CFC8306-4A6F-489F-948D-09A7B1C40408}"/>
    <cellStyle name="Normal 7 5 5" xfId="744" xr:uid="{2A640717-21E0-4ED9-A02B-FB6833B8B163}"/>
    <cellStyle name="Normal 7 5 5 2" xfId="3659" xr:uid="{850110D8-839C-48AD-AF46-067D7A587978}"/>
    <cellStyle name="Normal 7 5 5 3" xfId="3660" xr:uid="{C0500B29-CBAA-411B-B8DF-68A940EEFB3E}"/>
    <cellStyle name="Normal 7 5 5 4" xfId="3661" xr:uid="{C0B98240-88F2-46DB-AC85-6F8686ED1CE4}"/>
    <cellStyle name="Normal 7 5 6" xfId="3662" xr:uid="{4616F9D7-9219-461B-9BFA-26B8210DA01D}"/>
    <cellStyle name="Normal 7 5 6 2" xfId="3663" xr:uid="{E4E11D01-081C-41A3-9C02-47D2D504AAA6}"/>
    <cellStyle name="Normal 7 5 6 3" xfId="3664" xr:uid="{04ABB7E4-AA30-4D2B-987F-834DB92C5AA8}"/>
    <cellStyle name="Normal 7 5 6 4" xfId="3665" xr:uid="{DA7BDA3B-786A-4572-A84F-A68415289C0D}"/>
    <cellStyle name="Normal 7 5 7" xfId="3666" xr:uid="{32F07253-0991-4D1F-9112-14AD9202FEBD}"/>
    <cellStyle name="Normal 7 5 8" xfId="3667" xr:uid="{522D863E-8E5E-4A6D-BD95-0DB583DAFA32}"/>
    <cellStyle name="Normal 7 5 9" xfId="3668" xr:uid="{98E27932-1BAC-46CE-B36B-A649C769475B}"/>
    <cellStyle name="Normal 7 6" xfId="145" xr:uid="{805A3E29-0B40-425D-920F-AAAABB213065}"/>
    <cellStyle name="Normal 7 6 2" xfId="370" xr:uid="{E497BDF5-ADFD-4B3C-869E-742FFE95C20B}"/>
    <cellStyle name="Normal 7 6 2 2" xfId="745" xr:uid="{3F4038ED-F5DC-48E9-ABA8-B0397578A8DE}"/>
    <cellStyle name="Normal 7 6 2 2 2" xfId="1946" xr:uid="{6F1F05A5-BB86-49B4-8456-BB2464168C8D}"/>
    <cellStyle name="Normal 7 6 2 2 2 2" xfId="1947" xr:uid="{8C46C95D-9159-47BE-913E-AC79D1868492}"/>
    <cellStyle name="Normal 7 6 2 2 3" xfId="1948" xr:uid="{70F56A42-F23B-4609-A111-A86D5299C37B}"/>
    <cellStyle name="Normal 7 6 2 2 4" xfId="3669" xr:uid="{86AADC3F-7594-43A8-A68B-B0E8487F043A}"/>
    <cellStyle name="Normal 7 6 2 3" xfId="1949" xr:uid="{0EA2CE19-9322-4125-8ACE-F4AE4E18238B}"/>
    <cellStyle name="Normal 7 6 2 3 2" xfId="1950" xr:uid="{DD39D97C-9283-4649-B896-DF548FDED3C7}"/>
    <cellStyle name="Normal 7 6 2 3 3" xfId="3670" xr:uid="{15D3FE35-3C3C-4752-BA18-EB0AB802AEAA}"/>
    <cellStyle name="Normal 7 6 2 3 4" xfId="3671" xr:uid="{9F30512D-D539-4AD6-A8B5-1695AC281379}"/>
    <cellStyle name="Normal 7 6 2 4" xfId="1951" xr:uid="{1D328688-E599-484B-9B12-3F45418719FC}"/>
    <cellStyle name="Normal 7 6 2 5" xfId="3672" xr:uid="{854129E9-B581-42AF-8A66-993538E7DE1E}"/>
    <cellStyle name="Normal 7 6 2 6" xfId="3673" xr:uid="{5817EF23-204C-48EE-A1DE-CCF532A18039}"/>
    <cellStyle name="Normal 7 6 3" xfId="746" xr:uid="{A5457D0A-A719-4206-B968-019DD69595B5}"/>
    <cellStyle name="Normal 7 6 3 2" xfId="1952" xr:uid="{81BB13F1-48E3-4425-938D-7A8E9077E74A}"/>
    <cellStyle name="Normal 7 6 3 2 2" xfId="1953" xr:uid="{DBC84782-761E-46F4-8F93-FB47CF77EBBF}"/>
    <cellStyle name="Normal 7 6 3 2 3" xfId="3674" xr:uid="{4906B541-8A29-4D8F-8F80-3BBD40E3551E}"/>
    <cellStyle name="Normal 7 6 3 2 4" xfId="3675" xr:uid="{0BD735D4-E034-4A37-BC5C-46D066B8A3FC}"/>
    <cellStyle name="Normal 7 6 3 3" xfId="1954" xr:uid="{132FB964-7295-476C-9F1B-2850263FFBEC}"/>
    <cellStyle name="Normal 7 6 3 4" xfId="3676" xr:uid="{65B55698-8DE3-4854-BCB0-FB3DED7CA2F6}"/>
    <cellStyle name="Normal 7 6 3 5" xfId="3677" xr:uid="{DA38CADD-DD3D-47ED-830F-75F3B42D58B0}"/>
    <cellStyle name="Normal 7 6 4" xfId="1955" xr:uid="{B24E7B99-0BFB-4D73-9A66-76546622E880}"/>
    <cellStyle name="Normal 7 6 4 2" xfId="1956" xr:uid="{516DA1B8-9ED7-4526-92DC-BB0A939B7F6F}"/>
    <cellStyle name="Normal 7 6 4 3" xfId="3678" xr:uid="{2D4BE083-98AB-4EB0-9A14-3E01E99C062D}"/>
    <cellStyle name="Normal 7 6 4 4" xfId="3679" xr:uid="{F424A892-B0B1-4F90-9709-FB3112C8D2FE}"/>
    <cellStyle name="Normal 7 6 5" xfId="1957" xr:uid="{16A86D6B-226F-4873-BA99-84E4834C9DD2}"/>
    <cellStyle name="Normal 7 6 5 2" xfId="3680" xr:uid="{E238BD5B-5D99-41C5-865C-E4FBBE611831}"/>
    <cellStyle name="Normal 7 6 5 3" xfId="3681" xr:uid="{B5425C86-23F5-47FA-97C5-50DA4FB3EB1B}"/>
    <cellStyle name="Normal 7 6 5 4" xfId="3682" xr:uid="{94D6B7E2-09BB-46A5-BF75-6487003F00D9}"/>
    <cellStyle name="Normal 7 6 6" xfId="3683" xr:uid="{5DE444F4-851E-4CAA-BCFB-557F7784C105}"/>
    <cellStyle name="Normal 7 6 7" xfId="3684" xr:uid="{A30CE4A2-A9CE-4600-A916-2216F274EA0B}"/>
    <cellStyle name="Normal 7 6 8" xfId="3685" xr:uid="{9DCF1C1F-5C81-401E-A45E-BCBA709045ED}"/>
    <cellStyle name="Normal 7 7" xfId="371" xr:uid="{69EDC646-905B-473B-9319-4BF1A8358D3B}"/>
    <cellStyle name="Normal 7 7 2" xfId="747" xr:uid="{1B0FB059-DE45-4C66-9A5A-41FD3679EC71}"/>
    <cellStyle name="Normal 7 7 2 2" xfId="748" xr:uid="{619A5A4A-2F3E-4CE9-B3B3-6D552042899A}"/>
    <cellStyle name="Normal 7 7 2 2 2" xfId="1958" xr:uid="{26F83720-BCBC-492E-956D-5AFD2D1D7886}"/>
    <cellStyle name="Normal 7 7 2 2 3" xfId="3686" xr:uid="{FDD60549-D5DE-41C0-AEEC-E73DC2AC344A}"/>
    <cellStyle name="Normal 7 7 2 2 4" xfId="3687" xr:uid="{A090341F-740A-45F9-ADAF-92C97E37C703}"/>
    <cellStyle name="Normal 7 7 2 3" xfId="1959" xr:uid="{7DC8D784-8E69-4E47-B8CB-46DC1F45775C}"/>
    <cellStyle name="Normal 7 7 2 4" xfId="3688" xr:uid="{0E94F467-5F5A-4822-9B9B-B4FE98460DDC}"/>
    <cellStyle name="Normal 7 7 2 5" xfId="3689" xr:uid="{117A417C-5A1C-4AED-A063-FEA22DBB295E}"/>
    <cellStyle name="Normal 7 7 3" xfId="749" xr:uid="{97910855-3599-4356-891A-D5CA6114F16B}"/>
    <cellStyle name="Normal 7 7 3 2" xfId="1960" xr:uid="{4A1A0CCB-F791-4E4F-99CD-9D534EE27262}"/>
    <cellStyle name="Normal 7 7 3 3" xfId="3690" xr:uid="{27DDD52A-DA75-42F7-84B2-D70967912A02}"/>
    <cellStyle name="Normal 7 7 3 4" xfId="3691" xr:uid="{2CAD5050-B5A3-4CE4-827D-83E621E652D9}"/>
    <cellStyle name="Normal 7 7 4" xfId="1961" xr:uid="{0AE1E691-D054-4D4B-B421-4553F0F2C3CD}"/>
    <cellStyle name="Normal 7 7 4 2" xfId="3692" xr:uid="{454D08AD-8088-419A-B6F9-70BCE14CB4AF}"/>
    <cellStyle name="Normal 7 7 4 3" xfId="3693" xr:uid="{EB52CC77-E4E9-4774-8C23-6A1E4613A7BB}"/>
    <cellStyle name="Normal 7 7 4 4" xfId="3694" xr:uid="{EFAE719B-8FBD-491B-A34A-A50995193AE9}"/>
    <cellStyle name="Normal 7 7 5" xfId="3695" xr:uid="{62A2379C-A257-453A-999F-12353CF9040B}"/>
    <cellStyle name="Normal 7 7 6" xfId="3696" xr:uid="{A2A9664B-4DE4-41C7-930A-3500B78D2336}"/>
    <cellStyle name="Normal 7 7 7" xfId="3697" xr:uid="{180D7628-DBB7-4268-B7BE-82E31D070826}"/>
    <cellStyle name="Normal 7 8" xfId="372" xr:uid="{AB12EDB8-79A6-4852-822B-E5BB5B888B95}"/>
    <cellStyle name="Normal 7 8 2" xfId="750" xr:uid="{E62547D5-6E94-4097-9DC7-C1E91D276555}"/>
    <cellStyle name="Normal 7 8 2 2" xfId="1962" xr:uid="{EFF28B69-6E5E-4F8A-95CA-B9BB2C0E8410}"/>
    <cellStyle name="Normal 7 8 2 3" xfId="3698" xr:uid="{590CC197-D867-433F-84E5-BA2FC1296744}"/>
    <cellStyle name="Normal 7 8 2 4" xfId="3699" xr:uid="{B63EE275-793C-4601-88AD-ACD7456050D8}"/>
    <cellStyle name="Normal 7 8 3" xfId="1963" xr:uid="{95B186AB-AE0E-478E-81BA-EE2B933B618D}"/>
    <cellStyle name="Normal 7 8 3 2" xfId="3700" xr:uid="{9C388900-AF31-4D85-A75F-112034E5D381}"/>
    <cellStyle name="Normal 7 8 3 3" xfId="3701" xr:uid="{AD4D6841-FA02-4C3E-8F84-002B53AAC957}"/>
    <cellStyle name="Normal 7 8 3 4" xfId="3702" xr:uid="{4C8341C2-4022-4875-8208-5659C87B114C}"/>
    <cellStyle name="Normal 7 8 4" xfId="3703" xr:uid="{AF025344-558C-4828-9CD9-2566A4B983B7}"/>
    <cellStyle name="Normal 7 8 5" xfId="3704" xr:uid="{73EB30F0-FD7A-4DDB-9F93-EE65C28F4A18}"/>
    <cellStyle name="Normal 7 8 6" xfId="3705" xr:uid="{0B7525E6-4481-486C-A98D-6BD8D6B58327}"/>
    <cellStyle name="Normal 7 9" xfId="373" xr:uid="{8A76FE98-02BD-4392-A5FA-55E969FBFBF3}"/>
    <cellStyle name="Normal 7 9 2" xfId="1964" xr:uid="{F9EB547D-9164-4613-92AA-4FFD268453DE}"/>
    <cellStyle name="Normal 7 9 2 2" xfId="3706" xr:uid="{1201F1E9-45A2-4026-B2A8-B31713C3C0E2}"/>
    <cellStyle name="Normal 7 9 2 2 2" xfId="4408" xr:uid="{030EF69B-C114-4EC9-A733-1FCB8F4E12C9}"/>
    <cellStyle name="Normal 7 9 2 2 3" xfId="4687" xr:uid="{285F7E33-A32A-4712-8C83-B884457DF421}"/>
    <cellStyle name="Normal 7 9 2 3" xfId="3707" xr:uid="{5603C6A4-9168-4AEC-989D-80A65103DAF4}"/>
    <cellStyle name="Normal 7 9 2 4" xfId="3708" xr:uid="{679EFB3B-7297-4DC7-8DAE-B6065CE8EA70}"/>
    <cellStyle name="Normal 7 9 3" xfId="3709" xr:uid="{28A9B6A3-ADF9-4B47-BA42-060B5985D0CB}"/>
    <cellStyle name="Normal 7 9 4" xfId="3710" xr:uid="{1D1B72D5-6339-45C6-9CAA-7E8CCA8BB77C}"/>
    <cellStyle name="Normal 7 9 4 2" xfId="4578" xr:uid="{C9C5A765-51F8-46AE-A241-7A6742BC3C83}"/>
    <cellStyle name="Normal 7 9 4 3" xfId="4688" xr:uid="{0798865E-ECC8-493B-9510-D92896EEA9C4}"/>
    <cellStyle name="Normal 7 9 4 4" xfId="4607" xr:uid="{3053C8C6-9B2A-48F2-94C4-2E3C51E37B21}"/>
    <cellStyle name="Normal 7 9 5" xfId="3711" xr:uid="{40AB4A8E-1713-4273-8394-A265C29D1147}"/>
    <cellStyle name="Normal 8" xfId="146" xr:uid="{DC9461BB-470C-4965-807A-0D30F18B893F}"/>
    <cellStyle name="Normal 8 10" xfId="1965" xr:uid="{A708067B-06CB-4716-8139-05D58D429E56}"/>
    <cellStyle name="Normal 8 10 2" xfId="3712" xr:uid="{89A8EA11-447E-44F9-AA31-254E75EB8AA9}"/>
    <cellStyle name="Normal 8 10 3" xfId="3713" xr:uid="{330EFA9F-2C36-406C-9FFE-A840CBCE87FE}"/>
    <cellStyle name="Normal 8 10 4" xfId="3714" xr:uid="{5F21A844-5459-4D30-95FF-D5EE4C4DADD5}"/>
    <cellStyle name="Normal 8 11" xfId="3715" xr:uid="{C5443CD8-95B1-4BDF-9E81-71A6B675DF5B}"/>
    <cellStyle name="Normal 8 11 2" xfId="3716" xr:uid="{CA52B2B9-B5AA-4C58-8941-1E4D319B307B}"/>
    <cellStyle name="Normal 8 11 3" xfId="3717" xr:uid="{6B0A752B-E241-42F4-BD49-B67BC04B27E6}"/>
    <cellStyle name="Normal 8 11 4" xfId="3718" xr:uid="{BBEB9627-65B9-4716-8A91-A5B67205CA7B}"/>
    <cellStyle name="Normal 8 12" xfId="3719" xr:uid="{2315D4E4-2A45-4335-9CE7-217E19B5C14E}"/>
    <cellStyle name="Normal 8 12 2" xfId="3720" xr:uid="{715E8490-D2F5-45DE-A234-C4E0CBC50FA8}"/>
    <cellStyle name="Normal 8 13" xfId="3721" xr:uid="{7FD812D4-87E1-4866-8234-922166B6B82B}"/>
    <cellStyle name="Normal 8 14" xfId="3722" xr:uid="{A703B92B-0BBE-48C4-99BB-6E833BC98176}"/>
    <cellStyle name="Normal 8 15" xfId="3723" xr:uid="{DF37D390-DC44-4406-BCEC-22EF4F3BF67E}"/>
    <cellStyle name="Normal 8 2" xfId="147" xr:uid="{9122F126-D8F4-4CD0-BAE6-0F52CAEAD32E}"/>
    <cellStyle name="Normal 8 2 10" xfId="3724" xr:uid="{6C3107CF-60D7-47EA-871B-AFA4C6BD0F16}"/>
    <cellStyle name="Normal 8 2 11" xfId="3725" xr:uid="{885B87E6-BADD-47C5-8F0D-877AC3F5AC8C}"/>
    <cellStyle name="Normal 8 2 2" xfId="148" xr:uid="{D2353546-42F8-4A66-9104-8E2E8FC18DAE}"/>
    <cellStyle name="Normal 8 2 2 2" xfId="149" xr:uid="{D989C65A-81F6-4A27-8C5B-CF63FBE234BF}"/>
    <cellStyle name="Normal 8 2 2 2 2" xfId="374" xr:uid="{AB6AE2DA-0F6E-4A71-85F7-10F9C294BC50}"/>
    <cellStyle name="Normal 8 2 2 2 2 2" xfId="751" xr:uid="{434E9404-FBDE-4A1D-9BFC-17D6F1A4907C}"/>
    <cellStyle name="Normal 8 2 2 2 2 2 2" xfId="752" xr:uid="{D003F100-6862-4744-945C-B469A125F1E6}"/>
    <cellStyle name="Normal 8 2 2 2 2 2 2 2" xfId="1966" xr:uid="{2A174F59-E824-415A-9DDB-7B8C9937EADF}"/>
    <cellStyle name="Normal 8 2 2 2 2 2 2 2 2" xfId="1967" xr:uid="{B464362C-DDD6-40C5-A448-B089380DB610}"/>
    <cellStyle name="Normal 8 2 2 2 2 2 2 3" xfId="1968" xr:uid="{E1BD5460-F937-49D0-956E-F1BFA76D5FA9}"/>
    <cellStyle name="Normal 8 2 2 2 2 2 3" xfId="1969" xr:uid="{A842796A-6C33-4954-B00B-CF4B80599E00}"/>
    <cellStyle name="Normal 8 2 2 2 2 2 3 2" xfId="1970" xr:uid="{840CE4B7-F66F-48CD-A3B1-FFBC1AF1D639}"/>
    <cellStyle name="Normal 8 2 2 2 2 2 4" xfId="1971" xr:uid="{56CE560D-2E2C-488C-A83F-4FC2EED8AE1F}"/>
    <cellStyle name="Normal 8 2 2 2 2 3" xfId="753" xr:uid="{C5FD2AC5-E938-4492-9A3A-FAE35A7D1246}"/>
    <cellStyle name="Normal 8 2 2 2 2 3 2" xfId="1972" xr:uid="{549A0A29-E7FA-4E52-AC8C-7E2EEFB44FC6}"/>
    <cellStyle name="Normal 8 2 2 2 2 3 2 2" xfId="1973" xr:uid="{C2835DB2-AE41-48E0-B70A-C8A0A0ADFAB4}"/>
    <cellStyle name="Normal 8 2 2 2 2 3 3" xfId="1974" xr:uid="{A0CEA148-D7C3-4228-BF46-1EB4C0C54B8A}"/>
    <cellStyle name="Normal 8 2 2 2 2 3 4" xfId="3726" xr:uid="{927FA06A-1733-49DE-9EBB-D4BEA005F02C}"/>
    <cellStyle name="Normal 8 2 2 2 2 4" xfId="1975" xr:uid="{4FF01CAB-EDA8-4AE6-895B-C7A692A49125}"/>
    <cellStyle name="Normal 8 2 2 2 2 4 2" xfId="1976" xr:uid="{B8112CB6-819D-4077-AA8F-F7518AC629D2}"/>
    <cellStyle name="Normal 8 2 2 2 2 5" xfId="1977" xr:uid="{72E19149-3D71-47F1-BA6B-3D94F2F0ED2E}"/>
    <cellStyle name="Normal 8 2 2 2 2 6" xfId="3727" xr:uid="{6FE4CCED-23B9-4E0C-AFFD-8956EC4AC7DC}"/>
    <cellStyle name="Normal 8 2 2 2 3" xfId="375" xr:uid="{27570D60-F18B-42CB-8DE6-960DE1248EDC}"/>
    <cellStyle name="Normal 8 2 2 2 3 2" xfId="754" xr:uid="{B527CF6F-33AB-4425-B985-1BD01837A48E}"/>
    <cellStyle name="Normal 8 2 2 2 3 2 2" xfId="755" xr:uid="{796F150C-5FE2-4F02-B9D2-9925BB7377BF}"/>
    <cellStyle name="Normal 8 2 2 2 3 2 2 2" xfId="1978" xr:uid="{AB050963-2FE9-403B-9512-24E3249BBCB5}"/>
    <cellStyle name="Normal 8 2 2 2 3 2 2 2 2" xfId="1979" xr:uid="{D8586CC6-6897-47C6-A89A-5958A817B3BB}"/>
    <cellStyle name="Normal 8 2 2 2 3 2 2 3" xfId="1980" xr:uid="{99CDB67F-ED72-46A9-8B68-0E6E7E39B127}"/>
    <cellStyle name="Normal 8 2 2 2 3 2 3" xfId="1981" xr:uid="{7B823F67-DE7B-42A3-A6E9-8A066F02369E}"/>
    <cellStyle name="Normal 8 2 2 2 3 2 3 2" xfId="1982" xr:uid="{69FAF833-8A11-4A49-9F68-1B47A0AFE5D5}"/>
    <cellStyle name="Normal 8 2 2 2 3 2 4" xfId="1983" xr:uid="{A7594ABF-47EE-46CC-A033-88A8487ACF09}"/>
    <cellStyle name="Normal 8 2 2 2 3 3" xfId="756" xr:uid="{47AC759E-0FC9-4252-B6A0-3CE58A784C10}"/>
    <cellStyle name="Normal 8 2 2 2 3 3 2" xfId="1984" xr:uid="{9F8E28FB-5E81-472A-8533-538E58159816}"/>
    <cellStyle name="Normal 8 2 2 2 3 3 2 2" xfId="1985" xr:uid="{C68265F9-B739-43AE-9C23-9CAE86ED3396}"/>
    <cellStyle name="Normal 8 2 2 2 3 3 3" xfId="1986" xr:uid="{C78078C3-7657-41EE-8F7B-CC8087DC6C89}"/>
    <cellStyle name="Normal 8 2 2 2 3 4" xfId="1987" xr:uid="{B61EA9B8-6D17-4D28-BBEF-87CF7349DE56}"/>
    <cellStyle name="Normal 8 2 2 2 3 4 2" xfId="1988" xr:uid="{69D66B55-FF64-4C6B-8743-ED58EB628762}"/>
    <cellStyle name="Normal 8 2 2 2 3 5" xfId="1989" xr:uid="{82126789-519A-41BD-8900-3F83DF9FB646}"/>
    <cellStyle name="Normal 8 2 2 2 4" xfId="757" xr:uid="{521131F2-25FB-48E5-8B4B-348E6451C691}"/>
    <cellStyle name="Normal 8 2 2 2 4 2" xfId="758" xr:uid="{C8CA1C47-0CE5-450A-B297-6476506AD28B}"/>
    <cellStyle name="Normal 8 2 2 2 4 2 2" xfId="1990" xr:uid="{510C5CD5-8E5C-48C3-9F04-2F8287CE52F1}"/>
    <cellStyle name="Normal 8 2 2 2 4 2 2 2" xfId="1991" xr:uid="{E6DED1E2-701F-466F-8F1B-6B851C23D080}"/>
    <cellStyle name="Normal 8 2 2 2 4 2 3" xfId="1992" xr:uid="{990CFD6E-E377-4549-BC76-E9E3381599D4}"/>
    <cellStyle name="Normal 8 2 2 2 4 3" xfId="1993" xr:uid="{65926181-6F18-4D45-8D28-E4D0D05460A5}"/>
    <cellStyle name="Normal 8 2 2 2 4 3 2" xfId="1994" xr:uid="{C14D30A4-4771-443C-AB60-DEBBBEF9EFF3}"/>
    <cellStyle name="Normal 8 2 2 2 4 4" xfId="1995" xr:uid="{5BC39C18-D830-4E8D-8059-0D1909F1F736}"/>
    <cellStyle name="Normal 8 2 2 2 5" xfId="759" xr:uid="{1955DF81-1A40-484F-B6E9-8C1F595436D0}"/>
    <cellStyle name="Normal 8 2 2 2 5 2" xfId="1996" xr:uid="{E9BD6830-4A6D-446D-BB87-8F970C566281}"/>
    <cellStyle name="Normal 8 2 2 2 5 2 2" xfId="1997" xr:uid="{1E75C4EA-F5E0-4D0E-9B3C-F83CBDE0CC6C}"/>
    <cellStyle name="Normal 8 2 2 2 5 3" xfId="1998" xr:uid="{34642FB3-61C0-48C5-879A-1899E4A32A99}"/>
    <cellStyle name="Normal 8 2 2 2 5 4" xfId="3728" xr:uid="{67BE7E98-5CD8-46D6-A228-0E9864976B8A}"/>
    <cellStyle name="Normal 8 2 2 2 6" xfId="1999" xr:uid="{FE450D3B-2FD3-4BE9-8EAF-0546BE6204E0}"/>
    <cellStyle name="Normal 8 2 2 2 6 2" xfId="2000" xr:uid="{5BF974BF-ECB2-4E51-AA03-765F1FA1949A}"/>
    <cellStyle name="Normal 8 2 2 2 7" xfId="2001" xr:uid="{A2C7F691-0506-4211-A240-C9AD46A6AC1D}"/>
    <cellStyle name="Normal 8 2 2 2 8" xfId="3729" xr:uid="{B3D3BBA0-6DCE-4A54-AD15-88369F6AE452}"/>
    <cellStyle name="Normal 8 2 2 3" xfId="376" xr:uid="{4085E214-E771-4C3C-AD97-9862AA0A3D48}"/>
    <cellStyle name="Normal 8 2 2 3 2" xfId="760" xr:uid="{FB4B5756-8B89-405B-9F57-84330B0E3EA5}"/>
    <cellStyle name="Normal 8 2 2 3 2 2" xfId="761" xr:uid="{FC1E5EB7-4BA8-4744-A5F4-253209F3B9D9}"/>
    <cellStyle name="Normal 8 2 2 3 2 2 2" xfId="2002" xr:uid="{13225E06-7583-447C-9970-45E285D022BD}"/>
    <cellStyle name="Normal 8 2 2 3 2 2 2 2" xfId="2003" xr:uid="{55A202F2-FAF1-44DE-949E-5EEC02BD9878}"/>
    <cellStyle name="Normal 8 2 2 3 2 2 3" xfId="2004" xr:uid="{AA54FC3B-906D-4198-81DE-E54039B45786}"/>
    <cellStyle name="Normal 8 2 2 3 2 3" xfId="2005" xr:uid="{AF97CA7F-6987-4CB0-A33A-F40A2498DB82}"/>
    <cellStyle name="Normal 8 2 2 3 2 3 2" xfId="2006" xr:uid="{D58BE302-1845-4762-BC7E-F12FC72AF6CE}"/>
    <cellStyle name="Normal 8 2 2 3 2 4" xfId="2007" xr:uid="{68E415AF-C536-442F-B7E0-7847761F216D}"/>
    <cellStyle name="Normal 8 2 2 3 3" xfId="762" xr:uid="{158542AB-95D6-4862-BDF7-85D4D04B2BBF}"/>
    <cellStyle name="Normal 8 2 2 3 3 2" xfId="2008" xr:uid="{609E68F9-45ED-4D51-95B9-2FD55C4481EF}"/>
    <cellStyle name="Normal 8 2 2 3 3 2 2" xfId="2009" xr:uid="{1C973DFF-678A-4824-A055-4F7F4881063C}"/>
    <cellStyle name="Normal 8 2 2 3 3 3" xfId="2010" xr:uid="{73FA9C4E-ED75-4CA5-9523-7F6992333D6C}"/>
    <cellStyle name="Normal 8 2 2 3 3 4" xfId="3730" xr:uid="{F6B4DC95-EECF-4850-A1A0-D2E1FDA7A94F}"/>
    <cellStyle name="Normal 8 2 2 3 4" xfId="2011" xr:uid="{0A3AB6BE-C2EC-482D-AC8C-AD3451CB6406}"/>
    <cellStyle name="Normal 8 2 2 3 4 2" xfId="2012" xr:uid="{6F857C48-FC29-4CDB-8796-712EFDC2EDA1}"/>
    <cellStyle name="Normal 8 2 2 3 5" xfId="2013" xr:uid="{609CA2B5-A9FF-48D5-ACBD-3E6B08219494}"/>
    <cellStyle name="Normal 8 2 2 3 6" xfId="3731" xr:uid="{1CDD5ACB-D5C0-4E76-84A9-1A2C9704FCEE}"/>
    <cellStyle name="Normal 8 2 2 4" xfId="377" xr:uid="{AAC8E361-2029-4B01-A05F-BF636A310A97}"/>
    <cellStyle name="Normal 8 2 2 4 2" xfId="763" xr:uid="{44EF268D-DAF0-4351-A1FF-21BFAF2CE8B4}"/>
    <cellStyle name="Normal 8 2 2 4 2 2" xfId="764" xr:uid="{C01203B3-278F-4650-BC92-F82CE13CE291}"/>
    <cellStyle name="Normal 8 2 2 4 2 2 2" xfId="2014" xr:uid="{777C913D-4BC2-49CC-A905-EA12B741FDA5}"/>
    <cellStyle name="Normal 8 2 2 4 2 2 2 2" xfId="2015" xr:uid="{9D9003B5-D585-4005-BD39-B227F21D193A}"/>
    <cellStyle name="Normal 8 2 2 4 2 2 3" xfId="2016" xr:uid="{7DD0A9CE-28B1-4D84-84E3-18C5594D7CC6}"/>
    <cellStyle name="Normal 8 2 2 4 2 3" xfId="2017" xr:uid="{426D28FE-4633-478A-B309-DE7A6A48BA51}"/>
    <cellStyle name="Normal 8 2 2 4 2 3 2" xfId="2018" xr:uid="{AEF848F9-DACA-44A6-B134-9F865FAE9CBC}"/>
    <cellStyle name="Normal 8 2 2 4 2 4" xfId="2019" xr:uid="{1F08A685-28E5-455D-A741-4BABB7B746DF}"/>
    <cellStyle name="Normal 8 2 2 4 3" xfId="765" xr:uid="{C2BB45C0-AF93-4716-88BD-5426CD74302D}"/>
    <cellStyle name="Normal 8 2 2 4 3 2" xfId="2020" xr:uid="{0BB3AE29-7038-4B62-8709-5937974D10D4}"/>
    <cellStyle name="Normal 8 2 2 4 3 2 2" xfId="2021" xr:uid="{236CBD52-32CE-4EA2-BD4D-0B21E2F507FB}"/>
    <cellStyle name="Normal 8 2 2 4 3 3" xfId="2022" xr:uid="{4D8579BF-4BEF-441E-BCB7-FC8832D0C092}"/>
    <cellStyle name="Normal 8 2 2 4 4" xfId="2023" xr:uid="{853107CB-5F35-4B8D-8E1C-10AD34AA3071}"/>
    <cellStyle name="Normal 8 2 2 4 4 2" xfId="2024" xr:uid="{02EA625C-3FDF-47DF-ACD4-97DE86E1B6BA}"/>
    <cellStyle name="Normal 8 2 2 4 5" xfId="2025" xr:uid="{F2B271EB-BF2A-4B8A-B342-83FC1783675E}"/>
    <cellStyle name="Normal 8 2 2 5" xfId="378" xr:uid="{9D2DEA46-EF13-482B-B2DB-2D2FF74808E3}"/>
    <cellStyle name="Normal 8 2 2 5 2" xfId="766" xr:uid="{16B166E1-059D-4C8D-9568-2D408F6C6579}"/>
    <cellStyle name="Normal 8 2 2 5 2 2" xfId="2026" xr:uid="{4571B748-0312-47DE-9084-AFAD330B7A48}"/>
    <cellStyle name="Normal 8 2 2 5 2 2 2" xfId="2027" xr:uid="{CAE61D92-4521-45F5-A22E-535165D08BA9}"/>
    <cellStyle name="Normal 8 2 2 5 2 3" xfId="2028" xr:uid="{721D14D8-78C1-4FE8-B461-3D0E238F9BD7}"/>
    <cellStyle name="Normal 8 2 2 5 3" xfId="2029" xr:uid="{75553325-2CC6-4DD8-80DF-62D65C78D32B}"/>
    <cellStyle name="Normal 8 2 2 5 3 2" xfId="2030" xr:uid="{984ECE55-B02D-44FE-8879-AC5B045F1897}"/>
    <cellStyle name="Normal 8 2 2 5 4" xfId="2031" xr:uid="{A28985FF-AAEE-4400-916B-FDDC4973EC10}"/>
    <cellStyle name="Normal 8 2 2 6" xfId="767" xr:uid="{E0248FA2-10F5-443C-853D-47818914767F}"/>
    <cellStyle name="Normal 8 2 2 6 2" xfId="2032" xr:uid="{52A622C3-DCC8-4992-A51F-B7548AFEC85C}"/>
    <cellStyle name="Normal 8 2 2 6 2 2" xfId="2033" xr:uid="{EAA239FC-8284-4503-8997-7DE50AC31037}"/>
    <cellStyle name="Normal 8 2 2 6 3" xfId="2034" xr:uid="{21C94356-C572-458E-A40E-61D094A9AA77}"/>
    <cellStyle name="Normal 8 2 2 6 4" xfId="3732" xr:uid="{CF3373A2-B0DF-432D-9AB4-37A465F241A9}"/>
    <cellStyle name="Normal 8 2 2 7" xfId="2035" xr:uid="{05A1D194-65BD-42B9-B739-1FF1B9008516}"/>
    <cellStyle name="Normal 8 2 2 7 2" xfId="2036" xr:uid="{42883766-D213-4E92-B6AA-9AE05825D94C}"/>
    <cellStyle name="Normal 8 2 2 8" xfId="2037" xr:uid="{7CDDA763-AABF-457F-BDDC-3EB81093341E}"/>
    <cellStyle name="Normal 8 2 2 9" xfId="3733" xr:uid="{A606C18B-7A5C-44EC-BA35-5944BCEA3614}"/>
    <cellStyle name="Normal 8 2 3" xfId="150" xr:uid="{21E89352-425C-4086-8FC6-0342531864F9}"/>
    <cellStyle name="Normal 8 2 3 2" xfId="151" xr:uid="{E8B11C8E-C9CD-4885-955D-3F4F53ECEEB6}"/>
    <cellStyle name="Normal 8 2 3 2 2" xfId="768" xr:uid="{6C272FA7-3470-4BC9-B8AA-721AC02F3BCB}"/>
    <cellStyle name="Normal 8 2 3 2 2 2" xfId="769" xr:uid="{2E89814C-7698-4C3C-9B0C-17A45506F3A0}"/>
    <cellStyle name="Normal 8 2 3 2 2 2 2" xfId="2038" xr:uid="{EB2E6925-22D4-49D0-BAE8-581147C2F306}"/>
    <cellStyle name="Normal 8 2 3 2 2 2 2 2" xfId="2039" xr:uid="{D34B6CC3-6D47-435D-B22B-804FA9B9486F}"/>
    <cellStyle name="Normal 8 2 3 2 2 2 3" xfId="2040" xr:uid="{447CAF16-02B6-412A-8DD6-81D2C38C8F7D}"/>
    <cellStyle name="Normal 8 2 3 2 2 3" xfId="2041" xr:uid="{A3C6BE9F-1BA1-4A10-A702-BF0C4ABC04A4}"/>
    <cellStyle name="Normal 8 2 3 2 2 3 2" xfId="2042" xr:uid="{D265643B-35E5-41F9-87C1-79652FBDF99D}"/>
    <cellStyle name="Normal 8 2 3 2 2 4" xfId="2043" xr:uid="{1F516046-1214-4701-AF36-ECBDFB6F534F}"/>
    <cellStyle name="Normal 8 2 3 2 3" xfId="770" xr:uid="{2FDE5A5F-6A7E-4298-A0D6-ED18CD6F2AC2}"/>
    <cellStyle name="Normal 8 2 3 2 3 2" xfId="2044" xr:uid="{F1CF84BE-D0B8-499A-BCEC-21400D4FD05D}"/>
    <cellStyle name="Normal 8 2 3 2 3 2 2" xfId="2045" xr:uid="{29E3B85B-0DB5-4662-856B-D3F84D75E80F}"/>
    <cellStyle name="Normal 8 2 3 2 3 3" xfId="2046" xr:uid="{7F68201C-E083-443E-BA29-7B3E003FFD5F}"/>
    <cellStyle name="Normal 8 2 3 2 3 4" xfId="3734" xr:uid="{55F63C5A-D3D3-4A19-9D98-1CBDC2E0C81D}"/>
    <cellStyle name="Normal 8 2 3 2 4" xfId="2047" xr:uid="{FA613446-4D2C-4349-9286-A0B4DFC16D75}"/>
    <cellStyle name="Normal 8 2 3 2 4 2" xfId="2048" xr:uid="{D6572795-63D1-4FB4-92B5-9EBB3F7DC28C}"/>
    <cellStyle name="Normal 8 2 3 2 5" xfId="2049" xr:uid="{5C6475A3-CB00-4820-BEA5-A6CC2F0C5843}"/>
    <cellStyle name="Normal 8 2 3 2 6" xfId="3735" xr:uid="{A940A124-E975-479E-80E6-55D7D4C28ACD}"/>
    <cellStyle name="Normal 8 2 3 3" xfId="379" xr:uid="{363E7D64-5341-4A41-AD7F-B3A8AD163FFB}"/>
    <cellStyle name="Normal 8 2 3 3 2" xfId="771" xr:uid="{BC228720-C12F-4EDF-B404-818E2A19C53F}"/>
    <cellStyle name="Normal 8 2 3 3 2 2" xfId="772" xr:uid="{18CEA7BC-EACC-4550-895A-E9EA84DB2C80}"/>
    <cellStyle name="Normal 8 2 3 3 2 2 2" xfId="2050" xr:uid="{6C9DE36B-087C-4E4A-83F2-516DAE9C8DE2}"/>
    <cellStyle name="Normal 8 2 3 3 2 2 2 2" xfId="2051" xr:uid="{5132D8EE-7EBD-45DE-9AC4-802A8D667618}"/>
    <cellStyle name="Normal 8 2 3 3 2 2 3" xfId="2052" xr:uid="{94846C68-B2F3-4663-B982-726E6767B40C}"/>
    <cellStyle name="Normal 8 2 3 3 2 3" xfId="2053" xr:uid="{A60F3FEB-AB3B-4FED-8FBC-CE34BD07E568}"/>
    <cellStyle name="Normal 8 2 3 3 2 3 2" xfId="2054" xr:uid="{00B6FF91-36EE-4979-9EB6-EFEA8E80AA4D}"/>
    <cellStyle name="Normal 8 2 3 3 2 4" xfId="2055" xr:uid="{C9154846-A5D7-45C8-B3DE-73716F3316E8}"/>
    <cellStyle name="Normal 8 2 3 3 3" xfId="773" xr:uid="{1618A4DF-7F1C-4EE0-950D-C7C6CB6E2C3B}"/>
    <cellStyle name="Normal 8 2 3 3 3 2" xfId="2056" xr:uid="{2F178BAA-3D86-423A-B0BB-A390E356B525}"/>
    <cellStyle name="Normal 8 2 3 3 3 2 2" xfId="2057" xr:uid="{E4BAFDDC-79BA-4344-89DC-FFC817EC2B0A}"/>
    <cellStyle name="Normal 8 2 3 3 3 3" xfId="2058" xr:uid="{8E7BB1C4-4ECF-416E-96FB-0F689FDE40C3}"/>
    <cellStyle name="Normal 8 2 3 3 4" xfId="2059" xr:uid="{23A791B4-0EDC-4B3F-BAC2-53FCC050798C}"/>
    <cellStyle name="Normal 8 2 3 3 4 2" xfId="2060" xr:uid="{7551932C-F014-43D1-BAD9-D421FE5BB5A0}"/>
    <cellStyle name="Normal 8 2 3 3 5" xfId="2061" xr:uid="{4D9A1CB8-3C30-4BD0-84D1-20471509D4B4}"/>
    <cellStyle name="Normal 8 2 3 4" xfId="380" xr:uid="{07A6C1FE-01BD-4B05-8020-415986070417}"/>
    <cellStyle name="Normal 8 2 3 4 2" xfId="774" xr:uid="{10CF3327-02C6-420F-9DFF-BEFCE1AA40A9}"/>
    <cellStyle name="Normal 8 2 3 4 2 2" xfId="2062" xr:uid="{7FF0454A-BD91-488D-8773-C6C804C1F1FC}"/>
    <cellStyle name="Normal 8 2 3 4 2 2 2" xfId="2063" xr:uid="{4D89A7F8-B4CB-47FA-89AD-574F067AFB38}"/>
    <cellStyle name="Normal 8 2 3 4 2 3" xfId="2064" xr:uid="{75A4581B-6081-4D43-A849-169BD4624411}"/>
    <cellStyle name="Normal 8 2 3 4 3" xfId="2065" xr:uid="{03A5645E-A0C0-40F7-AE64-25F2ACB70D77}"/>
    <cellStyle name="Normal 8 2 3 4 3 2" xfId="2066" xr:uid="{E57DD394-05C0-49A2-A6AA-250523585802}"/>
    <cellStyle name="Normal 8 2 3 4 4" xfId="2067" xr:uid="{1A09E4DA-7EE3-4598-BDD3-742141A591CB}"/>
    <cellStyle name="Normal 8 2 3 5" xfId="775" xr:uid="{65DA8B1B-D6A5-45DE-9145-07C5D9C9259F}"/>
    <cellStyle name="Normal 8 2 3 5 2" xfId="2068" xr:uid="{243C951A-A8C2-4F77-A67C-9899E7E93E35}"/>
    <cellStyle name="Normal 8 2 3 5 2 2" xfId="2069" xr:uid="{770CB74B-2B7E-43B2-9291-E46C4DBD337F}"/>
    <cellStyle name="Normal 8 2 3 5 3" xfId="2070" xr:uid="{B9710E93-1574-4D3E-9893-625F852AA385}"/>
    <cellStyle name="Normal 8 2 3 5 4" xfId="3736" xr:uid="{18251D41-A6F2-4377-886E-9B65224BBDEA}"/>
    <cellStyle name="Normal 8 2 3 6" xfId="2071" xr:uid="{C7AF21DF-61B2-48F6-B76B-955A1F7D92EB}"/>
    <cellStyle name="Normal 8 2 3 6 2" xfId="2072" xr:uid="{2B65F82C-0D60-4C66-A04A-3DDB66ACDBDA}"/>
    <cellStyle name="Normal 8 2 3 7" xfId="2073" xr:uid="{70041C3E-C247-47E9-8E34-A9085998BCD5}"/>
    <cellStyle name="Normal 8 2 3 8" xfId="3737" xr:uid="{08FAE981-D09F-4705-A645-91B4C1DD126C}"/>
    <cellStyle name="Normal 8 2 4" xfId="152" xr:uid="{904C056D-3290-49BA-A6B9-3BBC5C2937AB}"/>
    <cellStyle name="Normal 8 2 4 2" xfId="449" xr:uid="{D348C7BA-ECB6-4657-93DF-6216D7883873}"/>
    <cellStyle name="Normal 8 2 4 2 2" xfId="776" xr:uid="{EB545471-9F6F-46CE-A05E-4703E85A9889}"/>
    <cellStyle name="Normal 8 2 4 2 2 2" xfId="2074" xr:uid="{081E71A6-A5B2-4199-87FD-650B84E684B1}"/>
    <cellStyle name="Normal 8 2 4 2 2 2 2" xfId="2075" xr:uid="{DFE6F615-1FCA-408D-A689-7A00F5E086FC}"/>
    <cellStyle name="Normal 8 2 4 2 2 3" xfId="2076" xr:uid="{53830213-0150-4E5A-BA02-72E78809E9D1}"/>
    <cellStyle name="Normal 8 2 4 2 2 4" xfId="3738" xr:uid="{A0316B8F-0DE4-4D7A-BE96-F21421E43865}"/>
    <cellStyle name="Normal 8 2 4 2 3" xfId="2077" xr:uid="{64F04AC5-445D-4463-B7BC-EF7C72F0457E}"/>
    <cellStyle name="Normal 8 2 4 2 3 2" xfId="2078" xr:uid="{1EDF21B1-4940-47E3-9433-74CC72EDB52D}"/>
    <cellStyle name="Normal 8 2 4 2 4" xfId="2079" xr:uid="{092085A8-0CB5-45E7-BB61-66E69CB7D26C}"/>
    <cellStyle name="Normal 8 2 4 2 5" xfId="3739" xr:uid="{AB12CBF6-615B-469A-BC41-F95366A754F2}"/>
    <cellStyle name="Normal 8 2 4 3" xfId="777" xr:uid="{D3D44852-5910-4672-8600-DEC0009D35D0}"/>
    <cellStyle name="Normal 8 2 4 3 2" xfId="2080" xr:uid="{9211DD38-EFE3-4289-AA0E-8BD7903A7DCD}"/>
    <cellStyle name="Normal 8 2 4 3 2 2" xfId="2081" xr:uid="{AEF9DC54-E511-4785-96B4-381049C54240}"/>
    <cellStyle name="Normal 8 2 4 3 3" xfId="2082" xr:uid="{9B13340F-EA80-4EE8-BE9B-D4B9494CD33D}"/>
    <cellStyle name="Normal 8 2 4 3 4" xfId="3740" xr:uid="{72F94AA8-EAA1-4308-A4C7-3265033A9160}"/>
    <cellStyle name="Normal 8 2 4 4" xfId="2083" xr:uid="{D343E0C2-CF21-46FD-AA46-BED0DFFE268B}"/>
    <cellStyle name="Normal 8 2 4 4 2" xfId="2084" xr:uid="{0F088418-556D-4759-B937-005A3EF441A0}"/>
    <cellStyle name="Normal 8 2 4 4 3" xfId="3741" xr:uid="{2C05CECC-1EDC-4AA7-A64F-4D1E19B9160E}"/>
    <cellStyle name="Normal 8 2 4 4 4" xfId="3742" xr:uid="{292DE233-51A7-4532-AD4F-48739F012439}"/>
    <cellStyle name="Normal 8 2 4 5" xfId="2085" xr:uid="{C1E84CB7-A990-4098-AD7C-3B9E91F35BA0}"/>
    <cellStyle name="Normal 8 2 4 6" xfId="3743" xr:uid="{0A7EDA82-73CE-4AFD-9A69-96A926B9C3B7}"/>
    <cellStyle name="Normal 8 2 4 7" xfId="3744" xr:uid="{A6CB7C7A-9695-4487-B262-D3D5745D4171}"/>
    <cellStyle name="Normal 8 2 5" xfId="381" xr:uid="{020DBE7A-D7D6-409E-8230-5F1C20090775}"/>
    <cellStyle name="Normal 8 2 5 2" xfId="778" xr:uid="{BDDC7886-43DF-4D8C-9132-40EA32205C6E}"/>
    <cellStyle name="Normal 8 2 5 2 2" xfId="779" xr:uid="{98834ED9-5FB9-4DC1-B543-14FF8731A4DE}"/>
    <cellStyle name="Normal 8 2 5 2 2 2" xfId="2086" xr:uid="{23E85F2C-1609-4333-8C6A-AFA9E5636DC4}"/>
    <cellStyle name="Normal 8 2 5 2 2 2 2" xfId="2087" xr:uid="{489AAC12-235E-4E16-B5D0-F4F8E527B3B0}"/>
    <cellStyle name="Normal 8 2 5 2 2 3" xfId="2088" xr:uid="{848FF9EB-A588-4815-8012-42CFCA68A2F8}"/>
    <cellStyle name="Normal 8 2 5 2 3" xfId="2089" xr:uid="{9E77ECEF-DE89-43A0-A084-827BA39769CD}"/>
    <cellStyle name="Normal 8 2 5 2 3 2" xfId="2090" xr:uid="{B1ED7964-E250-4928-BBA9-5B90666D02C6}"/>
    <cellStyle name="Normal 8 2 5 2 4" xfId="2091" xr:uid="{C56A00F0-2F08-461E-9160-489F925E7501}"/>
    <cellStyle name="Normal 8 2 5 3" xfId="780" xr:uid="{50F7A48A-75AB-45FF-B627-2C207C2E6823}"/>
    <cellStyle name="Normal 8 2 5 3 2" xfId="2092" xr:uid="{4717431B-A8B0-477A-B413-D0D0444CCCAA}"/>
    <cellStyle name="Normal 8 2 5 3 2 2" xfId="2093" xr:uid="{96014DBB-CD82-4A32-8588-7451EDF9E53B}"/>
    <cellStyle name="Normal 8 2 5 3 3" xfId="2094" xr:uid="{B61B8FC4-37CB-4D9A-A263-728A9E659E13}"/>
    <cellStyle name="Normal 8 2 5 3 4" xfId="3745" xr:uid="{2EF12445-A636-410E-8B3D-EF40BD3E9C28}"/>
    <cellStyle name="Normal 8 2 5 4" xfId="2095" xr:uid="{81EAF8E8-DAF7-4C19-8E67-03CC8A79D4DD}"/>
    <cellStyle name="Normal 8 2 5 4 2" xfId="2096" xr:uid="{86F234BA-7CC7-4480-A1F0-EC038F382CDE}"/>
    <cellStyle name="Normal 8 2 5 5" xfId="2097" xr:uid="{B57A38AB-ECD8-4BE2-B3CF-4B7C8E3F14A0}"/>
    <cellStyle name="Normal 8 2 5 6" xfId="3746" xr:uid="{E8256210-E0E2-4389-8E7D-AD6DCDD93B9B}"/>
    <cellStyle name="Normal 8 2 6" xfId="382" xr:uid="{7534EEB2-2E64-4920-BC0D-A2DF127A2514}"/>
    <cellStyle name="Normal 8 2 6 2" xfId="781" xr:uid="{BC2BF27D-09D4-4047-AAC5-352164F7E820}"/>
    <cellStyle name="Normal 8 2 6 2 2" xfId="2098" xr:uid="{CEFC82F6-5B12-466D-AED8-87077A3749E1}"/>
    <cellStyle name="Normal 8 2 6 2 2 2" xfId="2099" xr:uid="{4AC4376B-A869-430E-AA1F-79A10D98EF97}"/>
    <cellStyle name="Normal 8 2 6 2 3" xfId="2100" xr:uid="{C2D08088-A5B7-4165-8194-A21813DD8F50}"/>
    <cellStyle name="Normal 8 2 6 2 4" xfId="3747" xr:uid="{635B3B24-A697-4C76-8403-B06B66171C70}"/>
    <cellStyle name="Normal 8 2 6 3" xfId="2101" xr:uid="{2F5477F9-0003-449B-8EEF-C3FF75485799}"/>
    <cellStyle name="Normal 8 2 6 3 2" xfId="2102" xr:uid="{D79F096A-E314-473A-9630-9E33EDB5FDEF}"/>
    <cellStyle name="Normal 8 2 6 4" xfId="2103" xr:uid="{92703987-B005-46AE-8182-33C246605614}"/>
    <cellStyle name="Normal 8 2 6 5" xfId="3748" xr:uid="{26174FBF-5327-4E77-B05C-3B454CA7B6B8}"/>
    <cellStyle name="Normal 8 2 7" xfId="782" xr:uid="{9BF57AD8-E134-4AA6-B903-FF3CD12C0E0F}"/>
    <cellStyle name="Normal 8 2 7 2" xfId="2104" xr:uid="{2056E1C9-7B55-49CE-ABEF-C8FD0B740254}"/>
    <cellStyle name="Normal 8 2 7 2 2" xfId="2105" xr:uid="{2D8065CE-0B52-44C5-B37B-2CA451B31F73}"/>
    <cellStyle name="Normal 8 2 7 3" xfId="2106" xr:uid="{46DB0118-B9E5-4F5B-8DF3-CE1A513FD308}"/>
    <cellStyle name="Normal 8 2 7 4" xfId="3749" xr:uid="{B34788ED-09ED-4CD2-A2AE-F7C9AAFC8805}"/>
    <cellStyle name="Normal 8 2 8" xfId="2107" xr:uid="{BF52CAB5-177F-4F6F-9355-E8D7DE9CF868}"/>
    <cellStyle name="Normal 8 2 8 2" xfId="2108" xr:uid="{F02EB21C-C21F-48EB-AF7A-E28C14F7BFB0}"/>
    <cellStyle name="Normal 8 2 8 3" xfId="3750" xr:uid="{EF0F0812-D555-4A09-87D2-F29F688887FC}"/>
    <cellStyle name="Normal 8 2 8 4" xfId="3751" xr:uid="{9E3BA685-7456-4FB3-90CF-F628B0494CB0}"/>
    <cellStyle name="Normal 8 2 9" xfId="2109" xr:uid="{E7118F04-F303-4481-A029-6F97D170E1ED}"/>
    <cellStyle name="Normal 8 3" xfId="153" xr:uid="{F52C366A-FB30-481F-8E25-6886ED5C2F39}"/>
    <cellStyle name="Normal 8 3 10" xfId="3752" xr:uid="{08DCD956-73A5-457B-80DE-F841146D5050}"/>
    <cellStyle name="Normal 8 3 11" xfId="3753" xr:uid="{052298BC-9BC8-4532-95FD-6C4219D8EC8F}"/>
    <cellStyle name="Normal 8 3 2" xfId="154" xr:uid="{C7C7BF2C-AAA0-443A-A828-CC4F18EDFD5A}"/>
    <cellStyle name="Normal 8 3 2 2" xfId="155" xr:uid="{2B5720BC-4F58-436F-B3AE-0C2062A40A4D}"/>
    <cellStyle name="Normal 8 3 2 2 2" xfId="383" xr:uid="{CD187809-043D-415E-9E41-E4ED83EFA94A}"/>
    <cellStyle name="Normal 8 3 2 2 2 2" xfId="783" xr:uid="{94922EAF-39F3-468D-B256-FB3EA50FCAB0}"/>
    <cellStyle name="Normal 8 3 2 2 2 2 2" xfId="2110" xr:uid="{8CE05381-E454-4FEB-8A51-56795536D8F0}"/>
    <cellStyle name="Normal 8 3 2 2 2 2 2 2" xfId="2111" xr:uid="{DC1D065D-C195-44D0-9D37-B52055C06E47}"/>
    <cellStyle name="Normal 8 3 2 2 2 2 3" xfId="2112" xr:uid="{27B2B799-0ABE-40C4-8597-B97A81AA5BD3}"/>
    <cellStyle name="Normal 8 3 2 2 2 2 4" xfId="3754" xr:uid="{6E92E6E9-EC3D-4BD9-A964-CA3AF7B04BB8}"/>
    <cellStyle name="Normal 8 3 2 2 2 3" xfId="2113" xr:uid="{433AD979-FAFD-4968-BAB2-3B1B32A5AA6A}"/>
    <cellStyle name="Normal 8 3 2 2 2 3 2" xfId="2114" xr:uid="{7BA6FDEC-A44E-427B-AB4A-7C8567C090C6}"/>
    <cellStyle name="Normal 8 3 2 2 2 3 3" xfId="3755" xr:uid="{03262E21-546A-417E-9E74-B7929C278E81}"/>
    <cellStyle name="Normal 8 3 2 2 2 3 4" xfId="3756" xr:uid="{DEBEA957-87BB-48ED-B816-A28A44CD165A}"/>
    <cellStyle name="Normal 8 3 2 2 2 4" xfId="2115" xr:uid="{882CCCF6-5299-45C1-B8E3-D82AD0471D65}"/>
    <cellStyle name="Normal 8 3 2 2 2 5" xfId="3757" xr:uid="{70A24673-32E3-4199-B677-28ECC735B97B}"/>
    <cellStyle name="Normal 8 3 2 2 2 6" xfId="3758" xr:uid="{B2EFEA8E-AFE9-488F-A83A-BF035B9819CD}"/>
    <cellStyle name="Normal 8 3 2 2 3" xfId="784" xr:uid="{F9F2237C-3E1F-46DF-A338-19E7D21A961E}"/>
    <cellStyle name="Normal 8 3 2 2 3 2" xfId="2116" xr:uid="{1E511322-895F-4B0D-B86A-192E787C223A}"/>
    <cellStyle name="Normal 8 3 2 2 3 2 2" xfId="2117" xr:uid="{04E81540-2946-40B1-B272-BC134F561595}"/>
    <cellStyle name="Normal 8 3 2 2 3 2 3" xfId="3759" xr:uid="{1C223719-CF09-4F02-8D67-D41F1A19F067}"/>
    <cellStyle name="Normal 8 3 2 2 3 2 4" xfId="3760" xr:uid="{66CE0D81-017E-40CA-B747-81418DAE3A1D}"/>
    <cellStyle name="Normal 8 3 2 2 3 3" xfId="2118" xr:uid="{F8819D1E-3755-489E-B3EA-0D1D76F9DA32}"/>
    <cellStyle name="Normal 8 3 2 2 3 4" xfId="3761" xr:uid="{5247CE0A-1A48-4D95-9C8F-382200D141C0}"/>
    <cellStyle name="Normal 8 3 2 2 3 5" xfId="3762" xr:uid="{D55166F4-D305-4967-99AF-FBAB1C3D7D1A}"/>
    <cellStyle name="Normal 8 3 2 2 4" xfId="2119" xr:uid="{F2B56C4F-610B-46D8-9049-A3797CA633C2}"/>
    <cellStyle name="Normal 8 3 2 2 4 2" xfId="2120" xr:uid="{E38E1692-0CD3-4BBA-855F-795E30A459D3}"/>
    <cellStyle name="Normal 8 3 2 2 4 3" xfId="3763" xr:uid="{269A541B-74DC-4CD8-A3E0-4D98F0AEFCC5}"/>
    <cellStyle name="Normal 8 3 2 2 4 4" xfId="3764" xr:uid="{4593BD03-1640-4EF1-BF57-64A122AA410E}"/>
    <cellStyle name="Normal 8 3 2 2 5" xfId="2121" xr:uid="{4DAD50D9-8D5A-4394-B435-DDF048D5BBF4}"/>
    <cellStyle name="Normal 8 3 2 2 5 2" xfId="3765" xr:uid="{672EA761-2663-441B-805C-C9A7CEF04500}"/>
    <cellStyle name="Normal 8 3 2 2 5 3" xfId="3766" xr:uid="{6F5B2FED-34B7-48DA-8C64-3E4CE73C4B69}"/>
    <cellStyle name="Normal 8 3 2 2 5 4" xfId="3767" xr:uid="{415088CB-BFF4-4B9F-9B91-631EA19EFF32}"/>
    <cellStyle name="Normal 8 3 2 2 6" xfId="3768" xr:uid="{69955FC3-02C4-4415-BFF4-E4BA956E2877}"/>
    <cellStyle name="Normal 8 3 2 2 7" xfId="3769" xr:uid="{9D0C9BC1-107C-473F-9A88-1FDAF249816A}"/>
    <cellStyle name="Normal 8 3 2 2 8" xfId="3770" xr:uid="{D3CA9770-0A64-463C-8B02-5A292C6CBA7D}"/>
    <cellStyle name="Normal 8 3 2 3" xfId="384" xr:uid="{C07997C1-ADB9-4F3C-8856-69CB51E35CB6}"/>
    <cellStyle name="Normal 8 3 2 3 2" xfId="785" xr:uid="{40C494F5-6F47-43D7-ADA0-74DFF979A42F}"/>
    <cellStyle name="Normal 8 3 2 3 2 2" xfId="786" xr:uid="{22CDCDC7-79B2-4FA0-B848-A35A75F36FF9}"/>
    <cellStyle name="Normal 8 3 2 3 2 2 2" xfId="2122" xr:uid="{DCD2D50D-90A8-40AF-9AEC-833DDEFA5B11}"/>
    <cellStyle name="Normal 8 3 2 3 2 2 2 2" xfId="2123" xr:uid="{36EE0E9B-2EC4-4279-A44E-7275D66E0FBE}"/>
    <cellStyle name="Normal 8 3 2 3 2 2 3" xfId="2124" xr:uid="{EB2166B5-93C8-46CF-8101-27129F798FEE}"/>
    <cellStyle name="Normal 8 3 2 3 2 3" xfId="2125" xr:uid="{F05458D0-EAB5-42D4-9A7D-1CA9D71A5739}"/>
    <cellStyle name="Normal 8 3 2 3 2 3 2" xfId="2126" xr:uid="{08AAC1CF-EA6A-4F21-AA0C-F5BC35D94A30}"/>
    <cellStyle name="Normal 8 3 2 3 2 4" xfId="2127" xr:uid="{F0E83A60-CA28-4ACE-9F1A-F237E789AE19}"/>
    <cellStyle name="Normal 8 3 2 3 3" xfId="787" xr:uid="{4D677A42-578A-40BC-B9EF-BBF096DA2493}"/>
    <cellStyle name="Normal 8 3 2 3 3 2" xfId="2128" xr:uid="{ED8E0EB5-242C-4769-940E-A4A6AD426ABA}"/>
    <cellStyle name="Normal 8 3 2 3 3 2 2" xfId="2129" xr:uid="{2587342E-20D0-4E65-9860-EDBAE4A445E7}"/>
    <cellStyle name="Normal 8 3 2 3 3 3" xfId="2130" xr:uid="{853A3736-2AA9-4BCD-B894-71D416994A55}"/>
    <cellStyle name="Normal 8 3 2 3 3 4" xfId="3771" xr:uid="{B92ADF19-66CD-43C6-A80B-59CAC2614DAA}"/>
    <cellStyle name="Normal 8 3 2 3 4" xfId="2131" xr:uid="{F36CCDC7-8F90-49CE-845B-EE3A0F689503}"/>
    <cellStyle name="Normal 8 3 2 3 4 2" xfId="2132" xr:uid="{FB3EC709-DF4A-4C60-9ED5-B0AE7A8E182D}"/>
    <cellStyle name="Normal 8 3 2 3 5" xfId="2133" xr:uid="{8C387AF0-8518-4184-87CF-03A03B31C5E7}"/>
    <cellStyle name="Normal 8 3 2 3 6" xfId="3772" xr:uid="{13D867EC-C0C2-461E-B439-55F2FA22005C}"/>
    <cellStyle name="Normal 8 3 2 4" xfId="385" xr:uid="{3FE4C681-72BE-467F-8194-2B308F562E40}"/>
    <cellStyle name="Normal 8 3 2 4 2" xfId="788" xr:uid="{A352B782-F3D6-4166-B1DF-308BB0E866A3}"/>
    <cellStyle name="Normal 8 3 2 4 2 2" xfId="2134" xr:uid="{88DD182D-DEE3-4421-B388-E511D0FFDA43}"/>
    <cellStyle name="Normal 8 3 2 4 2 2 2" xfId="2135" xr:uid="{7122EB82-43AE-4674-A33C-120694777B4A}"/>
    <cellStyle name="Normal 8 3 2 4 2 3" xfId="2136" xr:uid="{24FA3CF9-A0DE-4F22-A5E1-8B076EC69393}"/>
    <cellStyle name="Normal 8 3 2 4 2 4" xfId="3773" xr:uid="{82BE6AEA-6723-407A-8586-5F39CD9127B2}"/>
    <cellStyle name="Normal 8 3 2 4 3" xfId="2137" xr:uid="{F58430AD-9F32-437B-9952-B0770517F7D2}"/>
    <cellStyle name="Normal 8 3 2 4 3 2" xfId="2138" xr:uid="{B8F2A14C-A315-4A79-8608-48459ADE0DD3}"/>
    <cellStyle name="Normal 8 3 2 4 4" xfId="2139" xr:uid="{3890990C-9C83-45DA-A84A-9ACEE608144E}"/>
    <cellStyle name="Normal 8 3 2 4 5" xfId="3774" xr:uid="{154F277A-BDD4-4E70-A0F2-BAC8B261879C}"/>
    <cellStyle name="Normal 8 3 2 5" xfId="386" xr:uid="{13CE4E96-BEE8-4159-A3A3-391AC3ABB743}"/>
    <cellStyle name="Normal 8 3 2 5 2" xfId="2140" xr:uid="{147A5EAB-BF2F-4189-8341-4B47E73EE60D}"/>
    <cellStyle name="Normal 8 3 2 5 2 2" xfId="2141" xr:uid="{17DD8C65-6665-43C2-BE57-1ADBEB539701}"/>
    <cellStyle name="Normal 8 3 2 5 3" xfId="2142" xr:uid="{306BBBCC-9F61-4B0D-8590-311695415EBD}"/>
    <cellStyle name="Normal 8 3 2 5 4" xfId="3775" xr:uid="{A862CAFB-BE59-4C21-B354-7274C8E535C7}"/>
    <cellStyle name="Normal 8 3 2 6" xfId="2143" xr:uid="{0A9F24B0-DA73-470B-ACA3-BA0C2BB7EFFC}"/>
    <cellStyle name="Normal 8 3 2 6 2" xfId="2144" xr:uid="{1358B5D9-C3CB-4B0A-9F99-4F130709E71B}"/>
    <cellStyle name="Normal 8 3 2 6 3" xfId="3776" xr:uid="{22FF3FE3-ACCD-4EEC-8ACC-BD9A23DA95F0}"/>
    <cellStyle name="Normal 8 3 2 6 4" xfId="3777" xr:uid="{67CE346C-61B4-477D-9F67-4E679F7F40C0}"/>
    <cellStyle name="Normal 8 3 2 7" xfId="2145" xr:uid="{B47472F1-ED66-4496-9BF8-4B772CE51550}"/>
    <cellStyle name="Normal 8 3 2 8" xfId="3778" xr:uid="{B917036B-7BAC-496D-9532-E0FB09B8865C}"/>
    <cellStyle name="Normal 8 3 2 9" xfId="3779" xr:uid="{C4DAAB56-13D0-4C5A-9115-0D34D510C85E}"/>
    <cellStyle name="Normal 8 3 3" xfId="156" xr:uid="{339F7EB8-45F4-4737-B7A0-4D7C642C7152}"/>
    <cellStyle name="Normal 8 3 3 2" xfId="157" xr:uid="{EAF7ED61-1940-41CB-B746-B5A106268FE7}"/>
    <cellStyle name="Normal 8 3 3 2 2" xfId="789" xr:uid="{B43B777C-6395-4817-85AE-69E302115DD5}"/>
    <cellStyle name="Normal 8 3 3 2 2 2" xfId="2146" xr:uid="{9B8C300F-F14F-4ED9-9DB9-2C8EEA198C28}"/>
    <cellStyle name="Normal 8 3 3 2 2 2 2" xfId="2147" xr:uid="{051EB1A0-DB3B-48B0-8113-77ADA1017963}"/>
    <cellStyle name="Normal 8 3 3 2 2 2 2 2" xfId="4492" xr:uid="{8DA3DC1D-277A-4014-A104-F222CF073E20}"/>
    <cellStyle name="Normal 8 3 3 2 2 2 3" xfId="4493" xr:uid="{B1D7367E-52C4-4D1A-960B-B6046B05F036}"/>
    <cellStyle name="Normal 8 3 3 2 2 3" xfId="2148" xr:uid="{CA230CFA-0C06-44D9-B651-EBF8753C06BA}"/>
    <cellStyle name="Normal 8 3 3 2 2 3 2" xfId="4494" xr:uid="{70FF9EAB-2BE9-4E2B-AEBB-9F764F2177F6}"/>
    <cellStyle name="Normal 8 3 3 2 2 4" xfId="3780" xr:uid="{9FB6BDDC-6147-4B1A-A6B5-CCBA746D0D71}"/>
    <cellStyle name="Normal 8 3 3 2 3" xfId="2149" xr:uid="{F314E8C7-0F13-4778-9410-351C5581F94D}"/>
    <cellStyle name="Normal 8 3 3 2 3 2" xfId="2150" xr:uid="{9AF4928F-6660-408E-9550-D46957F7D303}"/>
    <cellStyle name="Normal 8 3 3 2 3 2 2" xfId="4495" xr:uid="{F82F71AE-0B65-4286-B774-A53229B1E901}"/>
    <cellStyle name="Normal 8 3 3 2 3 3" xfId="3781" xr:uid="{4A7F4035-F9E0-4C90-B282-11BF4816A22D}"/>
    <cellStyle name="Normal 8 3 3 2 3 4" xfId="3782" xr:uid="{6DF14539-BABE-4B05-89BB-3CAD5857C71B}"/>
    <cellStyle name="Normal 8 3 3 2 4" xfId="2151" xr:uid="{BE9F86CF-6457-4664-A4B4-06692AA90190}"/>
    <cellStyle name="Normal 8 3 3 2 4 2" xfId="4496" xr:uid="{99A09F5C-4C24-478D-9911-F4180F1D2980}"/>
    <cellStyle name="Normal 8 3 3 2 5" xfId="3783" xr:uid="{6BB643AF-28CF-4AED-BBEE-AD86A439A66D}"/>
    <cellStyle name="Normal 8 3 3 2 6" xfId="3784" xr:uid="{D4A48313-4DEF-4143-8BE3-3D25F08EB2E6}"/>
    <cellStyle name="Normal 8 3 3 3" xfId="387" xr:uid="{2DD6B42A-6A19-4B4E-9C1B-F8F251D66105}"/>
    <cellStyle name="Normal 8 3 3 3 2" xfId="2152" xr:uid="{3B5AD534-D749-459F-808B-E78BB688D405}"/>
    <cellStyle name="Normal 8 3 3 3 2 2" xfId="2153" xr:uid="{D3F27627-12F8-4481-8577-B38B7FCBE067}"/>
    <cellStyle name="Normal 8 3 3 3 2 2 2" xfId="4497" xr:uid="{6D2541FE-D323-4702-A035-331C5C5EBF4F}"/>
    <cellStyle name="Normal 8 3 3 3 2 3" xfId="3785" xr:uid="{11563A7A-D005-467E-A661-C7C2F95A46FC}"/>
    <cellStyle name="Normal 8 3 3 3 2 4" xfId="3786" xr:uid="{DFEC15C8-8181-4A9A-9B71-206EF3A26E63}"/>
    <cellStyle name="Normal 8 3 3 3 3" xfId="2154" xr:uid="{DD5971E1-EDF2-4E2A-BB39-2678DD2A8E39}"/>
    <cellStyle name="Normal 8 3 3 3 3 2" xfId="4498" xr:uid="{B9E3332D-680A-4DE4-9C36-267B1955AC4D}"/>
    <cellStyle name="Normal 8 3 3 3 4" xfId="3787" xr:uid="{B2B6E848-A5E6-4B9F-8755-9C2EF8E7BB8F}"/>
    <cellStyle name="Normal 8 3 3 3 5" xfId="3788" xr:uid="{B297E416-F086-4F49-A1BB-96D524A670D2}"/>
    <cellStyle name="Normal 8 3 3 4" xfId="2155" xr:uid="{D71046EF-4FF3-40A1-BD79-A04F2B57D7A5}"/>
    <cellStyle name="Normal 8 3 3 4 2" xfId="2156" xr:uid="{669F9131-3A3E-42E1-8B64-FA20FCD984D7}"/>
    <cellStyle name="Normal 8 3 3 4 2 2" xfId="4499" xr:uid="{C403104A-F56E-4F10-B6D8-52F4417896E9}"/>
    <cellStyle name="Normal 8 3 3 4 3" xfId="3789" xr:uid="{0963996D-BABE-4E32-BB1D-9FD145335BDD}"/>
    <cellStyle name="Normal 8 3 3 4 4" xfId="3790" xr:uid="{5DDC9017-04E5-44BB-BB4F-D009AF62B57A}"/>
    <cellStyle name="Normal 8 3 3 5" xfId="2157" xr:uid="{3F159F4D-F14D-4AB7-9882-15AB66818939}"/>
    <cellStyle name="Normal 8 3 3 5 2" xfId="3791" xr:uid="{40D001DB-9C4E-4A74-A1D7-FA7953DE5004}"/>
    <cellStyle name="Normal 8 3 3 5 3" xfId="3792" xr:uid="{3FE78C3E-C24B-4456-A58C-631416FB1FCB}"/>
    <cellStyle name="Normal 8 3 3 5 4" xfId="3793" xr:uid="{195F0FD8-943B-4352-BDFC-3BE185C26E74}"/>
    <cellStyle name="Normal 8 3 3 6" xfId="3794" xr:uid="{852402E7-FAF9-4EB0-AED0-51BBEA32E975}"/>
    <cellStyle name="Normal 8 3 3 7" xfId="3795" xr:uid="{2D4CB1BF-434D-4CAD-AA9B-E720C757B3A6}"/>
    <cellStyle name="Normal 8 3 3 8" xfId="3796" xr:uid="{7EDFA5B4-A278-4182-9C3F-9C6E33EE4B72}"/>
    <cellStyle name="Normal 8 3 4" xfId="158" xr:uid="{B66A52DE-2C50-4922-BCC1-8A46E8FBC798}"/>
    <cellStyle name="Normal 8 3 4 2" xfId="790" xr:uid="{3DD45251-7164-4060-91B6-BFA38B98B077}"/>
    <cellStyle name="Normal 8 3 4 2 2" xfId="791" xr:uid="{0081227D-6A50-4B79-A475-159000E6477E}"/>
    <cellStyle name="Normal 8 3 4 2 2 2" xfId="2158" xr:uid="{015D671D-E2E5-4F5C-96AA-BA7329966FA1}"/>
    <cellStyle name="Normal 8 3 4 2 2 2 2" xfId="2159" xr:uid="{B820C94F-A24A-4A9C-A78C-47BA129EC9A8}"/>
    <cellStyle name="Normal 8 3 4 2 2 3" xfId="2160" xr:uid="{B942290E-EB6D-420E-87D8-7A14F1F0583C}"/>
    <cellStyle name="Normal 8 3 4 2 2 4" xfId="3797" xr:uid="{75268F9E-58F7-4F75-9A3C-E0F48E75304E}"/>
    <cellStyle name="Normal 8 3 4 2 3" xfId="2161" xr:uid="{A43D0F3C-78E3-4573-8C89-B361B7CD46B0}"/>
    <cellStyle name="Normal 8 3 4 2 3 2" xfId="2162" xr:uid="{E4A48715-EC36-4A83-A903-23D1765FBD90}"/>
    <cellStyle name="Normal 8 3 4 2 4" xfId="2163" xr:uid="{52BDEE5F-D273-478B-AE88-20200E99BB0F}"/>
    <cellStyle name="Normal 8 3 4 2 5" xfId="3798" xr:uid="{07AF0A00-8852-452A-8EDA-3C50644DB556}"/>
    <cellStyle name="Normal 8 3 4 3" xfId="792" xr:uid="{49521C57-032F-405D-93A2-AB37A918FF81}"/>
    <cellStyle name="Normal 8 3 4 3 2" xfId="2164" xr:uid="{E88E815B-629A-420E-8B4D-081A9BCD79ED}"/>
    <cellStyle name="Normal 8 3 4 3 2 2" xfId="2165" xr:uid="{1891152C-1F4A-40F5-A951-DC375C380780}"/>
    <cellStyle name="Normal 8 3 4 3 3" xfId="2166" xr:uid="{24D29B49-39F2-439A-8797-CFC861BB704A}"/>
    <cellStyle name="Normal 8 3 4 3 4" xfId="3799" xr:uid="{B159C054-F7F9-44B9-BBBD-4D1B6980541C}"/>
    <cellStyle name="Normal 8 3 4 4" xfId="2167" xr:uid="{5070F69D-F564-4BAF-8504-D228356D3B47}"/>
    <cellStyle name="Normal 8 3 4 4 2" xfId="2168" xr:uid="{49FE6F12-2799-41FA-B300-B81110459C60}"/>
    <cellStyle name="Normal 8 3 4 4 3" xfId="3800" xr:uid="{F6B739D6-A8F0-43AA-B1B7-BF60CEE18983}"/>
    <cellStyle name="Normal 8 3 4 4 4" xfId="3801" xr:uid="{FFCAE0A4-71E1-4A1F-8858-521755D3630B}"/>
    <cellStyle name="Normal 8 3 4 5" xfId="2169" xr:uid="{661EB3EB-FAE7-42B1-9527-75A8BD35C016}"/>
    <cellStyle name="Normal 8 3 4 6" xfId="3802" xr:uid="{D98A3D73-BAE6-482F-82F7-B501D6FD94EB}"/>
    <cellStyle name="Normal 8 3 4 7" xfId="3803" xr:uid="{845076B8-2C85-440F-8D7C-B4D0A60029FA}"/>
    <cellStyle name="Normal 8 3 5" xfId="388" xr:uid="{90EA139C-8A42-4783-B30F-0E539441DB29}"/>
    <cellStyle name="Normal 8 3 5 2" xfId="793" xr:uid="{EB506980-07C1-46A1-8B71-678BF1E5E91F}"/>
    <cellStyle name="Normal 8 3 5 2 2" xfId="2170" xr:uid="{40453024-B7C4-4359-A3F8-2AC55FE0B486}"/>
    <cellStyle name="Normal 8 3 5 2 2 2" xfId="2171" xr:uid="{4DFF929A-51CA-49CB-99C7-D347D14DDE07}"/>
    <cellStyle name="Normal 8 3 5 2 3" xfId="2172" xr:uid="{96016096-1A08-4452-A410-CF05A848843E}"/>
    <cellStyle name="Normal 8 3 5 2 4" xfId="3804" xr:uid="{BABA221A-5E87-4DD0-945B-0FF312C42353}"/>
    <cellStyle name="Normal 8 3 5 3" xfId="2173" xr:uid="{899238BE-6B1C-466A-905A-018AEEA1E391}"/>
    <cellStyle name="Normal 8 3 5 3 2" xfId="2174" xr:uid="{D6A732B5-2E32-40F4-872C-7E6CE086527A}"/>
    <cellStyle name="Normal 8 3 5 3 3" xfId="3805" xr:uid="{FA2123D2-807B-4552-AE0A-E83B713A6C30}"/>
    <cellStyle name="Normal 8 3 5 3 4" xfId="3806" xr:uid="{ADCE079B-C270-4A92-98A7-95A40169D80A}"/>
    <cellStyle name="Normal 8 3 5 4" xfId="2175" xr:uid="{6757A6B5-C800-477A-9E35-1DD25F7F85C6}"/>
    <cellStyle name="Normal 8 3 5 5" xfId="3807" xr:uid="{A53925D0-C10E-4FE9-8BF4-813937861D0D}"/>
    <cellStyle name="Normal 8 3 5 6" xfId="3808" xr:uid="{36C56B9E-4F92-4E87-A26C-DBBE413F4CE5}"/>
    <cellStyle name="Normal 8 3 6" xfId="389" xr:uid="{807555AC-9797-48FF-AB6C-2692A4D7A9EB}"/>
    <cellStyle name="Normal 8 3 6 2" xfId="2176" xr:uid="{ECF49340-EE23-4346-B6A6-7B10FEB9AD6E}"/>
    <cellStyle name="Normal 8 3 6 2 2" xfId="2177" xr:uid="{F7132035-1BFE-4BCD-9377-982F19A03675}"/>
    <cellStyle name="Normal 8 3 6 2 3" xfId="3809" xr:uid="{296CCF3A-0247-4B02-AC8A-4FE9FF2304C5}"/>
    <cellStyle name="Normal 8 3 6 2 4" xfId="3810" xr:uid="{F5063585-F70A-4B4A-ABE0-2572C2D6F22B}"/>
    <cellStyle name="Normal 8 3 6 3" xfId="2178" xr:uid="{6BDF616D-5328-436E-9C51-057E3A2A7D48}"/>
    <cellStyle name="Normal 8 3 6 4" xfId="3811" xr:uid="{6DE95C96-5F4D-46FA-AA28-DB21FF0BCCEA}"/>
    <cellStyle name="Normal 8 3 6 5" xfId="3812" xr:uid="{9293CC37-85E5-48DA-8ACA-7B217AA7DE94}"/>
    <cellStyle name="Normal 8 3 7" xfId="2179" xr:uid="{70B8967E-BAC5-4138-B01D-C0BDCD3455D2}"/>
    <cellStyle name="Normal 8 3 7 2" xfId="2180" xr:uid="{1FF50B72-5617-4A81-8E1A-451276B8A251}"/>
    <cellStyle name="Normal 8 3 7 3" xfId="3813" xr:uid="{408F0DC6-A844-44EC-8A65-A73493989898}"/>
    <cellStyle name="Normal 8 3 7 4" xfId="3814" xr:uid="{C376E796-D920-47D3-BD46-FA90F103A4DC}"/>
    <cellStyle name="Normal 8 3 8" xfId="2181" xr:uid="{59591853-342E-406D-85F7-11DE6B7935CB}"/>
    <cellStyle name="Normal 8 3 8 2" xfId="3815" xr:uid="{11A10798-9CAE-411D-8E91-EB8622BCEC80}"/>
    <cellStyle name="Normal 8 3 8 3" xfId="3816" xr:uid="{10C7E887-37A4-40C3-8F08-DD25922CED1A}"/>
    <cellStyle name="Normal 8 3 8 4" xfId="3817" xr:uid="{A406B0F6-DBBE-427B-A0E4-2D68D690ACBA}"/>
    <cellStyle name="Normal 8 3 9" xfId="3818" xr:uid="{012B746D-9367-4D50-996A-420E863ECCA3}"/>
    <cellStyle name="Normal 8 4" xfId="159" xr:uid="{EFEE5751-591F-4B2A-A37A-2FA0CA8C5189}"/>
    <cellStyle name="Normal 8 4 10" xfId="3819" xr:uid="{22DCF598-0B32-45E6-AEF9-8CDF3C9A0D21}"/>
    <cellStyle name="Normal 8 4 11" xfId="3820" xr:uid="{FB8D47F9-C879-4DCD-8933-AB2C9228D844}"/>
    <cellStyle name="Normal 8 4 2" xfId="160" xr:uid="{55B406F0-069F-4A48-A2D1-376006F876E0}"/>
    <cellStyle name="Normal 8 4 2 2" xfId="390" xr:uid="{66744CD5-4B1D-4468-9789-718BA3968726}"/>
    <cellStyle name="Normal 8 4 2 2 2" xfId="794" xr:uid="{579D5E8A-B2CD-4FC7-8630-B3CE1648F60E}"/>
    <cellStyle name="Normal 8 4 2 2 2 2" xfId="795" xr:uid="{5A4CE8B0-3351-4846-B677-F1B94AF015BD}"/>
    <cellStyle name="Normal 8 4 2 2 2 2 2" xfId="2182" xr:uid="{405DA056-AC26-4FCD-9E07-9E0C33F932A1}"/>
    <cellStyle name="Normal 8 4 2 2 2 2 3" xfId="3821" xr:uid="{BE62789E-BE31-4D42-B4CA-B6FB91DE4DE4}"/>
    <cellStyle name="Normal 8 4 2 2 2 2 4" xfId="3822" xr:uid="{A4827700-264A-4BA4-AA12-A7C12059E9C0}"/>
    <cellStyle name="Normal 8 4 2 2 2 3" xfId="2183" xr:uid="{BB1539E1-EE78-45AF-B97C-6E13B5385935}"/>
    <cellStyle name="Normal 8 4 2 2 2 3 2" xfId="3823" xr:uid="{08B6EC97-A4F0-44F1-B61E-216686A0DA06}"/>
    <cellStyle name="Normal 8 4 2 2 2 3 3" xfId="3824" xr:uid="{DE039318-EB5A-477E-97BC-7CF1FF629F44}"/>
    <cellStyle name="Normal 8 4 2 2 2 3 4" xfId="3825" xr:uid="{4E59ACEE-5C44-4A43-A9E7-778D666FE710}"/>
    <cellStyle name="Normal 8 4 2 2 2 4" xfId="3826" xr:uid="{E25D7C72-D411-41E3-900F-86FD334BE5CD}"/>
    <cellStyle name="Normal 8 4 2 2 2 5" xfId="3827" xr:uid="{944E983A-0A86-4E37-A0F8-FE9F4205F005}"/>
    <cellStyle name="Normal 8 4 2 2 2 6" xfId="3828" xr:uid="{E2485F31-9D59-4A39-B91B-BDD515595744}"/>
    <cellStyle name="Normal 8 4 2 2 3" xfId="796" xr:uid="{24F41C13-5DAE-4B85-B57A-136DCB4C1DF8}"/>
    <cellStyle name="Normal 8 4 2 2 3 2" xfId="2184" xr:uid="{F5481F9C-7766-46E9-8B7B-C2CD5517BFE3}"/>
    <cellStyle name="Normal 8 4 2 2 3 2 2" xfId="3829" xr:uid="{322CB588-D765-4EA7-A6A8-3F8EC0CF7D73}"/>
    <cellStyle name="Normal 8 4 2 2 3 2 3" xfId="3830" xr:uid="{0A80B208-14B8-4287-8365-E19B98EC0B56}"/>
    <cellStyle name="Normal 8 4 2 2 3 2 4" xfId="3831" xr:uid="{8FB3B4D5-E594-48FF-93A1-6FC388FDBC3B}"/>
    <cellStyle name="Normal 8 4 2 2 3 3" xfId="3832" xr:uid="{E1945BD3-74DE-4CD0-8568-03ED622984F8}"/>
    <cellStyle name="Normal 8 4 2 2 3 4" xfId="3833" xr:uid="{81FFD625-20A9-4873-9C5E-C53647480420}"/>
    <cellStyle name="Normal 8 4 2 2 3 5" xfId="3834" xr:uid="{3D2FCCE5-B923-4D90-AB0D-36E8328EB51E}"/>
    <cellStyle name="Normal 8 4 2 2 4" xfId="2185" xr:uid="{B19DA317-AE43-43EE-8972-4A7CB6176835}"/>
    <cellStyle name="Normal 8 4 2 2 4 2" xfId="3835" xr:uid="{C0EAB887-B056-495D-B723-2D421C2FF729}"/>
    <cellStyle name="Normal 8 4 2 2 4 3" xfId="3836" xr:uid="{67FE05E0-E3BD-4AB4-89D5-E91EC8E6D9F5}"/>
    <cellStyle name="Normal 8 4 2 2 4 4" xfId="3837" xr:uid="{1965008D-04F4-4C5C-9F93-3E7F8FBBC3CC}"/>
    <cellStyle name="Normal 8 4 2 2 5" xfId="3838" xr:uid="{6CD17A21-8C49-4589-A0E4-D56A596CA097}"/>
    <cellStyle name="Normal 8 4 2 2 5 2" xfId="3839" xr:uid="{14C25166-4B5D-4A2F-BFF2-28AB39754E9F}"/>
    <cellStyle name="Normal 8 4 2 2 5 3" xfId="3840" xr:uid="{CA396B93-7F72-4077-95E7-70283B1BA4D7}"/>
    <cellStyle name="Normal 8 4 2 2 5 4" xfId="3841" xr:uid="{BC398905-48D8-45A3-81A7-5F993D0BF367}"/>
    <cellStyle name="Normal 8 4 2 2 6" xfId="3842" xr:uid="{E47414C9-0B75-4E16-9EE2-030E4BE9FD60}"/>
    <cellStyle name="Normal 8 4 2 2 7" xfId="3843" xr:uid="{213E02C5-2E83-449D-9736-6376057FF28D}"/>
    <cellStyle name="Normal 8 4 2 2 8" xfId="3844" xr:uid="{ABD55C7E-993B-4833-8317-92A80B6C246F}"/>
    <cellStyle name="Normal 8 4 2 3" xfId="797" xr:uid="{6DDE5995-582B-4FA3-B711-FC892349583D}"/>
    <cellStyle name="Normal 8 4 2 3 2" xfId="798" xr:uid="{F3C22649-57AE-4E00-9D1C-79208AB5989D}"/>
    <cellStyle name="Normal 8 4 2 3 2 2" xfId="799" xr:uid="{BF5DDF0F-0281-4DCF-A949-4EFD90E11B85}"/>
    <cellStyle name="Normal 8 4 2 3 2 3" xfId="3845" xr:uid="{5B4A61B6-89B9-40A0-A756-7FA62C1E8173}"/>
    <cellStyle name="Normal 8 4 2 3 2 4" xfId="3846" xr:uid="{130DE6BB-4434-4FBE-B70F-276098F6569F}"/>
    <cellStyle name="Normal 8 4 2 3 3" xfId="800" xr:uid="{04B45926-3171-480E-AFD7-D045056C7673}"/>
    <cellStyle name="Normal 8 4 2 3 3 2" xfId="3847" xr:uid="{4CAEB236-8245-4D32-9000-1095C4F0EAED}"/>
    <cellStyle name="Normal 8 4 2 3 3 3" xfId="3848" xr:uid="{B18EF6E9-4A2D-44F7-93AF-44B1307268D4}"/>
    <cellStyle name="Normal 8 4 2 3 3 4" xfId="3849" xr:uid="{667A9E61-C813-441B-B55F-7EAC829A5CFE}"/>
    <cellStyle name="Normal 8 4 2 3 4" xfId="3850" xr:uid="{FFDFDA3F-28DF-4845-A298-212E04EBEE2D}"/>
    <cellStyle name="Normal 8 4 2 3 5" xfId="3851" xr:uid="{1516BEFC-5DB6-46AF-9E37-3D1CEAD0AE24}"/>
    <cellStyle name="Normal 8 4 2 3 6" xfId="3852" xr:uid="{398FFD97-70AB-4CCD-B782-C21D69F33A4C}"/>
    <cellStyle name="Normal 8 4 2 4" xfId="801" xr:uid="{666CED39-9ECF-4FD7-85E7-8C5A6A36ABA6}"/>
    <cellStyle name="Normal 8 4 2 4 2" xfId="802" xr:uid="{C65D0E97-E26D-496E-B223-1E36F4D5CDFE}"/>
    <cellStyle name="Normal 8 4 2 4 2 2" xfId="3853" xr:uid="{10514AEA-C382-49BA-98E6-77A0BF97C309}"/>
    <cellStyle name="Normal 8 4 2 4 2 3" xfId="3854" xr:uid="{1893001A-7401-4BDE-A272-64900DB6EFC9}"/>
    <cellStyle name="Normal 8 4 2 4 2 4" xfId="3855" xr:uid="{8E6FC046-01E1-4BCC-BE69-637405971D2B}"/>
    <cellStyle name="Normal 8 4 2 4 3" xfId="3856" xr:uid="{30EF331C-65D5-40B4-BD97-395CEBB129D1}"/>
    <cellStyle name="Normal 8 4 2 4 4" xfId="3857" xr:uid="{9C167E2E-5957-4576-A6AA-CC8ED1957163}"/>
    <cellStyle name="Normal 8 4 2 4 5" xfId="3858" xr:uid="{5873908B-E577-4CE9-90F3-348BF9399663}"/>
    <cellStyle name="Normal 8 4 2 5" xfId="803" xr:uid="{0511B9B6-1715-4487-BF62-4296611A229C}"/>
    <cellStyle name="Normal 8 4 2 5 2" xfId="3859" xr:uid="{CC1237D1-A5C4-47BB-AA9A-8C2CEBC50DB1}"/>
    <cellStyle name="Normal 8 4 2 5 3" xfId="3860" xr:uid="{D142CABE-AAEC-457A-9783-E9C121C746E8}"/>
    <cellStyle name="Normal 8 4 2 5 4" xfId="3861" xr:uid="{7A1C3196-4154-4654-B12D-0A28F79D19D9}"/>
    <cellStyle name="Normal 8 4 2 6" xfId="3862" xr:uid="{7991D5AE-A28B-4A7C-BF00-9599D0B180DE}"/>
    <cellStyle name="Normal 8 4 2 6 2" xfId="3863" xr:uid="{AEB54B38-C815-4D85-A899-77E5CDEF817C}"/>
    <cellStyle name="Normal 8 4 2 6 3" xfId="3864" xr:uid="{DBE98D34-BF83-4CC6-8905-8CD834CA0E03}"/>
    <cellStyle name="Normal 8 4 2 6 4" xfId="3865" xr:uid="{FACAAC98-30F4-4157-939A-819CEF8C16F1}"/>
    <cellStyle name="Normal 8 4 2 7" xfId="3866" xr:uid="{89A8108E-1D4F-494A-96EB-1CCBCFD9B0A7}"/>
    <cellStyle name="Normal 8 4 2 8" xfId="3867" xr:uid="{CCCE1CBE-97B2-4317-8110-A4279CCD95A4}"/>
    <cellStyle name="Normal 8 4 2 9" xfId="3868" xr:uid="{1C0CB69F-01A4-4F20-92BB-3C8BDDE33575}"/>
    <cellStyle name="Normal 8 4 3" xfId="391" xr:uid="{14292F76-5734-4F07-AE5D-23438ADD1743}"/>
    <cellStyle name="Normal 8 4 3 2" xfId="804" xr:uid="{E5F015DE-4AAE-4A96-A664-5F87075988A3}"/>
    <cellStyle name="Normal 8 4 3 2 2" xfId="805" xr:uid="{81E3E3A5-EBE4-48AF-89A9-E3056092B038}"/>
    <cellStyle name="Normal 8 4 3 2 2 2" xfId="2186" xr:uid="{6BE6F0FA-783E-4644-AE43-6C1E17C2643C}"/>
    <cellStyle name="Normal 8 4 3 2 2 2 2" xfId="2187" xr:uid="{6BEC915C-4CCD-4C6D-9C5E-8FA23C96C366}"/>
    <cellStyle name="Normal 8 4 3 2 2 3" xfId="2188" xr:uid="{E48A8DF8-93F6-49B0-8C01-C4A165E1B579}"/>
    <cellStyle name="Normal 8 4 3 2 2 4" xfId="3869" xr:uid="{B4AAD5C6-9033-4699-B157-68450E44BB0D}"/>
    <cellStyle name="Normal 8 4 3 2 3" xfId="2189" xr:uid="{1E92D7A9-2154-41D7-8195-3C092B446F1C}"/>
    <cellStyle name="Normal 8 4 3 2 3 2" xfId="2190" xr:uid="{1122BB8F-E8CC-49F1-9474-5C06959FE4D7}"/>
    <cellStyle name="Normal 8 4 3 2 3 3" xfId="3870" xr:uid="{C22B4D28-79AB-4E1D-B3B0-8276EDDD181A}"/>
    <cellStyle name="Normal 8 4 3 2 3 4" xfId="3871" xr:uid="{B5B460A1-CD9A-4AC6-B6BF-60FEC77ADCEC}"/>
    <cellStyle name="Normal 8 4 3 2 4" xfId="2191" xr:uid="{092E3607-D2B0-4463-A14C-A02653DAE10D}"/>
    <cellStyle name="Normal 8 4 3 2 5" xfId="3872" xr:uid="{4DBB1437-094B-4FB0-9D62-BD57193809AD}"/>
    <cellStyle name="Normal 8 4 3 2 6" xfId="3873" xr:uid="{BC44A60D-582D-4023-BA58-5C4A5D63DDB4}"/>
    <cellStyle name="Normal 8 4 3 3" xfId="806" xr:uid="{A3999FAE-FB80-4817-A8DB-20775E56083F}"/>
    <cellStyle name="Normal 8 4 3 3 2" xfId="2192" xr:uid="{2887FA74-7709-439D-8004-BB8CBAAE0079}"/>
    <cellStyle name="Normal 8 4 3 3 2 2" xfId="2193" xr:uid="{5ED7A27A-8C52-4C4C-876C-A4F9A531EDCF}"/>
    <cellStyle name="Normal 8 4 3 3 2 3" xfId="3874" xr:uid="{28FADE2E-DE8B-450A-B2C6-7D3668637298}"/>
    <cellStyle name="Normal 8 4 3 3 2 4" xfId="3875" xr:uid="{9C8E2B77-9335-4CC1-8482-75A2264CECD2}"/>
    <cellStyle name="Normal 8 4 3 3 3" xfId="2194" xr:uid="{4D7658D0-0345-404C-9113-FE8CEEFFA2F6}"/>
    <cellStyle name="Normal 8 4 3 3 4" xfId="3876" xr:uid="{80BC0097-3CB1-4F31-937A-DD41FBBAF838}"/>
    <cellStyle name="Normal 8 4 3 3 5" xfId="3877" xr:uid="{BF8E403D-B282-4991-9FB9-8946AC5EC24F}"/>
    <cellStyle name="Normal 8 4 3 4" xfId="2195" xr:uid="{BBB22AA4-474F-4A33-8381-226D08EB4E8B}"/>
    <cellStyle name="Normal 8 4 3 4 2" xfId="2196" xr:uid="{DDC7134B-AA20-44A6-A5F8-DEA46189E92D}"/>
    <cellStyle name="Normal 8 4 3 4 3" xfId="3878" xr:uid="{27361C7B-6109-4CDE-9D2B-1679CC234D16}"/>
    <cellStyle name="Normal 8 4 3 4 4" xfId="3879" xr:uid="{5605CE1D-46E7-4A49-99F9-1A7A337A14E9}"/>
    <cellStyle name="Normal 8 4 3 5" xfId="2197" xr:uid="{FF8B1EE1-70EC-4B8D-A40C-38007953EA8C}"/>
    <cellStyle name="Normal 8 4 3 5 2" xfId="3880" xr:uid="{A07F6869-627A-4E05-A2F6-6C8D3580B14D}"/>
    <cellStyle name="Normal 8 4 3 5 3" xfId="3881" xr:uid="{E47F6DEB-CE66-4B91-BFB1-502852FE2DB5}"/>
    <cellStyle name="Normal 8 4 3 5 4" xfId="3882" xr:uid="{0CE08477-EEB6-44FD-B857-C89F925DD040}"/>
    <cellStyle name="Normal 8 4 3 6" xfId="3883" xr:uid="{77D3664A-276C-461C-827D-97B846FEF206}"/>
    <cellStyle name="Normal 8 4 3 7" xfId="3884" xr:uid="{7B8CAC6A-7FF8-47CD-B10D-1547B7075E02}"/>
    <cellStyle name="Normal 8 4 3 8" xfId="3885" xr:uid="{1395EE92-DF28-4A6B-9027-B1E7121FAA6F}"/>
    <cellStyle name="Normal 8 4 4" xfId="392" xr:uid="{71447552-9080-4FB1-BAE7-56C6B08150B4}"/>
    <cellStyle name="Normal 8 4 4 2" xfId="807" xr:uid="{853AACF9-B481-4A0D-B1D1-18E483F5BABF}"/>
    <cellStyle name="Normal 8 4 4 2 2" xfId="808" xr:uid="{E566B509-D2A2-4442-9C41-091E435B0343}"/>
    <cellStyle name="Normal 8 4 4 2 2 2" xfId="2198" xr:uid="{F32BB97D-264E-4C87-8070-15AC11303F3B}"/>
    <cellStyle name="Normal 8 4 4 2 2 3" xfId="3886" xr:uid="{42B21399-C738-4420-8FCE-6F88072C130E}"/>
    <cellStyle name="Normal 8 4 4 2 2 4" xfId="3887" xr:uid="{CCC91100-C18F-44FC-A23F-1E1770682443}"/>
    <cellStyle name="Normal 8 4 4 2 3" xfId="2199" xr:uid="{435C87EF-DCAB-4058-B6DB-8095609E7E52}"/>
    <cellStyle name="Normal 8 4 4 2 4" xfId="3888" xr:uid="{003FC9E9-6FB7-4BDC-9547-DC1E9C44E187}"/>
    <cellStyle name="Normal 8 4 4 2 5" xfId="3889" xr:uid="{41691910-6880-4F5F-8D95-74C7C775527F}"/>
    <cellStyle name="Normal 8 4 4 3" xfId="809" xr:uid="{E75901F8-3571-4E03-87D1-6877CD9E6926}"/>
    <cellStyle name="Normal 8 4 4 3 2" xfId="2200" xr:uid="{119A5452-E0A1-4777-9188-1877651F4A0E}"/>
    <cellStyle name="Normal 8 4 4 3 3" xfId="3890" xr:uid="{FB40CD87-E3D0-493C-B1BD-BCA6145B211A}"/>
    <cellStyle name="Normal 8 4 4 3 4" xfId="3891" xr:uid="{177A6268-DB74-44FE-B9F8-431A0CA90FCB}"/>
    <cellStyle name="Normal 8 4 4 4" xfId="2201" xr:uid="{80D0969C-CDD7-440B-94A1-BD95C157486F}"/>
    <cellStyle name="Normal 8 4 4 4 2" xfId="3892" xr:uid="{7FD108E9-859C-4218-AB63-AE29F17439C2}"/>
    <cellStyle name="Normal 8 4 4 4 3" xfId="3893" xr:uid="{687A85CF-FC1D-4EF1-8033-BE86805A1313}"/>
    <cellStyle name="Normal 8 4 4 4 4" xfId="3894" xr:uid="{608DC05C-887B-44E1-BF78-38E8EB46E1C3}"/>
    <cellStyle name="Normal 8 4 4 5" xfId="3895" xr:uid="{43BC74DB-60F9-4AF0-9007-3C113ACD6DC4}"/>
    <cellStyle name="Normal 8 4 4 6" xfId="3896" xr:uid="{96355CE4-01D1-4AFE-B45E-396866BA9FA0}"/>
    <cellStyle name="Normal 8 4 4 7" xfId="3897" xr:uid="{6760F050-A378-479A-BB6D-8E63974D169D}"/>
    <cellStyle name="Normal 8 4 5" xfId="393" xr:uid="{467676D1-7F2E-4945-A23C-907AE5F5C429}"/>
    <cellStyle name="Normal 8 4 5 2" xfId="810" xr:uid="{643827D4-7555-47C2-9D77-D956D0267618}"/>
    <cellStyle name="Normal 8 4 5 2 2" xfId="2202" xr:uid="{239B2581-C5BF-437E-BF63-C28D3F9224D5}"/>
    <cellStyle name="Normal 8 4 5 2 3" xfId="3898" xr:uid="{D09209D8-264B-4252-87AD-09411C45455F}"/>
    <cellStyle name="Normal 8 4 5 2 4" xfId="3899" xr:uid="{6D5F5211-BAA8-4211-A6A3-49491D21F6CA}"/>
    <cellStyle name="Normal 8 4 5 3" xfId="2203" xr:uid="{B2A20DDC-94A1-4660-96A2-13823223A5C9}"/>
    <cellStyle name="Normal 8 4 5 3 2" xfId="3900" xr:uid="{9EB89BD4-3C4D-4AC5-97CF-56543FBE26DD}"/>
    <cellStyle name="Normal 8 4 5 3 3" xfId="3901" xr:uid="{A5920B19-09A3-4EAE-A797-64AF23258096}"/>
    <cellStyle name="Normal 8 4 5 3 4" xfId="3902" xr:uid="{EDFC77BE-AED7-4E16-B9A4-0F223276719E}"/>
    <cellStyle name="Normal 8 4 5 4" xfId="3903" xr:uid="{5710BFB9-C68F-483B-9141-C67F55966148}"/>
    <cellStyle name="Normal 8 4 5 5" xfId="3904" xr:uid="{C9B66B3B-A5C3-42FB-9D21-F9C409A53B2A}"/>
    <cellStyle name="Normal 8 4 5 6" xfId="3905" xr:uid="{26FF52A3-8F65-4FA3-AEB8-70A342D9E429}"/>
    <cellStyle name="Normal 8 4 6" xfId="811" xr:uid="{6B4F494E-3621-4F16-BE1A-4A905DDAA438}"/>
    <cellStyle name="Normal 8 4 6 2" xfId="2204" xr:uid="{73806313-F62A-4FB2-A87F-58EDAF0DA23D}"/>
    <cellStyle name="Normal 8 4 6 2 2" xfId="3906" xr:uid="{F9DA608C-B842-44EF-9488-50D738FC0595}"/>
    <cellStyle name="Normal 8 4 6 2 3" xfId="3907" xr:uid="{2AC054C2-5FD5-4C34-AAE5-A67A9F0926D2}"/>
    <cellStyle name="Normal 8 4 6 2 4" xfId="3908" xr:uid="{FA0A077A-C87E-4BB4-A9CD-0C880E2CABBA}"/>
    <cellStyle name="Normal 8 4 6 3" xfId="3909" xr:uid="{BA3C93A8-EF5B-4E53-9036-0441F8C23BB2}"/>
    <cellStyle name="Normal 8 4 6 4" xfId="3910" xr:uid="{12C560A9-A550-4CAD-98A4-D8488B889C50}"/>
    <cellStyle name="Normal 8 4 6 5" xfId="3911" xr:uid="{BE18EF6B-5EBB-463B-9D1D-57551E99EE63}"/>
    <cellStyle name="Normal 8 4 7" xfId="2205" xr:uid="{B7709ECA-B306-4522-B7ED-08B58C5E0957}"/>
    <cellStyle name="Normal 8 4 7 2" xfId="3912" xr:uid="{BD0892A6-FCD9-454A-8436-28837DFC3322}"/>
    <cellStyle name="Normal 8 4 7 3" xfId="3913" xr:uid="{C99CB865-FA8C-4906-8095-24274724A7EE}"/>
    <cellStyle name="Normal 8 4 7 4" xfId="3914" xr:uid="{E229BB71-5DB6-4960-B0DD-A3A069F4B894}"/>
    <cellStyle name="Normal 8 4 8" xfId="3915" xr:uid="{225159B1-9368-4120-99DB-E4388B151123}"/>
    <cellStyle name="Normal 8 4 8 2" xfId="3916" xr:uid="{15FEAB7E-0557-4504-A761-68FB741DCB65}"/>
    <cellStyle name="Normal 8 4 8 3" xfId="3917" xr:uid="{6A41864B-CFFF-495D-A834-908588A8C876}"/>
    <cellStyle name="Normal 8 4 8 4" xfId="3918" xr:uid="{E466BECA-3869-4380-B169-6A7F8D6C6AB0}"/>
    <cellStyle name="Normal 8 4 9" xfId="3919" xr:uid="{C0F1923E-5B49-413C-BEA1-778A7031AEBD}"/>
    <cellStyle name="Normal 8 5" xfId="161" xr:uid="{78FDB3C5-7A7E-4643-AE28-5FE660FC8B25}"/>
    <cellStyle name="Normal 8 5 2" xfId="162" xr:uid="{3B3615B6-C937-4F85-B2AF-5B4EB343DF66}"/>
    <cellStyle name="Normal 8 5 2 2" xfId="394" xr:uid="{9B5CE935-A7EB-42EE-9CA8-E5FBCC722219}"/>
    <cellStyle name="Normal 8 5 2 2 2" xfId="812" xr:uid="{CF61C084-5EF4-4675-9BAF-6A5ECB80419D}"/>
    <cellStyle name="Normal 8 5 2 2 2 2" xfId="2206" xr:uid="{6467B320-0CBB-4CA0-AC05-0239D32603AF}"/>
    <cellStyle name="Normal 8 5 2 2 2 3" xfId="3920" xr:uid="{1CF3ECA5-4995-47B3-98C7-B9E00CBE2565}"/>
    <cellStyle name="Normal 8 5 2 2 2 4" xfId="3921" xr:uid="{817352F2-B9E6-4B9C-B115-4785F4746B09}"/>
    <cellStyle name="Normal 8 5 2 2 3" xfId="2207" xr:uid="{69FBE7F9-938D-4953-AA13-4ED927210EB9}"/>
    <cellStyle name="Normal 8 5 2 2 3 2" xfId="3922" xr:uid="{6DB286F4-E448-4507-99B0-A13B6782F2DC}"/>
    <cellStyle name="Normal 8 5 2 2 3 3" xfId="3923" xr:uid="{4256EA61-BBC2-47D8-BEB9-AD5E5F8A7167}"/>
    <cellStyle name="Normal 8 5 2 2 3 4" xfId="3924" xr:uid="{22424E3E-B9DD-4ECD-911B-E5F2704915A0}"/>
    <cellStyle name="Normal 8 5 2 2 4" xfId="3925" xr:uid="{DFE1860B-EBAD-40DF-ABFC-EB57334EB780}"/>
    <cellStyle name="Normal 8 5 2 2 5" xfId="3926" xr:uid="{2FE5D4F3-4297-4FBE-8D85-68F0BF760C09}"/>
    <cellStyle name="Normal 8 5 2 2 6" xfId="3927" xr:uid="{04157272-1035-4906-97C7-33828EE66398}"/>
    <cellStyle name="Normal 8 5 2 3" xfId="813" xr:uid="{5F68029D-9003-4650-9CD0-D2548B040398}"/>
    <cellStyle name="Normal 8 5 2 3 2" xfId="2208" xr:uid="{C2FE836C-17BA-40BA-89C4-921F0AA9B9EF}"/>
    <cellStyle name="Normal 8 5 2 3 2 2" xfId="3928" xr:uid="{93E11F0A-AFE0-4A84-8F64-5933653A19D4}"/>
    <cellStyle name="Normal 8 5 2 3 2 3" xfId="3929" xr:uid="{D291E75F-971C-4833-975F-8CA9A264BAE6}"/>
    <cellStyle name="Normal 8 5 2 3 2 4" xfId="3930" xr:uid="{478FD654-EA41-4749-9A6B-5B1A4D06D50A}"/>
    <cellStyle name="Normal 8 5 2 3 3" xfId="3931" xr:uid="{708E1A5D-F898-4504-A056-227C8A4079C6}"/>
    <cellStyle name="Normal 8 5 2 3 4" xfId="3932" xr:uid="{FEA7E7EC-00F1-4CA9-A532-27C18BD494E1}"/>
    <cellStyle name="Normal 8 5 2 3 5" xfId="3933" xr:uid="{18A56872-DCAE-4F09-862D-DD16E21D7D9F}"/>
    <cellStyle name="Normal 8 5 2 4" xfId="2209" xr:uid="{D85DF0EA-C10C-483E-84B8-731C34D80DBD}"/>
    <cellStyle name="Normal 8 5 2 4 2" xfId="3934" xr:uid="{3F5632F1-E1BD-4EB0-BF86-53B2FFB8B5C2}"/>
    <cellStyle name="Normal 8 5 2 4 3" xfId="3935" xr:uid="{99373C1B-43B8-48AB-A925-972033789927}"/>
    <cellStyle name="Normal 8 5 2 4 4" xfId="3936" xr:uid="{4139676C-7758-4753-B042-B2A95CB9AD7D}"/>
    <cellStyle name="Normal 8 5 2 5" xfId="3937" xr:uid="{7CAB925A-6FD4-43D3-8365-655C5E838310}"/>
    <cellStyle name="Normal 8 5 2 5 2" xfId="3938" xr:uid="{B3C6B1E3-BE6F-47A7-8CD1-91A4B03BE23E}"/>
    <cellStyle name="Normal 8 5 2 5 3" xfId="3939" xr:uid="{96F8F571-601C-4AA5-9246-90D7062B6B2F}"/>
    <cellStyle name="Normal 8 5 2 5 4" xfId="3940" xr:uid="{638A802D-6FA8-4A94-84BE-9028C6A8580A}"/>
    <cellStyle name="Normal 8 5 2 6" xfId="3941" xr:uid="{F3D90F5F-C842-497E-B1EE-63EF539A8136}"/>
    <cellStyle name="Normal 8 5 2 7" xfId="3942" xr:uid="{8EAEB352-DDB9-4C60-B52C-59D89C042E19}"/>
    <cellStyle name="Normal 8 5 2 8" xfId="3943" xr:uid="{9B451F5A-5D01-4C45-B0C9-46282027B252}"/>
    <cellStyle name="Normal 8 5 3" xfId="395" xr:uid="{7A835CBF-279E-464F-9D02-FF39B577EABC}"/>
    <cellStyle name="Normal 8 5 3 2" xfId="814" xr:uid="{B04B646F-28B0-4433-824C-AE34446343C9}"/>
    <cellStyle name="Normal 8 5 3 2 2" xfId="815" xr:uid="{D8547264-2C51-4090-B6CC-7B01BF388617}"/>
    <cellStyle name="Normal 8 5 3 2 3" xfId="3944" xr:uid="{3F27D4DF-1D92-4340-966C-D8D528993C08}"/>
    <cellStyle name="Normal 8 5 3 2 4" xfId="3945" xr:uid="{FABDAE29-CE01-42A1-95B5-95A69B2290A9}"/>
    <cellStyle name="Normal 8 5 3 3" xfId="816" xr:uid="{4322C861-D1BA-4C09-B2A4-733F5326466D}"/>
    <cellStyle name="Normal 8 5 3 3 2" xfId="3946" xr:uid="{6D41610B-1D0C-41F8-85A0-2E72EBFE8C03}"/>
    <cellStyle name="Normal 8 5 3 3 3" xfId="3947" xr:uid="{E6EF48E0-4330-413A-9354-E0E52C98549A}"/>
    <cellStyle name="Normal 8 5 3 3 4" xfId="3948" xr:uid="{B09695A7-8D0A-4C54-A2C2-97E08571C1BC}"/>
    <cellStyle name="Normal 8 5 3 4" xfId="3949" xr:uid="{A3FE2CD2-6DD0-4A78-97B7-38B469C2E468}"/>
    <cellStyle name="Normal 8 5 3 5" xfId="3950" xr:uid="{8300E8F8-A630-4DD4-A246-BDC42B0393CA}"/>
    <cellStyle name="Normal 8 5 3 6" xfId="3951" xr:uid="{0569F6DD-FCBE-4366-88B4-D9C0865FFF84}"/>
    <cellStyle name="Normal 8 5 4" xfId="396" xr:uid="{9CB4356C-93D2-4690-877C-1F8D8EEC441E}"/>
    <cellStyle name="Normal 8 5 4 2" xfId="817" xr:uid="{D0E523C8-4630-47A4-AA89-79FD064754A5}"/>
    <cellStyle name="Normal 8 5 4 2 2" xfId="3952" xr:uid="{0703F61D-187A-4E2D-81B6-1DB10B8AFB38}"/>
    <cellStyle name="Normal 8 5 4 2 3" xfId="3953" xr:uid="{696BB641-F700-43A3-B3A9-C9C24D35B2BB}"/>
    <cellStyle name="Normal 8 5 4 2 4" xfId="3954" xr:uid="{99B83D70-1BF8-401C-A393-239C573D2D50}"/>
    <cellStyle name="Normal 8 5 4 3" xfId="3955" xr:uid="{EEF75603-BA5E-4179-8828-5E3CC75E85D9}"/>
    <cellStyle name="Normal 8 5 4 4" xfId="3956" xr:uid="{1DF2DFC1-30A1-431D-B0AC-D2ED4BBE6891}"/>
    <cellStyle name="Normal 8 5 4 5" xfId="3957" xr:uid="{CBE92AED-7345-4176-9295-52308AC7C72D}"/>
    <cellStyle name="Normal 8 5 5" xfId="818" xr:uid="{C071A162-C50A-4FD7-97A5-485F9FA24C53}"/>
    <cellStyle name="Normal 8 5 5 2" xfId="3958" xr:uid="{8C845767-8603-4E3E-A3D2-1D49ABA733CF}"/>
    <cellStyle name="Normal 8 5 5 3" xfId="3959" xr:uid="{2F656647-6359-4E93-8C42-86606D37EE0F}"/>
    <cellStyle name="Normal 8 5 5 4" xfId="3960" xr:uid="{7DF99DC0-AA25-4D92-BB65-541134E16D86}"/>
    <cellStyle name="Normal 8 5 6" xfId="3961" xr:uid="{6B8B3F6A-908B-4C70-82F4-E219BFA363B7}"/>
    <cellStyle name="Normal 8 5 6 2" xfId="3962" xr:uid="{25D5F9FA-D935-499C-94A8-D3D46B0AACDC}"/>
    <cellStyle name="Normal 8 5 6 3" xfId="3963" xr:uid="{30F5DF74-12F8-4126-9B4A-3F0FB587152F}"/>
    <cellStyle name="Normal 8 5 6 4" xfId="3964" xr:uid="{7B5D575F-0B8B-41A9-A8CA-C9262C9FC161}"/>
    <cellStyle name="Normal 8 5 7" xfId="3965" xr:uid="{8C59542E-1F6E-43BC-B95A-693A608F43A8}"/>
    <cellStyle name="Normal 8 5 8" xfId="3966" xr:uid="{D831AFC9-6FC0-43AB-845B-5D33235F8226}"/>
    <cellStyle name="Normal 8 5 9" xfId="3967" xr:uid="{78EDB81F-0DA6-40AE-A4F3-5170CB704A0C}"/>
    <cellStyle name="Normal 8 6" xfId="163" xr:uid="{AC541EC1-CB8F-45F0-ABDE-6E51D0FD4D88}"/>
    <cellStyle name="Normal 8 6 2" xfId="397" xr:uid="{82D89DDC-DEB5-44D9-97ED-230572696670}"/>
    <cellStyle name="Normal 8 6 2 2" xfId="819" xr:uid="{3DBE85A5-A117-4A91-B37C-282626ABC3D8}"/>
    <cellStyle name="Normal 8 6 2 2 2" xfId="2210" xr:uid="{B1675044-9349-4E9B-B283-C09709EF09B5}"/>
    <cellStyle name="Normal 8 6 2 2 2 2" xfId="2211" xr:uid="{03D43AFF-4F76-4950-9BC8-3A8A376CDAFC}"/>
    <cellStyle name="Normal 8 6 2 2 3" xfId="2212" xr:uid="{EE4031B3-166D-49C6-8A9F-D5A0543C3704}"/>
    <cellStyle name="Normal 8 6 2 2 4" xfId="3968" xr:uid="{EC6EE469-A610-4EFD-9DC0-E49B76D03D6A}"/>
    <cellStyle name="Normal 8 6 2 3" xfId="2213" xr:uid="{9FC5D5E9-42D4-4671-B258-2094FDA2EC0E}"/>
    <cellStyle name="Normal 8 6 2 3 2" xfId="2214" xr:uid="{5B55DEE3-9A85-4E64-9220-8995569CB062}"/>
    <cellStyle name="Normal 8 6 2 3 3" xfId="3969" xr:uid="{5DA4FBB7-D21F-44BE-BF55-F252ADEF916B}"/>
    <cellStyle name="Normal 8 6 2 3 4" xfId="3970" xr:uid="{EF6BC98E-B0D9-48CA-A036-E55905908452}"/>
    <cellStyle name="Normal 8 6 2 4" xfId="2215" xr:uid="{3374A969-0B6F-4EE0-96EB-B6E318F72D5B}"/>
    <cellStyle name="Normal 8 6 2 5" xfId="3971" xr:uid="{B69CAF7C-66D3-4854-84CC-8BB95A8A3621}"/>
    <cellStyle name="Normal 8 6 2 6" xfId="3972" xr:uid="{4BDBE2A1-5BB7-4E32-841C-88E62C8D4E24}"/>
    <cellStyle name="Normal 8 6 3" xfId="820" xr:uid="{D1E7BE27-7CAB-4423-B61B-028BED4A70E0}"/>
    <cellStyle name="Normal 8 6 3 2" xfId="2216" xr:uid="{7A09085C-B46D-474A-911E-F576C4D2800E}"/>
    <cellStyle name="Normal 8 6 3 2 2" xfId="2217" xr:uid="{D6C58C66-DA1E-47D3-9EAA-28C7CEBC100F}"/>
    <cellStyle name="Normal 8 6 3 2 3" xfId="3973" xr:uid="{88DB53F1-FFEC-43BE-98F2-57C243FC929B}"/>
    <cellStyle name="Normal 8 6 3 2 4" xfId="3974" xr:uid="{F772BCCD-2D20-42D8-836D-BE40D45F61B9}"/>
    <cellStyle name="Normal 8 6 3 3" xfId="2218" xr:uid="{9A26B71E-4B9B-486F-9606-6F1041E95FA2}"/>
    <cellStyle name="Normal 8 6 3 4" xfId="3975" xr:uid="{8A40BD15-CC5C-42A8-9312-73D988EA2F54}"/>
    <cellStyle name="Normal 8 6 3 5" xfId="3976" xr:uid="{B6E26293-8842-4790-A317-7A08596B7DCB}"/>
    <cellStyle name="Normal 8 6 4" xfId="2219" xr:uid="{F69B4995-AF7B-4EF0-9F30-965A1BEF18B7}"/>
    <cellStyle name="Normal 8 6 4 2" xfId="2220" xr:uid="{7A7D2A4B-D155-48CC-AC31-0C35807AEF5F}"/>
    <cellStyle name="Normal 8 6 4 3" xfId="3977" xr:uid="{578AF042-6C04-46D7-9AD3-C0344A9D7A60}"/>
    <cellStyle name="Normal 8 6 4 4" xfId="3978" xr:uid="{28AB715B-6458-4A58-BAC6-90C1A191D1E9}"/>
    <cellStyle name="Normal 8 6 5" xfId="2221" xr:uid="{F9709E83-2C8A-46ED-B382-1E5202748EE9}"/>
    <cellStyle name="Normal 8 6 5 2" xfId="3979" xr:uid="{60AFA7D4-1C41-4AB3-8254-21100B0F0750}"/>
    <cellStyle name="Normal 8 6 5 3" xfId="3980" xr:uid="{03D98337-D9AA-46F3-9F1F-2B9EB751872C}"/>
    <cellStyle name="Normal 8 6 5 4" xfId="3981" xr:uid="{9C62B98E-6103-45F3-8802-A37E4FD47C63}"/>
    <cellStyle name="Normal 8 6 6" xfId="3982" xr:uid="{F4535E79-8FB4-4920-9A55-A5982FF441C6}"/>
    <cellStyle name="Normal 8 6 7" xfId="3983" xr:uid="{595B9227-5B40-4387-A727-403E02D66FDA}"/>
    <cellStyle name="Normal 8 6 8" xfId="3984" xr:uid="{C0EC3EF8-0CA6-4454-8BDB-E6046EF530C8}"/>
    <cellStyle name="Normal 8 7" xfId="398" xr:uid="{66B8E604-5F43-4FC3-A3DC-588C84B3290E}"/>
    <cellStyle name="Normal 8 7 2" xfId="821" xr:uid="{63A84AF8-E6EF-43C7-9021-527ABB78A539}"/>
    <cellStyle name="Normal 8 7 2 2" xfId="822" xr:uid="{BF90B9D4-3AE3-4A92-BFDC-4959B52DB07D}"/>
    <cellStyle name="Normal 8 7 2 2 2" xfId="2222" xr:uid="{66A59851-1A48-40E6-82DD-D0CB529D2C23}"/>
    <cellStyle name="Normal 8 7 2 2 3" xfId="3985" xr:uid="{1ADA3368-A2E6-4969-84C3-6F8791658D02}"/>
    <cellStyle name="Normal 8 7 2 2 4" xfId="3986" xr:uid="{6979BB31-60B0-4187-AD1B-C96AB7E1A8F4}"/>
    <cellStyle name="Normal 8 7 2 3" xfId="2223" xr:uid="{463BF329-2CBB-4B3E-8EB1-D544C40E4ED8}"/>
    <cellStyle name="Normal 8 7 2 4" xfId="3987" xr:uid="{D99AA221-256D-407A-B126-8A0D53F857FD}"/>
    <cellStyle name="Normal 8 7 2 5" xfId="3988" xr:uid="{0BA72E6D-3BE9-4906-B507-7E8AE7C455DB}"/>
    <cellStyle name="Normal 8 7 3" xfId="823" xr:uid="{D032C47D-FB7B-4224-B97D-AEFFCA0C76EA}"/>
    <cellStyle name="Normal 8 7 3 2" xfId="2224" xr:uid="{60AFA8F2-2622-4AA1-B187-5B2A39E67AF1}"/>
    <cellStyle name="Normal 8 7 3 3" xfId="3989" xr:uid="{68150933-ECAB-4D4A-8B9F-2FDC1F0E9917}"/>
    <cellStyle name="Normal 8 7 3 4" xfId="3990" xr:uid="{33999823-6F66-4D87-B048-E222A225D362}"/>
    <cellStyle name="Normal 8 7 4" xfId="2225" xr:uid="{85860AB9-A554-4189-9BBA-3EF5A8F3C9FE}"/>
    <cellStyle name="Normal 8 7 4 2" xfId="3991" xr:uid="{68F9BCF7-C7C5-4DDA-B739-62931667E032}"/>
    <cellStyle name="Normal 8 7 4 3" xfId="3992" xr:uid="{F4725DFC-8FF8-475F-AE1C-780B8E4D63C8}"/>
    <cellStyle name="Normal 8 7 4 4" xfId="3993" xr:uid="{A4003255-DD0F-40D5-8FF5-FAB262A1FCA3}"/>
    <cellStyle name="Normal 8 7 5" xfId="3994" xr:uid="{20D3AC67-C550-4FA7-BFDF-878945508A4C}"/>
    <cellStyle name="Normal 8 7 6" xfId="3995" xr:uid="{D8B7B381-BF8E-481F-B13B-0C61FE31F3AF}"/>
    <cellStyle name="Normal 8 7 7" xfId="3996" xr:uid="{AD9252DD-52A4-4F46-A5F3-6414BFE46F03}"/>
    <cellStyle name="Normal 8 8" xfId="399" xr:uid="{863C56CA-7643-4350-9C45-F5BEE68B30C1}"/>
    <cellStyle name="Normal 8 8 2" xfId="824" xr:uid="{0905B082-35BF-4294-99D6-559BC347C982}"/>
    <cellStyle name="Normal 8 8 2 2" xfId="2226" xr:uid="{B94EB034-CE58-4F1E-82E9-88ABE84A6874}"/>
    <cellStyle name="Normal 8 8 2 3" xfId="3997" xr:uid="{7167018A-E551-4D25-B880-87FFD65F98BD}"/>
    <cellStyle name="Normal 8 8 2 4" xfId="3998" xr:uid="{904E4005-3454-4E3B-8BB6-E5ABED7AA576}"/>
    <cellStyle name="Normal 8 8 3" xfId="2227" xr:uid="{1ABB0DE6-FF20-4A30-B796-0AB44EF5E03B}"/>
    <cellStyle name="Normal 8 8 3 2" xfId="3999" xr:uid="{0B617AA4-5293-4F85-8AD4-794041464CC3}"/>
    <cellStyle name="Normal 8 8 3 3" xfId="4000" xr:uid="{DC9F417A-5518-4064-AFED-A76DBAE6788C}"/>
    <cellStyle name="Normal 8 8 3 4" xfId="4001" xr:uid="{463D1CD3-E727-4FEA-8ABF-A4275C2E4995}"/>
    <cellStyle name="Normal 8 8 4" xfId="4002" xr:uid="{C8F0D505-25D8-49E0-8D5E-924AB6090D3D}"/>
    <cellStyle name="Normal 8 8 5" xfId="4003" xr:uid="{4EAAAE53-9DA3-4966-A408-C94E76504E0E}"/>
    <cellStyle name="Normal 8 8 6" xfId="4004" xr:uid="{FF6178D3-9E04-4AEB-B30E-122A0F0EA040}"/>
    <cellStyle name="Normal 8 9" xfId="400" xr:uid="{80AD287B-07A4-4C8B-A6BD-8BE22C862DFB}"/>
    <cellStyle name="Normal 8 9 2" xfId="2228" xr:uid="{C836346E-A990-404D-BE8F-381FAC969B92}"/>
    <cellStyle name="Normal 8 9 2 2" xfId="4005" xr:uid="{378AE60C-F567-4F12-9151-7E8F3F65B944}"/>
    <cellStyle name="Normal 8 9 2 2 2" xfId="4410" xr:uid="{91A28BD0-DD3A-4A06-9A01-96458CA238BA}"/>
    <cellStyle name="Normal 8 9 2 2 3" xfId="4689" xr:uid="{ADDCD9D1-31E5-4946-BF8B-23E0CA5D7E1E}"/>
    <cellStyle name="Normal 8 9 2 3" xfId="4006" xr:uid="{F7D92C46-9F83-4497-8ADE-EE99E7406D56}"/>
    <cellStyle name="Normal 8 9 2 4" xfId="4007" xr:uid="{F560702F-968B-455A-9F14-BA7D66B85E2B}"/>
    <cellStyle name="Normal 8 9 3" xfId="4008" xr:uid="{523810C5-5DA5-4569-AFE4-338E79299F3D}"/>
    <cellStyle name="Normal 8 9 4" xfId="4009" xr:uid="{D6DD0DFE-C891-4BD1-9613-FFD009CEB928}"/>
    <cellStyle name="Normal 8 9 4 2" xfId="4580" xr:uid="{0F8F1A48-D708-48F7-89A3-AE02261ED203}"/>
    <cellStyle name="Normal 8 9 4 3" xfId="4690" xr:uid="{903DCAE3-2647-43B6-9F79-FADBBDB39A1D}"/>
    <cellStyle name="Normal 8 9 4 4" xfId="4609" xr:uid="{0AE49ED9-5FDA-4454-84DE-20C2FF997DD0}"/>
    <cellStyle name="Normal 8 9 5" xfId="4010" xr:uid="{848AC0D7-8811-453F-A27B-AC4968AD8CB3}"/>
    <cellStyle name="Normal 9" xfId="164" xr:uid="{4B5D65BD-D178-411C-AE44-612D7FEF4BA4}"/>
    <cellStyle name="Normal 9 10" xfId="401" xr:uid="{7CF4746F-FF1E-4597-8B42-72630E9A63CC}"/>
    <cellStyle name="Normal 9 10 2" xfId="2229" xr:uid="{07CA55F4-CB81-42CC-AC77-4F82D663D1D1}"/>
    <cellStyle name="Normal 9 10 2 2" xfId="4011" xr:uid="{94ADB794-059A-4278-922E-885182F3C424}"/>
    <cellStyle name="Normal 9 10 2 3" xfId="4012" xr:uid="{8A3E077F-A694-4C1B-9097-A39C0C2FE804}"/>
    <cellStyle name="Normal 9 10 2 4" xfId="4013" xr:uid="{405F3EBB-BA12-4845-9DB7-9A4176868EA4}"/>
    <cellStyle name="Normal 9 10 3" xfId="4014" xr:uid="{DB0C4ADC-130B-413C-90B2-4ED58A330E2B}"/>
    <cellStyle name="Normal 9 10 4" xfId="4015" xr:uid="{3034BBDB-3338-4281-B40B-960CC948E7C5}"/>
    <cellStyle name="Normal 9 10 5" xfId="4016" xr:uid="{CF1AD273-E8D7-4681-B384-6245218EFBE4}"/>
    <cellStyle name="Normal 9 11" xfId="2230" xr:uid="{10A54B45-35EE-4AE0-B98D-A82801C89428}"/>
    <cellStyle name="Normal 9 11 2" xfId="4017" xr:uid="{3A839431-D458-4692-A6FD-4D21BE574CEF}"/>
    <cellStyle name="Normal 9 11 3" xfId="4018" xr:uid="{751EBF9B-3529-4ACA-A852-2D4BFB68A7AF}"/>
    <cellStyle name="Normal 9 11 4" xfId="4019" xr:uid="{25D4E7FE-4B45-4194-B44E-CF56A4217636}"/>
    <cellStyle name="Normal 9 12" xfId="4020" xr:uid="{1982C50A-F76D-45FA-8627-D5634F444DB1}"/>
    <cellStyle name="Normal 9 12 2" xfId="4021" xr:uid="{6438A69D-86F0-4B15-ADCB-F72CEFFC7F6F}"/>
    <cellStyle name="Normal 9 12 3" xfId="4022" xr:uid="{E752C35A-C1E9-45DA-A20C-10D7A02D558E}"/>
    <cellStyle name="Normal 9 12 4" xfId="4023" xr:uid="{FA6F5DB6-5575-4CC1-BA62-3689988D88BB}"/>
    <cellStyle name="Normal 9 13" xfId="4024" xr:uid="{51BFDB1F-0776-469E-9D5B-AFBF1581C77D}"/>
    <cellStyle name="Normal 9 13 2" xfId="4025" xr:uid="{E5C3A0D0-1C18-411B-90EC-4C4D51AB5AA6}"/>
    <cellStyle name="Normal 9 14" xfId="4026" xr:uid="{B182AA54-88BE-4101-A929-C50A782EEDCC}"/>
    <cellStyle name="Normal 9 15" xfId="4027" xr:uid="{AF8E4583-FBE1-4DBA-A82D-7F552473FD0C}"/>
    <cellStyle name="Normal 9 16" xfId="4028" xr:uid="{A3B49B95-DF22-45E0-996C-7B90A756D05E}"/>
    <cellStyle name="Normal 9 2" xfId="165" xr:uid="{1F424166-8A91-4422-8EB0-5871AF835056}"/>
    <cellStyle name="Normal 9 2 2" xfId="402" xr:uid="{72D4B4E0-1418-4FB8-9E68-5C407343F6CD}"/>
    <cellStyle name="Normal 9 2 2 2" xfId="4672" xr:uid="{32935ECB-37EB-49AA-9DFD-9CD5CB8AA879}"/>
    <cellStyle name="Normal 9 2 3" xfId="4561" xr:uid="{3A3E2513-C6E4-474D-AC5A-3FFA800F0BC7}"/>
    <cellStyle name="Normal 9 3" xfId="166" xr:uid="{C5454A5D-06E9-4B82-A6C1-4FE4E0E073B5}"/>
    <cellStyle name="Normal 9 3 10" xfId="4029" xr:uid="{4A0779B3-497A-4786-B91E-C8E6F994B042}"/>
    <cellStyle name="Normal 9 3 11" xfId="4030" xr:uid="{0F620EE6-1633-4D00-9C20-EFC96B035F73}"/>
    <cellStyle name="Normal 9 3 2" xfId="167" xr:uid="{05167448-4882-4563-B9D4-BB2CD1C380F7}"/>
    <cellStyle name="Normal 9 3 2 2" xfId="168" xr:uid="{8966E158-87D9-4D2F-AF11-BBEAAC6CC3A4}"/>
    <cellStyle name="Normal 9 3 2 2 2" xfId="403" xr:uid="{ACDD5165-3DC4-4C79-AFE9-ECA8AC170770}"/>
    <cellStyle name="Normal 9 3 2 2 2 2" xfId="825" xr:uid="{0910A566-E5CD-47F8-B3CB-0D201295224D}"/>
    <cellStyle name="Normal 9 3 2 2 2 2 2" xfId="826" xr:uid="{2A274754-FB7E-4FFD-BB9D-53976BB93E93}"/>
    <cellStyle name="Normal 9 3 2 2 2 2 2 2" xfId="2231" xr:uid="{329601F1-5DD6-4CD0-BBC7-4AFDEB0F645F}"/>
    <cellStyle name="Normal 9 3 2 2 2 2 2 2 2" xfId="2232" xr:uid="{F9B66B98-33E3-47A1-A3D6-EBBD744D6CC2}"/>
    <cellStyle name="Normal 9 3 2 2 2 2 2 3" xfId="2233" xr:uid="{A8992C7C-99CF-4965-83C2-5D9011E6923C}"/>
    <cellStyle name="Normal 9 3 2 2 2 2 3" xfId="2234" xr:uid="{3F949FF3-EE83-4703-A9F5-CE41C54C935D}"/>
    <cellStyle name="Normal 9 3 2 2 2 2 3 2" xfId="2235" xr:uid="{1C26B625-DC65-4FFA-8472-E23096521D08}"/>
    <cellStyle name="Normal 9 3 2 2 2 2 4" xfId="2236" xr:uid="{00D0AB21-B76B-45F6-9A26-9460861A3F50}"/>
    <cellStyle name="Normal 9 3 2 2 2 3" xfId="827" xr:uid="{06F0D98E-4044-4E30-8CB5-639C175FAEE1}"/>
    <cellStyle name="Normal 9 3 2 2 2 3 2" xfId="2237" xr:uid="{0012E6E5-69F2-4C20-AB45-18C70DD9F240}"/>
    <cellStyle name="Normal 9 3 2 2 2 3 2 2" xfId="2238" xr:uid="{71511A89-FD3F-42E3-9064-20FF56331FDE}"/>
    <cellStyle name="Normal 9 3 2 2 2 3 3" xfId="2239" xr:uid="{D10DE901-FF73-4B33-BED5-5A86D1844CE4}"/>
    <cellStyle name="Normal 9 3 2 2 2 3 4" xfId="4031" xr:uid="{46692870-F1CC-4D2C-AE7E-027D18777E3E}"/>
    <cellStyle name="Normal 9 3 2 2 2 4" xfId="2240" xr:uid="{58E62D94-752E-41FD-A0BC-EE7F1E085E8E}"/>
    <cellStyle name="Normal 9 3 2 2 2 4 2" xfId="2241" xr:uid="{CE2E16A1-679D-416E-9FD8-A08A458F0733}"/>
    <cellStyle name="Normal 9 3 2 2 2 5" xfId="2242" xr:uid="{B5864EC4-8936-4A48-A2F4-D56FB810A5D8}"/>
    <cellStyle name="Normal 9 3 2 2 2 6" xfId="4032" xr:uid="{D5725A62-2C23-4455-992D-B3130952D213}"/>
    <cellStyle name="Normal 9 3 2 2 3" xfId="404" xr:uid="{7F35F9FA-E67B-4C17-990B-B5A1881B093E}"/>
    <cellStyle name="Normal 9 3 2 2 3 2" xfId="828" xr:uid="{8F95E579-17A7-411A-AF48-A8089265C1C0}"/>
    <cellStyle name="Normal 9 3 2 2 3 2 2" xfId="829" xr:uid="{EACD5E3A-44D2-4341-BC74-988B76AC4B8E}"/>
    <cellStyle name="Normal 9 3 2 2 3 2 2 2" xfId="2243" xr:uid="{641980F8-B6D3-455F-AB6A-D5F49812F8F5}"/>
    <cellStyle name="Normal 9 3 2 2 3 2 2 2 2" xfId="2244" xr:uid="{A631A803-3888-4075-A40F-71E5EF89306F}"/>
    <cellStyle name="Normal 9 3 2 2 3 2 2 3" xfId="2245" xr:uid="{F7859100-3E35-4FB8-A3D6-32DE47AD8261}"/>
    <cellStyle name="Normal 9 3 2 2 3 2 3" xfId="2246" xr:uid="{FE38C1C4-671D-4BAB-849F-0C743BE67256}"/>
    <cellStyle name="Normal 9 3 2 2 3 2 3 2" xfId="2247" xr:uid="{5200E16A-0FCC-4F0C-82E7-0C2559964D82}"/>
    <cellStyle name="Normal 9 3 2 2 3 2 4" xfId="2248" xr:uid="{308FF04A-E6DA-4173-8D6A-A17BBB47AFE1}"/>
    <cellStyle name="Normal 9 3 2 2 3 3" xfId="830" xr:uid="{74F79908-6448-4D08-B87C-7A6B90381F72}"/>
    <cellStyle name="Normal 9 3 2 2 3 3 2" xfId="2249" xr:uid="{2AFFA3B2-7154-44AC-AEBD-B3F3A68471A5}"/>
    <cellStyle name="Normal 9 3 2 2 3 3 2 2" xfId="2250" xr:uid="{B7588AAE-789B-441A-A31C-E736BFD1F21F}"/>
    <cellStyle name="Normal 9 3 2 2 3 3 3" xfId="2251" xr:uid="{9280761D-1F7E-43EC-BDD4-D97F408EC72C}"/>
    <cellStyle name="Normal 9 3 2 2 3 4" xfId="2252" xr:uid="{0EE84CF3-8199-4659-8562-2C47B57595DE}"/>
    <cellStyle name="Normal 9 3 2 2 3 4 2" xfId="2253" xr:uid="{7093D855-7D17-4C1A-86AA-18EF3087D379}"/>
    <cellStyle name="Normal 9 3 2 2 3 5" xfId="2254" xr:uid="{FAA0C503-D3B9-490D-B556-CA43EB399E5C}"/>
    <cellStyle name="Normal 9 3 2 2 4" xfId="831" xr:uid="{655367FF-4521-44FB-A366-9CA4E07F2B6B}"/>
    <cellStyle name="Normal 9 3 2 2 4 2" xfId="832" xr:uid="{560F260C-BD8E-4D67-88EF-60C3E597D759}"/>
    <cellStyle name="Normal 9 3 2 2 4 2 2" xfId="2255" xr:uid="{87D8C612-86A6-4860-84F5-7D8FC1C21C8E}"/>
    <cellStyle name="Normal 9 3 2 2 4 2 2 2" xfId="2256" xr:uid="{98C87C42-1696-4B6B-9E75-7B0589DF34DE}"/>
    <cellStyle name="Normal 9 3 2 2 4 2 3" xfId="2257" xr:uid="{AEE3A028-7AF4-45CF-B6D1-AE30F29E5878}"/>
    <cellStyle name="Normal 9 3 2 2 4 3" xfId="2258" xr:uid="{A127CCF7-EFED-4D77-9C01-593D575CA4BC}"/>
    <cellStyle name="Normal 9 3 2 2 4 3 2" xfId="2259" xr:uid="{BBE8FFE1-704F-4416-A6EE-153ED8B95032}"/>
    <cellStyle name="Normal 9 3 2 2 4 4" xfId="2260" xr:uid="{063E2013-31CD-4D1C-ABF5-31FC4954B803}"/>
    <cellStyle name="Normal 9 3 2 2 5" xfId="833" xr:uid="{88FE6265-A6F7-4456-ABDB-26CC866D51B9}"/>
    <cellStyle name="Normal 9 3 2 2 5 2" xfId="2261" xr:uid="{CC0013AF-7EFB-4DB0-A074-9D48BA21FBF2}"/>
    <cellStyle name="Normal 9 3 2 2 5 2 2" xfId="2262" xr:uid="{402EA0D9-B53C-4AF5-AD8E-E8A8A70B6D4C}"/>
    <cellStyle name="Normal 9 3 2 2 5 3" xfId="2263" xr:uid="{62CB9B30-242A-4610-927F-41AA718E8860}"/>
    <cellStyle name="Normal 9 3 2 2 5 4" xfId="4033" xr:uid="{8F3FCDF8-852B-4F63-9E36-45F5CA153FC3}"/>
    <cellStyle name="Normal 9 3 2 2 6" xfId="2264" xr:uid="{9D0CF9D6-837A-48DD-B7AE-35B36556401A}"/>
    <cellStyle name="Normal 9 3 2 2 6 2" xfId="2265" xr:uid="{A8100E21-E5CC-4CD2-BDC3-401B667D1147}"/>
    <cellStyle name="Normal 9 3 2 2 7" xfId="2266" xr:uid="{0807F9C6-AC58-4559-88E4-2DD560BF3546}"/>
    <cellStyle name="Normal 9 3 2 2 8" xfId="4034" xr:uid="{FA82137F-1902-4985-8F14-1D5A8859CD06}"/>
    <cellStyle name="Normal 9 3 2 3" xfId="405" xr:uid="{583E4207-0E6C-48D7-B9C0-83B6CEE0FBD5}"/>
    <cellStyle name="Normal 9 3 2 3 2" xfId="834" xr:uid="{22F52E76-DD57-4D82-8988-6F2E6F4C664A}"/>
    <cellStyle name="Normal 9 3 2 3 2 2" xfId="835" xr:uid="{CD5E8E3D-D1AF-40BE-AACF-D577EF823DA5}"/>
    <cellStyle name="Normal 9 3 2 3 2 2 2" xfId="2267" xr:uid="{A4170EF9-C5C3-4FF6-B3FA-5BA0CFABFC67}"/>
    <cellStyle name="Normal 9 3 2 3 2 2 2 2" xfId="2268" xr:uid="{AF0F78F5-7324-471F-B51F-D38889BFD0D6}"/>
    <cellStyle name="Normal 9 3 2 3 2 2 3" xfId="2269" xr:uid="{5FC2857D-4466-495A-BCEE-D80804EE91E8}"/>
    <cellStyle name="Normal 9 3 2 3 2 3" xfId="2270" xr:uid="{43AE2F2D-206C-4A32-BC9B-CF0FAC8EAA0E}"/>
    <cellStyle name="Normal 9 3 2 3 2 3 2" xfId="2271" xr:uid="{C3AFAC84-707C-48D4-8E2A-6C30E73DC18A}"/>
    <cellStyle name="Normal 9 3 2 3 2 4" xfId="2272" xr:uid="{4CC96A6F-D8AA-469F-9765-80B3CCB92BE7}"/>
    <cellStyle name="Normal 9 3 2 3 3" xfId="836" xr:uid="{11C85844-D72B-4A9B-BB71-D7D165E56F53}"/>
    <cellStyle name="Normal 9 3 2 3 3 2" xfId="2273" xr:uid="{CFF84029-1BCA-44FC-A7D3-F46EBF98D1D5}"/>
    <cellStyle name="Normal 9 3 2 3 3 2 2" xfId="2274" xr:uid="{1B942521-A0D4-41A1-AE59-A0C00409D889}"/>
    <cellStyle name="Normal 9 3 2 3 3 3" xfId="2275" xr:uid="{069133C7-AE69-4A63-A175-75C12637C14E}"/>
    <cellStyle name="Normal 9 3 2 3 3 4" xfId="4035" xr:uid="{82653990-B772-4EC9-B5FD-29C280502004}"/>
    <cellStyle name="Normal 9 3 2 3 4" xfId="2276" xr:uid="{0A1C40CD-22D6-4349-A364-3E48C52A3E3D}"/>
    <cellStyle name="Normal 9 3 2 3 4 2" xfId="2277" xr:uid="{1917E82D-871B-4C60-9952-B3550544A3EA}"/>
    <cellStyle name="Normal 9 3 2 3 5" xfId="2278" xr:uid="{93850378-4E1F-4FC7-B299-1E6EC22C4894}"/>
    <cellStyle name="Normal 9 3 2 3 6" xfId="4036" xr:uid="{CC025E4B-81F9-4D1C-9AF8-79FD1EC795CD}"/>
    <cellStyle name="Normal 9 3 2 4" xfId="406" xr:uid="{77FA9F37-F159-46E9-8E37-212670B27FE4}"/>
    <cellStyle name="Normal 9 3 2 4 2" xfId="837" xr:uid="{BCA97170-9948-4627-BEA2-2B13E0593D15}"/>
    <cellStyle name="Normal 9 3 2 4 2 2" xfId="838" xr:uid="{73C1E763-F2CC-44C0-BEA1-60D88E65361A}"/>
    <cellStyle name="Normal 9 3 2 4 2 2 2" xfId="2279" xr:uid="{A129FCAA-DDFA-4B80-99AA-F2E0FC73074B}"/>
    <cellStyle name="Normal 9 3 2 4 2 2 2 2" xfId="2280" xr:uid="{F204103C-6032-480D-AA4B-00E3897C74FB}"/>
    <cellStyle name="Normal 9 3 2 4 2 2 3" xfId="2281" xr:uid="{8443EC5D-0096-4740-8568-E179B6AC92D4}"/>
    <cellStyle name="Normal 9 3 2 4 2 3" xfId="2282" xr:uid="{29423CB7-6ECC-4474-91CD-31682AC7F4FB}"/>
    <cellStyle name="Normal 9 3 2 4 2 3 2" xfId="2283" xr:uid="{90E805D9-122A-443F-96B1-057015DE2AAB}"/>
    <cellStyle name="Normal 9 3 2 4 2 4" xfId="2284" xr:uid="{A115353F-755C-47F4-867E-621F88C99DB6}"/>
    <cellStyle name="Normal 9 3 2 4 3" xfId="839" xr:uid="{F2B4E426-433A-487E-B9A6-AC9AC44D295D}"/>
    <cellStyle name="Normal 9 3 2 4 3 2" xfId="2285" xr:uid="{7B222EF0-E0E8-4308-B35C-FF364FDB5AD0}"/>
    <cellStyle name="Normal 9 3 2 4 3 2 2" xfId="2286" xr:uid="{3B46922D-1FAC-4B72-91BB-A2124AB387A3}"/>
    <cellStyle name="Normal 9 3 2 4 3 3" xfId="2287" xr:uid="{CF9C81DD-8A94-4288-B520-BD3D8F602881}"/>
    <cellStyle name="Normal 9 3 2 4 4" xfId="2288" xr:uid="{4BCCF3F3-E05E-44BE-A09D-45FDB2B8B8B8}"/>
    <cellStyle name="Normal 9 3 2 4 4 2" xfId="2289" xr:uid="{B89601DD-01E3-41AD-906D-213782094AC2}"/>
    <cellStyle name="Normal 9 3 2 4 5" xfId="2290" xr:uid="{E7E3AD63-BC99-4C78-B129-EF7A36EB1EE7}"/>
    <cellStyle name="Normal 9 3 2 5" xfId="407" xr:uid="{0EE855A0-4424-470B-8CD2-BD1D419ACA94}"/>
    <cellStyle name="Normal 9 3 2 5 2" xfId="840" xr:uid="{1C183B6C-F1D0-4648-9DC6-B4DE6A86EB31}"/>
    <cellStyle name="Normal 9 3 2 5 2 2" xfId="2291" xr:uid="{B021CE10-3D72-4991-92A5-43AAF1D7C53C}"/>
    <cellStyle name="Normal 9 3 2 5 2 2 2" xfId="2292" xr:uid="{C85F1614-F68A-4B00-8F3C-56CA3AD49812}"/>
    <cellStyle name="Normal 9 3 2 5 2 3" xfId="2293" xr:uid="{B2D69EE5-6EBC-480A-B052-870919CEC1BD}"/>
    <cellStyle name="Normal 9 3 2 5 3" xfId="2294" xr:uid="{ABFADA78-0D05-469C-A038-0C3130C5F38F}"/>
    <cellStyle name="Normal 9 3 2 5 3 2" xfId="2295" xr:uid="{E078D617-8BD3-49C3-BCC6-BBC86962EAD4}"/>
    <cellStyle name="Normal 9 3 2 5 4" xfId="2296" xr:uid="{05D44B2C-F480-4CCD-A807-42DFACBF30C7}"/>
    <cellStyle name="Normal 9 3 2 6" xfId="841" xr:uid="{AD1597B0-C1A2-4A32-895A-0CFE258DAEED}"/>
    <cellStyle name="Normal 9 3 2 6 2" xfId="2297" xr:uid="{12B7E270-B8A8-4DEB-9837-69661BE044D6}"/>
    <cellStyle name="Normal 9 3 2 6 2 2" xfId="2298" xr:uid="{85AE82A9-2A8F-4E99-A30C-B38D8A6C3E0D}"/>
    <cellStyle name="Normal 9 3 2 6 3" xfId="2299" xr:uid="{C26180AC-3FDC-4C89-8381-22EE9CB1FBF1}"/>
    <cellStyle name="Normal 9 3 2 6 4" xfId="4037" xr:uid="{BA5C657D-A918-4B48-86CD-232CD125778B}"/>
    <cellStyle name="Normal 9 3 2 7" xfId="2300" xr:uid="{C4ADACCF-B4B9-4895-907A-385929177B14}"/>
    <cellStyle name="Normal 9 3 2 7 2" xfId="2301" xr:uid="{FAD4D4E8-56BA-46DC-AD5C-DADFBBF150EE}"/>
    <cellStyle name="Normal 9 3 2 8" xfId="2302" xr:uid="{7497C07C-BDFE-4DDE-BFAB-DCDFF2C4A19F}"/>
    <cellStyle name="Normal 9 3 2 9" xfId="4038" xr:uid="{56222E4E-5760-41DF-8583-B13B4358C8D4}"/>
    <cellStyle name="Normal 9 3 3" xfId="169" xr:uid="{9630C5D0-EE22-4239-B0AB-D2CA59C4B14E}"/>
    <cellStyle name="Normal 9 3 3 2" xfId="170" xr:uid="{C186238F-1154-40DE-B7F0-BAD3B1C30909}"/>
    <cellStyle name="Normal 9 3 3 2 2" xfId="842" xr:uid="{50B3E49D-288C-48D7-8380-97A3D9BE47DE}"/>
    <cellStyle name="Normal 9 3 3 2 2 2" xfId="843" xr:uid="{834BBF94-BBAE-44C4-828C-51A7F5F41E9F}"/>
    <cellStyle name="Normal 9 3 3 2 2 2 2" xfId="2303" xr:uid="{A4DD81ED-4827-4832-ACD8-5A4DA79EB7EB}"/>
    <cellStyle name="Normal 9 3 3 2 2 2 2 2" xfId="2304" xr:uid="{1562716B-EFCE-4243-AF40-B9BDAE080014}"/>
    <cellStyle name="Normal 9 3 3 2 2 2 3" xfId="2305" xr:uid="{8279F402-7380-4DC8-886F-E8C5F899C401}"/>
    <cellStyle name="Normal 9 3 3 2 2 3" xfId="2306" xr:uid="{46DD9E40-8B9B-4EB9-9FF6-C11E268E5C39}"/>
    <cellStyle name="Normal 9 3 3 2 2 3 2" xfId="2307" xr:uid="{946A68E9-33B4-45D1-B51A-D1C46EBDE146}"/>
    <cellStyle name="Normal 9 3 3 2 2 4" xfId="2308" xr:uid="{F14A42DD-3E48-4131-90C6-93CBB3921D28}"/>
    <cellStyle name="Normal 9 3 3 2 3" xfId="844" xr:uid="{9FB1722C-50FE-48A5-A2CA-37FF870B4A89}"/>
    <cellStyle name="Normal 9 3 3 2 3 2" xfId="2309" xr:uid="{F80D7ED8-2192-4BAE-9799-6A4387DD46EB}"/>
    <cellStyle name="Normal 9 3 3 2 3 2 2" xfId="2310" xr:uid="{84039630-9A88-4C23-BBA1-AD578FA6C700}"/>
    <cellStyle name="Normal 9 3 3 2 3 3" xfId="2311" xr:uid="{BE24761D-E07F-4F0C-A105-8CBEE2634525}"/>
    <cellStyle name="Normal 9 3 3 2 3 4" xfId="4039" xr:uid="{CD9AEC0A-B97B-487A-A4DB-E0ED9F2D128D}"/>
    <cellStyle name="Normal 9 3 3 2 4" xfId="2312" xr:uid="{3A972FC8-8550-450B-884D-D1541D93B1DF}"/>
    <cellStyle name="Normal 9 3 3 2 4 2" xfId="2313" xr:uid="{A6BFA5D4-8C24-4906-9090-9D9E62AF05C3}"/>
    <cellStyle name="Normal 9 3 3 2 5" xfId="2314" xr:uid="{7BAC2E07-A3D6-4E00-8179-24CF672A8DA3}"/>
    <cellStyle name="Normal 9 3 3 2 6" xfId="4040" xr:uid="{85759921-0EED-4A16-8706-A127913F0306}"/>
    <cellStyle name="Normal 9 3 3 3" xfId="408" xr:uid="{DA382E6B-0804-4DE9-A8DF-C1A712DB193D}"/>
    <cellStyle name="Normal 9 3 3 3 2" xfId="845" xr:uid="{FF36A3AD-6313-494A-9221-BDA477EF9E81}"/>
    <cellStyle name="Normal 9 3 3 3 2 2" xfId="846" xr:uid="{EBF7E323-7038-49AA-BDF2-810C21B28887}"/>
    <cellStyle name="Normal 9 3 3 3 2 2 2" xfId="2315" xr:uid="{4A7F88C6-DA27-4194-895A-CCD7563C7EE7}"/>
    <cellStyle name="Normal 9 3 3 3 2 2 2 2" xfId="2316" xr:uid="{F0BECA2E-9557-4D69-B72E-6A143315E08F}"/>
    <cellStyle name="Normal 9 3 3 3 2 2 2 2 2" xfId="4765" xr:uid="{41AF5108-EB97-4EE8-8A67-3A4BAC2DF4BB}"/>
    <cellStyle name="Normal 9 3 3 3 2 2 3" xfId="2317" xr:uid="{72F21BCA-2C09-4B1B-AA7B-557DE6542B37}"/>
    <cellStyle name="Normal 9 3 3 3 2 2 3 2" xfId="4766" xr:uid="{A73C369B-C526-4639-AC96-9CA9D9E0AD93}"/>
    <cellStyle name="Normal 9 3 3 3 2 3" xfId="2318" xr:uid="{B8C83DDD-56D8-41F9-B011-B6D906B64710}"/>
    <cellStyle name="Normal 9 3 3 3 2 3 2" xfId="2319" xr:uid="{CF610D08-E0A4-4D04-B2A0-A5F879B371EF}"/>
    <cellStyle name="Normal 9 3 3 3 2 3 2 2" xfId="4768" xr:uid="{84293900-EAAE-4C74-870C-C94333BFD183}"/>
    <cellStyle name="Normal 9 3 3 3 2 3 3" xfId="4767" xr:uid="{04D83E8E-9957-4585-863B-4F3757063DB8}"/>
    <cellStyle name="Normal 9 3 3 3 2 4" xfId="2320" xr:uid="{B2035111-5332-4B51-9158-30704C916841}"/>
    <cellStyle name="Normal 9 3 3 3 2 4 2" xfId="4769" xr:uid="{67EB387D-7E79-4BB0-AAA8-97894341D5E6}"/>
    <cellStyle name="Normal 9 3 3 3 3" xfId="847" xr:uid="{DC62C583-4C94-4785-BF04-E97224D0C051}"/>
    <cellStyle name="Normal 9 3 3 3 3 2" xfId="2321" xr:uid="{5B49823F-79A8-4748-9F6B-5E1F57780960}"/>
    <cellStyle name="Normal 9 3 3 3 3 2 2" xfId="2322" xr:uid="{BD8FFEE3-E46D-464A-9D8E-1606FE7010B1}"/>
    <cellStyle name="Normal 9 3 3 3 3 2 2 2" xfId="4772" xr:uid="{B58F5A30-E817-4083-98F9-D14972F135A1}"/>
    <cellStyle name="Normal 9 3 3 3 3 2 3" xfId="4771" xr:uid="{4C36F56B-8703-44CD-8A3A-60DBAAA99D67}"/>
    <cellStyle name="Normal 9 3 3 3 3 3" xfId="2323" xr:uid="{918FE69D-1134-4293-948F-69F77BCCF967}"/>
    <cellStyle name="Normal 9 3 3 3 3 3 2" xfId="4773" xr:uid="{A33C81ED-3A88-426C-A889-9D3EA9B59425}"/>
    <cellStyle name="Normal 9 3 3 3 3 4" xfId="4770" xr:uid="{2A88781D-6538-4E4B-AAE5-3CB337840341}"/>
    <cellStyle name="Normal 9 3 3 3 4" xfId="2324" xr:uid="{44AA1558-A466-444B-9525-44901FE680EE}"/>
    <cellStyle name="Normal 9 3 3 3 4 2" xfId="2325" xr:uid="{0F305CE5-DD3F-4325-A961-28E9ECE583F2}"/>
    <cellStyle name="Normal 9 3 3 3 4 2 2" xfId="4775" xr:uid="{F03761D3-CB33-4D3C-AA73-9B520B968CF4}"/>
    <cellStyle name="Normal 9 3 3 3 4 3" xfId="4774" xr:uid="{F1F5438D-0BAA-464A-B642-7FC25F9D3650}"/>
    <cellStyle name="Normal 9 3 3 3 5" xfId="2326" xr:uid="{5510A437-9F8B-4452-B079-AAD2AF2593F9}"/>
    <cellStyle name="Normal 9 3 3 3 5 2" xfId="4776" xr:uid="{C9783E0F-D9F6-4655-8EB9-838A6E77BBC2}"/>
    <cellStyle name="Normal 9 3 3 4" xfId="409" xr:uid="{6B648FE6-4078-4442-8B14-B15DF63CEE8F}"/>
    <cellStyle name="Normal 9 3 3 4 2" xfId="848" xr:uid="{7EEF4899-7B93-463D-A61C-430D241B87A5}"/>
    <cellStyle name="Normal 9 3 3 4 2 2" xfId="2327" xr:uid="{1485FE97-47A1-4F6F-8392-03E9628AFC16}"/>
    <cellStyle name="Normal 9 3 3 4 2 2 2" xfId="2328" xr:uid="{0C5D524E-3FDE-4DF0-B75A-BE62049A75C5}"/>
    <cellStyle name="Normal 9 3 3 4 2 2 2 2" xfId="4780" xr:uid="{7D955A8D-29E9-4D51-ABDD-CAB3426BFD2E}"/>
    <cellStyle name="Normal 9 3 3 4 2 2 3" xfId="4779" xr:uid="{40A2BF56-E36E-4BC5-A87D-2F197AEB46C3}"/>
    <cellStyle name="Normal 9 3 3 4 2 3" xfId="2329" xr:uid="{450AB6DA-19EA-4568-B2E6-3443094C6991}"/>
    <cellStyle name="Normal 9 3 3 4 2 3 2" xfId="4781" xr:uid="{14365EE1-57B4-482F-B381-CF0281AAAE49}"/>
    <cellStyle name="Normal 9 3 3 4 2 4" xfId="4778" xr:uid="{A7E311F0-1216-49A2-9301-DD7556A33728}"/>
    <cellStyle name="Normal 9 3 3 4 3" xfId="2330" xr:uid="{16666A30-2703-494F-A85A-A7E3236B8B3C}"/>
    <cellStyle name="Normal 9 3 3 4 3 2" xfId="2331" xr:uid="{638079AE-C705-4E42-B8A7-6E38C59C9B1B}"/>
    <cellStyle name="Normal 9 3 3 4 3 2 2" xfId="4783" xr:uid="{37A01009-D7BC-4A75-A820-218DCEC40E59}"/>
    <cellStyle name="Normal 9 3 3 4 3 3" xfId="4782" xr:uid="{BF1336D0-A2A5-45E8-BB2F-11BDBE5B00FE}"/>
    <cellStyle name="Normal 9 3 3 4 4" xfId="2332" xr:uid="{244B5440-7F9F-4538-9654-234B532F2B0D}"/>
    <cellStyle name="Normal 9 3 3 4 4 2" xfId="4784" xr:uid="{B8F70471-6F8D-4ED7-ACB3-CC54B048DA1D}"/>
    <cellStyle name="Normal 9 3 3 4 5" xfId="4777" xr:uid="{C6214D07-60B5-47CF-A4C5-DDC14C515A58}"/>
    <cellStyle name="Normal 9 3 3 5" xfId="849" xr:uid="{515E1162-858E-4EA1-B040-7EA1339D5032}"/>
    <cellStyle name="Normal 9 3 3 5 2" xfId="2333" xr:uid="{10455B89-E83D-4C43-AACA-4D2A53F21595}"/>
    <cellStyle name="Normal 9 3 3 5 2 2" xfId="2334" xr:uid="{6ED173FB-8F9C-4DFD-B033-78CE0C17E2B4}"/>
    <cellStyle name="Normal 9 3 3 5 2 2 2" xfId="4787" xr:uid="{44A5B016-D591-4575-91D0-424028B77F1A}"/>
    <cellStyle name="Normal 9 3 3 5 2 3" xfId="4786" xr:uid="{08F421B4-DB77-4C5E-B260-35CA8FA6CD1D}"/>
    <cellStyle name="Normal 9 3 3 5 3" xfId="2335" xr:uid="{0438AA91-1847-4527-B7C3-AEA61953CE81}"/>
    <cellStyle name="Normal 9 3 3 5 3 2" xfId="4788" xr:uid="{663F29CF-355B-4A39-89FB-D62E51987D98}"/>
    <cellStyle name="Normal 9 3 3 5 4" xfId="4041" xr:uid="{CE28B7C2-8FAA-4072-B25E-9FB10A60FB4E}"/>
    <cellStyle name="Normal 9 3 3 5 4 2" xfId="4789" xr:uid="{F8735A6A-7EED-4AC0-9124-56C4E34E5159}"/>
    <cellStyle name="Normal 9 3 3 5 5" xfId="4785" xr:uid="{C425ED61-168A-481D-959D-1B3949CBD2C2}"/>
    <cellStyle name="Normal 9 3 3 6" xfId="2336" xr:uid="{2DD14E6F-7DF6-4327-A93D-A13EDA83C115}"/>
    <cellStyle name="Normal 9 3 3 6 2" xfId="2337" xr:uid="{946A7D71-A9CD-495A-8018-410B510F880A}"/>
    <cellStyle name="Normal 9 3 3 6 2 2" xfId="4791" xr:uid="{CF650652-1A5C-4409-9E31-D10F294F5EFF}"/>
    <cellStyle name="Normal 9 3 3 6 3" xfId="4790" xr:uid="{621BF6CC-F962-4C84-99B4-B0DF6059E81D}"/>
    <cellStyle name="Normal 9 3 3 7" xfId="2338" xr:uid="{9439E2C0-ADF2-44A0-B397-E065206B5B35}"/>
    <cellStyle name="Normal 9 3 3 7 2" xfId="4792" xr:uid="{E0AFB3D2-D927-4896-9EE8-2F8032467DEB}"/>
    <cellStyle name="Normal 9 3 3 8" xfId="4042" xr:uid="{4B89AECC-7D01-4E3B-8D75-E88D5ACDAB5B}"/>
    <cellStyle name="Normal 9 3 3 8 2" xfId="4793" xr:uid="{E307310D-13A6-4673-A54A-C2279F5F59D5}"/>
    <cellStyle name="Normal 9 3 4" xfId="171" xr:uid="{4D6D509A-00F5-4322-B306-824E6CC4D601}"/>
    <cellStyle name="Normal 9 3 4 2" xfId="450" xr:uid="{FCB90441-7E70-42B6-AC28-4E71B64D520F}"/>
    <cellStyle name="Normal 9 3 4 2 2" xfId="850" xr:uid="{02F443A0-FC7E-4B84-9C91-710E85C370D0}"/>
    <cellStyle name="Normal 9 3 4 2 2 2" xfId="2339" xr:uid="{2FDF67B3-EEAC-4FF9-A2FF-014C5A4CDD60}"/>
    <cellStyle name="Normal 9 3 4 2 2 2 2" xfId="2340" xr:uid="{7AE68704-5A31-422A-AD9C-67BC90C11985}"/>
    <cellStyle name="Normal 9 3 4 2 2 2 2 2" xfId="4798" xr:uid="{7DD1CD07-1CA8-4E9D-B97E-CF5C7E31CC38}"/>
    <cellStyle name="Normal 9 3 4 2 2 2 3" xfId="4797" xr:uid="{405054A3-3E79-4A7D-BD19-921B3EF6E13F}"/>
    <cellStyle name="Normal 9 3 4 2 2 3" xfId="2341" xr:uid="{58107166-566D-4268-8C2A-3F22110861BA}"/>
    <cellStyle name="Normal 9 3 4 2 2 3 2" xfId="4799" xr:uid="{57C7118B-7BB9-402D-A88C-6F0790F5B28E}"/>
    <cellStyle name="Normal 9 3 4 2 2 4" xfId="4043" xr:uid="{6E762D8C-7076-43BD-874B-B4AD036BAA60}"/>
    <cellStyle name="Normal 9 3 4 2 2 4 2" xfId="4800" xr:uid="{BFA0AF64-80DA-4837-8F29-D5F2899123EF}"/>
    <cellStyle name="Normal 9 3 4 2 2 5" xfId="4796" xr:uid="{F99CAC30-9F45-47A9-BDD6-3B751A04535F}"/>
    <cellStyle name="Normal 9 3 4 2 3" xfId="2342" xr:uid="{77B61398-84AF-4508-8F32-C77FDC6DAD33}"/>
    <cellStyle name="Normal 9 3 4 2 3 2" xfId="2343" xr:uid="{B4D9B669-D41A-464B-87BC-38C64DCB9949}"/>
    <cellStyle name="Normal 9 3 4 2 3 2 2" xfId="4802" xr:uid="{A2B021FB-D150-4020-B9B1-794C28A1CEEA}"/>
    <cellStyle name="Normal 9 3 4 2 3 3" xfId="4801" xr:uid="{4EB62858-DA6D-48B7-AE48-CF7BAE596240}"/>
    <cellStyle name="Normal 9 3 4 2 4" xfId="2344" xr:uid="{7F940250-80FA-49B6-88BA-1E7DB2ECDC98}"/>
    <cellStyle name="Normal 9 3 4 2 4 2" xfId="4803" xr:uid="{920B2922-AE32-4817-A062-328E08A2AA9C}"/>
    <cellStyle name="Normal 9 3 4 2 5" xfId="4044" xr:uid="{C5887725-4C6F-484D-849E-6D7811BAD18C}"/>
    <cellStyle name="Normal 9 3 4 2 5 2" xfId="4804" xr:uid="{D8ACB152-3569-429A-8F35-E199F762853A}"/>
    <cellStyle name="Normal 9 3 4 2 6" xfId="4795" xr:uid="{45B1D153-E2A2-4B6F-8FA4-9044971B7F44}"/>
    <cellStyle name="Normal 9 3 4 3" xfId="851" xr:uid="{059CB476-AA0E-4F8F-9212-015D4337CEBD}"/>
    <cellStyle name="Normal 9 3 4 3 2" xfId="2345" xr:uid="{879980F7-AEA4-446F-925D-44935755F134}"/>
    <cellStyle name="Normal 9 3 4 3 2 2" xfId="2346" xr:uid="{4EA75427-818A-45A1-AE6A-A9532E15E618}"/>
    <cellStyle name="Normal 9 3 4 3 2 2 2" xfId="4807" xr:uid="{0246A4EC-CC23-48D5-99D7-E0104F8837DA}"/>
    <cellStyle name="Normal 9 3 4 3 2 3" xfId="4806" xr:uid="{1B3FD589-DEB5-4C52-AA63-F5FE9B58F373}"/>
    <cellStyle name="Normal 9 3 4 3 3" xfId="2347" xr:uid="{7199FEF9-7B1E-48F0-87D5-B834028864F0}"/>
    <cellStyle name="Normal 9 3 4 3 3 2" xfId="4808" xr:uid="{E8C43114-C176-42CB-AFFD-E7AA4039A8D5}"/>
    <cellStyle name="Normal 9 3 4 3 4" xfId="4045" xr:uid="{1A6D4509-0A4A-495D-95F8-EA29A2A90B8D}"/>
    <cellStyle name="Normal 9 3 4 3 4 2" xfId="4809" xr:uid="{C82BC7D9-B18A-4E07-BC22-06CF60B8DB75}"/>
    <cellStyle name="Normal 9 3 4 3 5" xfId="4805" xr:uid="{63992261-46B9-4838-8DCF-5DC45A2E0F70}"/>
    <cellStyle name="Normal 9 3 4 4" xfId="2348" xr:uid="{82A49BD5-D3AE-4F16-83EB-974A22E12F5C}"/>
    <cellStyle name="Normal 9 3 4 4 2" xfId="2349" xr:uid="{B7164FFB-26FA-4FCA-B091-79D8D8C5072D}"/>
    <cellStyle name="Normal 9 3 4 4 2 2" xfId="4811" xr:uid="{7094CFB8-578A-435B-8458-24CA54BACDE2}"/>
    <cellStyle name="Normal 9 3 4 4 3" xfId="4046" xr:uid="{9025B625-A0C1-4E08-8A23-D4A33A1791EA}"/>
    <cellStyle name="Normal 9 3 4 4 3 2" xfId="4812" xr:uid="{A4F322E4-4276-4E12-8419-68BF90D206EE}"/>
    <cellStyle name="Normal 9 3 4 4 4" xfId="4047" xr:uid="{9F46921F-8A01-4EEA-8677-30FE7A614698}"/>
    <cellStyle name="Normal 9 3 4 4 4 2" xfId="4813" xr:uid="{193AD3EE-D54A-4B76-9E20-8210B01B5D61}"/>
    <cellStyle name="Normal 9 3 4 4 5" xfId="4810" xr:uid="{093EC85B-5E0F-4DD5-BD43-CE2E2F95CA09}"/>
    <cellStyle name="Normal 9 3 4 5" xfId="2350" xr:uid="{38848239-9782-4B4B-996A-461670CEFAAC}"/>
    <cellStyle name="Normal 9 3 4 5 2" xfId="4814" xr:uid="{5ECFA219-078E-4F3C-9E6D-D29AE55265D0}"/>
    <cellStyle name="Normal 9 3 4 6" xfId="4048" xr:uid="{93FEB4BD-385E-4868-B675-A50A74CD6AB8}"/>
    <cellStyle name="Normal 9 3 4 6 2" xfId="4815" xr:uid="{160953EB-E0D7-4275-9D40-2F3F00FB8DA1}"/>
    <cellStyle name="Normal 9 3 4 7" xfId="4049" xr:uid="{0F69E100-D153-40FA-853C-3342580326EC}"/>
    <cellStyle name="Normal 9 3 4 7 2" xfId="4816" xr:uid="{5BF2EF8F-B53A-4B8D-8E35-44EB0BA09C68}"/>
    <cellStyle name="Normal 9 3 4 8" xfId="4794" xr:uid="{475C21C9-9A62-4CAF-BFF4-A9112AA4F56D}"/>
    <cellStyle name="Normal 9 3 5" xfId="410" xr:uid="{427E46DE-B2C1-4B0B-A85B-994743260713}"/>
    <cellStyle name="Normal 9 3 5 2" xfId="852" xr:uid="{932DBFF4-DF3D-43A4-A5D5-CD9BA22DC183}"/>
    <cellStyle name="Normal 9 3 5 2 2" xfId="853" xr:uid="{F9DE2920-A22E-496D-86BF-CA35C629C042}"/>
    <cellStyle name="Normal 9 3 5 2 2 2" xfId="2351" xr:uid="{3FDEC863-64DF-4E37-8477-BA142425879B}"/>
    <cellStyle name="Normal 9 3 5 2 2 2 2" xfId="2352" xr:uid="{455CCBF7-4995-410D-A6AF-B9FD9CCCF867}"/>
    <cellStyle name="Normal 9 3 5 2 2 2 2 2" xfId="4821" xr:uid="{2D532C54-B12F-44F2-B656-E777163BB987}"/>
    <cellStyle name="Normal 9 3 5 2 2 2 3" xfId="4820" xr:uid="{A20FFCF3-BA8B-4118-A027-79780F1C9699}"/>
    <cellStyle name="Normal 9 3 5 2 2 3" xfId="2353" xr:uid="{49A35160-1130-4C81-BA3E-2446A7A02937}"/>
    <cellStyle name="Normal 9 3 5 2 2 3 2" xfId="4822" xr:uid="{5106A7F7-FB5B-4528-90F5-1A067EB472CE}"/>
    <cellStyle name="Normal 9 3 5 2 2 4" xfId="4819" xr:uid="{05C0709E-017A-4222-9621-971AAA24FC5F}"/>
    <cellStyle name="Normal 9 3 5 2 3" xfId="2354" xr:uid="{3A8570E9-CDEA-4930-8AA3-2F89BF41AAC4}"/>
    <cellStyle name="Normal 9 3 5 2 3 2" xfId="2355" xr:uid="{B3844F51-A1CC-49F1-A300-FD1366791C6D}"/>
    <cellStyle name="Normal 9 3 5 2 3 2 2" xfId="4824" xr:uid="{4AE7E882-524B-456F-B05C-9A93C9EE6431}"/>
    <cellStyle name="Normal 9 3 5 2 3 3" xfId="4823" xr:uid="{AE52BD0C-EEC4-4164-ADF5-5530C2363E34}"/>
    <cellStyle name="Normal 9 3 5 2 4" xfId="2356" xr:uid="{C34EDFA8-730B-41E4-A831-71CC9174DE19}"/>
    <cellStyle name="Normal 9 3 5 2 4 2" xfId="4825" xr:uid="{330429A9-9448-4960-A30B-3C068B517DF4}"/>
    <cellStyle name="Normal 9 3 5 2 5" xfId="4818" xr:uid="{DCD57355-0999-49E8-83AE-A3F6417F564C}"/>
    <cellStyle name="Normal 9 3 5 3" xfId="854" xr:uid="{8AF75BE6-49B3-4590-B41E-C82C4E05AD92}"/>
    <cellStyle name="Normal 9 3 5 3 2" xfId="2357" xr:uid="{66BC1228-E1E1-490C-9F43-016B373C867F}"/>
    <cellStyle name="Normal 9 3 5 3 2 2" xfId="2358" xr:uid="{051B62C9-B506-4537-A836-119EE3779D2E}"/>
    <cellStyle name="Normal 9 3 5 3 2 2 2" xfId="4828" xr:uid="{2F6D6755-118C-4175-A56F-9498AFC43FE8}"/>
    <cellStyle name="Normal 9 3 5 3 2 3" xfId="4827" xr:uid="{1660F7F7-3F33-4BE2-8C54-47AFDC320C7B}"/>
    <cellStyle name="Normal 9 3 5 3 3" xfId="2359" xr:uid="{F5F5A2A0-3883-48C8-872A-C72AAA9B0C88}"/>
    <cellStyle name="Normal 9 3 5 3 3 2" xfId="4829" xr:uid="{CE5647ED-6719-4B54-A595-A24145E9AA14}"/>
    <cellStyle name="Normal 9 3 5 3 4" xfId="4050" xr:uid="{83910F44-0EC0-43A9-B454-C91E344A96BE}"/>
    <cellStyle name="Normal 9 3 5 3 4 2" xfId="4830" xr:uid="{8B5933F1-8BCD-4894-84EF-11401594B75E}"/>
    <cellStyle name="Normal 9 3 5 3 5" xfId="4826" xr:uid="{35D3DA2D-3F8A-4455-AB7B-B0A7B5B31E38}"/>
    <cellStyle name="Normal 9 3 5 4" xfId="2360" xr:uid="{955EDA31-6794-4410-BF9B-969A33530DEC}"/>
    <cellStyle name="Normal 9 3 5 4 2" xfId="2361" xr:uid="{346F3EC7-182C-454E-8476-931D402CD7BC}"/>
    <cellStyle name="Normal 9 3 5 4 2 2" xfId="4832" xr:uid="{64D1B49A-B5F5-4BD8-9A49-633FB21936FD}"/>
    <cellStyle name="Normal 9 3 5 4 3" xfId="4831" xr:uid="{69C20EC4-08D9-42D0-9B5F-4B782BACA90B}"/>
    <cellStyle name="Normal 9 3 5 5" xfId="2362" xr:uid="{DB544751-4110-4ED1-8C68-038C347F7D0F}"/>
    <cellStyle name="Normal 9 3 5 5 2" xfId="4833" xr:uid="{DC148D66-F931-4CB5-951B-78C9C79AD737}"/>
    <cellStyle name="Normal 9 3 5 6" xfId="4051" xr:uid="{3E3667A4-C047-46DF-976A-B5EF05B8D751}"/>
    <cellStyle name="Normal 9 3 5 6 2" xfId="4834" xr:uid="{17F28D64-4E18-4C45-A43E-1200ACAD2FC8}"/>
    <cellStyle name="Normal 9 3 5 7" xfId="4817" xr:uid="{1FADD586-919C-4B02-99E3-4414BDD798BB}"/>
    <cellStyle name="Normal 9 3 6" xfId="411" xr:uid="{94AB5878-FB86-44B8-89EF-0C16E0850C5C}"/>
    <cellStyle name="Normal 9 3 6 2" xfId="855" xr:uid="{6B7269BB-B6D4-4C61-AA9C-DD9A4D31E61F}"/>
    <cellStyle name="Normal 9 3 6 2 2" xfId="2363" xr:uid="{2CA4A79A-C5A9-45D0-BCAE-F6104E319B0F}"/>
    <cellStyle name="Normal 9 3 6 2 2 2" xfId="2364" xr:uid="{6F50C54E-EB84-4D9B-B05C-AD8133B10BF7}"/>
    <cellStyle name="Normal 9 3 6 2 2 2 2" xfId="4838" xr:uid="{928CEAD3-3004-4360-9055-34AD536FD2BE}"/>
    <cellStyle name="Normal 9 3 6 2 2 3" xfId="4837" xr:uid="{DD462AEC-747E-4AE1-9A11-F7CCDA2F4C96}"/>
    <cellStyle name="Normal 9 3 6 2 3" xfId="2365" xr:uid="{00D40096-2262-47F1-9D18-BE67BC7553F4}"/>
    <cellStyle name="Normal 9 3 6 2 3 2" xfId="4839" xr:uid="{D53FDE39-AD8C-4A54-A28C-AAFB8D2BBBCF}"/>
    <cellStyle name="Normal 9 3 6 2 4" xfId="4052" xr:uid="{6A334D89-56FF-4F8F-8019-AAB9CDE2EEF5}"/>
    <cellStyle name="Normal 9 3 6 2 4 2" xfId="4840" xr:uid="{68A8BF20-A123-46E1-808F-170251027A29}"/>
    <cellStyle name="Normal 9 3 6 2 5" xfId="4836" xr:uid="{D6B949C8-7FA0-43CD-9074-6D94A63778BD}"/>
    <cellStyle name="Normal 9 3 6 3" xfId="2366" xr:uid="{C389D33A-C11F-4224-8EE6-91827586B7CF}"/>
    <cellStyle name="Normal 9 3 6 3 2" xfId="2367" xr:uid="{0A56E072-1E00-4A42-8416-1A7870046912}"/>
    <cellStyle name="Normal 9 3 6 3 2 2" xfId="4842" xr:uid="{7AA4D85F-50A6-4891-832D-E1CB668B86CD}"/>
    <cellStyle name="Normal 9 3 6 3 3" xfId="4841" xr:uid="{8EA9765D-691D-4924-8139-3F29E44A4281}"/>
    <cellStyle name="Normal 9 3 6 4" xfId="2368" xr:uid="{B891CCF6-6498-4EB7-9EDD-850E544012B2}"/>
    <cellStyle name="Normal 9 3 6 4 2" xfId="4843" xr:uid="{5F97BE52-2689-4A80-BA61-BF7193AACADA}"/>
    <cellStyle name="Normal 9 3 6 5" xfId="4053" xr:uid="{5F3EF030-3872-4E1B-9861-DD600CD42992}"/>
    <cellStyle name="Normal 9 3 6 5 2" xfId="4844" xr:uid="{751D2916-7CCD-43E5-8F8D-B1CA633F382A}"/>
    <cellStyle name="Normal 9 3 6 6" xfId="4835" xr:uid="{DBDBCA49-41A3-4447-A803-C6CD84BC8DD7}"/>
    <cellStyle name="Normal 9 3 7" xfId="856" xr:uid="{635DC7E8-224F-4C1A-A040-308BD232DD44}"/>
    <cellStyle name="Normal 9 3 7 2" xfId="2369" xr:uid="{811B56D2-1D4D-4FC9-8FCB-86FCB7ECF444}"/>
    <cellStyle name="Normal 9 3 7 2 2" xfId="2370" xr:uid="{98D2ED00-0F36-4207-909D-CBE0DA93A912}"/>
    <cellStyle name="Normal 9 3 7 2 2 2" xfId="4847" xr:uid="{4C6D8B4D-3B64-4602-8CFB-BEE2E6292F4F}"/>
    <cellStyle name="Normal 9 3 7 2 3" xfId="4846" xr:uid="{5315D624-AFB7-401B-B0B7-F3A9841352A3}"/>
    <cellStyle name="Normal 9 3 7 3" xfId="2371" xr:uid="{8582503C-0072-4AC4-84DD-9E8E115D0349}"/>
    <cellStyle name="Normal 9 3 7 3 2" xfId="4848" xr:uid="{6F0C93A7-BEE3-40CE-B73F-EA124EFC2C9F}"/>
    <cellStyle name="Normal 9 3 7 4" xfId="4054" xr:uid="{9B070A8D-90DA-465C-AFEC-52C57C6DF71D}"/>
    <cellStyle name="Normal 9 3 7 4 2" xfId="4849" xr:uid="{BCDEB943-B840-41CF-B98D-5E5495D00512}"/>
    <cellStyle name="Normal 9 3 7 5" xfId="4845" xr:uid="{CEED3735-BF80-4457-BE90-ABA8DAF6C39B}"/>
    <cellStyle name="Normal 9 3 8" xfId="2372" xr:uid="{8B07F558-25DE-4366-AF06-B786EC201C7C}"/>
    <cellStyle name="Normal 9 3 8 2" xfId="2373" xr:uid="{698FCBEE-0F9B-40F9-AD31-6B81D4D1356F}"/>
    <cellStyle name="Normal 9 3 8 2 2" xfId="4851" xr:uid="{6EC35306-238E-44D3-A3C2-B3A25F94A797}"/>
    <cellStyle name="Normal 9 3 8 3" xfId="4055" xr:uid="{6F5C0293-48B2-41D5-B68A-54FA5E4279C6}"/>
    <cellStyle name="Normal 9 3 8 3 2" xfId="4852" xr:uid="{FF7AED88-8D7C-45A7-90D6-868769024CC4}"/>
    <cellStyle name="Normal 9 3 8 4" xfId="4056" xr:uid="{1AB51E36-2CEF-4C69-88EE-CE6282B90AD5}"/>
    <cellStyle name="Normal 9 3 8 4 2" xfId="4853" xr:uid="{8C34C12B-A6B4-406B-BBA3-E199A460F548}"/>
    <cellStyle name="Normal 9 3 8 5" xfId="4850" xr:uid="{0AACD0D1-EED2-4B07-ADB2-21A92CF1ABE3}"/>
    <cellStyle name="Normal 9 3 9" xfId="2374" xr:uid="{232735BB-34DB-4E9E-9379-46F4872B5238}"/>
    <cellStyle name="Normal 9 3 9 2" xfId="4854" xr:uid="{2D953CF4-CA38-44DB-B721-F65A0115F9FE}"/>
    <cellStyle name="Normal 9 4" xfId="172" xr:uid="{37066289-99AF-48B1-BE36-96D0B9A376E4}"/>
    <cellStyle name="Normal 9 4 10" xfId="4057" xr:uid="{9408EC1D-F1B0-4F5A-9582-E3271726AD89}"/>
    <cellStyle name="Normal 9 4 10 2" xfId="4856" xr:uid="{19C8B249-2B21-4768-8474-DE3C0F2565B1}"/>
    <cellStyle name="Normal 9 4 11" xfId="4058" xr:uid="{20C876E0-70BD-4890-AB04-BBD79DC57955}"/>
    <cellStyle name="Normal 9 4 11 2" xfId="4857" xr:uid="{77459151-8666-4442-BF9B-C0EBBA6915B1}"/>
    <cellStyle name="Normal 9 4 12" xfId="4855" xr:uid="{DC0ECCEF-89C1-449D-BF9C-8B3D32102193}"/>
    <cellStyle name="Normal 9 4 2" xfId="173" xr:uid="{2E631DCD-F977-466B-8513-F0F723D6519F}"/>
    <cellStyle name="Normal 9 4 2 10" xfId="4858" xr:uid="{DC87A505-2A6F-4397-B4E3-E24C2F1CC160}"/>
    <cellStyle name="Normal 9 4 2 2" xfId="174" xr:uid="{C8FD2A4E-8DFE-4021-B66F-A0B256423133}"/>
    <cellStyle name="Normal 9 4 2 2 2" xfId="412" xr:uid="{BCBE885A-E2D0-4FB6-85DE-EDBC22F35622}"/>
    <cellStyle name="Normal 9 4 2 2 2 2" xfId="857" xr:uid="{A88ECE08-E3EC-4F06-954A-22173DC8F7B5}"/>
    <cellStyle name="Normal 9 4 2 2 2 2 2" xfId="2375" xr:uid="{DC1B10F8-78FA-4C45-A70F-4E05D003626C}"/>
    <cellStyle name="Normal 9 4 2 2 2 2 2 2" xfId="2376" xr:uid="{A26EC35E-B1B3-41CC-B3B3-31EF2FB99366}"/>
    <cellStyle name="Normal 9 4 2 2 2 2 2 2 2" xfId="4863" xr:uid="{221F5ECE-FB53-46EA-8135-3D9EC72E7F92}"/>
    <cellStyle name="Normal 9 4 2 2 2 2 2 3" xfId="4862" xr:uid="{B98ADC7F-B89E-4169-98A1-93CD6596B882}"/>
    <cellStyle name="Normal 9 4 2 2 2 2 3" xfId="2377" xr:uid="{89EA769B-D81A-469A-8311-FD40A85AAE75}"/>
    <cellStyle name="Normal 9 4 2 2 2 2 3 2" xfId="4864" xr:uid="{7F1DBCD7-8B9F-4B25-8DD2-ED9602F4C195}"/>
    <cellStyle name="Normal 9 4 2 2 2 2 4" xfId="4059" xr:uid="{23E55760-5BA5-42D6-B150-21D52FEB4DC4}"/>
    <cellStyle name="Normal 9 4 2 2 2 2 4 2" xfId="4865" xr:uid="{2408861E-6F47-4A88-8816-CF9B6800DAC2}"/>
    <cellStyle name="Normal 9 4 2 2 2 2 5" xfId="4861" xr:uid="{27A4E134-E728-452B-95BA-90FE6FE6D254}"/>
    <cellStyle name="Normal 9 4 2 2 2 3" xfId="2378" xr:uid="{791D8D89-6D3B-4D02-9650-EFA74A8CBC9A}"/>
    <cellStyle name="Normal 9 4 2 2 2 3 2" xfId="2379" xr:uid="{08A3CACC-23F4-4A10-97B3-6F625FEE514D}"/>
    <cellStyle name="Normal 9 4 2 2 2 3 2 2" xfId="4867" xr:uid="{7EE2086E-BE9B-4C2F-BCE3-36600EC952C6}"/>
    <cellStyle name="Normal 9 4 2 2 2 3 3" xfId="4060" xr:uid="{C3D27721-B2E2-4D6F-8E43-A5F929B94149}"/>
    <cellStyle name="Normal 9 4 2 2 2 3 3 2" xfId="4868" xr:uid="{786048E1-829C-4C63-A5F7-91180F46A775}"/>
    <cellStyle name="Normal 9 4 2 2 2 3 4" xfId="4061" xr:uid="{C02CD411-90FC-4AFC-9DFE-30C4E4D8106C}"/>
    <cellStyle name="Normal 9 4 2 2 2 3 4 2" xfId="4869" xr:uid="{04FF2EA8-DB8E-46EA-94DF-A751D0968443}"/>
    <cellStyle name="Normal 9 4 2 2 2 3 5" xfId="4866" xr:uid="{0EF386EE-F68D-402E-92DD-3CE983A09A88}"/>
    <cellStyle name="Normal 9 4 2 2 2 4" xfId="2380" xr:uid="{935414DD-810C-4F44-AEF0-BAE8603F1339}"/>
    <cellStyle name="Normal 9 4 2 2 2 4 2" xfId="4870" xr:uid="{36B2ED23-3D39-4B98-B9A9-2344364DD479}"/>
    <cellStyle name="Normal 9 4 2 2 2 5" xfId="4062" xr:uid="{5140C673-54FF-433E-8BC0-B4FEA0DBA835}"/>
    <cellStyle name="Normal 9 4 2 2 2 5 2" xfId="4871" xr:uid="{5A6FD64C-D0B5-4FE9-8867-E9056F333586}"/>
    <cellStyle name="Normal 9 4 2 2 2 6" xfId="4063" xr:uid="{6A18F5BE-3508-4B26-AE21-656D42992AAB}"/>
    <cellStyle name="Normal 9 4 2 2 2 6 2" xfId="4872" xr:uid="{3D0BC2DB-1F86-44F4-8E26-05A10D9D9471}"/>
    <cellStyle name="Normal 9 4 2 2 2 7" xfId="4860" xr:uid="{32227CEC-8B9A-4C4B-90E6-8E557B9E5DCA}"/>
    <cellStyle name="Normal 9 4 2 2 3" xfId="858" xr:uid="{1E3941C6-C813-4620-97D0-BD0B072E73E4}"/>
    <cellStyle name="Normal 9 4 2 2 3 2" xfId="2381" xr:uid="{837779BE-E703-43F5-AD4C-14F6512AAF3D}"/>
    <cellStyle name="Normal 9 4 2 2 3 2 2" xfId="2382" xr:uid="{51FD9A10-F793-462F-8F6E-4EEEC2F7524A}"/>
    <cellStyle name="Normal 9 4 2 2 3 2 2 2" xfId="4875" xr:uid="{8564B91E-E537-4F74-9972-75CE338FA187}"/>
    <cellStyle name="Normal 9 4 2 2 3 2 3" xfId="4064" xr:uid="{2E50A851-A371-4705-AEE8-CFA76F954537}"/>
    <cellStyle name="Normal 9 4 2 2 3 2 3 2" xfId="4876" xr:uid="{6C826335-2E4F-40A0-926A-3C8FB8E42663}"/>
    <cellStyle name="Normal 9 4 2 2 3 2 4" xfId="4065" xr:uid="{4185E3CC-CEE0-43BA-9C9C-5AEEA6D63FBE}"/>
    <cellStyle name="Normal 9 4 2 2 3 2 4 2" xfId="4877" xr:uid="{3B8924E5-D2D0-4932-8C5E-A4AC188CB2C5}"/>
    <cellStyle name="Normal 9 4 2 2 3 2 5" xfId="4874" xr:uid="{F95F5E11-8E39-40E5-81CF-0A0F32F40CE9}"/>
    <cellStyle name="Normal 9 4 2 2 3 3" xfId="2383" xr:uid="{44A9ED6F-FEB7-4B8E-846B-25BD7DD43AEF}"/>
    <cellStyle name="Normal 9 4 2 2 3 3 2" xfId="4878" xr:uid="{3FFD3638-04A0-48DE-9670-028145FEA569}"/>
    <cellStyle name="Normal 9 4 2 2 3 4" xfId="4066" xr:uid="{626C9507-AF84-4234-AF9F-D0ED9806CBFD}"/>
    <cellStyle name="Normal 9 4 2 2 3 4 2" xfId="4879" xr:uid="{722926C3-2EE8-42D2-A482-51B5F463D88F}"/>
    <cellStyle name="Normal 9 4 2 2 3 5" xfId="4067" xr:uid="{9763BC5C-DBA2-473B-9A70-9D52ECA87685}"/>
    <cellStyle name="Normal 9 4 2 2 3 5 2" xfId="4880" xr:uid="{B69CAE46-66C9-47BD-AD52-9525BAD6EB6F}"/>
    <cellStyle name="Normal 9 4 2 2 3 6" xfId="4873" xr:uid="{0CD315AC-EE4C-4D94-83C3-6F292606BB50}"/>
    <cellStyle name="Normal 9 4 2 2 4" xfId="2384" xr:uid="{48F1E2CE-70E8-4300-BA24-46CC0DAD3AFD}"/>
    <cellStyle name="Normal 9 4 2 2 4 2" xfId="2385" xr:uid="{8D9B64D6-4809-45C6-93E3-D6839F1EDDDE}"/>
    <cellStyle name="Normal 9 4 2 2 4 2 2" xfId="4882" xr:uid="{EAB8949E-406C-4E99-883B-673BC0832865}"/>
    <cellStyle name="Normal 9 4 2 2 4 3" xfId="4068" xr:uid="{74880B07-AEFB-4DEC-A28B-8CEF54528AFC}"/>
    <cellStyle name="Normal 9 4 2 2 4 3 2" xfId="4883" xr:uid="{847EE70B-9341-4381-9ECC-EDA391121F39}"/>
    <cellStyle name="Normal 9 4 2 2 4 4" xfId="4069" xr:uid="{15513ECE-091D-4333-844A-3CC802D8F864}"/>
    <cellStyle name="Normal 9 4 2 2 4 4 2" xfId="4884" xr:uid="{730C7130-15F2-456C-A568-C41578796774}"/>
    <cellStyle name="Normal 9 4 2 2 4 5" xfId="4881" xr:uid="{EF67813C-8891-4B95-B404-C81532453E6C}"/>
    <cellStyle name="Normal 9 4 2 2 5" xfId="2386" xr:uid="{9D247C13-60D2-4FAF-8FD8-07D55EEAFEC1}"/>
    <cellStyle name="Normal 9 4 2 2 5 2" xfId="4070" xr:uid="{EE6992E8-4654-4349-A505-CC046F981A2B}"/>
    <cellStyle name="Normal 9 4 2 2 5 2 2" xfId="4886" xr:uid="{8C0986D5-6436-4357-A44F-F12F86D7C831}"/>
    <cellStyle name="Normal 9 4 2 2 5 3" xfId="4071" xr:uid="{508E8536-32E8-403A-A00B-37CC419DEB9B}"/>
    <cellStyle name="Normal 9 4 2 2 5 3 2" xfId="4887" xr:uid="{4FFCE0FF-B347-4A13-953E-6C7496DD330D}"/>
    <cellStyle name="Normal 9 4 2 2 5 4" xfId="4072" xr:uid="{B00854A9-C361-4ADA-B4C6-2A662DF782BE}"/>
    <cellStyle name="Normal 9 4 2 2 5 4 2" xfId="4888" xr:uid="{CD39E9E3-6220-409C-8AF7-4D77A40C467D}"/>
    <cellStyle name="Normal 9 4 2 2 5 5" xfId="4885" xr:uid="{D66305AA-C9C6-45E8-A21D-E9F9E6C3BF4B}"/>
    <cellStyle name="Normal 9 4 2 2 6" xfId="4073" xr:uid="{30240594-3AA6-4DED-89AB-24E9E2CC134D}"/>
    <cellStyle name="Normal 9 4 2 2 6 2" xfId="4889" xr:uid="{4AA0006F-433E-4602-A9EB-547C8D6368CE}"/>
    <cellStyle name="Normal 9 4 2 2 7" xfId="4074" xr:uid="{463DF7C3-4A97-4FE3-82A1-FD1DC518DBD2}"/>
    <cellStyle name="Normal 9 4 2 2 7 2" xfId="4890" xr:uid="{00805D91-C086-4344-8AD3-3A8E40842E82}"/>
    <cellStyle name="Normal 9 4 2 2 8" xfId="4075" xr:uid="{4842440C-D2D5-436B-88BC-A8313B925952}"/>
    <cellStyle name="Normal 9 4 2 2 8 2" xfId="4891" xr:uid="{D49CE68B-2063-45E6-9C5C-7979DB63A9F8}"/>
    <cellStyle name="Normal 9 4 2 2 9" xfId="4859" xr:uid="{CDC6415D-4534-4B5A-8525-2A90457EDE1C}"/>
    <cellStyle name="Normal 9 4 2 3" xfId="413" xr:uid="{F87248EE-FDF4-409E-8363-B22BC278B5D3}"/>
    <cellStyle name="Normal 9 4 2 3 2" xfId="859" xr:uid="{EFB2C4D8-1D20-4F64-BC4F-AFAC26DE755E}"/>
    <cellStyle name="Normal 9 4 2 3 2 2" xfId="860" xr:uid="{6F84ED1E-469F-4DE4-A383-E5BA0DA410E5}"/>
    <cellStyle name="Normal 9 4 2 3 2 2 2" xfId="2387" xr:uid="{9A5814F4-1662-4189-96C5-8A191C607C74}"/>
    <cellStyle name="Normal 9 4 2 3 2 2 2 2" xfId="2388" xr:uid="{0D38B603-8C33-4F39-A747-E71734781271}"/>
    <cellStyle name="Normal 9 4 2 3 2 2 2 2 2" xfId="4896" xr:uid="{9890A276-1FF7-4849-9225-132A49137021}"/>
    <cellStyle name="Normal 9 4 2 3 2 2 2 3" xfId="4895" xr:uid="{CC48C8A1-0F65-47CF-B4F6-41EF2D4E0692}"/>
    <cellStyle name="Normal 9 4 2 3 2 2 3" xfId="2389" xr:uid="{393424E1-940E-42EE-ABA6-F6034B935D20}"/>
    <cellStyle name="Normal 9 4 2 3 2 2 3 2" xfId="4897" xr:uid="{267EB26B-06C4-41F9-8528-4C24BDA4F295}"/>
    <cellStyle name="Normal 9 4 2 3 2 2 4" xfId="4894" xr:uid="{57305AA9-06D2-4E98-8685-99A574AAFDF6}"/>
    <cellStyle name="Normal 9 4 2 3 2 3" xfId="2390" xr:uid="{DA4C91E1-4F3B-4157-AD0D-2BD25BE3F8DA}"/>
    <cellStyle name="Normal 9 4 2 3 2 3 2" xfId="2391" xr:uid="{0CD814DA-FB28-405F-8037-EA50C82B8616}"/>
    <cellStyle name="Normal 9 4 2 3 2 3 2 2" xfId="4899" xr:uid="{66E48D96-9F78-422F-A398-6D695D997464}"/>
    <cellStyle name="Normal 9 4 2 3 2 3 3" xfId="4898" xr:uid="{71742651-ED2B-41B6-87E1-7614B71ED18A}"/>
    <cellStyle name="Normal 9 4 2 3 2 4" xfId="2392" xr:uid="{F95DDD41-C76B-491E-8C42-256E66DCEFE6}"/>
    <cellStyle name="Normal 9 4 2 3 2 4 2" xfId="4900" xr:uid="{01EF7D78-AA14-4B6F-B8D3-3203528B83E9}"/>
    <cellStyle name="Normal 9 4 2 3 2 5" xfId="4893" xr:uid="{C9A8A889-6F42-436F-B0DA-648795D55E45}"/>
    <cellStyle name="Normal 9 4 2 3 3" xfId="861" xr:uid="{BF8CC83B-E350-4AFB-B63F-B87CACDA88C6}"/>
    <cellStyle name="Normal 9 4 2 3 3 2" xfId="2393" xr:uid="{64D47FA3-4B18-41BD-971B-9D6F2937A95B}"/>
    <cellStyle name="Normal 9 4 2 3 3 2 2" xfId="2394" xr:uid="{A02F6072-1549-4A64-8E78-78BA38AC3886}"/>
    <cellStyle name="Normal 9 4 2 3 3 2 2 2" xfId="4903" xr:uid="{37510C3E-05BB-4D8D-A99A-80124A5811E0}"/>
    <cellStyle name="Normal 9 4 2 3 3 2 3" xfId="4902" xr:uid="{3A527E50-E2DF-43DA-82E0-25BB483ACBF6}"/>
    <cellStyle name="Normal 9 4 2 3 3 3" xfId="2395" xr:uid="{65FA52FE-86EC-40A5-A9DF-159699C21CBB}"/>
    <cellStyle name="Normal 9 4 2 3 3 3 2" xfId="4904" xr:uid="{A44534EE-3A36-45BE-BBA5-71053B7FEC7E}"/>
    <cellStyle name="Normal 9 4 2 3 3 4" xfId="4076" xr:uid="{EE59A3FD-3BA5-47B6-9858-A4F92BBBDC8B}"/>
    <cellStyle name="Normal 9 4 2 3 3 4 2" xfId="4905" xr:uid="{31CEC4B3-0D78-4585-A289-ACFCB8635200}"/>
    <cellStyle name="Normal 9 4 2 3 3 5" xfId="4901" xr:uid="{46DE356B-7897-4488-A874-401D288337A8}"/>
    <cellStyle name="Normal 9 4 2 3 4" xfId="2396" xr:uid="{939C3108-2F36-4ED0-AAC1-0A19EF25FE22}"/>
    <cellStyle name="Normal 9 4 2 3 4 2" xfId="2397" xr:uid="{52251294-E401-4B6E-B8EC-7C8D88D41267}"/>
    <cellStyle name="Normal 9 4 2 3 4 2 2" xfId="4907" xr:uid="{A9410EF9-7A90-44B2-91D7-5DA873531742}"/>
    <cellStyle name="Normal 9 4 2 3 4 3" xfId="4906" xr:uid="{563FDDA3-0638-415F-988D-23ECED5F746F}"/>
    <cellStyle name="Normal 9 4 2 3 5" xfId="2398" xr:uid="{84CED2F5-0D82-4AC1-9D79-6E3A76D464E3}"/>
    <cellStyle name="Normal 9 4 2 3 5 2" xfId="4908" xr:uid="{9256B612-D6E5-48B7-BD95-6EE81C962FDE}"/>
    <cellStyle name="Normal 9 4 2 3 6" xfId="4077" xr:uid="{4B9BE84A-051E-4FEF-92F4-5449FF9B30D9}"/>
    <cellStyle name="Normal 9 4 2 3 6 2" xfId="4909" xr:uid="{93E1ECA8-50D5-422B-901A-D974C0D4E377}"/>
    <cellStyle name="Normal 9 4 2 3 7" xfId="4892" xr:uid="{627057BD-2BD2-45FA-AB1B-81F329E43BFA}"/>
    <cellStyle name="Normal 9 4 2 4" xfId="414" xr:uid="{A8BC44D0-A955-4F08-AF79-5D06C62045E7}"/>
    <cellStyle name="Normal 9 4 2 4 2" xfId="862" xr:uid="{DCD96EBC-4EB8-4A8B-B4A1-083D3E33FB08}"/>
    <cellStyle name="Normal 9 4 2 4 2 2" xfId="2399" xr:uid="{60E5D5DF-559B-42F1-B981-0E19ED66E3AC}"/>
    <cellStyle name="Normal 9 4 2 4 2 2 2" xfId="2400" xr:uid="{6655D9A5-15AB-4322-B4AD-574EB833EF20}"/>
    <cellStyle name="Normal 9 4 2 4 2 2 2 2" xfId="4913" xr:uid="{CC50F936-D62F-4396-9041-66713F746C6F}"/>
    <cellStyle name="Normal 9 4 2 4 2 2 3" xfId="4912" xr:uid="{19EBC10D-0798-44BC-9EA3-C5739C962812}"/>
    <cellStyle name="Normal 9 4 2 4 2 3" xfId="2401" xr:uid="{DB5BB8CA-0AD6-45C2-AEB1-7DBA4F40812C}"/>
    <cellStyle name="Normal 9 4 2 4 2 3 2" xfId="4914" xr:uid="{16AAD8DE-49C0-4E08-B096-BC00BED2C585}"/>
    <cellStyle name="Normal 9 4 2 4 2 4" xfId="4078" xr:uid="{51BF70AC-095E-4067-897E-9136F9BF95C6}"/>
    <cellStyle name="Normal 9 4 2 4 2 4 2" xfId="4915" xr:uid="{CA26C521-3E2E-4BF2-9E3B-4F280366930B}"/>
    <cellStyle name="Normal 9 4 2 4 2 5" xfId="4911" xr:uid="{0C134990-17B7-4222-B876-AC45E5D24B82}"/>
    <cellStyle name="Normal 9 4 2 4 3" xfId="2402" xr:uid="{9AB43EBA-6AFB-4A9C-83D6-2EB645F11209}"/>
    <cellStyle name="Normal 9 4 2 4 3 2" xfId="2403" xr:uid="{FA0F7150-E3F6-456C-AECB-433D9EF5094F}"/>
    <cellStyle name="Normal 9 4 2 4 3 2 2" xfId="4917" xr:uid="{4A81E929-426F-404C-A2ED-C81E4E5D1376}"/>
    <cellStyle name="Normal 9 4 2 4 3 3" xfId="4916" xr:uid="{A142ACB2-3894-4A9D-8AB3-524C8EFDEFE5}"/>
    <cellStyle name="Normal 9 4 2 4 4" xfId="2404" xr:uid="{8BA575E8-0344-4A03-8809-180A0252C403}"/>
    <cellStyle name="Normal 9 4 2 4 4 2" xfId="4918" xr:uid="{16F31C7E-964F-4BD7-ADC2-368811AF2CA3}"/>
    <cellStyle name="Normal 9 4 2 4 5" xfId="4079" xr:uid="{3B836CC8-DC31-4A90-AB99-85A48DD12F53}"/>
    <cellStyle name="Normal 9 4 2 4 5 2" xfId="4919" xr:uid="{A822AADB-2DF9-43F4-920A-21DFAEDB03D6}"/>
    <cellStyle name="Normal 9 4 2 4 6" xfId="4910" xr:uid="{A855C055-8D02-417A-BEBD-F33BB69D635D}"/>
    <cellStyle name="Normal 9 4 2 5" xfId="415" xr:uid="{097ED925-5111-4B59-8F4D-84DDC8332385}"/>
    <cellStyle name="Normal 9 4 2 5 2" xfId="2405" xr:uid="{55130F7C-6B25-4404-B843-6A24307DDFA9}"/>
    <cellStyle name="Normal 9 4 2 5 2 2" xfId="2406" xr:uid="{1FE051E7-464D-43A2-BA32-C956FE7BCDDE}"/>
    <cellStyle name="Normal 9 4 2 5 2 2 2" xfId="4922" xr:uid="{BD177E0E-16CB-498C-90BF-ADB77D3666C2}"/>
    <cellStyle name="Normal 9 4 2 5 2 3" xfId="4921" xr:uid="{D2A6EE26-2F05-4090-80B8-064F2D62C8E0}"/>
    <cellStyle name="Normal 9 4 2 5 3" xfId="2407" xr:uid="{B32528A4-F89B-49F2-8495-FA509511E30C}"/>
    <cellStyle name="Normal 9 4 2 5 3 2" xfId="4923" xr:uid="{356C89B6-CB13-42D4-AC07-F6E04239DB60}"/>
    <cellStyle name="Normal 9 4 2 5 4" xfId="4080" xr:uid="{D4DE26E4-2CBD-477C-BFA7-77CBDB38234C}"/>
    <cellStyle name="Normal 9 4 2 5 4 2" xfId="4924" xr:uid="{21129DC8-CE21-4420-B85D-7D18DCC137DD}"/>
    <cellStyle name="Normal 9 4 2 5 5" xfId="4920" xr:uid="{C23302B1-A8BA-4DFB-BCD5-F2BF1556CD13}"/>
    <cellStyle name="Normal 9 4 2 6" xfId="2408" xr:uid="{CBE8AAAA-FCE8-491B-AA56-57B2C31061AF}"/>
    <cellStyle name="Normal 9 4 2 6 2" xfId="2409" xr:uid="{17F35BA8-0FE2-4266-8BF2-C1B47293C24F}"/>
    <cellStyle name="Normal 9 4 2 6 2 2" xfId="4926" xr:uid="{B22EC78C-D23A-45D1-BE55-A380545F9388}"/>
    <cellStyle name="Normal 9 4 2 6 3" xfId="4081" xr:uid="{492CF68E-47D3-46FA-B037-96DF13CBC20A}"/>
    <cellStyle name="Normal 9 4 2 6 3 2" xfId="4927" xr:uid="{A3A5C666-E3AD-45AA-A58B-B19FE8F6508F}"/>
    <cellStyle name="Normal 9 4 2 6 4" xfId="4082" xr:uid="{DD51CF2D-B34C-42B6-A58E-94DEAEBD3251}"/>
    <cellStyle name="Normal 9 4 2 6 4 2" xfId="4928" xr:uid="{8FBF43BF-511F-4D77-91E4-9BF473F762C5}"/>
    <cellStyle name="Normal 9 4 2 6 5" xfId="4925" xr:uid="{25366203-999F-4E48-BD7C-C4E2783971FD}"/>
    <cellStyle name="Normal 9 4 2 7" xfId="2410" xr:uid="{46572AB7-B9FD-4482-926E-3AD490AE52E9}"/>
    <cellStyle name="Normal 9 4 2 7 2" xfId="4929" xr:uid="{E3F4AF6F-2E8A-4E6E-91AC-4031C9B49D42}"/>
    <cellStyle name="Normal 9 4 2 8" xfId="4083" xr:uid="{69E92C91-68EB-420E-9796-32D39F219A0E}"/>
    <cellStyle name="Normal 9 4 2 8 2" xfId="4930" xr:uid="{11083BCE-0AF8-4D40-A34D-16D4266A0D51}"/>
    <cellStyle name="Normal 9 4 2 9" xfId="4084" xr:uid="{E32625A5-BBC8-4FD0-B88E-BEC2EAF53D5E}"/>
    <cellStyle name="Normal 9 4 2 9 2" xfId="4931" xr:uid="{D566BAE9-0DCD-42DF-AB61-CC34A413E6E6}"/>
    <cellStyle name="Normal 9 4 3" xfId="175" xr:uid="{EBAC333D-FDB6-4E50-B951-0564413CBBF9}"/>
    <cellStyle name="Normal 9 4 3 2" xfId="176" xr:uid="{A93E3C1B-E351-419C-8DD7-7950D37DA07A}"/>
    <cellStyle name="Normal 9 4 3 2 2" xfId="863" xr:uid="{46D4F08F-C30F-44E6-998C-20D8D6C87EF5}"/>
    <cellStyle name="Normal 9 4 3 2 2 2" xfId="2411" xr:uid="{01C6C57B-E6AB-41C2-8EB0-2372DE71C495}"/>
    <cellStyle name="Normal 9 4 3 2 2 2 2" xfId="2412" xr:uid="{0AF03471-0655-403D-BE2A-6F84D7166632}"/>
    <cellStyle name="Normal 9 4 3 2 2 2 2 2" xfId="4500" xr:uid="{4B2F9020-A58A-4C51-94ED-87A01B299638}"/>
    <cellStyle name="Normal 9 4 3 2 2 2 2 2 2" xfId="5307" xr:uid="{68B881EB-6C02-478F-8890-2F19E13C395C}"/>
    <cellStyle name="Normal 9 4 3 2 2 2 2 2 3" xfId="4936" xr:uid="{0EF72C29-94E4-4FFD-97B9-C2A5C0B62DB9}"/>
    <cellStyle name="Normal 9 4 3 2 2 2 3" xfId="4501" xr:uid="{1E831797-80EC-48E4-9B73-F515B115EBD3}"/>
    <cellStyle name="Normal 9 4 3 2 2 2 3 2" xfId="5308" xr:uid="{EF20AEE0-2DA7-4EB4-97E1-8BD22310BF69}"/>
    <cellStyle name="Normal 9 4 3 2 2 2 3 3" xfId="4935" xr:uid="{90609DE3-61B3-4762-935F-5F32EE812A2F}"/>
    <cellStyle name="Normal 9 4 3 2 2 3" xfId="2413" xr:uid="{C4558ADF-F65E-4C82-A77D-0ECA4BD877E5}"/>
    <cellStyle name="Normal 9 4 3 2 2 3 2" xfId="4502" xr:uid="{C018380E-4BCE-44BE-B8F6-A260BB457425}"/>
    <cellStyle name="Normal 9 4 3 2 2 3 2 2" xfId="5309" xr:uid="{74194C6E-DFF6-4941-8C75-AB0C4910E50A}"/>
    <cellStyle name="Normal 9 4 3 2 2 3 2 3" xfId="4937" xr:uid="{265E9056-0B62-4D07-A384-5F55A1B6F84F}"/>
    <cellStyle name="Normal 9 4 3 2 2 4" xfId="4085" xr:uid="{0264A0F9-7BA2-4BD5-AC4C-970B3292B670}"/>
    <cellStyle name="Normal 9 4 3 2 2 4 2" xfId="4938" xr:uid="{E2EE900E-68ED-4C8C-B6DB-125A49071514}"/>
    <cellStyle name="Normal 9 4 3 2 2 5" xfId="4934" xr:uid="{4D8D75C9-9605-4084-AE7A-5F1B80CC54F9}"/>
    <cellStyle name="Normal 9 4 3 2 3" xfId="2414" xr:uid="{9D15BEC2-C5A4-4B36-8484-C0384A03AE0B}"/>
    <cellStyle name="Normal 9 4 3 2 3 2" xfId="2415" xr:uid="{BE232741-2DC0-4327-962D-58C39E1C625B}"/>
    <cellStyle name="Normal 9 4 3 2 3 2 2" xfId="4503" xr:uid="{9EFCCE83-A22E-4904-AD46-90BE17325A52}"/>
    <cellStyle name="Normal 9 4 3 2 3 2 2 2" xfId="5310" xr:uid="{52E052ED-A538-4920-8F99-E097144C108F}"/>
    <cellStyle name="Normal 9 4 3 2 3 2 2 3" xfId="4940" xr:uid="{D190842D-38B8-4D85-B6AB-036850135BAB}"/>
    <cellStyle name="Normal 9 4 3 2 3 3" xfId="4086" xr:uid="{BFDA0882-982A-4428-904E-FE93674AEE68}"/>
    <cellStyle name="Normal 9 4 3 2 3 3 2" xfId="4941" xr:uid="{B5EA8084-41EE-4943-A2FD-28A17AC74109}"/>
    <cellStyle name="Normal 9 4 3 2 3 4" xfId="4087" xr:uid="{8CCDC590-71F5-4D1A-813C-9B19CE5A9107}"/>
    <cellStyle name="Normal 9 4 3 2 3 4 2" xfId="4942" xr:uid="{2D9F790F-F747-4E58-83B0-D0A941D7D89F}"/>
    <cellStyle name="Normal 9 4 3 2 3 5" xfId="4939" xr:uid="{FF34A9DC-2314-4CC1-AEFD-FFF83A25B8D1}"/>
    <cellStyle name="Normal 9 4 3 2 4" xfId="2416" xr:uid="{1495D388-21FC-4249-974A-4CEDA565364A}"/>
    <cellStyle name="Normal 9 4 3 2 4 2" xfId="4504" xr:uid="{8A505B04-8E9A-4984-9D4D-1CF42617C458}"/>
    <cellStyle name="Normal 9 4 3 2 4 2 2" xfId="5311" xr:uid="{C69935F0-37C5-47C4-AEE9-F71A458CB092}"/>
    <cellStyle name="Normal 9 4 3 2 4 2 3" xfId="4943" xr:uid="{3AB5F71F-7B17-492E-ADF3-C7E4A5D0188A}"/>
    <cellStyle name="Normal 9 4 3 2 5" xfId="4088" xr:uid="{DCEA902B-8BC6-4CC9-94AB-B6B69E3B858C}"/>
    <cellStyle name="Normal 9 4 3 2 5 2" xfId="4944" xr:uid="{86C4080D-2E09-459D-972A-82889634C63E}"/>
    <cellStyle name="Normal 9 4 3 2 6" xfId="4089" xr:uid="{F1E51D1F-AF29-4950-833C-1B8101A9436B}"/>
    <cellStyle name="Normal 9 4 3 2 6 2" xfId="4945" xr:uid="{0BA39392-310D-473A-B9A4-3FB526D2C846}"/>
    <cellStyle name="Normal 9 4 3 2 7" xfId="4933" xr:uid="{C5C1387F-85C5-467F-9F42-9AF8E2730122}"/>
    <cellStyle name="Normal 9 4 3 3" xfId="416" xr:uid="{0F440036-2926-46CF-91FC-49EAEF6A30AF}"/>
    <cellStyle name="Normal 9 4 3 3 2" xfId="2417" xr:uid="{8A67928B-4DD3-4F6A-A4AF-C6C2BB427F0D}"/>
    <cellStyle name="Normal 9 4 3 3 2 2" xfId="2418" xr:uid="{1F69D1EF-A700-4B72-9737-5D620FB72ACE}"/>
    <cellStyle name="Normal 9 4 3 3 2 2 2" xfId="4505" xr:uid="{F3F6BD27-2070-4828-AD3D-FF33307D03EC}"/>
    <cellStyle name="Normal 9 4 3 3 2 2 2 2" xfId="5312" xr:uid="{F630E7FB-D7A2-4F4C-AD13-8B8FD01AAB0B}"/>
    <cellStyle name="Normal 9 4 3 3 2 2 2 3" xfId="4948" xr:uid="{A180A496-5023-4BC0-848A-BD3AFBAFB532}"/>
    <cellStyle name="Normal 9 4 3 3 2 3" xfId="4090" xr:uid="{16D0410F-6946-4DA1-A816-E615A31E9E7C}"/>
    <cellStyle name="Normal 9 4 3 3 2 3 2" xfId="4949" xr:uid="{6BBC015C-1B1E-4DFC-B59B-14AD6AA7E6E9}"/>
    <cellStyle name="Normal 9 4 3 3 2 4" xfId="4091" xr:uid="{188E6E5F-8B26-4C2C-A418-4CF79A5C4A07}"/>
    <cellStyle name="Normal 9 4 3 3 2 4 2" xfId="4950" xr:uid="{E61A85C6-A3BF-471A-ADA5-C2E5B431FF8F}"/>
    <cellStyle name="Normal 9 4 3 3 2 5" xfId="4947" xr:uid="{7293859B-80D4-4749-953F-CB23E1FFC790}"/>
    <cellStyle name="Normal 9 4 3 3 3" xfId="2419" xr:uid="{B357E8D4-6C21-42B9-B089-AA72C5A742B4}"/>
    <cellStyle name="Normal 9 4 3 3 3 2" xfId="4506" xr:uid="{AA81DF60-5FB7-47C3-83D7-124CB0543312}"/>
    <cellStyle name="Normal 9 4 3 3 3 2 2" xfId="5313" xr:uid="{F4D33DF2-C0D3-4BB7-8028-3BC5AFBB1AE7}"/>
    <cellStyle name="Normal 9 4 3 3 3 2 3" xfId="4951" xr:uid="{78C21FFF-D303-4A50-9210-E2E5CA10D7F8}"/>
    <cellStyle name="Normal 9 4 3 3 4" xfId="4092" xr:uid="{78BB8234-DC16-4921-9D74-12216A7A8B94}"/>
    <cellStyle name="Normal 9 4 3 3 4 2" xfId="4952" xr:uid="{D4277FEC-37E5-4230-A0A7-50BB712E3162}"/>
    <cellStyle name="Normal 9 4 3 3 5" xfId="4093" xr:uid="{AADF0147-387A-42B0-96F2-4DA3838B72F6}"/>
    <cellStyle name="Normal 9 4 3 3 5 2" xfId="4953" xr:uid="{2D725814-0F82-465D-ADCB-BD7F102B8D95}"/>
    <cellStyle name="Normal 9 4 3 3 6" xfId="4946" xr:uid="{C742975B-2902-45F0-BF13-02FB6FF71A0B}"/>
    <cellStyle name="Normal 9 4 3 4" xfId="2420" xr:uid="{ECB5AE1E-B13E-4F01-9440-676C01911AC4}"/>
    <cellStyle name="Normal 9 4 3 4 2" xfId="2421" xr:uid="{09778D83-F138-45CE-81CA-1F57C0581C30}"/>
    <cellStyle name="Normal 9 4 3 4 2 2" xfId="4507" xr:uid="{00B65612-B514-415C-8F61-AE678D2491A5}"/>
    <cellStyle name="Normal 9 4 3 4 2 2 2" xfId="5314" xr:uid="{906EDB7B-C8D1-4A3D-BA48-DBA613BF7C63}"/>
    <cellStyle name="Normal 9 4 3 4 2 2 3" xfId="4955" xr:uid="{70F8B081-4AE6-41DF-B854-DE80F48993AF}"/>
    <cellStyle name="Normal 9 4 3 4 3" xfId="4094" xr:uid="{EC9116DD-0CCF-4FDC-9ACE-FB9177C511BB}"/>
    <cellStyle name="Normal 9 4 3 4 3 2" xfId="4956" xr:uid="{047BB233-290E-49A3-8193-AC623B4CB81C}"/>
    <cellStyle name="Normal 9 4 3 4 4" xfId="4095" xr:uid="{A775E36F-1695-4062-A59F-A033848B2CAB}"/>
    <cellStyle name="Normal 9 4 3 4 4 2" xfId="4957" xr:uid="{55A09015-4531-432B-A8D5-F867B6752E99}"/>
    <cellStyle name="Normal 9 4 3 4 5" xfId="4954" xr:uid="{CE688AC7-88F6-4AB1-8A86-0D569E93D25E}"/>
    <cellStyle name="Normal 9 4 3 5" xfId="2422" xr:uid="{0BF7391E-C851-484D-A118-5AAEF87DF8AE}"/>
    <cellStyle name="Normal 9 4 3 5 2" xfId="4096" xr:uid="{C14F6D7D-60F5-49F7-A299-584469F27A6E}"/>
    <cellStyle name="Normal 9 4 3 5 2 2" xfId="4959" xr:uid="{C10C14EF-80BC-4770-9685-B3BAB82D18C6}"/>
    <cellStyle name="Normal 9 4 3 5 3" xfId="4097" xr:uid="{BF4D6325-85DC-4E90-AD4D-43EEC0CE24FE}"/>
    <cellStyle name="Normal 9 4 3 5 3 2" xfId="4960" xr:uid="{A8200A12-0263-4390-A9B1-51274E12F2D4}"/>
    <cellStyle name="Normal 9 4 3 5 4" xfId="4098" xr:uid="{BAF0DB26-7E61-481A-8A3E-0694DD7FBC38}"/>
    <cellStyle name="Normal 9 4 3 5 4 2" xfId="4961" xr:uid="{91D59B6C-132C-4D04-AB98-9AE617AE92B2}"/>
    <cellStyle name="Normal 9 4 3 5 5" xfId="4958" xr:uid="{13EDB577-7973-421C-BE34-A56296E1CD45}"/>
    <cellStyle name="Normal 9 4 3 6" xfId="4099" xr:uid="{AE361FB8-3CEA-48C0-AE02-D3894BD303C9}"/>
    <cellStyle name="Normal 9 4 3 6 2" xfId="4962" xr:uid="{9287052E-1008-431B-8E61-971D6042DDE9}"/>
    <cellStyle name="Normal 9 4 3 7" xfId="4100" xr:uid="{0F4CAB11-A646-4639-8C28-4D823F034263}"/>
    <cellStyle name="Normal 9 4 3 7 2" xfId="4963" xr:uid="{76B67DF8-79C0-40F4-9DEC-0984C6099940}"/>
    <cellStyle name="Normal 9 4 3 8" xfId="4101" xr:uid="{42352932-33C3-4554-9A28-95E18D9450EA}"/>
    <cellStyle name="Normal 9 4 3 8 2" xfId="4964" xr:uid="{567291CB-F094-479F-AF84-651173F9B328}"/>
    <cellStyle name="Normal 9 4 3 9" xfId="4932" xr:uid="{CE5CF7CF-39AA-428A-A087-9D19A87E137F}"/>
    <cellStyle name="Normal 9 4 4" xfId="177" xr:uid="{A2793D5F-9E42-45DF-B9AB-82D230F430C5}"/>
    <cellStyle name="Normal 9 4 4 2" xfId="864" xr:uid="{EDCFB6E2-CE06-4858-A01F-66F609FC99EB}"/>
    <cellStyle name="Normal 9 4 4 2 2" xfId="865" xr:uid="{42CB5589-BAB4-47CB-A886-E29B9404A5B6}"/>
    <cellStyle name="Normal 9 4 4 2 2 2" xfId="2423" xr:uid="{6703804E-A7BF-4A5C-8744-AFF195AB6C51}"/>
    <cellStyle name="Normal 9 4 4 2 2 2 2" xfId="2424" xr:uid="{C2917744-DE0F-486B-9187-21327C4B6F40}"/>
    <cellStyle name="Normal 9 4 4 2 2 2 2 2" xfId="4969" xr:uid="{08875DC4-5704-4E69-9075-5AF703C5049D}"/>
    <cellStyle name="Normal 9 4 4 2 2 2 3" xfId="4968" xr:uid="{50291A1A-669F-4FC5-8B60-884CBB54B3B6}"/>
    <cellStyle name="Normal 9 4 4 2 2 3" xfId="2425" xr:uid="{79C3A500-DDD9-4297-BCF9-7B01DA8B75C7}"/>
    <cellStyle name="Normal 9 4 4 2 2 3 2" xfId="4970" xr:uid="{72340B5D-B119-43B0-9461-DCE6C0B0F169}"/>
    <cellStyle name="Normal 9 4 4 2 2 4" xfId="4102" xr:uid="{E8BBE1E5-2D4F-4930-9980-F81CBE7BFE7F}"/>
    <cellStyle name="Normal 9 4 4 2 2 4 2" xfId="4971" xr:uid="{9BEA7313-0113-48B1-B5C0-BCD5566DA219}"/>
    <cellStyle name="Normal 9 4 4 2 2 5" xfId="4967" xr:uid="{F238D76B-C479-4FCA-9D09-BAEE24FD334D}"/>
    <cellStyle name="Normal 9 4 4 2 3" xfId="2426" xr:uid="{6B6C9A96-982C-4092-8EA5-7CCC2B6AD2A8}"/>
    <cellStyle name="Normal 9 4 4 2 3 2" xfId="2427" xr:uid="{0B5BC995-33FC-4810-AE44-3964A919D8A4}"/>
    <cellStyle name="Normal 9 4 4 2 3 2 2" xfId="4973" xr:uid="{D61002A0-430D-44E0-BD01-BB8D4C9E7984}"/>
    <cellStyle name="Normal 9 4 4 2 3 3" xfId="4972" xr:uid="{E45F720F-D923-4C19-97C4-94953EB164E5}"/>
    <cellStyle name="Normal 9 4 4 2 4" xfId="2428" xr:uid="{344C1BE4-319E-4257-A841-67050C021485}"/>
    <cellStyle name="Normal 9 4 4 2 4 2" xfId="4974" xr:uid="{814DEBA2-BE79-447C-A601-9E035E920F2E}"/>
    <cellStyle name="Normal 9 4 4 2 5" xfId="4103" xr:uid="{6507590E-CFAA-46E8-8282-309B82A4D9B1}"/>
    <cellStyle name="Normal 9 4 4 2 5 2" xfId="4975" xr:uid="{7F0F4890-B550-4422-993D-E76408F9A464}"/>
    <cellStyle name="Normal 9 4 4 2 6" xfId="4966" xr:uid="{8B44489E-3EAF-49FD-B7FD-312540FCC2EB}"/>
    <cellStyle name="Normal 9 4 4 3" xfId="866" xr:uid="{04E6E372-9673-4600-BD33-9AA9554AC929}"/>
    <cellStyle name="Normal 9 4 4 3 2" xfId="2429" xr:uid="{B879AA39-662B-49A0-B30E-D2857E94A814}"/>
    <cellStyle name="Normal 9 4 4 3 2 2" xfId="2430" xr:uid="{2BD40766-4676-4B29-8F36-DAD8AEC5480F}"/>
    <cellStyle name="Normal 9 4 4 3 2 2 2" xfId="4978" xr:uid="{94961699-6B38-4146-B6FA-88E78B4F9A99}"/>
    <cellStyle name="Normal 9 4 4 3 2 3" xfId="4977" xr:uid="{5CD9C34F-D0C9-46C9-AEB5-833B87CC9AC3}"/>
    <cellStyle name="Normal 9 4 4 3 3" xfId="2431" xr:uid="{0032B3D3-D0DD-4A53-8CB6-0777FFBD6669}"/>
    <cellStyle name="Normal 9 4 4 3 3 2" xfId="4979" xr:uid="{E22CEDA3-3DE1-4EE6-B936-D08E0CEE6AE0}"/>
    <cellStyle name="Normal 9 4 4 3 4" xfId="4104" xr:uid="{B7D4BB0E-BBB7-450A-992C-EBBCFF9CB24F}"/>
    <cellStyle name="Normal 9 4 4 3 4 2" xfId="4980" xr:uid="{CADBA2A3-6497-48D7-B7F5-2A90A3C43C64}"/>
    <cellStyle name="Normal 9 4 4 3 5" xfId="4976" xr:uid="{715A4F4C-75D7-49B8-B5A0-8C8680B6E6F0}"/>
    <cellStyle name="Normal 9 4 4 4" xfId="2432" xr:uid="{B599334A-DC4D-4DEC-9859-B76C47D1C036}"/>
    <cellStyle name="Normal 9 4 4 4 2" xfId="2433" xr:uid="{56F92C9F-8879-4A3B-A2BE-81E5CAB80808}"/>
    <cellStyle name="Normal 9 4 4 4 2 2" xfId="4982" xr:uid="{D49641CD-0C7F-40C1-B027-01915A3ED538}"/>
    <cellStyle name="Normal 9 4 4 4 3" xfId="4105" xr:uid="{2AD8EBE9-F055-4689-9344-46A1673367F3}"/>
    <cellStyle name="Normal 9 4 4 4 3 2" xfId="4983" xr:uid="{0EA6A22D-D9A6-4CC1-A14A-B51212030512}"/>
    <cellStyle name="Normal 9 4 4 4 4" xfId="4106" xr:uid="{7A0DB7A5-6A7A-44B1-AFCC-9C7F53821966}"/>
    <cellStyle name="Normal 9 4 4 4 4 2" xfId="4984" xr:uid="{6F0D74B4-945C-4D01-BA07-20FC49F2778E}"/>
    <cellStyle name="Normal 9 4 4 4 5" xfId="4981" xr:uid="{79B87EA3-F0AC-427A-9632-1ED5EBEE28B8}"/>
    <cellStyle name="Normal 9 4 4 5" xfId="2434" xr:uid="{1AC0DFD7-5751-4DEE-8BBA-50D795E3E578}"/>
    <cellStyle name="Normal 9 4 4 5 2" xfId="4985" xr:uid="{58C1E3A1-9A86-48BE-AFE3-E3A1F95B7151}"/>
    <cellStyle name="Normal 9 4 4 6" xfId="4107" xr:uid="{6AE1D570-E0CE-407A-B157-D3E3FB9E57EB}"/>
    <cellStyle name="Normal 9 4 4 6 2" xfId="4986" xr:uid="{7013CC97-9E59-4ED2-9DDD-833EE3C9E4F0}"/>
    <cellStyle name="Normal 9 4 4 7" xfId="4108" xr:uid="{6C14468B-0EF2-44C1-BE80-63E0BF748BED}"/>
    <cellStyle name="Normal 9 4 4 7 2" xfId="4987" xr:uid="{5A5CC0BC-6A26-4661-8718-DD006B801095}"/>
    <cellStyle name="Normal 9 4 4 8" xfId="4965" xr:uid="{8DA37310-2FF3-4244-B805-28F9AD384B17}"/>
    <cellStyle name="Normal 9 4 5" xfId="417" xr:uid="{1C083A98-4AE5-4999-A731-A0A16DC62659}"/>
    <cellStyle name="Normal 9 4 5 2" xfId="867" xr:uid="{2A1D7211-3BE4-4C86-B09F-B06655A83737}"/>
    <cellStyle name="Normal 9 4 5 2 2" xfId="2435" xr:uid="{2CEE73CB-03EB-4439-8175-AD08C9A1F81A}"/>
    <cellStyle name="Normal 9 4 5 2 2 2" xfId="2436" xr:uid="{93E05552-A4C3-4B5E-896D-CB0E10D222FE}"/>
    <cellStyle name="Normal 9 4 5 2 2 2 2" xfId="4991" xr:uid="{EEFE46C5-7825-49D6-A10B-ED7733A5A63D}"/>
    <cellStyle name="Normal 9 4 5 2 2 3" xfId="4990" xr:uid="{E3AA446B-550D-4147-84F2-596CB2AE05B1}"/>
    <cellStyle name="Normal 9 4 5 2 3" xfId="2437" xr:uid="{699E3F90-C1A4-4135-B92B-518A61EA4BD4}"/>
    <cellStyle name="Normal 9 4 5 2 3 2" xfId="4992" xr:uid="{99C42041-9748-4C01-A604-88CC1EFEF105}"/>
    <cellStyle name="Normal 9 4 5 2 4" xfId="4109" xr:uid="{54D60012-3708-44C9-A900-F991B712E211}"/>
    <cellStyle name="Normal 9 4 5 2 4 2" xfId="4993" xr:uid="{6A3DA2B5-8DCB-47E8-876F-8CD4184A074C}"/>
    <cellStyle name="Normal 9 4 5 2 5" xfId="4989" xr:uid="{BD3A7D9A-5323-4465-A25E-380EDAEDCF76}"/>
    <cellStyle name="Normal 9 4 5 3" xfId="2438" xr:uid="{67B1025A-DFC1-4506-94E5-974CB9E8465C}"/>
    <cellStyle name="Normal 9 4 5 3 2" xfId="2439" xr:uid="{8456AF0D-C641-4916-AF4E-9E580AC4FFEF}"/>
    <cellStyle name="Normal 9 4 5 3 2 2" xfId="4995" xr:uid="{63D61096-99D5-46C3-A256-18FD89B1CF42}"/>
    <cellStyle name="Normal 9 4 5 3 3" xfId="4110" xr:uid="{F1B84347-16BB-4D8F-B391-DFF279E78595}"/>
    <cellStyle name="Normal 9 4 5 3 3 2" xfId="4996" xr:uid="{917E7AFA-EECE-421B-B4EE-5C82C316C9E1}"/>
    <cellStyle name="Normal 9 4 5 3 4" xfId="4111" xr:uid="{B7B532A4-A7AE-4F46-9D02-0AC255DF3238}"/>
    <cellStyle name="Normal 9 4 5 3 4 2" xfId="4997" xr:uid="{1A224B08-982B-4111-B592-C2C14F22E1E0}"/>
    <cellStyle name="Normal 9 4 5 3 5" xfId="4994" xr:uid="{C5F6033B-7E2C-42DC-BA9A-974D506B677F}"/>
    <cellStyle name="Normal 9 4 5 4" xfId="2440" xr:uid="{1250A78F-0BBE-4282-BE84-0898A729A63E}"/>
    <cellStyle name="Normal 9 4 5 4 2" xfId="4998" xr:uid="{30808386-23F2-4DE0-9599-6B444E0CBD53}"/>
    <cellStyle name="Normal 9 4 5 5" xfId="4112" xr:uid="{1731C7AB-6498-4DA5-BC0E-0BDA298B623C}"/>
    <cellStyle name="Normal 9 4 5 5 2" xfId="4999" xr:uid="{83D14AFC-A784-4A58-99CE-96FDB4EAABB9}"/>
    <cellStyle name="Normal 9 4 5 6" xfId="4113" xr:uid="{B53C5E61-DE60-4183-81BF-BE93FD2FBFC9}"/>
    <cellStyle name="Normal 9 4 5 6 2" xfId="5000" xr:uid="{CA7F9575-BB42-4995-90B5-2EA8DE4B1B23}"/>
    <cellStyle name="Normal 9 4 5 7" xfId="4988" xr:uid="{FCC007A7-321E-4178-9343-CD2234ECA862}"/>
    <cellStyle name="Normal 9 4 6" xfId="418" xr:uid="{39B57FF1-FC8E-40C5-915C-0A8DF838088A}"/>
    <cellStyle name="Normal 9 4 6 2" xfId="2441" xr:uid="{2AC54E04-C5BD-46E5-9E14-042626BD53F7}"/>
    <cellStyle name="Normal 9 4 6 2 2" xfId="2442" xr:uid="{A22B1E84-C918-41FF-9976-860162C70396}"/>
    <cellStyle name="Normal 9 4 6 2 2 2" xfId="5003" xr:uid="{F7ADFFCB-F66A-4954-AD8C-FDCD6363014C}"/>
    <cellStyle name="Normal 9 4 6 2 3" xfId="4114" xr:uid="{52FCC443-1D7A-4E2F-B257-9B949C276800}"/>
    <cellStyle name="Normal 9 4 6 2 3 2" xfId="5004" xr:uid="{51A0D330-9FAF-468D-BF58-F4B32EC92941}"/>
    <cellStyle name="Normal 9 4 6 2 4" xfId="4115" xr:uid="{C51800D1-EEF4-40FC-91C5-20CD26793382}"/>
    <cellStyle name="Normal 9 4 6 2 4 2" xfId="5005" xr:uid="{265563C5-DBF8-4424-B177-B40A4058E658}"/>
    <cellStyle name="Normal 9 4 6 2 5" xfId="5002" xr:uid="{3AAC9EB1-BD4E-452F-9559-39B8FB76331A}"/>
    <cellStyle name="Normal 9 4 6 3" xfId="2443" xr:uid="{CEFB63C7-8637-448C-B2A2-29AA0457D4B9}"/>
    <cellStyle name="Normal 9 4 6 3 2" xfId="5006" xr:uid="{52453526-D704-4159-AD74-10D36D7201B8}"/>
    <cellStyle name="Normal 9 4 6 4" xfId="4116" xr:uid="{2A6C9A5F-2090-4C4A-BCCA-7D58BC732E3A}"/>
    <cellStyle name="Normal 9 4 6 4 2" xfId="5007" xr:uid="{3550906D-F219-4042-BB53-1B5849586EFC}"/>
    <cellStyle name="Normal 9 4 6 5" xfId="4117" xr:uid="{62530246-D5F6-4676-8286-9282D44E1433}"/>
    <cellStyle name="Normal 9 4 6 5 2" xfId="5008" xr:uid="{1983D57B-428A-4FFD-8F14-B1C78C6440DE}"/>
    <cellStyle name="Normal 9 4 6 6" xfId="5001" xr:uid="{DF387C8D-AE8B-4A88-8697-0F9FBE8C7285}"/>
    <cellStyle name="Normal 9 4 7" xfId="2444" xr:uid="{73AE8D34-51F6-4B22-B0FB-F673417294C4}"/>
    <cellStyle name="Normal 9 4 7 2" xfId="2445" xr:uid="{6E4CDBB3-1F96-41EE-A049-FDCE7D0A24AB}"/>
    <cellStyle name="Normal 9 4 7 2 2" xfId="5010" xr:uid="{2EBF5740-43D2-4CA4-BEFF-95B7134981C2}"/>
    <cellStyle name="Normal 9 4 7 3" xfId="4118" xr:uid="{115BA6F9-73C5-45FC-96F1-EEF96EA364C9}"/>
    <cellStyle name="Normal 9 4 7 3 2" xfId="5011" xr:uid="{A1F1ACE1-E1B7-48CF-A436-D213239F574B}"/>
    <cellStyle name="Normal 9 4 7 4" xfId="4119" xr:uid="{7E0FC5A3-FC8D-4FCF-8EF7-BB49B2DCAAA8}"/>
    <cellStyle name="Normal 9 4 7 4 2" xfId="5012" xr:uid="{B40A7731-1D10-4283-9125-8B52E9C58FE9}"/>
    <cellStyle name="Normal 9 4 7 5" xfId="5009" xr:uid="{9E354AB4-EB93-45DC-A084-0875FB8271D0}"/>
    <cellStyle name="Normal 9 4 8" xfId="2446" xr:uid="{258FA13C-B852-429C-BE09-1456E2CF9858}"/>
    <cellStyle name="Normal 9 4 8 2" xfId="4120" xr:uid="{9B51AB8F-79A5-4BAF-AE66-3ECAEC9E8161}"/>
    <cellStyle name="Normal 9 4 8 2 2" xfId="5014" xr:uid="{A858BBC9-2C55-4581-A1F2-CAAB193D6FC4}"/>
    <cellStyle name="Normal 9 4 8 3" xfId="4121" xr:uid="{A1076B56-618F-42C3-95C9-5C57F20E9935}"/>
    <cellStyle name="Normal 9 4 8 3 2" xfId="5015" xr:uid="{B8F1278C-22EE-43F2-9E08-8438BFEAF706}"/>
    <cellStyle name="Normal 9 4 8 4" xfId="4122" xr:uid="{FAD4445D-A3A7-41C0-93DB-76516B3E92D4}"/>
    <cellStyle name="Normal 9 4 8 4 2" xfId="5016" xr:uid="{91803422-5763-429F-B084-683FCC78446F}"/>
    <cellStyle name="Normal 9 4 8 5" xfId="5013" xr:uid="{4DD1E7F3-B51C-4C99-8E67-28FD1ADF8EBA}"/>
    <cellStyle name="Normal 9 4 9" xfId="4123" xr:uid="{43A62A65-9397-41A6-9F90-2E1B0DC3450E}"/>
    <cellStyle name="Normal 9 4 9 2" xfId="5017" xr:uid="{2CC76057-16B2-42C8-B65B-F229A92B549C}"/>
    <cellStyle name="Normal 9 5" xfId="178" xr:uid="{23ED4519-F8F1-4AB4-93C1-354FF9D572CA}"/>
    <cellStyle name="Normal 9 5 10" xfId="4124" xr:uid="{F9498555-179C-4D41-AB23-9647F1D64558}"/>
    <cellStyle name="Normal 9 5 10 2" xfId="5019" xr:uid="{DB53B681-1E6B-4A75-ADF8-18578439F1B7}"/>
    <cellStyle name="Normal 9 5 11" xfId="4125" xr:uid="{4FB0904B-7D11-496E-8669-D4C11814522E}"/>
    <cellStyle name="Normal 9 5 11 2" xfId="5020" xr:uid="{8216D8D7-D7BB-4F84-B258-A88B824A4AD9}"/>
    <cellStyle name="Normal 9 5 12" xfId="5018" xr:uid="{56608795-1A26-4212-9749-DCE9ADEE0E16}"/>
    <cellStyle name="Normal 9 5 2" xfId="179" xr:uid="{EFAD0D3E-6838-4239-8871-6EC9437C31B1}"/>
    <cellStyle name="Normal 9 5 2 10" xfId="5021" xr:uid="{72F30E84-966D-451F-BA48-C23708CB9A31}"/>
    <cellStyle name="Normal 9 5 2 2" xfId="419" xr:uid="{E4D83501-11A5-4422-A229-04FED12DC9F8}"/>
    <cellStyle name="Normal 9 5 2 2 2" xfId="868" xr:uid="{240336D4-07C2-43DE-B827-F5784DFA5FAE}"/>
    <cellStyle name="Normal 9 5 2 2 2 2" xfId="869" xr:uid="{345EC495-193C-4B3F-AE11-C9CEB4EDC00A}"/>
    <cellStyle name="Normal 9 5 2 2 2 2 2" xfId="2447" xr:uid="{CBCBB2C1-823F-4C33-BFF6-B906141266B9}"/>
    <cellStyle name="Normal 9 5 2 2 2 2 2 2" xfId="5025" xr:uid="{F10E60F5-07A7-4A7E-A06A-8C4328A9635F}"/>
    <cellStyle name="Normal 9 5 2 2 2 2 3" xfId="4126" xr:uid="{D2A6F612-393F-426D-81C7-A1A4F0CA48EA}"/>
    <cellStyle name="Normal 9 5 2 2 2 2 3 2" xfId="5026" xr:uid="{5BE9CE2C-662B-45C5-B9FB-CBF8CD233ABF}"/>
    <cellStyle name="Normal 9 5 2 2 2 2 4" xfId="4127" xr:uid="{A970B412-76F9-4D70-AB37-9AF6E369237F}"/>
    <cellStyle name="Normal 9 5 2 2 2 2 4 2" xfId="5027" xr:uid="{9CC2C661-5A8E-4B2D-B689-8BCD40138A16}"/>
    <cellStyle name="Normal 9 5 2 2 2 2 5" xfId="5024" xr:uid="{13DDD36B-A1B0-4942-B73A-57BC84C9E4A0}"/>
    <cellStyle name="Normal 9 5 2 2 2 3" xfId="2448" xr:uid="{3098999B-E6C5-45A4-AE76-64F041F719F8}"/>
    <cellStyle name="Normal 9 5 2 2 2 3 2" xfId="4128" xr:uid="{2FE15911-AFEC-4925-A169-4FA8E5848821}"/>
    <cellStyle name="Normal 9 5 2 2 2 3 2 2" xfId="5029" xr:uid="{89DAB592-81B5-41E5-90DD-19AACB405C3F}"/>
    <cellStyle name="Normal 9 5 2 2 2 3 3" xfId="4129" xr:uid="{FA227107-2DDA-41B3-9088-A502C4DE4A57}"/>
    <cellStyle name="Normal 9 5 2 2 2 3 3 2" xfId="5030" xr:uid="{B025E5A4-9367-414F-B40B-98254460BB99}"/>
    <cellStyle name="Normal 9 5 2 2 2 3 4" xfId="4130" xr:uid="{986204BF-F50D-47B7-922B-324BF03E9A7D}"/>
    <cellStyle name="Normal 9 5 2 2 2 3 4 2" xfId="5031" xr:uid="{F590F98A-6A2F-4B51-9A3C-9E47A906C8CA}"/>
    <cellStyle name="Normal 9 5 2 2 2 3 5" xfId="5028" xr:uid="{29B85A26-DE3D-4352-AE58-FFF4C6A7DCD9}"/>
    <cellStyle name="Normal 9 5 2 2 2 4" xfId="4131" xr:uid="{9E2C844D-82CD-42DA-BB56-7E1EA7FE9C77}"/>
    <cellStyle name="Normal 9 5 2 2 2 4 2" xfId="5032" xr:uid="{70A5CB1C-7220-4498-BD1E-D8638551335E}"/>
    <cellStyle name="Normal 9 5 2 2 2 5" xfId="4132" xr:uid="{E40DEB96-84D8-4296-B890-E466B4BF7881}"/>
    <cellStyle name="Normal 9 5 2 2 2 5 2" xfId="5033" xr:uid="{E48E0A5D-D2AF-41B5-BC1D-4186F11079EE}"/>
    <cellStyle name="Normal 9 5 2 2 2 6" xfId="4133" xr:uid="{13D918EB-7065-457C-8C72-0C97990B8402}"/>
    <cellStyle name="Normal 9 5 2 2 2 6 2" xfId="5034" xr:uid="{EDD43C39-113B-494D-AE55-CC91E2E831D4}"/>
    <cellStyle name="Normal 9 5 2 2 2 7" xfId="5023" xr:uid="{E0DEDC17-E25F-4DB4-B0FB-B9688F9FA4F2}"/>
    <cellStyle name="Normal 9 5 2 2 3" xfId="870" xr:uid="{9C1AA7FA-7CB5-4D71-9794-3054545D93EC}"/>
    <cellStyle name="Normal 9 5 2 2 3 2" xfId="2449" xr:uid="{81E473CC-922C-42D3-9A2B-9EE116E344C4}"/>
    <cellStyle name="Normal 9 5 2 2 3 2 2" xfId="4134" xr:uid="{DA6A4C64-1979-4469-81A7-84BCDFADD44B}"/>
    <cellStyle name="Normal 9 5 2 2 3 2 2 2" xfId="5037" xr:uid="{470D533E-865E-4299-8406-38D9EFDD38F7}"/>
    <cellStyle name="Normal 9 5 2 2 3 2 3" xfId="4135" xr:uid="{AB9F3E8C-09B5-4E97-8123-B971E5FA18C4}"/>
    <cellStyle name="Normal 9 5 2 2 3 2 3 2" xfId="5038" xr:uid="{FFD56687-C41F-4103-904A-D81B9350070E}"/>
    <cellStyle name="Normal 9 5 2 2 3 2 4" xfId="4136" xr:uid="{FEAFFDB8-0C96-4300-B166-E1E0296CB44B}"/>
    <cellStyle name="Normal 9 5 2 2 3 2 4 2" xfId="5039" xr:uid="{81EA9D61-7AEB-4020-B89E-99E849A25694}"/>
    <cellStyle name="Normal 9 5 2 2 3 2 5" xfId="5036" xr:uid="{EEF14EFC-7ACC-43DA-84F3-D72E19EE4517}"/>
    <cellStyle name="Normal 9 5 2 2 3 3" xfId="4137" xr:uid="{D4F38633-0D09-4E2F-BCD7-D8B43F7AAFB2}"/>
    <cellStyle name="Normal 9 5 2 2 3 3 2" xfId="5040" xr:uid="{DAD99731-B335-4F31-A76D-28B5A697EA0D}"/>
    <cellStyle name="Normal 9 5 2 2 3 4" xfId="4138" xr:uid="{B270EED4-2715-4C24-90E5-073B6D77C7DA}"/>
    <cellStyle name="Normal 9 5 2 2 3 4 2" xfId="5041" xr:uid="{994FA2F8-78C1-47D4-BAEC-AAFE217B1616}"/>
    <cellStyle name="Normal 9 5 2 2 3 5" xfId="4139" xr:uid="{4C1D547C-50A7-443C-99A9-34E06D40062F}"/>
    <cellStyle name="Normal 9 5 2 2 3 5 2" xfId="5042" xr:uid="{8FBB9288-9A83-401B-AC80-4F1E77F2B796}"/>
    <cellStyle name="Normal 9 5 2 2 3 6" xfId="5035" xr:uid="{C264F23B-B378-4830-AA01-F013EB08F8E2}"/>
    <cellStyle name="Normal 9 5 2 2 4" xfId="2450" xr:uid="{6C6335A1-99D1-4842-B2F7-C19EEFBC852F}"/>
    <cellStyle name="Normal 9 5 2 2 4 2" xfId="4140" xr:uid="{7DBE13BD-4343-4FDD-BEBB-48DF053AD7C5}"/>
    <cellStyle name="Normal 9 5 2 2 4 2 2" xfId="5044" xr:uid="{0CB9AE0A-C8BC-4932-8F6F-75B1E0122EF9}"/>
    <cellStyle name="Normal 9 5 2 2 4 3" xfId="4141" xr:uid="{667CB19C-5695-4829-B71B-BA2C741C8C35}"/>
    <cellStyle name="Normal 9 5 2 2 4 3 2" xfId="5045" xr:uid="{9B63FB50-A61D-4BC7-B81E-1EFD102D901A}"/>
    <cellStyle name="Normal 9 5 2 2 4 4" xfId="4142" xr:uid="{FEC335EE-2434-45B5-9E0C-99DF1461B21E}"/>
    <cellStyle name="Normal 9 5 2 2 4 4 2" xfId="5046" xr:uid="{B11ACA87-A3C7-4001-BA29-B4FF36278928}"/>
    <cellStyle name="Normal 9 5 2 2 4 5" xfId="5043" xr:uid="{3AE33613-C06F-4C71-90D1-EEB30A6C7FB3}"/>
    <cellStyle name="Normal 9 5 2 2 5" xfId="4143" xr:uid="{F050E2C9-2F9F-451D-968C-6261926DD5BE}"/>
    <cellStyle name="Normal 9 5 2 2 5 2" xfId="4144" xr:uid="{DA7F6EC7-8394-4D9D-9520-93E2C904105C}"/>
    <cellStyle name="Normal 9 5 2 2 5 2 2" xfId="5048" xr:uid="{7960DB0E-4390-447D-9133-7D27D8FE3079}"/>
    <cellStyle name="Normal 9 5 2 2 5 3" xfId="4145" xr:uid="{3E8BB182-A795-40BF-A327-C167DAC38354}"/>
    <cellStyle name="Normal 9 5 2 2 5 3 2" xfId="5049" xr:uid="{55A93F2E-A1D4-4D20-9467-E40DA71CF7B5}"/>
    <cellStyle name="Normal 9 5 2 2 5 4" xfId="4146" xr:uid="{8284DF42-567C-4DD8-821B-24F60E71075C}"/>
    <cellStyle name="Normal 9 5 2 2 5 4 2" xfId="5050" xr:uid="{8A3870B6-DF06-48A4-A5E1-BE75167D1F82}"/>
    <cellStyle name="Normal 9 5 2 2 5 5" xfId="5047" xr:uid="{6DBFFFBE-74C4-441E-B442-426C34BDAA47}"/>
    <cellStyle name="Normal 9 5 2 2 6" xfId="4147" xr:uid="{B83CA892-798F-4257-91BE-EF204B00DC6D}"/>
    <cellStyle name="Normal 9 5 2 2 6 2" xfId="5051" xr:uid="{140955E9-5609-4729-8DAB-4F79ECE1E0FE}"/>
    <cellStyle name="Normal 9 5 2 2 7" xfId="4148" xr:uid="{C9662570-CD0F-4FE3-AD10-CEFD8F70007A}"/>
    <cellStyle name="Normal 9 5 2 2 7 2" xfId="5052" xr:uid="{94A2924C-C4FF-4E0A-9C22-801EBCEF176A}"/>
    <cellStyle name="Normal 9 5 2 2 8" xfId="4149" xr:uid="{5A16ABAD-0E0C-4B47-A8CA-B3F3493F164A}"/>
    <cellStyle name="Normal 9 5 2 2 8 2" xfId="5053" xr:uid="{EF8D46D7-DC34-41D5-8DCB-EEFF2D008EB5}"/>
    <cellStyle name="Normal 9 5 2 2 9" xfId="5022" xr:uid="{8D31A8BA-D3E5-4A01-BB49-674745C05192}"/>
    <cellStyle name="Normal 9 5 2 3" xfId="871" xr:uid="{29F64250-BAE7-46F9-9694-E72B1B6BCFF4}"/>
    <cellStyle name="Normal 9 5 2 3 2" xfId="872" xr:uid="{2F664905-2014-4808-98E5-7A16B4B067F0}"/>
    <cellStyle name="Normal 9 5 2 3 2 2" xfId="873" xr:uid="{F0C9B1B8-DDAF-448D-AAEE-4287ACEB3492}"/>
    <cellStyle name="Normal 9 5 2 3 2 2 2" xfId="5056" xr:uid="{22058448-013D-4DBC-8CAC-CB837867330E}"/>
    <cellStyle name="Normal 9 5 2 3 2 3" xfId="4150" xr:uid="{9521B5DC-D714-4819-981D-4348CE73952B}"/>
    <cellStyle name="Normal 9 5 2 3 2 3 2" xfId="5057" xr:uid="{16F93C83-2E9E-46D3-A7DA-6102793B6C9E}"/>
    <cellStyle name="Normal 9 5 2 3 2 4" xfId="4151" xr:uid="{C54EB3C3-8F0C-4F52-BDB9-2B7BD3825B6B}"/>
    <cellStyle name="Normal 9 5 2 3 2 4 2" xfId="5058" xr:uid="{152A7457-598E-4159-B98B-4054A78F737D}"/>
    <cellStyle name="Normal 9 5 2 3 2 5" xfId="5055" xr:uid="{66F9F9D8-997A-44FC-9D82-51272FE20EEE}"/>
    <cellStyle name="Normal 9 5 2 3 3" xfId="874" xr:uid="{86399747-826A-4A94-9082-2919D3E0AEC7}"/>
    <cellStyle name="Normal 9 5 2 3 3 2" xfId="4152" xr:uid="{2783E072-0576-4FF6-9098-0EFBC65464EC}"/>
    <cellStyle name="Normal 9 5 2 3 3 2 2" xfId="5060" xr:uid="{C56256AA-8F9F-4B5F-8931-35AF48BE2EC9}"/>
    <cellStyle name="Normal 9 5 2 3 3 3" xfId="4153" xr:uid="{0EEAACB2-0F47-4173-B463-FBAEE21EA7AD}"/>
    <cellStyle name="Normal 9 5 2 3 3 3 2" xfId="5061" xr:uid="{8DFDC310-265E-40C6-AC75-4D0F405F9344}"/>
    <cellStyle name="Normal 9 5 2 3 3 4" xfId="4154" xr:uid="{32765642-EBA5-4789-9BC7-8AE6E0A52F6B}"/>
    <cellStyle name="Normal 9 5 2 3 3 4 2" xfId="5062" xr:uid="{B74D97F8-9A03-4D65-901D-C2D017A5F590}"/>
    <cellStyle name="Normal 9 5 2 3 3 5" xfId="5059" xr:uid="{1789F9EA-82A5-432D-9D27-95C527E0C2C3}"/>
    <cellStyle name="Normal 9 5 2 3 4" xfId="4155" xr:uid="{B7725600-E865-4871-A251-E122FB29F590}"/>
    <cellStyle name="Normal 9 5 2 3 4 2" xfId="5063" xr:uid="{5FD04E95-BDAF-46EF-A61C-B717E423D174}"/>
    <cellStyle name="Normal 9 5 2 3 5" xfId="4156" xr:uid="{33F2EA07-C0A0-4294-A2E4-9486FA8709D7}"/>
    <cellStyle name="Normal 9 5 2 3 5 2" xfId="5064" xr:uid="{B17037BA-AD0C-453C-95B6-125E72479BB5}"/>
    <cellStyle name="Normal 9 5 2 3 6" xfId="4157" xr:uid="{638ABED2-EA53-45A9-B8A9-A2948C261361}"/>
    <cellStyle name="Normal 9 5 2 3 6 2" xfId="5065" xr:uid="{1F7B4460-7279-4BC0-9DFD-821812B7AC4A}"/>
    <cellStyle name="Normal 9 5 2 3 7" xfId="5054" xr:uid="{9AD4381D-C321-4B3A-9455-3E2130D5CD2B}"/>
    <cellStyle name="Normal 9 5 2 4" xfId="875" xr:uid="{656BF9B4-7C64-4365-ADDE-E29BDD387280}"/>
    <cellStyle name="Normal 9 5 2 4 2" xfId="876" xr:uid="{4AE73808-EE52-4ED7-8C42-8E48E80F6238}"/>
    <cellStyle name="Normal 9 5 2 4 2 2" xfId="4158" xr:uid="{3F1D3C66-D373-4F3C-BE25-2F390CDD5461}"/>
    <cellStyle name="Normal 9 5 2 4 2 2 2" xfId="5068" xr:uid="{8C4FCF66-A45D-495A-B641-FB08AB1AFA10}"/>
    <cellStyle name="Normal 9 5 2 4 2 3" xfId="4159" xr:uid="{4FB4E647-3213-4BC5-A641-485498BCC929}"/>
    <cellStyle name="Normal 9 5 2 4 2 3 2" xfId="5069" xr:uid="{58A0F108-B90E-4986-A8AE-DD96B88910A8}"/>
    <cellStyle name="Normal 9 5 2 4 2 4" xfId="4160" xr:uid="{8FFE3A45-A76C-4CDD-AEE5-31F1B9ECC1DE}"/>
    <cellStyle name="Normal 9 5 2 4 2 4 2" xfId="5070" xr:uid="{9517356C-A41E-45A5-B570-A38112EAF5D1}"/>
    <cellStyle name="Normal 9 5 2 4 2 5" xfId="5067" xr:uid="{19700383-E25B-4D12-9200-5CC03E1C16AF}"/>
    <cellStyle name="Normal 9 5 2 4 3" xfId="4161" xr:uid="{BA863416-10EE-4B0D-B6E3-BCC9D6044099}"/>
    <cellStyle name="Normal 9 5 2 4 3 2" xfId="5071" xr:uid="{F2AD64BE-C546-42D1-928F-642943B67451}"/>
    <cellStyle name="Normal 9 5 2 4 4" xfId="4162" xr:uid="{0545584B-B800-4661-96DC-D77EB31324AF}"/>
    <cellStyle name="Normal 9 5 2 4 4 2" xfId="5072" xr:uid="{CF45CD25-8191-4AA8-9905-B48D88C8F04C}"/>
    <cellStyle name="Normal 9 5 2 4 5" xfId="4163" xr:uid="{2276420D-AF6B-424D-8A71-B66151A519C5}"/>
    <cellStyle name="Normal 9 5 2 4 5 2" xfId="5073" xr:uid="{48C92587-8DA5-4A28-A854-05961742E7CF}"/>
    <cellStyle name="Normal 9 5 2 4 6" xfId="5066" xr:uid="{11722783-095B-483A-96C6-42FC19A4F6E3}"/>
    <cellStyle name="Normal 9 5 2 5" xfId="877" xr:uid="{4DC5A8A8-6FF7-4C04-A3FD-C06245E39B0F}"/>
    <cellStyle name="Normal 9 5 2 5 2" xfId="4164" xr:uid="{08CC790D-3D81-49F1-91B2-22686AC6AB05}"/>
    <cellStyle name="Normal 9 5 2 5 2 2" xfId="5075" xr:uid="{51B66284-6542-4BCF-A8D2-D6916C8AE879}"/>
    <cellStyle name="Normal 9 5 2 5 3" xfId="4165" xr:uid="{A5958A90-F9EC-450C-8933-A4262B252DFB}"/>
    <cellStyle name="Normal 9 5 2 5 3 2" xfId="5076" xr:uid="{1020B306-0149-4395-9D20-1F6A2625FE70}"/>
    <cellStyle name="Normal 9 5 2 5 4" xfId="4166" xr:uid="{AC8C97EF-22FF-4D92-B8DD-651F6BB88F31}"/>
    <cellStyle name="Normal 9 5 2 5 4 2" xfId="5077" xr:uid="{4A751D1B-B57C-4AC1-B431-57F03406DAEC}"/>
    <cellStyle name="Normal 9 5 2 5 5" xfId="5074" xr:uid="{CA091499-68DA-461C-B714-B309C3AFB168}"/>
    <cellStyle name="Normal 9 5 2 6" xfId="4167" xr:uid="{A8571420-59E4-4732-8229-5795F3C39E19}"/>
    <cellStyle name="Normal 9 5 2 6 2" xfId="4168" xr:uid="{B8522750-F4E5-4FC1-B605-6EB871D7C02F}"/>
    <cellStyle name="Normal 9 5 2 6 2 2" xfId="5079" xr:uid="{45F86A58-3B74-4B5C-808D-752C3635D8D1}"/>
    <cellStyle name="Normal 9 5 2 6 3" xfId="4169" xr:uid="{566EBF21-24C9-4C49-9762-FEA0F9AED789}"/>
    <cellStyle name="Normal 9 5 2 6 3 2" xfId="5080" xr:uid="{DBABB212-5C8F-4D0B-BCD9-DDF023F57714}"/>
    <cellStyle name="Normal 9 5 2 6 4" xfId="4170" xr:uid="{5F5DAF68-D378-4666-9707-9E985C1299EF}"/>
    <cellStyle name="Normal 9 5 2 6 4 2" xfId="5081" xr:uid="{4CBB6A91-6C04-4F65-8108-F3655388E18F}"/>
    <cellStyle name="Normal 9 5 2 6 5" xfId="5078" xr:uid="{7DB3C3AC-0AFE-4037-87E1-1C83DFA9BE48}"/>
    <cellStyle name="Normal 9 5 2 7" xfId="4171" xr:uid="{7ACB8F95-DF5A-48F1-ACFD-D8FFDA5861B6}"/>
    <cellStyle name="Normal 9 5 2 7 2" xfId="5082" xr:uid="{2B7973A6-631E-4B49-B948-353CEFF06D13}"/>
    <cellStyle name="Normal 9 5 2 8" xfId="4172" xr:uid="{F8C8044A-BD9C-4E0C-801F-8C5281A9A49D}"/>
    <cellStyle name="Normal 9 5 2 8 2" xfId="5083" xr:uid="{E9FCBAB5-25B3-4FB5-AFC7-BC551746EDC0}"/>
    <cellStyle name="Normal 9 5 2 9" xfId="4173" xr:uid="{E7C7242F-B521-4FB0-B4F9-917974337ED1}"/>
    <cellStyle name="Normal 9 5 2 9 2" xfId="5084" xr:uid="{0CC8AD5D-919A-4C23-9F46-1D30DA075B46}"/>
    <cellStyle name="Normal 9 5 3" xfId="420" xr:uid="{B6BFA78F-3764-4E0B-9E17-2238BD7206FF}"/>
    <cellStyle name="Normal 9 5 3 2" xfId="878" xr:uid="{7FD5AF2E-0C47-48AA-9E80-14BA37D6CDCD}"/>
    <cellStyle name="Normal 9 5 3 2 2" xfId="879" xr:uid="{23BEB3F0-F956-4341-AC08-A95B94E898A0}"/>
    <cellStyle name="Normal 9 5 3 2 2 2" xfId="2451" xr:uid="{9F630059-9E1A-4828-BB28-061CC32C4CEF}"/>
    <cellStyle name="Normal 9 5 3 2 2 2 2" xfId="2452" xr:uid="{0D7AE19F-9C99-4C28-BBF1-5CC5A2765EBC}"/>
    <cellStyle name="Normal 9 5 3 2 2 2 2 2" xfId="5089" xr:uid="{70ED5D9E-34CB-4116-8ABD-461E21FDB02F}"/>
    <cellStyle name="Normal 9 5 3 2 2 2 3" xfId="5088" xr:uid="{4F7BC704-EB9B-4DC6-81D1-82B6298D6FAD}"/>
    <cellStyle name="Normal 9 5 3 2 2 3" xfId="2453" xr:uid="{33CF3901-2D9C-437F-9369-F8ED5368CDD9}"/>
    <cellStyle name="Normal 9 5 3 2 2 3 2" xfId="5090" xr:uid="{A7CCBC72-5C8C-48DC-B0AC-6E9CAB39E8BB}"/>
    <cellStyle name="Normal 9 5 3 2 2 4" xfId="4174" xr:uid="{33E19044-4C47-484D-BDF6-0216B9206F54}"/>
    <cellStyle name="Normal 9 5 3 2 2 4 2" xfId="5091" xr:uid="{4BB7CDAD-C007-41DE-9DC0-6FE85A982283}"/>
    <cellStyle name="Normal 9 5 3 2 2 5" xfId="5087" xr:uid="{EBB74987-F5DD-4E14-B732-3E8D2775881D}"/>
    <cellStyle name="Normal 9 5 3 2 3" xfId="2454" xr:uid="{7FE62B1B-6AE1-40DF-8C2F-7C582295863B}"/>
    <cellStyle name="Normal 9 5 3 2 3 2" xfId="2455" xr:uid="{E4D2B7B0-956B-454B-BF22-FF3A93E1D4BF}"/>
    <cellStyle name="Normal 9 5 3 2 3 2 2" xfId="5093" xr:uid="{2487BF0B-2270-4A01-8339-AF02FACDD9F6}"/>
    <cellStyle name="Normal 9 5 3 2 3 3" xfId="4175" xr:uid="{3FEE79F5-6370-4572-BB6B-0559668C5E60}"/>
    <cellStyle name="Normal 9 5 3 2 3 3 2" xfId="5094" xr:uid="{824AF4E9-44D3-41F3-83F9-F9FD59A60041}"/>
    <cellStyle name="Normal 9 5 3 2 3 4" xfId="4176" xr:uid="{894A126A-1CA1-48B2-BC5B-40255E2E8BBC}"/>
    <cellStyle name="Normal 9 5 3 2 3 4 2" xfId="5095" xr:uid="{BDC38FA5-DAA1-4F4E-AB94-12374E8181D7}"/>
    <cellStyle name="Normal 9 5 3 2 3 5" xfId="5092" xr:uid="{EBA33897-9C25-4F45-87D1-601B35C8ADF2}"/>
    <cellStyle name="Normal 9 5 3 2 4" xfId="2456" xr:uid="{64F9519B-74FF-4FED-AADA-FC1C9B27C2D9}"/>
    <cellStyle name="Normal 9 5 3 2 4 2" xfId="5096" xr:uid="{296B3E13-1839-4C0E-AC47-34D1D72F8CBC}"/>
    <cellStyle name="Normal 9 5 3 2 5" xfId="4177" xr:uid="{F857E876-A14E-4010-8DD8-DCE2689A5E1A}"/>
    <cellStyle name="Normal 9 5 3 2 5 2" xfId="5097" xr:uid="{ADEF8FD1-F139-4FBD-BEDA-C50484F58047}"/>
    <cellStyle name="Normal 9 5 3 2 6" xfId="4178" xr:uid="{F8DDA024-9514-4BF7-B6AF-6DC708E97300}"/>
    <cellStyle name="Normal 9 5 3 2 6 2" xfId="5098" xr:uid="{426D7CB6-CFE0-44F2-A0A2-E09CEF58B23D}"/>
    <cellStyle name="Normal 9 5 3 2 7" xfId="5086" xr:uid="{6379B89F-2DAE-4903-A885-0AE40753CFA1}"/>
    <cellStyle name="Normal 9 5 3 3" xfId="880" xr:uid="{4B6E83C2-7A24-49C3-BC7F-A8067D71CEB2}"/>
    <cellStyle name="Normal 9 5 3 3 2" xfId="2457" xr:uid="{E2759352-BFF0-486A-B50D-98FA7CB29DA3}"/>
    <cellStyle name="Normal 9 5 3 3 2 2" xfId="2458" xr:uid="{20D7F08B-8542-430E-BD29-90730533F304}"/>
    <cellStyle name="Normal 9 5 3 3 2 2 2" xfId="5101" xr:uid="{6C9616AF-823A-443C-9A23-161A3CEB0105}"/>
    <cellStyle name="Normal 9 5 3 3 2 3" xfId="4179" xr:uid="{34528DBB-187E-460D-8845-FB24C0477CBB}"/>
    <cellStyle name="Normal 9 5 3 3 2 3 2" xfId="5102" xr:uid="{0D599D92-29C6-4C5B-81D2-3F78FD39E65C}"/>
    <cellStyle name="Normal 9 5 3 3 2 4" xfId="4180" xr:uid="{42E1C500-9A19-4F0E-BD15-6B6683E75E77}"/>
    <cellStyle name="Normal 9 5 3 3 2 4 2" xfId="5103" xr:uid="{6C876037-88CB-47A6-965F-487C4A2C41FE}"/>
    <cellStyle name="Normal 9 5 3 3 2 5" xfId="5100" xr:uid="{E1D07603-516B-426A-86BE-2252C9700A5F}"/>
    <cellStyle name="Normal 9 5 3 3 3" xfId="2459" xr:uid="{217A710A-799C-4F9C-AF44-609A70D6E382}"/>
    <cellStyle name="Normal 9 5 3 3 3 2" xfId="5104" xr:uid="{DD7603E0-5034-49D0-A322-7A064306F186}"/>
    <cellStyle name="Normal 9 5 3 3 4" xfId="4181" xr:uid="{03321438-CD4E-4C46-8709-2A0BE6452871}"/>
    <cellStyle name="Normal 9 5 3 3 4 2" xfId="5105" xr:uid="{5298D86E-85C9-45B9-A67E-958A989F5B5D}"/>
    <cellStyle name="Normal 9 5 3 3 5" xfId="4182" xr:uid="{FAD4393E-8DB4-420D-B029-AE62FACA10D1}"/>
    <cellStyle name="Normal 9 5 3 3 5 2" xfId="5106" xr:uid="{0A5CA197-A260-4D8A-BA5C-E3EBB5C094D4}"/>
    <cellStyle name="Normal 9 5 3 3 6" xfId="5099" xr:uid="{93E52555-2A8B-4F49-9E20-18F40320E5F4}"/>
    <cellStyle name="Normal 9 5 3 4" xfId="2460" xr:uid="{595B8B98-81A7-4370-9C76-3B9DF4F43C6E}"/>
    <cellStyle name="Normal 9 5 3 4 2" xfId="2461" xr:uid="{02BA57C5-DF6A-48AC-93D3-906DB50F5107}"/>
    <cellStyle name="Normal 9 5 3 4 2 2" xfId="5108" xr:uid="{AB63D14B-075B-485E-9C9D-FCAF86180963}"/>
    <cellStyle name="Normal 9 5 3 4 3" xfId="4183" xr:uid="{EA6EF9B8-61DA-44DC-ACD3-509AEAFEE767}"/>
    <cellStyle name="Normal 9 5 3 4 3 2" xfId="5109" xr:uid="{BCC781F6-84E4-4D16-932E-AB2375A91CDC}"/>
    <cellStyle name="Normal 9 5 3 4 4" xfId="4184" xr:uid="{9742005A-82EA-4CC1-8258-EFFDDCF4AD00}"/>
    <cellStyle name="Normal 9 5 3 4 4 2" xfId="5110" xr:uid="{D320C11C-3EC7-4BC5-B775-4DE42DEA2A3D}"/>
    <cellStyle name="Normal 9 5 3 4 5" xfId="5107" xr:uid="{95BFCDA0-8B8D-4333-B531-2EAA7BFA4261}"/>
    <cellStyle name="Normal 9 5 3 5" xfId="2462" xr:uid="{5B216997-FF44-4E50-8F66-4C4A8B823FC5}"/>
    <cellStyle name="Normal 9 5 3 5 2" xfId="4185" xr:uid="{4E2E0FB5-A623-4B5D-BD44-FD4A2EDF138D}"/>
    <cellStyle name="Normal 9 5 3 5 2 2" xfId="5112" xr:uid="{3065F4C9-DCCE-41AB-A01D-D42A540D160F}"/>
    <cellStyle name="Normal 9 5 3 5 3" xfId="4186" xr:uid="{EA0A646C-48B9-4B1E-A1B0-81FE692E3DAC}"/>
    <cellStyle name="Normal 9 5 3 5 3 2" xfId="5113" xr:uid="{654C849D-435E-478B-93E8-BDD5224C8B70}"/>
    <cellStyle name="Normal 9 5 3 5 4" xfId="4187" xr:uid="{8A7673F8-D8C3-4EF6-98C4-3D40D20319AA}"/>
    <cellStyle name="Normal 9 5 3 5 4 2" xfId="5114" xr:uid="{48EB3AE3-D397-49E6-87C5-9D0F84516B70}"/>
    <cellStyle name="Normal 9 5 3 5 5" xfId="5111" xr:uid="{362C9EAE-0782-4449-9E67-4854C596DDC5}"/>
    <cellStyle name="Normal 9 5 3 6" xfId="4188" xr:uid="{7B10549E-BB12-4AA6-9AF1-A055F1C65109}"/>
    <cellStyle name="Normal 9 5 3 6 2" xfId="5115" xr:uid="{09427469-DF1F-4902-B1A0-616697DEAB15}"/>
    <cellStyle name="Normal 9 5 3 7" xfId="4189" xr:uid="{FDEBB0DF-420A-4E22-876E-67B3ED9A8E39}"/>
    <cellStyle name="Normal 9 5 3 7 2" xfId="5116" xr:uid="{FE3E6BE4-946C-4DA6-B0CC-52E6EF7C993F}"/>
    <cellStyle name="Normal 9 5 3 8" xfId="4190" xr:uid="{54ACB109-C003-47D1-8116-BB20340B8F30}"/>
    <cellStyle name="Normal 9 5 3 8 2" xfId="5117" xr:uid="{055DD3BF-834A-4994-9446-EA344F682DF0}"/>
    <cellStyle name="Normal 9 5 3 9" xfId="5085" xr:uid="{3F7D840E-6113-454C-9006-46607486E1BB}"/>
    <cellStyle name="Normal 9 5 4" xfId="421" xr:uid="{0766056F-FFF8-4147-8CA7-A50B56352F46}"/>
    <cellStyle name="Normal 9 5 4 2" xfId="881" xr:uid="{D44ECFFA-3236-48CA-B559-C760EF6CDD5F}"/>
    <cellStyle name="Normal 9 5 4 2 2" xfId="882" xr:uid="{D761E7C8-149F-48DD-9EF8-B8EB4481B355}"/>
    <cellStyle name="Normal 9 5 4 2 2 2" xfId="2463" xr:uid="{D1FF1789-8376-4924-A7D1-932CFCB90D80}"/>
    <cellStyle name="Normal 9 5 4 2 2 2 2" xfId="5121" xr:uid="{76DD5867-7680-4F6B-84DE-D44A2D77BB3F}"/>
    <cellStyle name="Normal 9 5 4 2 2 3" xfId="4191" xr:uid="{1EB9B292-F380-418A-B410-A1759B66B695}"/>
    <cellStyle name="Normal 9 5 4 2 2 3 2" xfId="5122" xr:uid="{D329B5C4-39A5-4FC5-8288-9B29C5596A4D}"/>
    <cellStyle name="Normal 9 5 4 2 2 4" xfId="4192" xr:uid="{4146E524-C1B6-42BB-86C6-C4964F347F62}"/>
    <cellStyle name="Normal 9 5 4 2 2 4 2" xfId="5123" xr:uid="{63CCD554-510D-4B61-A0DF-5134AD586252}"/>
    <cellStyle name="Normal 9 5 4 2 2 5" xfId="5120" xr:uid="{7EB7CBDF-D980-4185-982C-0DAB13239BD8}"/>
    <cellStyle name="Normal 9 5 4 2 3" xfId="2464" xr:uid="{F54BF55E-77AD-4E28-9F85-78BA9C501F4C}"/>
    <cellStyle name="Normal 9 5 4 2 3 2" xfId="5124" xr:uid="{F2818549-E46C-4C44-A554-BE3B3981EB24}"/>
    <cellStyle name="Normal 9 5 4 2 4" xfId="4193" xr:uid="{304AF3D6-599E-43DE-820C-B79E73A1DEF9}"/>
    <cellStyle name="Normal 9 5 4 2 4 2" xfId="5125" xr:uid="{C0B52AF9-D46C-45ED-909F-0A015F22192D}"/>
    <cellStyle name="Normal 9 5 4 2 5" xfId="4194" xr:uid="{472BC7B0-E5CF-47DE-990F-279A5C609AD6}"/>
    <cellStyle name="Normal 9 5 4 2 5 2" xfId="5126" xr:uid="{EE5CDD14-3023-4370-B8A0-538FB8958A5A}"/>
    <cellStyle name="Normal 9 5 4 2 6" xfId="5119" xr:uid="{F20B8265-873F-41A8-813F-C60DC38B2CDA}"/>
    <cellStyle name="Normal 9 5 4 3" xfId="883" xr:uid="{0E018D03-F06B-41C3-BC5A-68FDC2DAFE71}"/>
    <cellStyle name="Normal 9 5 4 3 2" xfId="2465" xr:uid="{9C0DB978-57EE-44A4-8A0E-390E678BCFA2}"/>
    <cellStyle name="Normal 9 5 4 3 2 2" xfId="5128" xr:uid="{185B3B22-BB8A-4A1E-BC3E-7D6C22F99620}"/>
    <cellStyle name="Normal 9 5 4 3 3" xfId="4195" xr:uid="{F8551A5E-4FBC-467C-AE4E-C9595CAF2B2B}"/>
    <cellStyle name="Normal 9 5 4 3 3 2" xfId="5129" xr:uid="{01F016A0-5E49-4A5A-8C16-05B49D192B0A}"/>
    <cellStyle name="Normal 9 5 4 3 4" xfId="4196" xr:uid="{97423E18-0B35-4F7C-B8B3-3F8F8A34414C}"/>
    <cellStyle name="Normal 9 5 4 3 4 2" xfId="5130" xr:uid="{D0C2E129-DF3E-4191-ADF4-7CE405986A8C}"/>
    <cellStyle name="Normal 9 5 4 3 5" xfId="5127" xr:uid="{23792CD4-88F3-44F8-8F64-C7E707D88F6D}"/>
    <cellStyle name="Normal 9 5 4 4" xfId="2466" xr:uid="{80B0B6DB-1EB2-4AB9-9950-EFCB165CBFC0}"/>
    <cellStyle name="Normal 9 5 4 4 2" xfId="4197" xr:uid="{2D1AFA2C-5291-452B-B14D-1B482CC47C53}"/>
    <cellStyle name="Normal 9 5 4 4 2 2" xfId="5132" xr:uid="{49ED289F-E735-417D-A064-29858CEFD814}"/>
    <cellStyle name="Normal 9 5 4 4 3" xfId="4198" xr:uid="{8C93A7C1-8574-4213-9549-40809669BC00}"/>
    <cellStyle name="Normal 9 5 4 4 3 2" xfId="5133" xr:uid="{46CB60F5-3110-42E4-B40D-62392C04B318}"/>
    <cellStyle name="Normal 9 5 4 4 4" xfId="4199" xr:uid="{C76FE2B1-FC3F-4E1B-8D63-5808AFDD8573}"/>
    <cellStyle name="Normal 9 5 4 4 4 2" xfId="5134" xr:uid="{0E82C645-334A-4BFC-BD26-49955397691D}"/>
    <cellStyle name="Normal 9 5 4 4 5" xfId="5131" xr:uid="{212963EC-4AAD-46C8-B7F9-A59D0973BE32}"/>
    <cellStyle name="Normal 9 5 4 5" xfId="4200" xr:uid="{E6BCB7C2-AD19-46C0-89DD-75F2E1C74448}"/>
    <cellStyle name="Normal 9 5 4 5 2" xfId="5135" xr:uid="{8311D8FB-DD1C-47F2-BF71-38186E49A637}"/>
    <cellStyle name="Normal 9 5 4 6" xfId="4201" xr:uid="{6E7A1F24-8AE4-4E76-8CF2-A3EE2D5BB01B}"/>
    <cellStyle name="Normal 9 5 4 6 2" xfId="5136" xr:uid="{A0F3BC40-459F-4972-BD17-E40EF43D16DC}"/>
    <cellStyle name="Normal 9 5 4 7" xfId="4202" xr:uid="{09859CCE-50E3-4755-BEE6-2D025511072F}"/>
    <cellStyle name="Normal 9 5 4 7 2" xfId="5137" xr:uid="{2B1DE7B3-7A49-407F-A406-97F0FD0698CB}"/>
    <cellStyle name="Normal 9 5 4 8" xfId="5118" xr:uid="{992B5BD9-C2E7-4688-8461-0C3BC65FC8FB}"/>
    <cellStyle name="Normal 9 5 5" xfId="422" xr:uid="{2AFA575C-6B54-4E67-BAEB-4EC9ADE66705}"/>
    <cellStyle name="Normal 9 5 5 2" xfId="884" xr:uid="{0F433706-98A5-4C77-B36E-F3B33E90C050}"/>
    <cellStyle name="Normal 9 5 5 2 2" xfId="2467" xr:uid="{58F88FBB-0CEB-4756-984B-64F42EAB1370}"/>
    <cellStyle name="Normal 9 5 5 2 2 2" xfId="5140" xr:uid="{A692C5DF-0DFD-4C50-A8A6-3A7B4539761B}"/>
    <cellStyle name="Normal 9 5 5 2 3" xfId="4203" xr:uid="{1D4DE745-2B89-4E1F-9827-1D379543B3EC}"/>
    <cellStyle name="Normal 9 5 5 2 3 2" xfId="5141" xr:uid="{84E9A8EB-6F46-4BB8-8655-06E37B3D15A1}"/>
    <cellStyle name="Normal 9 5 5 2 4" xfId="4204" xr:uid="{7759E9A4-C35E-473F-AAF5-A918F7C517E2}"/>
    <cellStyle name="Normal 9 5 5 2 4 2" xfId="5142" xr:uid="{25F99924-2ECD-4DBC-AF0C-0898C6C42BE1}"/>
    <cellStyle name="Normal 9 5 5 2 5" xfId="5139" xr:uid="{42B58391-9A32-43B2-8E1F-6EC9E2F13303}"/>
    <cellStyle name="Normal 9 5 5 3" xfId="2468" xr:uid="{67577382-6EA2-47E2-8910-690047A777D4}"/>
    <cellStyle name="Normal 9 5 5 3 2" xfId="4205" xr:uid="{D08E6617-4864-4443-B09D-DFB23193023A}"/>
    <cellStyle name="Normal 9 5 5 3 2 2" xfId="5144" xr:uid="{8C16C69F-2209-42D2-92DA-EDE5DAFF29B9}"/>
    <cellStyle name="Normal 9 5 5 3 3" xfId="4206" xr:uid="{8B794693-02A5-4A98-BE66-48A4AC4FF739}"/>
    <cellStyle name="Normal 9 5 5 3 3 2" xfId="5145" xr:uid="{2500B1AB-D559-4F1E-B91D-5B2C55B7E04D}"/>
    <cellStyle name="Normal 9 5 5 3 4" xfId="4207" xr:uid="{BCBE701B-16D8-4B02-9BFE-A9F9432BDC23}"/>
    <cellStyle name="Normal 9 5 5 3 4 2" xfId="5146" xr:uid="{A2D72084-5197-4FEB-A489-8790857EEEF3}"/>
    <cellStyle name="Normal 9 5 5 3 5" xfId="5143" xr:uid="{01314472-B751-456C-8C0D-BCDF45962327}"/>
    <cellStyle name="Normal 9 5 5 4" xfId="4208" xr:uid="{71FA7073-39B3-4F5F-85DF-340554EDF068}"/>
    <cellStyle name="Normal 9 5 5 4 2" xfId="5147" xr:uid="{F9D4530A-B5BB-46B3-BE55-4DC705C8E0D1}"/>
    <cellStyle name="Normal 9 5 5 5" xfId="4209" xr:uid="{7E8F5099-330C-412B-BEC1-628CE0F61A15}"/>
    <cellStyle name="Normal 9 5 5 5 2" xfId="5148" xr:uid="{680E1778-24AB-40D7-B3B5-0FE292AAA770}"/>
    <cellStyle name="Normal 9 5 5 6" xfId="4210" xr:uid="{FC8B1008-3E9A-49AD-9879-9E9B6392D30E}"/>
    <cellStyle name="Normal 9 5 5 6 2" xfId="5149" xr:uid="{65773501-475B-489E-9605-F178B2B91A00}"/>
    <cellStyle name="Normal 9 5 5 7" xfId="5138" xr:uid="{6C375EF1-36B7-4E70-AC29-197A7B1EE7C2}"/>
    <cellStyle name="Normal 9 5 6" xfId="885" xr:uid="{CD680475-C67C-4238-9232-74D6801393ED}"/>
    <cellStyle name="Normal 9 5 6 2" xfId="2469" xr:uid="{CAD18A5C-23B2-4BCD-8468-8324E905FCD9}"/>
    <cellStyle name="Normal 9 5 6 2 2" xfId="4211" xr:uid="{497CB201-27E6-4925-92AD-1BF388E06433}"/>
    <cellStyle name="Normal 9 5 6 2 2 2" xfId="5152" xr:uid="{6D5B1287-1832-4157-B4EF-92EE37C0151D}"/>
    <cellStyle name="Normal 9 5 6 2 3" xfId="4212" xr:uid="{D3D379CD-7CE9-4C48-BF5E-1C2593704285}"/>
    <cellStyle name="Normal 9 5 6 2 3 2" xfId="5153" xr:uid="{AE135B77-3D2A-49A3-A2AD-B82071C4CE41}"/>
    <cellStyle name="Normal 9 5 6 2 4" xfId="4213" xr:uid="{406784E0-9909-46A5-8BD0-1F7D271DE7A2}"/>
    <cellStyle name="Normal 9 5 6 2 4 2" xfId="5154" xr:uid="{B31B3B07-6941-44A8-96F4-597E680B04A2}"/>
    <cellStyle name="Normal 9 5 6 2 5" xfId="5151" xr:uid="{AE6B71BD-9906-4929-B2A8-13E526145277}"/>
    <cellStyle name="Normal 9 5 6 3" xfId="4214" xr:uid="{87C224E8-C69A-44F9-B404-57B83C5FD650}"/>
    <cellStyle name="Normal 9 5 6 3 2" xfId="5155" xr:uid="{D23A83BB-22D1-4D6D-8848-AFE4716C2F7C}"/>
    <cellStyle name="Normal 9 5 6 4" xfId="4215" xr:uid="{9F1CEDA4-BFB5-4313-A7FB-BF33B2C59A34}"/>
    <cellStyle name="Normal 9 5 6 4 2" xfId="5156" xr:uid="{E9560A2B-FB70-477A-8FDF-6DA17395D530}"/>
    <cellStyle name="Normal 9 5 6 5" xfId="4216" xr:uid="{2189AB51-8566-4096-9010-FF7AC641D9BB}"/>
    <cellStyle name="Normal 9 5 6 5 2" xfId="5157" xr:uid="{D6DD294B-D577-439E-8216-3730E2839843}"/>
    <cellStyle name="Normal 9 5 6 6" xfId="5150" xr:uid="{DB7A0B24-ECD1-47AE-B7FE-7A3C4D603061}"/>
    <cellStyle name="Normal 9 5 7" xfId="2470" xr:uid="{4F832DA8-BC9D-4CA0-ADE0-112062E329AE}"/>
    <cellStyle name="Normal 9 5 7 2" xfId="4217" xr:uid="{DD93E7D0-3B34-48D7-92BA-BE73A13C760E}"/>
    <cellStyle name="Normal 9 5 7 2 2" xfId="5159" xr:uid="{2F2ACCD9-1A21-4CB4-B30A-8951C97AFCC5}"/>
    <cellStyle name="Normal 9 5 7 3" xfId="4218" xr:uid="{5DD85128-86CE-4945-BFEB-D783D1D7B0D5}"/>
    <cellStyle name="Normal 9 5 7 3 2" xfId="5160" xr:uid="{833B7D00-B377-4C4A-8518-09ABCB3F4889}"/>
    <cellStyle name="Normal 9 5 7 4" xfId="4219" xr:uid="{93BD4C12-E74A-41F7-BA79-405684A9564C}"/>
    <cellStyle name="Normal 9 5 7 4 2" xfId="5161" xr:uid="{B37A7762-D7B4-41AE-AC81-0BC1D5F4DBD6}"/>
    <cellStyle name="Normal 9 5 7 5" xfId="5158" xr:uid="{413F3DBF-B334-4EDF-B4D8-9A2AAA0A631A}"/>
    <cellStyle name="Normal 9 5 8" xfId="4220" xr:uid="{7E209900-C839-4A05-AB42-F27FED4FA53A}"/>
    <cellStyle name="Normal 9 5 8 2" xfId="4221" xr:uid="{22941F71-DFE7-48E2-AA2B-953026D750AA}"/>
    <cellStyle name="Normal 9 5 8 2 2" xfId="5163" xr:uid="{EDC1FD8F-50BC-4B55-8CA8-ADF19FF555D8}"/>
    <cellStyle name="Normal 9 5 8 3" xfId="4222" xr:uid="{764546E6-832B-408D-BB6E-B837DAA68BEF}"/>
    <cellStyle name="Normal 9 5 8 3 2" xfId="5164" xr:uid="{308CF640-B35D-4310-AA19-E12EE4B1BC4E}"/>
    <cellStyle name="Normal 9 5 8 4" xfId="4223" xr:uid="{91A70C92-9726-4FED-8013-2550628A7CC7}"/>
    <cellStyle name="Normal 9 5 8 4 2" xfId="5165" xr:uid="{C732BAAB-0180-4D28-AB3D-ED5ECE83E434}"/>
    <cellStyle name="Normal 9 5 8 5" xfId="5162" xr:uid="{9C759C7A-BF16-4464-A703-35C8010F5C2E}"/>
    <cellStyle name="Normal 9 5 9" xfId="4224" xr:uid="{E77B16BB-CC2D-4F93-86FB-25440874A88D}"/>
    <cellStyle name="Normal 9 5 9 2" xfId="5166" xr:uid="{65B57CD9-6147-4D9F-B27A-5A8FC9219CFA}"/>
    <cellStyle name="Normal 9 6" xfId="180" xr:uid="{C8D46538-FF5C-4F2C-8805-8C818AF5CAE9}"/>
    <cellStyle name="Normal 9 6 10" xfId="5167" xr:uid="{0BE4F3B7-2A5B-411A-8E4F-540E54E9F7CF}"/>
    <cellStyle name="Normal 9 6 2" xfId="181" xr:uid="{3DBDD0EE-1841-436B-8CC6-5D7989CF3B2B}"/>
    <cellStyle name="Normal 9 6 2 2" xfId="423" xr:uid="{A890FED0-2644-4A1D-B77F-A8FE8CA47F0B}"/>
    <cellStyle name="Normal 9 6 2 2 2" xfId="886" xr:uid="{6137748E-2BED-4950-B66B-E6E18E8F8790}"/>
    <cellStyle name="Normal 9 6 2 2 2 2" xfId="2471" xr:uid="{DBD9E070-EA06-4DF5-AB59-9EFDD7176222}"/>
    <cellStyle name="Normal 9 6 2 2 2 2 2" xfId="5171" xr:uid="{3662FBC9-5DC5-460D-8EA1-4EB17954E292}"/>
    <cellStyle name="Normal 9 6 2 2 2 3" xfId="4225" xr:uid="{C939D188-5C15-4B98-B180-00FA31D63349}"/>
    <cellStyle name="Normal 9 6 2 2 2 3 2" xfId="5172" xr:uid="{46DD46B0-ADD1-43D5-9BC1-B291298B011D}"/>
    <cellStyle name="Normal 9 6 2 2 2 4" xfId="4226" xr:uid="{B7181912-D31C-44B1-A588-41C48F3D1EBC}"/>
    <cellStyle name="Normal 9 6 2 2 2 4 2" xfId="5173" xr:uid="{B343656D-2564-4803-9E09-0DD936F6E085}"/>
    <cellStyle name="Normal 9 6 2 2 2 5" xfId="5170" xr:uid="{45F161C3-8F36-47F8-962E-18DB95174BD9}"/>
    <cellStyle name="Normal 9 6 2 2 3" xfId="2472" xr:uid="{C39AB1EB-E136-4756-8C72-89EBFA7A6B87}"/>
    <cellStyle name="Normal 9 6 2 2 3 2" xfId="4227" xr:uid="{90A2742E-AF60-4DA9-8E6D-58EF7958020D}"/>
    <cellStyle name="Normal 9 6 2 2 3 2 2" xfId="5175" xr:uid="{37F46604-B830-4A96-BDDA-29C42C8EC91F}"/>
    <cellStyle name="Normal 9 6 2 2 3 3" xfId="4228" xr:uid="{F5A42530-F771-4E82-AE9A-2A4276009EDC}"/>
    <cellStyle name="Normal 9 6 2 2 3 3 2" xfId="5176" xr:uid="{4CA489C9-1B8F-4BAA-9D0A-252A73CB0DD5}"/>
    <cellStyle name="Normal 9 6 2 2 3 4" xfId="4229" xr:uid="{24001C67-9B22-4198-9C9B-84F383026A20}"/>
    <cellStyle name="Normal 9 6 2 2 3 4 2" xfId="5177" xr:uid="{BF323A62-0C53-4FC2-B890-DCFF624195CA}"/>
    <cellStyle name="Normal 9 6 2 2 3 5" xfId="5174" xr:uid="{31C966D7-88F2-47FD-8B27-193946845FEE}"/>
    <cellStyle name="Normal 9 6 2 2 4" xfId="4230" xr:uid="{AE74A3BA-E2DC-4EEF-87F7-1F73CC2E7689}"/>
    <cellStyle name="Normal 9 6 2 2 4 2" xfId="5178" xr:uid="{29F08219-D1FE-4AFB-AF66-A917E1A49881}"/>
    <cellStyle name="Normal 9 6 2 2 5" xfId="4231" xr:uid="{38FCB22B-3309-4350-B9ED-6823FBB802DE}"/>
    <cellStyle name="Normal 9 6 2 2 5 2" xfId="5179" xr:uid="{662A17A8-6872-4B55-B28E-9E0C6B122159}"/>
    <cellStyle name="Normal 9 6 2 2 6" xfId="4232" xr:uid="{27CD1215-ECB0-4201-8615-A695D718B8B8}"/>
    <cellStyle name="Normal 9 6 2 2 6 2" xfId="5180" xr:uid="{1157F581-4ACF-45D3-B1AE-59C5C4D92831}"/>
    <cellStyle name="Normal 9 6 2 2 7" xfId="5169" xr:uid="{F74F18B8-D2F2-4544-A95C-BCCA9ED9B571}"/>
    <cellStyle name="Normal 9 6 2 3" xfId="887" xr:uid="{BBBEC34F-FEBD-4EAA-9270-7A1947C9B0DD}"/>
    <cellStyle name="Normal 9 6 2 3 2" xfId="2473" xr:uid="{B8FB770D-9822-460E-ADE6-F8C17C311B30}"/>
    <cellStyle name="Normal 9 6 2 3 2 2" xfId="4233" xr:uid="{6B508DB8-BB5F-4031-96FA-0FAD638AE1B2}"/>
    <cellStyle name="Normal 9 6 2 3 2 2 2" xfId="5183" xr:uid="{A1A0B03B-7342-463D-96BF-F94DD87A816B}"/>
    <cellStyle name="Normal 9 6 2 3 2 3" xfId="4234" xr:uid="{3EB6E20A-7C11-4610-8648-1480C19A85F9}"/>
    <cellStyle name="Normal 9 6 2 3 2 3 2" xfId="5184" xr:uid="{8B30EDC4-9199-4297-A14B-0EA73B1E9EC5}"/>
    <cellStyle name="Normal 9 6 2 3 2 4" xfId="4235" xr:uid="{6A116740-8248-452E-A31D-EE55B144D3F5}"/>
    <cellStyle name="Normal 9 6 2 3 2 4 2" xfId="5185" xr:uid="{A3FCE80F-BA54-4CF9-AC9C-3782E93A073B}"/>
    <cellStyle name="Normal 9 6 2 3 2 5" xfId="5182" xr:uid="{92C7CE39-676E-4958-AC32-91983B4675AC}"/>
    <cellStyle name="Normal 9 6 2 3 3" xfId="4236" xr:uid="{1DA03B8A-061B-49D7-B544-97AC8B2CBBCB}"/>
    <cellStyle name="Normal 9 6 2 3 3 2" xfId="5186" xr:uid="{CF43DFE2-8573-478F-B95B-688E0678C68D}"/>
    <cellStyle name="Normal 9 6 2 3 4" xfId="4237" xr:uid="{95D37B80-EA6F-48F9-9886-F04F5B069BD5}"/>
    <cellStyle name="Normal 9 6 2 3 4 2" xfId="5187" xr:uid="{3A49EEB8-F3B9-463D-BE47-1B17D190FF6C}"/>
    <cellStyle name="Normal 9 6 2 3 5" xfId="4238" xr:uid="{9FB7DDEE-FE87-49BE-AF7B-A5268B70B5B5}"/>
    <cellStyle name="Normal 9 6 2 3 5 2" xfId="5188" xr:uid="{0B5D7C99-532C-447E-81BC-8DA5C20BE7C0}"/>
    <cellStyle name="Normal 9 6 2 3 6" xfId="5181" xr:uid="{BB5ACEB3-1DC0-4215-A779-EE0154D537C0}"/>
    <cellStyle name="Normal 9 6 2 4" xfId="2474" xr:uid="{1AB15DE4-8DB2-4F0A-91F5-C56BFA0EDEAC}"/>
    <cellStyle name="Normal 9 6 2 4 2" xfId="4239" xr:uid="{12031915-91D0-4E0E-873C-E09066B0016D}"/>
    <cellStyle name="Normal 9 6 2 4 2 2" xfId="5190" xr:uid="{49886CF2-786A-4FB3-9A04-475C23C1FCDB}"/>
    <cellStyle name="Normal 9 6 2 4 3" xfId="4240" xr:uid="{E822E6D6-497C-44D7-8D6B-BFD876B03943}"/>
    <cellStyle name="Normal 9 6 2 4 3 2" xfId="5191" xr:uid="{0B15F126-8037-4E1F-B6F3-D0993C7567B5}"/>
    <cellStyle name="Normal 9 6 2 4 4" xfId="4241" xr:uid="{5045DEC2-5590-434A-A468-21B6769B800D}"/>
    <cellStyle name="Normal 9 6 2 4 4 2" xfId="5192" xr:uid="{1CB585F2-0098-408D-9189-62F2F6E04120}"/>
    <cellStyle name="Normal 9 6 2 4 5" xfId="5189" xr:uid="{A204CAE0-1E4E-483F-995D-3CA20DD88753}"/>
    <cellStyle name="Normal 9 6 2 5" xfId="4242" xr:uid="{FE475D19-5A79-4990-950A-1CE3466BAC96}"/>
    <cellStyle name="Normal 9 6 2 5 2" xfId="4243" xr:uid="{0CF83B6C-4FFB-4B30-80D3-C7B5D8BDC5F8}"/>
    <cellStyle name="Normal 9 6 2 5 2 2" xfId="5194" xr:uid="{078FED6D-A6D7-4F89-A847-D2C8E8DFC4ED}"/>
    <cellStyle name="Normal 9 6 2 5 3" xfId="4244" xr:uid="{A8C223BA-7D7B-4342-9B76-B45AA39A01D4}"/>
    <cellStyle name="Normal 9 6 2 5 3 2" xfId="5195" xr:uid="{C8E61E9A-2029-4A8F-BC5C-0FBFB134A7B3}"/>
    <cellStyle name="Normal 9 6 2 5 4" xfId="4245" xr:uid="{53DFE082-F3F2-464B-BF74-C0E4B877D74D}"/>
    <cellStyle name="Normal 9 6 2 5 4 2" xfId="5196" xr:uid="{3A37A7EE-2711-4B44-8B9D-099A3A126AED}"/>
    <cellStyle name="Normal 9 6 2 5 5" xfId="5193" xr:uid="{E9B43A3C-F19F-46A1-9C4D-925B65CF62A8}"/>
    <cellStyle name="Normal 9 6 2 6" xfId="4246" xr:uid="{358BFA4B-D470-4A77-BFD2-AA8B0CD49715}"/>
    <cellStyle name="Normal 9 6 2 6 2" xfId="5197" xr:uid="{FCD9709C-A5A8-48AA-9898-96C282DE1FDB}"/>
    <cellStyle name="Normal 9 6 2 7" xfId="4247" xr:uid="{5DFBF8F7-C3E6-41DB-9808-50299E1520A2}"/>
    <cellStyle name="Normal 9 6 2 7 2" xfId="5198" xr:uid="{FD31EF62-4CB1-4523-98F6-39CD766B3EA3}"/>
    <cellStyle name="Normal 9 6 2 8" xfId="4248" xr:uid="{48D75F25-1B7B-4564-8469-A245104BD793}"/>
    <cellStyle name="Normal 9 6 2 8 2" xfId="5199" xr:uid="{2D8438FD-7F2D-44F6-B957-DD4FAD3A34EE}"/>
    <cellStyle name="Normal 9 6 2 9" xfId="5168" xr:uid="{DF1E8959-8EBC-4DCA-BB81-DA2E490AB353}"/>
    <cellStyle name="Normal 9 6 3" xfId="424" xr:uid="{E962D01B-B90B-4507-A86B-95C7E40A0391}"/>
    <cellStyle name="Normal 9 6 3 2" xfId="888" xr:uid="{3A945C36-3A34-46EB-B21E-E4DA1F1873C0}"/>
    <cellStyle name="Normal 9 6 3 2 2" xfId="889" xr:uid="{9DF17AEB-D1DD-4B59-818A-A45600513736}"/>
    <cellStyle name="Normal 9 6 3 2 2 2" xfId="5202" xr:uid="{6DA6CA99-007E-46A4-91E7-560A0B66F567}"/>
    <cellStyle name="Normal 9 6 3 2 3" xfId="4249" xr:uid="{566F14D5-67F2-4150-BD15-15A8F61889BB}"/>
    <cellStyle name="Normal 9 6 3 2 3 2" xfId="5203" xr:uid="{B8DCE318-6C5B-4268-B84E-9308E72CE4AC}"/>
    <cellStyle name="Normal 9 6 3 2 4" xfId="4250" xr:uid="{EDF291E2-C030-4DE1-A347-6BE78A35718F}"/>
    <cellStyle name="Normal 9 6 3 2 4 2" xfId="5204" xr:uid="{3EC96D1E-EEB6-4013-86CE-F16D95B6A79C}"/>
    <cellStyle name="Normal 9 6 3 2 5" xfId="5201" xr:uid="{F19F39D4-4F1C-43C5-B4BD-30E8DF5ED639}"/>
    <cellStyle name="Normal 9 6 3 3" xfId="890" xr:uid="{47DBF527-0B60-46C0-8D1E-BD07A2C13196}"/>
    <cellStyle name="Normal 9 6 3 3 2" xfId="4251" xr:uid="{387B033F-B821-4A5E-8436-AAB22AD6C597}"/>
    <cellStyle name="Normal 9 6 3 3 2 2" xfId="5206" xr:uid="{D0175440-038A-45AA-8C28-CE759315426D}"/>
    <cellStyle name="Normal 9 6 3 3 3" xfId="4252" xr:uid="{6E32F6D7-69C1-4B77-B10E-2525F22F0E23}"/>
    <cellStyle name="Normal 9 6 3 3 3 2" xfId="5207" xr:uid="{664E21B7-BD99-49B8-B089-A3403E8819B0}"/>
    <cellStyle name="Normal 9 6 3 3 4" xfId="4253" xr:uid="{8CFE9C86-5072-421A-B236-B4B959FD4732}"/>
    <cellStyle name="Normal 9 6 3 3 4 2" xfId="5208" xr:uid="{43FC8D1C-CFF1-4EC6-AFCE-9164E7A1E042}"/>
    <cellStyle name="Normal 9 6 3 3 5" xfId="5205" xr:uid="{35C01C91-8F01-4AFE-8B22-3164EC2BB077}"/>
    <cellStyle name="Normal 9 6 3 4" xfId="4254" xr:uid="{E082D4DC-F973-4A6D-8EB5-ACD2E7D12AF5}"/>
    <cellStyle name="Normal 9 6 3 4 2" xfId="5209" xr:uid="{F8CEB4E7-7A21-42EC-94CA-6FA80E30D12F}"/>
    <cellStyle name="Normal 9 6 3 5" xfId="4255" xr:uid="{8202A104-7574-421C-A5B6-173867346633}"/>
    <cellStyle name="Normal 9 6 3 5 2" xfId="5210" xr:uid="{8E3F0E86-FA6F-4E70-8F3E-3A0993126D88}"/>
    <cellStyle name="Normal 9 6 3 6" xfId="4256" xr:uid="{7ABD70F0-72AE-4D32-840E-76CBB790E059}"/>
    <cellStyle name="Normal 9 6 3 6 2" xfId="5211" xr:uid="{FB6138BC-1687-4B85-A7DD-EDA234A5A968}"/>
    <cellStyle name="Normal 9 6 3 7" xfId="5200" xr:uid="{86170ED9-FEEA-4A72-8080-FC6F28008479}"/>
    <cellStyle name="Normal 9 6 4" xfId="425" xr:uid="{62E93F02-0A3B-491D-9604-D41BA678F4AB}"/>
    <cellStyle name="Normal 9 6 4 2" xfId="891" xr:uid="{1E539E28-8E30-4AAB-AC51-97D77574CF2A}"/>
    <cellStyle name="Normal 9 6 4 2 2" xfId="4257" xr:uid="{6B2FE180-911F-4ED3-AACA-EC276A0D05CD}"/>
    <cellStyle name="Normal 9 6 4 2 2 2" xfId="5214" xr:uid="{6C53BAC2-049C-47E1-9D5D-DD67056B5F89}"/>
    <cellStyle name="Normal 9 6 4 2 3" xfId="4258" xr:uid="{EC5D4419-330E-4C96-890A-3E8557B75FF1}"/>
    <cellStyle name="Normal 9 6 4 2 3 2" xfId="5215" xr:uid="{DD584D91-8BB4-48FB-8723-90EAF0DA300B}"/>
    <cellStyle name="Normal 9 6 4 2 4" xfId="4259" xr:uid="{DD2EB432-9C1B-481F-B879-A4A8A80D3ECC}"/>
    <cellStyle name="Normal 9 6 4 2 4 2" xfId="5216" xr:uid="{53FF39CF-A305-4763-991D-A6E8BC28DC8F}"/>
    <cellStyle name="Normal 9 6 4 2 5" xfId="5213" xr:uid="{061483BE-9A18-4FE9-8339-FCA31543CE24}"/>
    <cellStyle name="Normal 9 6 4 3" xfId="4260" xr:uid="{986DFE6A-7B7E-4292-9FDA-FFA643219712}"/>
    <cellStyle name="Normal 9 6 4 3 2" xfId="5217" xr:uid="{8DD81C0A-4620-44C8-826A-67232A9FB1ED}"/>
    <cellStyle name="Normal 9 6 4 4" xfId="4261" xr:uid="{B0A3F384-A2BA-4FEE-95CA-5DA730E591C5}"/>
    <cellStyle name="Normal 9 6 4 4 2" xfId="5218" xr:uid="{F711825C-E307-4143-A350-38840A90B00B}"/>
    <cellStyle name="Normal 9 6 4 5" xfId="4262" xr:uid="{6E005CEA-450C-444B-A4F4-D1F581A1F11C}"/>
    <cellStyle name="Normal 9 6 4 5 2" xfId="5219" xr:uid="{AB1E99BF-64A8-4B75-B4F9-46E8BAEDAF2D}"/>
    <cellStyle name="Normal 9 6 4 6" xfId="5212" xr:uid="{0989E940-A9E6-4662-9763-E25D2014180E}"/>
    <cellStyle name="Normal 9 6 5" xfId="892" xr:uid="{AFC6EDDC-E72A-474A-9DF0-28EB68725107}"/>
    <cellStyle name="Normal 9 6 5 2" xfId="4263" xr:uid="{1DBC2B66-D6B9-4CC8-8E87-8B97136F6974}"/>
    <cellStyle name="Normal 9 6 5 2 2" xfId="5221" xr:uid="{6EB856AB-91C5-4F71-9B3A-9F301A9FB515}"/>
    <cellStyle name="Normal 9 6 5 3" xfId="4264" xr:uid="{E3940522-FC5A-4F9D-8279-834362D75997}"/>
    <cellStyle name="Normal 9 6 5 3 2" xfId="5222" xr:uid="{61D1C50C-C03A-4F44-BF59-44444BC2009E}"/>
    <cellStyle name="Normal 9 6 5 4" xfId="4265" xr:uid="{7249EFDC-7424-4B52-9AAB-2C080A584CFA}"/>
    <cellStyle name="Normal 9 6 5 4 2" xfId="5223" xr:uid="{61095BC9-565A-46A6-85F1-CB636E15139B}"/>
    <cellStyle name="Normal 9 6 5 5" xfId="5220" xr:uid="{F387A560-B77D-40D2-BE05-900746BE4FD4}"/>
    <cellStyle name="Normal 9 6 6" xfId="4266" xr:uid="{20EB03F8-9599-49E0-B50F-05BC48F99204}"/>
    <cellStyle name="Normal 9 6 6 2" xfId="4267" xr:uid="{24C336AA-DFDE-48AE-9B55-3FE24557B721}"/>
    <cellStyle name="Normal 9 6 6 2 2" xfId="5225" xr:uid="{FA2B4D33-2059-41BA-9A43-31296A736ADF}"/>
    <cellStyle name="Normal 9 6 6 3" xfId="4268" xr:uid="{DE07CF47-8357-4CC3-90E6-66758737C0EB}"/>
    <cellStyle name="Normal 9 6 6 3 2" xfId="5226" xr:uid="{B8868FB3-7079-4C6F-81ED-12AEEFB6620F}"/>
    <cellStyle name="Normal 9 6 6 4" xfId="4269" xr:uid="{EE9F591C-CE0E-4623-86B9-82E3E30F3716}"/>
    <cellStyle name="Normal 9 6 6 4 2" xfId="5227" xr:uid="{3FDA83DC-0B31-4476-9595-B7073FAE7E54}"/>
    <cellStyle name="Normal 9 6 6 5" xfId="5224" xr:uid="{9EF3B10E-DC6E-4D1C-A22E-F8F91B9B9200}"/>
    <cellStyle name="Normal 9 6 7" xfId="4270" xr:uid="{94EED278-249F-4F9A-9683-7EE7FF309ECB}"/>
    <cellStyle name="Normal 9 6 7 2" xfId="5228" xr:uid="{A37B7C0D-8781-49F9-B557-C2079D421CCC}"/>
    <cellStyle name="Normal 9 6 8" xfId="4271" xr:uid="{FCFD40D5-139E-4292-A2AE-16D43B291B34}"/>
    <cellStyle name="Normal 9 6 8 2" xfId="5229" xr:uid="{30B30F0B-D044-4ACB-9231-8C1151706374}"/>
    <cellStyle name="Normal 9 6 9" xfId="4272" xr:uid="{7053B92F-3906-4364-9BA5-A8106F274DF7}"/>
    <cellStyle name="Normal 9 6 9 2" xfId="5230" xr:uid="{A5B30DD2-FED9-4B5A-914A-82E38E6DC4F3}"/>
    <cellStyle name="Normal 9 7" xfId="182" xr:uid="{77E557C7-940E-4829-8A99-BACF376C5D5F}"/>
    <cellStyle name="Normal 9 7 2" xfId="426" xr:uid="{E2CF9A92-FB71-4775-9B0D-24D78EEC268A}"/>
    <cellStyle name="Normal 9 7 2 2" xfId="893" xr:uid="{75CFBC0C-5E63-413C-AEFC-A5B2236E3E39}"/>
    <cellStyle name="Normal 9 7 2 2 2" xfId="2475" xr:uid="{53C87489-9DDE-46A3-9CB5-5564A2542ACD}"/>
    <cellStyle name="Normal 9 7 2 2 2 2" xfId="2476" xr:uid="{E533EE7C-CAF6-4418-84C0-00AF4A14EAEE}"/>
    <cellStyle name="Normal 9 7 2 2 2 2 2" xfId="5235" xr:uid="{4E7162C0-6463-4A61-84C0-53BB9671414D}"/>
    <cellStyle name="Normal 9 7 2 2 2 3" xfId="5234" xr:uid="{D032EF04-D4B7-4242-98C2-DC292EC2D401}"/>
    <cellStyle name="Normal 9 7 2 2 3" xfId="2477" xr:uid="{0805745D-78B3-4E87-A862-FC30706BF5AF}"/>
    <cellStyle name="Normal 9 7 2 2 3 2" xfId="5236" xr:uid="{F98ADE21-D746-4BF2-A013-160DBD79D648}"/>
    <cellStyle name="Normal 9 7 2 2 4" xfId="4273" xr:uid="{4E66CE26-2590-4E77-8845-F21C9576D89A}"/>
    <cellStyle name="Normal 9 7 2 2 4 2" xfId="5237" xr:uid="{CFF53784-4BA9-4A8C-BC2E-7428E5EFEE03}"/>
    <cellStyle name="Normal 9 7 2 2 5" xfId="5233" xr:uid="{032F410F-FADB-473E-8FEA-957351084AFA}"/>
    <cellStyle name="Normal 9 7 2 3" xfId="2478" xr:uid="{FD987811-DC09-4A28-96D4-7921B08151A3}"/>
    <cellStyle name="Normal 9 7 2 3 2" xfId="2479" xr:uid="{E86B41C6-24CE-4500-B28B-40CFC8405826}"/>
    <cellStyle name="Normal 9 7 2 3 2 2" xfId="5239" xr:uid="{2A3283F0-C779-4859-8DD8-B19034893914}"/>
    <cellStyle name="Normal 9 7 2 3 3" xfId="4274" xr:uid="{93A74C8E-2599-4995-A5E7-795C470EDDD6}"/>
    <cellStyle name="Normal 9 7 2 3 3 2" xfId="5240" xr:uid="{3ECB52AF-BD42-4F69-856D-3AA3580DDC19}"/>
    <cellStyle name="Normal 9 7 2 3 4" xfId="4275" xr:uid="{53EE7EEB-F77E-4E17-BD9B-627BB1891439}"/>
    <cellStyle name="Normal 9 7 2 3 4 2" xfId="5241" xr:uid="{AC81BE1B-EF30-4268-AB71-074842CA11FE}"/>
    <cellStyle name="Normal 9 7 2 3 5" xfId="5238" xr:uid="{5A2AC267-4136-4AFD-AD63-6B675160BD08}"/>
    <cellStyle name="Normal 9 7 2 4" xfId="2480" xr:uid="{FB1EE75F-CDE7-4D38-97AD-AD8AB9A47339}"/>
    <cellStyle name="Normal 9 7 2 4 2" xfId="5242" xr:uid="{788746B7-D42C-46A5-91FE-65E24AFCA958}"/>
    <cellStyle name="Normal 9 7 2 5" xfId="4276" xr:uid="{5A593838-C37B-4E8A-A6EB-4468E2C3B411}"/>
    <cellStyle name="Normal 9 7 2 5 2" xfId="5243" xr:uid="{9EB9DEE4-20AA-4B9F-88CF-A2D6F11311B9}"/>
    <cellStyle name="Normal 9 7 2 6" xfId="4277" xr:uid="{40F113BF-E1DF-4C6E-A5B5-464973A89714}"/>
    <cellStyle name="Normal 9 7 2 6 2" xfId="5244" xr:uid="{34EE2CEA-BAF0-4682-8508-B0F51283B3EF}"/>
    <cellStyle name="Normal 9 7 2 7" xfId="5232" xr:uid="{F5A3ED0F-5F12-4EC7-BF50-C692977F309B}"/>
    <cellStyle name="Normal 9 7 3" xfId="894" xr:uid="{B7901F0D-004A-4D00-9A37-93D9352A14A5}"/>
    <cellStyle name="Normal 9 7 3 2" xfId="2481" xr:uid="{CCCB17BA-0A9D-47DF-BA4A-13CA99913112}"/>
    <cellStyle name="Normal 9 7 3 2 2" xfId="2482" xr:uid="{D90A08EF-A04B-4502-B6DE-08B335638DC3}"/>
    <cellStyle name="Normal 9 7 3 2 2 2" xfId="5247" xr:uid="{706E0D57-BA67-4ADC-8B69-612C3C038B09}"/>
    <cellStyle name="Normal 9 7 3 2 3" xfId="4278" xr:uid="{39501B93-92D1-4ED0-AE26-33EDC6186BB5}"/>
    <cellStyle name="Normal 9 7 3 2 3 2" xfId="5248" xr:uid="{4A82D83E-2FEC-4FB2-AFFA-9C4658E75339}"/>
    <cellStyle name="Normal 9 7 3 2 4" xfId="4279" xr:uid="{606D1086-3094-43AF-938C-6EF1B5DD0F9E}"/>
    <cellStyle name="Normal 9 7 3 2 4 2" xfId="5249" xr:uid="{4F0ED27C-3FA0-47AA-B1B9-234628F6AFEF}"/>
    <cellStyle name="Normal 9 7 3 2 5" xfId="5246" xr:uid="{373E04A1-890C-4647-AC05-556A2FC442C1}"/>
    <cellStyle name="Normal 9 7 3 3" xfId="2483" xr:uid="{923DE4DF-022F-4591-A9DC-2F9F08961C3F}"/>
    <cellStyle name="Normal 9 7 3 3 2" xfId="5250" xr:uid="{55570CC1-8AFB-4256-9AFB-774E1F89C9FE}"/>
    <cellStyle name="Normal 9 7 3 4" xfId="4280" xr:uid="{1F359EEE-41D9-4671-B28A-2535057085AA}"/>
    <cellStyle name="Normal 9 7 3 4 2" xfId="5251" xr:uid="{8ADE8122-2BF4-4B6E-B13B-3B14766AA447}"/>
    <cellStyle name="Normal 9 7 3 5" xfId="4281" xr:uid="{82F1471E-70D5-4EC1-AB50-639CC9A16805}"/>
    <cellStyle name="Normal 9 7 3 5 2" xfId="5252" xr:uid="{745B5A9A-ED6B-4281-8C04-1EB40F2D074F}"/>
    <cellStyle name="Normal 9 7 3 6" xfId="5245" xr:uid="{7D178B47-7CA6-4BA0-872E-140DFE6D84F3}"/>
    <cellStyle name="Normal 9 7 4" xfId="2484" xr:uid="{279D8808-278B-4631-BBCE-14A54FC760C7}"/>
    <cellStyle name="Normal 9 7 4 2" xfId="2485" xr:uid="{C2BCFE8A-D4AE-44A4-ADFE-97A5A1693916}"/>
    <cellStyle name="Normal 9 7 4 2 2" xfId="5254" xr:uid="{940ECCD9-EAAC-4E1A-9443-14D49CA7C6D6}"/>
    <cellStyle name="Normal 9 7 4 3" xfId="4282" xr:uid="{F060290A-6585-4932-A5B4-9287DCAE28D6}"/>
    <cellStyle name="Normal 9 7 4 3 2" xfId="5255" xr:uid="{7221DE80-1A6B-4CAB-BA35-B0EDBBF8D85E}"/>
    <cellStyle name="Normal 9 7 4 4" xfId="4283" xr:uid="{AA73972C-0CF4-44D2-87C2-9AEC3BF56841}"/>
    <cellStyle name="Normal 9 7 4 4 2" xfId="5256" xr:uid="{F5D76791-7075-4A8A-A3B2-57CB6202FB3E}"/>
    <cellStyle name="Normal 9 7 4 5" xfId="5253" xr:uid="{3A33F414-5BC4-428D-A5D1-EDD3E48AB6A4}"/>
    <cellStyle name="Normal 9 7 5" xfId="2486" xr:uid="{157CB0B3-1A9F-451B-B418-0A145E9CF379}"/>
    <cellStyle name="Normal 9 7 5 2" xfId="4284" xr:uid="{DD84D47C-733A-47EF-9795-BE0228E53268}"/>
    <cellStyle name="Normal 9 7 5 2 2" xfId="5258" xr:uid="{69CA5372-E25F-4AB8-8EFA-BB2BC9CE6BFB}"/>
    <cellStyle name="Normal 9 7 5 3" xfId="4285" xr:uid="{FBF1624E-34C4-4415-802D-E1C460B44E99}"/>
    <cellStyle name="Normal 9 7 5 3 2" xfId="5259" xr:uid="{D42BD0EF-F10D-4B51-8C76-CE2A3213B95D}"/>
    <cellStyle name="Normal 9 7 5 4" xfId="4286" xr:uid="{86A1F259-A58D-4B87-B012-DFBCD35A8070}"/>
    <cellStyle name="Normal 9 7 5 4 2" xfId="5260" xr:uid="{CAB8AE6C-2F85-42CF-9233-AFD5C2821303}"/>
    <cellStyle name="Normal 9 7 5 5" xfId="5257" xr:uid="{7343FE89-DB81-4FF7-8C98-59FCD1273806}"/>
    <cellStyle name="Normal 9 7 6" xfId="4287" xr:uid="{C271A621-65DC-4FDE-942D-85AF44EE8795}"/>
    <cellStyle name="Normal 9 7 6 2" xfId="5261" xr:uid="{06E6EBE6-3BBA-440F-AA1F-A92502AA4ECE}"/>
    <cellStyle name="Normal 9 7 7" xfId="4288" xr:uid="{2FB43C25-1BEF-4DDE-87E5-003A54A3AA2B}"/>
    <cellStyle name="Normal 9 7 7 2" xfId="5262" xr:uid="{DE6F82A7-3890-4104-8688-6E4363ADFA49}"/>
    <cellStyle name="Normal 9 7 8" xfId="4289" xr:uid="{AD909AC9-4858-4E04-92D5-71932EF10912}"/>
    <cellStyle name="Normal 9 7 8 2" xfId="5263" xr:uid="{4B1837B3-389C-4198-AB23-CFB76C74662B}"/>
    <cellStyle name="Normal 9 7 9" xfId="5231" xr:uid="{578BF244-7AE6-478C-9959-3209CFABF707}"/>
    <cellStyle name="Normal 9 8" xfId="427" xr:uid="{CC4EC71C-7FA1-4C5E-8DBF-550BDAAA9102}"/>
    <cellStyle name="Normal 9 8 2" xfId="895" xr:uid="{1981D28E-9F85-4DD5-AF64-6786A7D13259}"/>
    <cellStyle name="Normal 9 8 2 2" xfId="896" xr:uid="{7934E517-C43F-4AEE-A649-5951BE198B26}"/>
    <cellStyle name="Normal 9 8 2 2 2" xfId="2487" xr:uid="{F7D6E50F-3E95-42CC-AC76-E4241214C138}"/>
    <cellStyle name="Normal 9 8 2 2 2 2" xfId="5267" xr:uid="{B0523A86-6A22-4FCD-B75A-8D4204DA51DD}"/>
    <cellStyle name="Normal 9 8 2 2 3" xfId="4290" xr:uid="{D61CEB24-7B1F-4DC6-896D-6370F27924C8}"/>
    <cellStyle name="Normal 9 8 2 2 3 2" xfId="5268" xr:uid="{63FDE318-C0AA-4130-80A0-C409E5B2BB9A}"/>
    <cellStyle name="Normal 9 8 2 2 4" xfId="4291" xr:uid="{7CCE6A7A-AC9B-4A6A-8E30-189B8F71EE90}"/>
    <cellStyle name="Normal 9 8 2 2 4 2" xfId="5269" xr:uid="{2956718A-F8BE-4554-8AB8-5D491F50832B}"/>
    <cellStyle name="Normal 9 8 2 2 5" xfId="5266" xr:uid="{4AC46E14-29FF-4EFA-B1C1-A8CF279E5A63}"/>
    <cellStyle name="Normal 9 8 2 3" xfId="2488" xr:uid="{968E2D95-299D-463C-B443-AA6B84013D46}"/>
    <cellStyle name="Normal 9 8 2 3 2" xfId="5270" xr:uid="{0664AF53-35F3-4508-9A0D-C328CCDB5F28}"/>
    <cellStyle name="Normal 9 8 2 4" xfId="4292" xr:uid="{513F6E0B-AF64-44A8-96FB-65FE60B2253F}"/>
    <cellStyle name="Normal 9 8 2 4 2" xfId="5271" xr:uid="{98A67DA6-45A0-4A4A-B843-8BD219D5BF2D}"/>
    <cellStyle name="Normal 9 8 2 5" xfId="4293" xr:uid="{24B8B899-33B2-4475-B709-185CB8FA496B}"/>
    <cellStyle name="Normal 9 8 2 5 2" xfId="5272" xr:uid="{E47CECF2-D15C-4171-AE45-5070DCBBECD7}"/>
    <cellStyle name="Normal 9 8 2 6" xfId="5265" xr:uid="{027420A8-B3D6-4356-A48B-82A2332AAC5C}"/>
    <cellStyle name="Normal 9 8 3" xfId="897" xr:uid="{AD034269-F37E-4406-8365-3A214AC0A5AB}"/>
    <cellStyle name="Normal 9 8 3 2" xfId="2489" xr:uid="{40E0697B-E1B4-4F58-86D3-F2EF3E536A32}"/>
    <cellStyle name="Normal 9 8 3 2 2" xfId="5274" xr:uid="{FBC8079B-8FDF-45BA-8E7A-66D3F249A2FD}"/>
    <cellStyle name="Normal 9 8 3 3" xfId="4294" xr:uid="{A4076889-C556-4AF9-9DB1-C433451CB01C}"/>
    <cellStyle name="Normal 9 8 3 3 2" xfId="5275" xr:uid="{952A34A2-3C76-4DDB-BFAB-44CAD84D0893}"/>
    <cellStyle name="Normal 9 8 3 4" xfId="4295" xr:uid="{0B706545-97F2-4AF9-B0B2-C40098B6F382}"/>
    <cellStyle name="Normal 9 8 3 4 2" xfId="5276" xr:uid="{2961C301-FD32-45E9-807E-2FA558DB3561}"/>
    <cellStyle name="Normal 9 8 3 5" xfId="5273" xr:uid="{493CD90A-FF30-4B94-95F8-26A08B5BC6A5}"/>
    <cellStyle name="Normal 9 8 4" xfId="2490" xr:uid="{E23ABCDD-DA31-478B-BAB3-623122592D6E}"/>
    <cellStyle name="Normal 9 8 4 2" xfId="4296" xr:uid="{D6CCBE11-F9E8-446A-AFC6-67948D16D851}"/>
    <cellStyle name="Normal 9 8 4 2 2" xfId="5278" xr:uid="{A3475042-DFFE-44A8-ABEE-AAC86CB67F3D}"/>
    <cellStyle name="Normal 9 8 4 3" xfId="4297" xr:uid="{82F2FC59-61E9-468A-AD43-7D0E94319A1E}"/>
    <cellStyle name="Normal 9 8 4 3 2" xfId="5279" xr:uid="{ACA1EB92-784A-400B-BD21-2B87159ECBEB}"/>
    <cellStyle name="Normal 9 8 4 4" xfId="4298" xr:uid="{20D829A2-B10E-4A78-9201-8941A8BBCA2A}"/>
    <cellStyle name="Normal 9 8 4 4 2" xfId="5280" xr:uid="{E042F9BC-6421-4CAC-9EA0-849BB413EA70}"/>
    <cellStyle name="Normal 9 8 4 5" xfId="5277" xr:uid="{498D746A-DE89-45AF-9778-95BA4D7A482D}"/>
    <cellStyle name="Normal 9 8 5" xfId="4299" xr:uid="{1DC1E84D-2706-4A02-8FA3-218B28254736}"/>
    <cellStyle name="Normal 9 8 5 2" xfId="5281" xr:uid="{6CEA44A1-526B-4C29-86BF-A0719E8A8461}"/>
    <cellStyle name="Normal 9 8 6" xfId="4300" xr:uid="{9B0F2468-7A27-48F6-8B3B-1722B2D6C127}"/>
    <cellStyle name="Normal 9 8 6 2" xfId="5282" xr:uid="{EB93713B-7884-42DF-8F4B-553A23018FDC}"/>
    <cellStyle name="Normal 9 8 7" xfId="4301" xr:uid="{3CF1077A-BF9F-444B-9581-A989CFF60C49}"/>
    <cellStyle name="Normal 9 8 7 2" xfId="5283" xr:uid="{28023C76-E801-495B-BF2F-6279967A66FF}"/>
    <cellStyle name="Normal 9 8 8" xfId="5264" xr:uid="{D62022FE-9C5A-4EC9-8687-979BDC3EEB62}"/>
    <cellStyle name="Normal 9 9" xfId="428" xr:uid="{C39D07C0-9B39-4A28-BA92-7F4329265DF8}"/>
    <cellStyle name="Normal 9 9 2" xfId="898" xr:uid="{32D7D260-5DE3-4EE0-8821-0CADEF9D500A}"/>
    <cellStyle name="Normal 9 9 2 2" xfId="2491" xr:uid="{6BF5CEE5-6080-4BFD-BBCD-A125B7D781B4}"/>
    <cellStyle name="Normal 9 9 2 2 2" xfId="5286" xr:uid="{32FAE403-B6EC-4D18-9F6C-0BABE1A0A7AB}"/>
    <cellStyle name="Normal 9 9 2 3" xfId="4302" xr:uid="{3E7EBB2A-6FA1-498A-B3B0-B0037830A19D}"/>
    <cellStyle name="Normal 9 9 2 3 2" xfId="5287" xr:uid="{42BB361B-453D-4415-B713-FEF0D36135D8}"/>
    <cellStyle name="Normal 9 9 2 4" xfId="4303" xr:uid="{98FBB66A-AB15-47E5-B073-E035A3DEFA1C}"/>
    <cellStyle name="Normal 9 9 2 4 2" xfId="5288" xr:uid="{4E5BC5D3-2733-494C-AACB-0381F0EE3300}"/>
    <cellStyle name="Normal 9 9 2 5" xfId="5285" xr:uid="{F1DB2474-7EDB-45D9-B319-3364FAC95BD1}"/>
    <cellStyle name="Normal 9 9 3" xfId="2492" xr:uid="{D07548CC-6574-4A5A-A970-1283F71C60C6}"/>
    <cellStyle name="Normal 9 9 3 2" xfId="4304" xr:uid="{1B66BAE8-5BB7-455F-BEF2-B1B9D9D75A9E}"/>
    <cellStyle name="Normal 9 9 3 2 2" xfId="5290" xr:uid="{42FFB1B6-4982-49E2-94C6-150CAF5F32D2}"/>
    <cellStyle name="Normal 9 9 3 3" xfId="4305" xr:uid="{7D963133-D7AD-4FCC-8DCE-B86EDC3CB1B0}"/>
    <cellStyle name="Normal 9 9 3 3 2" xfId="5291" xr:uid="{3DC9DF5F-7F98-4A64-BCA9-1F4D1B609E7F}"/>
    <cellStyle name="Normal 9 9 3 4" xfId="4306" xr:uid="{6A42280C-520C-4753-A9E8-EB7F89A45892}"/>
    <cellStyle name="Normal 9 9 3 4 2" xfId="5292" xr:uid="{FD03E574-8F3B-4D41-A7CC-D8C1BC692B3E}"/>
    <cellStyle name="Normal 9 9 3 5" xfId="5289" xr:uid="{CD68F811-E0AF-4596-A8CD-ABEDE135544C}"/>
    <cellStyle name="Normal 9 9 4" xfId="4307" xr:uid="{AB6C8626-4527-4691-BB9B-A90AA4E54C5B}"/>
    <cellStyle name="Normal 9 9 4 2" xfId="5293" xr:uid="{E33F5FAC-33F0-4A97-94DA-1CDE92F36EED}"/>
    <cellStyle name="Normal 9 9 5" xfId="4308" xr:uid="{B209B992-34F6-45C7-885E-AD9479AE9BF1}"/>
    <cellStyle name="Normal 9 9 5 2" xfId="5294" xr:uid="{43838767-995E-4A28-97CD-4426DF6BF8CC}"/>
    <cellStyle name="Normal 9 9 6" xfId="4309" xr:uid="{50227C91-9903-44AF-B757-68173419783E}"/>
    <cellStyle name="Normal 9 9 6 2" xfId="5295" xr:uid="{B61D38CD-0A68-40AD-BB71-FB44C91F2986}"/>
    <cellStyle name="Normal 9 9 7" xfId="5284" xr:uid="{5B4EB6F6-67A9-4F0D-9558-2F33EBFDD86C}"/>
    <cellStyle name="Percent 2" xfId="183" xr:uid="{735C536D-231D-430C-8F77-E8994E47A958}"/>
    <cellStyle name="Percent 2 2" xfId="5296" xr:uid="{567EF97A-206A-4846-B8FF-85290740B32D}"/>
    <cellStyle name="Гиперссылка 2" xfId="4" xr:uid="{49BAA0F8-B3D3-41B5-87DD-435502328B29}"/>
    <cellStyle name="Гиперссылка 2 2" xfId="5297" xr:uid="{5FEEF2D5-FD30-488E-AF09-1FC23776205E}"/>
    <cellStyle name="Обычный 2" xfId="1" xr:uid="{A3CD5D5E-4502-4158-8112-08CDD679ACF5}"/>
    <cellStyle name="Обычный 2 2" xfId="5" xr:uid="{D19F253E-EE9B-4476-9D91-2EE3A6D7A3DC}"/>
    <cellStyle name="Обычный 2 2 2" xfId="5299" xr:uid="{763CFA9E-A044-49D5-8F47-65D6DE439E86}"/>
    <cellStyle name="Обычный 2 3" xfId="5298" xr:uid="{D8F8C4D3-E22F-4F26-A662-3C7CDD387AA7}"/>
    <cellStyle name="常规_Sheet1_1" xfId="4411" xr:uid="{2E1292F3-8CD5-4C72-89AD-6AF9C27493F4}"/>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47"/>
  <sheetViews>
    <sheetView tabSelected="1" zoomScale="90" zoomScaleNormal="90" workbookViewId="0">
      <selection activeCell="O39" sqref="O39"/>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708</v>
      </c>
      <c r="C10" s="120"/>
      <c r="D10" s="120"/>
      <c r="E10" s="120"/>
      <c r="F10" s="115"/>
      <c r="G10" s="116"/>
      <c r="H10" s="130" t="s">
        <v>740</v>
      </c>
      <c r="I10" s="120"/>
      <c r="J10" s="143">
        <v>51333</v>
      </c>
      <c r="K10" s="115"/>
    </row>
    <row r="11" spans="1:11">
      <c r="A11" s="114"/>
      <c r="B11" s="114" t="s">
        <v>709</v>
      </c>
      <c r="C11" s="120"/>
      <c r="D11" s="120"/>
      <c r="E11" s="120"/>
      <c r="F11" s="115"/>
      <c r="G11" s="116"/>
      <c r="H11" s="116" t="s">
        <v>709</v>
      </c>
      <c r="I11" s="120"/>
      <c r="J11" s="144"/>
      <c r="K11" s="115"/>
    </row>
    <row r="12" spans="1:11">
      <c r="A12" s="114"/>
      <c r="B12" s="114" t="str">
        <f>H12</f>
        <v>808 W Arroyo Park Lane Apt B</v>
      </c>
      <c r="C12" s="120"/>
      <c r="D12" s="120"/>
      <c r="E12" s="120"/>
      <c r="F12" s="115"/>
      <c r="G12" s="116"/>
      <c r="H12" s="116" t="s">
        <v>741</v>
      </c>
      <c r="I12" s="120"/>
      <c r="J12" s="120"/>
      <c r="K12" s="115"/>
    </row>
    <row r="13" spans="1:11">
      <c r="A13" s="114"/>
      <c r="B13" s="114" t="str">
        <f>H13</f>
        <v>78550 Harlingen, Texas</v>
      </c>
      <c r="C13" s="120"/>
      <c r="D13" s="120"/>
      <c r="E13" s="120"/>
      <c r="F13" s="115"/>
      <c r="G13" s="116"/>
      <c r="H13" s="116" t="s">
        <v>742</v>
      </c>
      <c r="I13" s="120"/>
      <c r="J13" s="99" t="s">
        <v>11</v>
      </c>
      <c r="K13" s="115"/>
    </row>
    <row r="14" spans="1:11" ht="15" customHeight="1">
      <c r="A14" s="114"/>
      <c r="B14" s="114" t="s">
        <v>712</v>
      </c>
      <c r="C14" s="120"/>
      <c r="D14" s="120"/>
      <c r="E14" s="120"/>
      <c r="F14" s="115"/>
      <c r="G14" s="116"/>
      <c r="H14" s="116" t="s">
        <v>712</v>
      </c>
      <c r="I14" s="120"/>
      <c r="J14" s="145">
        <v>45176</v>
      </c>
      <c r="K14" s="115"/>
    </row>
    <row r="15" spans="1:11" ht="15" customHeight="1">
      <c r="A15" s="114"/>
      <c r="B15" s="6" t="s">
        <v>6</v>
      </c>
      <c r="C15" s="7"/>
      <c r="D15" s="7"/>
      <c r="E15" s="7"/>
      <c r="F15" s="8"/>
      <c r="G15" s="116"/>
      <c r="H15" s="9" t="s">
        <v>6</v>
      </c>
      <c r="I15" s="120"/>
      <c r="J15" s="146"/>
      <c r="K15" s="115"/>
    </row>
    <row r="16" spans="1:11" ht="15" customHeight="1">
      <c r="A16" s="114"/>
      <c r="B16" s="120"/>
      <c r="C16" s="120"/>
      <c r="D16" s="120"/>
      <c r="E16" s="120"/>
      <c r="F16" s="120"/>
      <c r="G16" s="120"/>
      <c r="H16" s="120"/>
      <c r="I16" s="123" t="s">
        <v>142</v>
      </c>
      <c r="J16" s="129">
        <v>39900</v>
      </c>
      <c r="K16" s="115"/>
    </row>
    <row r="17" spans="1:11">
      <c r="A17" s="114"/>
      <c r="B17" s="120" t="s">
        <v>713</v>
      </c>
      <c r="C17" s="120"/>
      <c r="D17" s="120"/>
      <c r="E17" s="120"/>
      <c r="F17" s="120"/>
      <c r="G17" s="120"/>
      <c r="H17" s="120"/>
      <c r="I17" s="123" t="s">
        <v>143</v>
      </c>
      <c r="J17" s="129" t="s">
        <v>739</v>
      </c>
      <c r="K17" s="115"/>
    </row>
    <row r="18" spans="1:11" ht="18">
      <c r="A18" s="114"/>
      <c r="B18" s="120" t="s">
        <v>714</v>
      </c>
      <c r="C18" s="120"/>
      <c r="D18" s="120"/>
      <c r="E18" s="120"/>
      <c r="F18" s="120"/>
      <c r="G18" s="120"/>
      <c r="H18" s="120"/>
      <c r="I18" s="122" t="s">
        <v>258</v>
      </c>
      <c r="J18" s="104" t="s">
        <v>159</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47" t="s">
        <v>201</v>
      </c>
      <c r="G20" s="148"/>
      <c r="H20" s="100" t="s">
        <v>169</v>
      </c>
      <c r="I20" s="100" t="s">
        <v>202</v>
      </c>
      <c r="J20" s="100" t="s">
        <v>21</v>
      </c>
      <c r="K20" s="115"/>
    </row>
    <row r="21" spans="1:11">
      <c r="A21" s="114"/>
      <c r="B21" s="105"/>
      <c r="C21" s="105"/>
      <c r="D21" s="106"/>
      <c r="E21" s="106"/>
      <c r="F21" s="149"/>
      <c r="G21" s="150"/>
      <c r="H21" s="105" t="s">
        <v>141</v>
      </c>
      <c r="I21" s="105"/>
      <c r="J21" s="105"/>
      <c r="K21" s="115"/>
    </row>
    <row r="22" spans="1:11" ht="36">
      <c r="A22" s="114"/>
      <c r="B22" s="107">
        <v>1</v>
      </c>
      <c r="C22" s="10" t="s">
        <v>715</v>
      </c>
      <c r="D22" s="118" t="s">
        <v>735</v>
      </c>
      <c r="E22" s="118" t="s">
        <v>716</v>
      </c>
      <c r="F22" s="139" t="s">
        <v>273</v>
      </c>
      <c r="G22" s="140"/>
      <c r="H22" s="11" t="s">
        <v>717</v>
      </c>
      <c r="I22" s="14">
        <v>59</v>
      </c>
      <c r="J22" s="109">
        <f t="shared" ref="J22:J35" si="0">I22*B22</f>
        <v>59</v>
      </c>
      <c r="K22" s="115"/>
    </row>
    <row r="23" spans="1:11" ht="36">
      <c r="A23" s="114"/>
      <c r="B23" s="107">
        <v>1</v>
      </c>
      <c r="C23" s="10" t="s">
        <v>718</v>
      </c>
      <c r="D23" s="118" t="s">
        <v>718</v>
      </c>
      <c r="E23" s="118" t="s">
        <v>107</v>
      </c>
      <c r="F23" s="139" t="s">
        <v>23</v>
      </c>
      <c r="G23" s="140"/>
      <c r="H23" s="11" t="s">
        <v>719</v>
      </c>
      <c r="I23" s="14">
        <v>1.79</v>
      </c>
      <c r="J23" s="109">
        <f t="shared" si="0"/>
        <v>1.79</v>
      </c>
      <c r="K23" s="115"/>
    </row>
    <row r="24" spans="1:11" ht="36">
      <c r="A24" s="114"/>
      <c r="B24" s="107">
        <v>1</v>
      </c>
      <c r="C24" s="10" t="s">
        <v>718</v>
      </c>
      <c r="D24" s="118" t="s">
        <v>718</v>
      </c>
      <c r="E24" s="118" t="s">
        <v>212</v>
      </c>
      <c r="F24" s="139" t="s">
        <v>23</v>
      </c>
      <c r="G24" s="140"/>
      <c r="H24" s="11" t="s">
        <v>719</v>
      </c>
      <c r="I24" s="14">
        <v>1.79</v>
      </c>
      <c r="J24" s="109">
        <f t="shared" si="0"/>
        <v>1.79</v>
      </c>
      <c r="K24" s="115"/>
    </row>
    <row r="25" spans="1:11" ht="24">
      <c r="A25" s="114"/>
      <c r="B25" s="107">
        <v>3</v>
      </c>
      <c r="C25" s="10" t="s">
        <v>720</v>
      </c>
      <c r="D25" s="118" t="s">
        <v>736</v>
      </c>
      <c r="E25" s="118" t="s">
        <v>25</v>
      </c>
      <c r="F25" s="139"/>
      <c r="G25" s="140"/>
      <c r="H25" s="11" t="s">
        <v>721</v>
      </c>
      <c r="I25" s="14">
        <v>2.4</v>
      </c>
      <c r="J25" s="109">
        <f t="shared" si="0"/>
        <v>7.1999999999999993</v>
      </c>
      <c r="K25" s="115"/>
    </row>
    <row r="26" spans="1:11" ht="24">
      <c r="A26" s="114"/>
      <c r="B26" s="107">
        <v>1</v>
      </c>
      <c r="C26" s="10" t="s">
        <v>722</v>
      </c>
      <c r="D26" s="118" t="s">
        <v>722</v>
      </c>
      <c r="E26" s="118" t="s">
        <v>28</v>
      </c>
      <c r="F26" s="139" t="s">
        <v>723</v>
      </c>
      <c r="G26" s="140"/>
      <c r="H26" s="11" t="s">
        <v>724</v>
      </c>
      <c r="I26" s="14">
        <v>2.2400000000000002</v>
      </c>
      <c r="J26" s="109">
        <f t="shared" si="0"/>
        <v>2.2400000000000002</v>
      </c>
      <c r="K26" s="115"/>
    </row>
    <row r="27" spans="1:11" ht="24">
      <c r="A27" s="114"/>
      <c r="B27" s="107">
        <v>1</v>
      </c>
      <c r="C27" s="10" t="s">
        <v>725</v>
      </c>
      <c r="D27" s="118" t="s">
        <v>725</v>
      </c>
      <c r="E27" s="118" t="s">
        <v>107</v>
      </c>
      <c r="F27" s="139" t="s">
        <v>28</v>
      </c>
      <c r="G27" s="140"/>
      <c r="H27" s="11" t="s">
        <v>726</v>
      </c>
      <c r="I27" s="14">
        <v>1.52</v>
      </c>
      <c r="J27" s="109">
        <f t="shared" si="0"/>
        <v>1.52</v>
      </c>
      <c r="K27" s="115"/>
    </row>
    <row r="28" spans="1:11" ht="24">
      <c r="A28" s="114"/>
      <c r="B28" s="107">
        <v>2</v>
      </c>
      <c r="C28" s="10" t="s">
        <v>727</v>
      </c>
      <c r="D28" s="118" t="s">
        <v>727</v>
      </c>
      <c r="E28" s="118" t="s">
        <v>25</v>
      </c>
      <c r="F28" s="139"/>
      <c r="G28" s="140"/>
      <c r="H28" s="11" t="s">
        <v>728</v>
      </c>
      <c r="I28" s="14">
        <v>2.3199999999999998</v>
      </c>
      <c r="J28" s="109">
        <f t="shared" si="0"/>
        <v>4.6399999999999997</v>
      </c>
      <c r="K28" s="115"/>
    </row>
    <row r="29" spans="1:11" ht="36">
      <c r="A29" s="114"/>
      <c r="B29" s="107">
        <v>1</v>
      </c>
      <c r="C29" s="10" t="s">
        <v>729</v>
      </c>
      <c r="D29" s="118" t="s">
        <v>729</v>
      </c>
      <c r="E29" s="118" t="s">
        <v>27</v>
      </c>
      <c r="F29" s="139" t="s">
        <v>107</v>
      </c>
      <c r="G29" s="140"/>
      <c r="H29" s="11" t="s">
        <v>730</v>
      </c>
      <c r="I29" s="14">
        <v>3.34</v>
      </c>
      <c r="J29" s="109">
        <f t="shared" si="0"/>
        <v>3.34</v>
      </c>
      <c r="K29" s="115"/>
    </row>
    <row r="30" spans="1:11" ht="36">
      <c r="A30" s="114"/>
      <c r="B30" s="107">
        <v>15</v>
      </c>
      <c r="C30" s="10" t="s">
        <v>731</v>
      </c>
      <c r="D30" s="118" t="s">
        <v>731</v>
      </c>
      <c r="E30" s="118" t="s">
        <v>27</v>
      </c>
      <c r="F30" s="139" t="s">
        <v>107</v>
      </c>
      <c r="G30" s="140"/>
      <c r="H30" s="11" t="s">
        <v>738</v>
      </c>
      <c r="I30" s="14">
        <v>1.29</v>
      </c>
      <c r="J30" s="109">
        <f t="shared" si="0"/>
        <v>19.350000000000001</v>
      </c>
      <c r="K30" s="115"/>
    </row>
    <row r="31" spans="1:11" ht="24">
      <c r="A31" s="114"/>
      <c r="B31" s="107">
        <v>2</v>
      </c>
      <c r="C31" s="10" t="s">
        <v>732</v>
      </c>
      <c r="D31" s="118" t="s">
        <v>732</v>
      </c>
      <c r="E31" s="118" t="s">
        <v>28</v>
      </c>
      <c r="F31" s="139"/>
      <c r="G31" s="140"/>
      <c r="H31" s="11" t="s">
        <v>733</v>
      </c>
      <c r="I31" s="14">
        <v>0.69</v>
      </c>
      <c r="J31" s="109">
        <f t="shared" si="0"/>
        <v>1.38</v>
      </c>
      <c r="K31" s="115"/>
    </row>
    <row r="32" spans="1:11" ht="24">
      <c r="A32" s="114"/>
      <c r="B32" s="107">
        <v>2</v>
      </c>
      <c r="C32" s="10" t="s">
        <v>732</v>
      </c>
      <c r="D32" s="118" t="s">
        <v>732</v>
      </c>
      <c r="E32" s="118" t="s">
        <v>29</v>
      </c>
      <c r="F32" s="139"/>
      <c r="G32" s="140"/>
      <c r="H32" s="11" t="s">
        <v>733</v>
      </c>
      <c r="I32" s="14">
        <v>0.69</v>
      </c>
      <c r="J32" s="109">
        <f t="shared" si="0"/>
        <v>1.38</v>
      </c>
      <c r="K32" s="115"/>
    </row>
    <row r="33" spans="1:11" ht="24">
      <c r="A33" s="114"/>
      <c r="B33" s="107">
        <v>15</v>
      </c>
      <c r="C33" s="10" t="s">
        <v>75</v>
      </c>
      <c r="D33" s="118" t="s">
        <v>75</v>
      </c>
      <c r="E33" s="118" t="s">
        <v>26</v>
      </c>
      <c r="F33" s="139"/>
      <c r="G33" s="140"/>
      <c r="H33" s="11" t="s">
        <v>648</v>
      </c>
      <c r="I33" s="14">
        <v>0.74</v>
      </c>
      <c r="J33" s="109">
        <f t="shared" si="0"/>
        <v>11.1</v>
      </c>
      <c r="K33" s="115"/>
    </row>
    <row r="34" spans="1:11" ht="24">
      <c r="A34" s="114"/>
      <c r="B34" s="107">
        <v>30</v>
      </c>
      <c r="C34" s="10" t="s">
        <v>70</v>
      </c>
      <c r="D34" s="118" t="s">
        <v>70</v>
      </c>
      <c r="E34" s="118" t="s">
        <v>25</v>
      </c>
      <c r="F34" s="139"/>
      <c r="G34" s="140"/>
      <c r="H34" s="11" t="s">
        <v>734</v>
      </c>
      <c r="I34" s="14">
        <v>0.66</v>
      </c>
      <c r="J34" s="109">
        <f t="shared" si="0"/>
        <v>19.8</v>
      </c>
      <c r="K34" s="115"/>
    </row>
    <row r="35" spans="1:11" ht="24">
      <c r="A35" s="114"/>
      <c r="B35" s="133">
        <v>30</v>
      </c>
      <c r="C35" s="134" t="s">
        <v>70</v>
      </c>
      <c r="D35" s="135" t="s">
        <v>70</v>
      </c>
      <c r="E35" s="135" t="s">
        <v>26</v>
      </c>
      <c r="F35" s="141"/>
      <c r="G35" s="142"/>
      <c r="H35" s="136" t="s">
        <v>734</v>
      </c>
      <c r="I35" s="137">
        <v>0.66</v>
      </c>
      <c r="J35" s="138">
        <f t="shared" si="0"/>
        <v>19.8</v>
      </c>
      <c r="K35" s="115"/>
    </row>
    <row r="36" spans="1:11">
      <c r="A36" s="114"/>
      <c r="B36" s="126"/>
      <c r="C36" s="126"/>
      <c r="D36" s="126"/>
      <c r="E36" s="126"/>
      <c r="F36" s="126"/>
      <c r="G36" s="126"/>
      <c r="H36" s="126"/>
      <c r="I36" s="127" t="s">
        <v>255</v>
      </c>
      <c r="J36" s="128">
        <f>SUM(J22:J35)</f>
        <v>154.33000000000001</v>
      </c>
      <c r="K36" s="115"/>
    </row>
    <row r="37" spans="1:11">
      <c r="A37" s="114"/>
      <c r="B37" s="126"/>
      <c r="C37" s="126"/>
      <c r="D37" s="126"/>
      <c r="E37" s="126"/>
      <c r="F37" s="126"/>
      <c r="G37" s="126"/>
      <c r="H37" s="126"/>
      <c r="I37" s="127" t="s">
        <v>743</v>
      </c>
      <c r="J37" s="128">
        <v>20</v>
      </c>
      <c r="K37" s="115"/>
    </row>
    <row r="38" spans="1:11" hidden="1" outlineLevel="1">
      <c r="A38" s="114"/>
      <c r="B38" s="126"/>
      <c r="C38" s="126"/>
      <c r="D38" s="126"/>
      <c r="E38" s="126"/>
      <c r="F38" s="126"/>
      <c r="G38" s="126"/>
      <c r="H38" s="126"/>
      <c r="I38" s="127" t="s">
        <v>185</v>
      </c>
      <c r="J38" s="128"/>
      <c r="K38" s="115"/>
    </row>
    <row r="39" spans="1:11" collapsed="1">
      <c r="A39" s="114"/>
      <c r="B39" s="126"/>
      <c r="C39" s="126"/>
      <c r="D39" s="126"/>
      <c r="E39" s="126"/>
      <c r="F39" s="126"/>
      <c r="G39" s="126"/>
      <c r="H39" s="126"/>
      <c r="I39" s="127" t="s">
        <v>257</v>
      </c>
      <c r="J39" s="128">
        <f>SUM(J36:J38)</f>
        <v>174.33</v>
      </c>
      <c r="K39" s="115"/>
    </row>
    <row r="40" spans="1:11">
      <c r="A40" s="6"/>
      <c r="B40" s="7"/>
      <c r="C40" s="7"/>
      <c r="D40" s="7"/>
      <c r="E40" s="7"/>
      <c r="F40" s="7"/>
      <c r="G40" s="7"/>
      <c r="H40" s="7" t="s">
        <v>737</v>
      </c>
      <c r="I40" s="7"/>
      <c r="J40" s="7"/>
      <c r="K40" s="8"/>
    </row>
    <row r="42" spans="1:11">
      <c r="H42" s="1" t="s">
        <v>705</v>
      </c>
      <c r="I42" s="91">
        <f>'Tax Invoice'!M11</f>
        <v>35.43</v>
      </c>
    </row>
    <row r="43" spans="1:11">
      <c r="H43" s="1" t="s">
        <v>706</v>
      </c>
      <c r="I43" s="91">
        <f>I42*J36</f>
        <v>5467.9119000000001</v>
      </c>
    </row>
    <row r="44" spans="1:11">
      <c r="H44" s="1" t="s">
        <v>707</v>
      </c>
      <c r="I44" s="91">
        <f>I42*J39</f>
        <v>6176.5119000000004</v>
      </c>
    </row>
    <row r="45" spans="1:11">
      <c r="H45" s="1"/>
      <c r="I45" s="91"/>
    </row>
    <row r="46" spans="1:11">
      <c r="H46" s="1"/>
      <c r="I46" s="91"/>
    </row>
    <row r="47" spans="1:11">
      <c r="H47" s="1"/>
      <c r="I47" s="91"/>
    </row>
  </sheetData>
  <mergeCells count="18">
    <mergeCell ref="F31:G31"/>
    <mergeCell ref="F32:G32"/>
    <mergeCell ref="F33:G33"/>
    <mergeCell ref="F34:G34"/>
    <mergeCell ref="F35:G35"/>
    <mergeCell ref="J10:J11"/>
    <mergeCell ref="J14:J15"/>
    <mergeCell ref="F20:G20"/>
    <mergeCell ref="F21:G21"/>
    <mergeCell ref="F22:G22"/>
    <mergeCell ref="F23:G23"/>
    <mergeCell ref="F24:G24"/>
    <mergeCell ref="F25:G25"/>
    <mergeCell ref="F26:G26"/>
    <mergeCell ref="F27:G27"/>
    <mergeCell ref="F28:G28"/>
    <mergeCell ref="F29:G29"/>
    <mergeCell ref="F30:G30"/>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35"/>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105</v>
      </c>
      <c r="O1" t="s">
        <v>144</v>
      </c>
      <c r="T1" t="s">
        <v>255</v>
      </c>
      <c r="U1">
        <v>154.33000000000001</v>
      </c>
    </row>
    <row r="2" spans="1:21" ht="15.75">
      <c r="A2" s="114"/>
      <c r="B2" s="124" t="s">
        <v>134</v>
      </c>
      <c r="C2" s="120"/>
      <c r="D2" s="120"/>
      <c r="E2" s="120"/>
      <c r="F2" s="120"/>
      <c r="G2" s="120"/>
      <c r="H2" s="120"/>
      <c r="I2" s="125" t="s">
        <v>140</v>
      </c>
      <c r="J2" s="115"/>
      <c r="T2" t="s">
        <v>184</v>
      </c>
      <c r="U2">
        <v>20</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174.33</v>
      </c>
    </row>
    <row r="5" spans="1:21">
      <c r="A5" s="114"/>
      <c r="B5" s="121" t="s">
        <v>137</v>
      </c>
      <c r="C5" s="120"/>
      <c r="D5" s="120"/>
      <c r="E5" s="120"/>
      <c r="F5" s="120"/>
      <c r="G5" s="120"/>
      <c r="H5" s="120"/>
      <c r="I5" s="120"/>
      <c r="J5" s="115"/>
      <c r="S5" t="s">
        <v>737</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708</v>
      </c>
      <c r="C10" s="120"/>
      <c r="D10" s="120"/>
      <c r="E10" s="115"/>
      <c r="F10" s="116"/>
      <c r="G10" s="116" t="s">
        <v>708</v>
      </c>
      <c r="H10" s="120"/>
      <c r="I10" s="143"/>
      <c r="J10" s="115"/>
    </row>
    <row r="11" spans="1:21">
      <c r="A11" s="114"/>
      <c r="B11" s="114" t="s">
        <v>709</v>
      </c>
      <c r="C11" s="120"/>
      <c r="D11" s="120"/>
      <c r="E11" s="115"/>
      <c r="F11" s="116"/>
      <c r="G11" s="116" t="s">
        <v>709</v>
      </c>
      <c r="H11" s="120"/>
      <c r="I11" s="144"/>
      <c r="J11" s="115"/>
    </row>
    <row r="12" spans="1:21">
      <c r="A12" s="114"/>
      <c r="B12" s="114" t="s">
        <v>710</v>
      </c>
      <c r="C12" s="120"/>
      <c r="D12" s="120"/>
      <c r="E12" s="115"/>
      <c r="F12" s="116"/>
      <c r="G12" s="116" t="s">
        <v>710</v>
      </c>
      <c r="H12" s="120"/>
      <c r="I12" s="120"/>
      <c r="J12" s="115"/>
    </row>
    <row r="13" spans="1:21">
      <c r="A13" s="114"/>
      <c r="B13" s="114" t="s">
        <v>711</v>
      </c>
      <c r="C13" s="120"/>
      <c r="D13" s="120"/>
      <c r="E13" s="115"/>
      <c r="F13" s="116"/>
      <c r="G13" s="116" t="s">
        <v>711</v>
      </c>
      <c r="H13" s="120"/>
      <c r="I13" s="99" t="s">
        <v>11</v>
      </c>
      <c r="J13" s="115"/>
    </row>
    <row r="14" spans="1:21">
      <c r="A14" s="114"/>
      <c r="B14" s="114" t="s">
        <v>712</v>
      </c>
      <c r="C14" s="120"/>
      <c r="D14" s="120"/>
      <c r="E14" s="115"/>
      <c r="F14" s="116"/>
      <c r="G14" s="116" t="s">
        <v>712</v>
      </c>
      <c r="H14" s="120"/>
      <c r="I14" s="145">
        <v>45175</v>
      </c>
      <c r="J14" s="115"/>
    </row>
    <row r="15" spans="1:21">
      <c r="A15" s="114"/>
      <c r="B15" s="6" t="s">
        <v>6</v>
      </c>
      <c r="C15" s="7"/>
      <c r="D15" s="7"/>
      <c r="E15" s="8"/>
      <c r="F15" s="116"/>
      <c r="G15" s="9" t="s">
        <v>6</v>
      </c>
      <c r="H15" s="120"/>
      <c r="I15" s="146"/>
      <c r="J15" s="115"/>
    </row>
    <row r="16" spans="1:21">
      <c r="A16" s="114"/>
      <c r="B16" s="120"/>
      <c r="C16" s="120"/>
      <c r="D16" s="120"/>
      <c r="E16" s="120"/>
      <c r="F16" s="120"/>
      <c r="G16" s="120"/>
      <c r="H16" s="123" t="s">
        <v>142</v>
      </c>
      <c r="I16" s="129">
        <v>39900</v>
      </c>
      <c r="J16" s="115"/>
    </row>
    <row r="17" spans="1:16">
      <c r="A17" s="114"/>
      <c r="B17" s="120" t="s">
        <v>713</v>
      </c>
      <c r="C17" s="120"/>
      <c r="D17" s="120"/>
      <c r="E17" s="120"/>
      <c r="F17" s="120"/>
      <c r="G17" s="120"/>
      <c r="H17" s="123" t="s">
        <v>143</v>
      </c>
      <c r="I17" s="129"/>
      <c r="J17" s="115"/>
    </row>
    <row r="18" spans="1:16" ht="18">
      <c r="A18" s="114"/>
      <c r="B18" s="120" t="s">
        <v>714</v>
      </c>
      <c r="C18" s="120"/>
      <c r="D18" s="120"/>
      <c r="E18" s="120"/>
      <c r="F18" s="120"/>
      <c r="G18" s="120"/>
      <c r="H18" s="122" t="s">
        <v>258</v>
      </c>
      <c r="I18" s="104" t="s">
        <v>159</v>
      </c>
      <c r="J18" s="115"/>
    </row>
    <row r="19" spans="1:16">
      <c r="A19" s="114"/>
      <c r="B19" s="120"/>
      <c r="C19" s="120"/>
      <c r="D19" s="120"/>
      <c r="E19" s="120"/>
      <c r="F19" s="120"/>
      <c r="G19" s="120"/>
      <c r="H19" s="120"/>
      <c r="I19" s="120"/>
      <c r="J19" s="115"/>
      <c r="P19">
        <v>45175</v>
      </c>
    </row>
    <row r="20" spans="1:16">
      <c r="A20" s="114"/>
      <c r="B20" s="100" t="s">
        <v>198</v>
      </c>
      <c r="C20" s="100" t="s">
        <v>199</v>
      </c>
      <c r="D20" s="117" t="s">
        <v>200</v>
      </c>
      <c r="E20" s="147" t="s">
        <v>201</v>
      </c>
      <c r="F20" s="148"/>
      <c r="G20" s="100" t="s">
        <v>169</v>
      </c>
      <c r="H20" s="100" t="s">
        <v>202</v>
      </c>
      <c r="I20" s="100" t="s">
        <v>21</v>
      </c>
      <c r="J20" s="115"/>
    </row>
    <row r="21" spans="1:16">
      <c r="A21" s="114"/>
      <c r="B21" s="105"/>
      <c r="C21" s="105"/>
      <c r="D21" s="106"/>
      <c r="E21" s="149"/>
      <c r="F21" s="150"/>
      <c r="G21" s="105" t="s">
        <v>141</v>
      </c>
      <c r="H21" s="105"/>
      <c r="I21" s="105"/>
      <c r="J21" s="115"/>
    </row>
    <row r="22" spans="1:16" ht="108">
      <c r="A22" s="114"/>
      <c r="B22" s="107">
        <v>1</v>
      </c>
      <c r="C22" s="10" t="s">
        <v>715</v>
      </c>
      <c r="D22" s="118" t="s">
        <v>716</v>
      </c>
      <c r="E22" s="139" t="s">
        <v>273</v>
      </c>
      <c r="F22" s="140"/>
      <c r="G22" s="11" t="s">
        <v>717</v>
      </c>
      <c r="H22" s="14">
        <v>59</v>
      </c>
      <c r="I22" s="109">
        <f t="shared" ref="I22:I35" si="0">H22*B22</f>
        <v>59</v>
      </c>
      <c r="J22" s="115"/>
    </row>
    <row r="23" spans="1:16" ht="228">
      <c r="A23" s="114"/>
      <c r="B23" s="107">
        <v>1</v>
      </c>
      <c r="C23" s="10" t="s">
        <v>718</v>
      </c>
      <c r="D23" s="118" t="s">
        <v>107</v>
      </c>
      <c r="E23" s="139" t="s">
        <v>23</v>
      </c>
      <c r="F23" s="140"/>
      <c r="G23" s="11" t="s">
        <v>719</v>
      </c>
      <c r="H23" s="14">
        <v>1.79</v>
      </c>
      <c r="I23" s="109">
        <f t="shared" si="0"/>
        <v>1.79</v>
      </c>
      <c r="J23" s="115"/>
    </row>
    <row r="24" spans="1:16" ht="228">
      <c r="A24" s="114"/>
      <c r="B24" s="107">
        <v>1</v>
      </c>
      <c r="C24" s="10" t="s">
        <v>718</v>
      </c>
      <c r="D24" s="118" t="s">
        <v>212</v>
      </c>
      <c r="E24" s="139" t="s">
        <v>23</v>
      </c>
      <c r="F24" s="140"/>
      <c r="G24" s="11" t="s">
        <v>719</v>
      </c>
      <c r="H24" s="14">
        <v>1.79</v>
      </c>
      <c r="I24" s="109">
        <f t="shared" si="0"/>
        <v>1.79</v>
      </c>
      <c r="J24" s="115"/>
    </row>
    <row r="25" spans="1:16" ht="168">
      <c r="A25" s="114"/>
      <c r="B25" s="107">
        <v>3</v>
      </c>
      <c r="C25" s="10" t="s">
        <v>720</v>
      </c>
      <c r="D25" s="118" t="s">
        <v>25</v>
      </c>
      <c r="E25" s="139"/>
      <c r="F25" s="140"/>
      <c r="G25" s="11" t="s">
        <v>721</v>
      </c>
      <c r="H25" s="14">
        <v>2.4</v>
      </c>
      <c r="I25" s="109">
        <f t="shared" si="0"/>
        <v>7.1999999999999993</v>
      </c>
      <c r="J25" s="115"/>
    </row>
    <row r="26" spans="1:16" ht="144">
      <c r="A26" s="114"/>
      <c r="B26" s="107">
        <v>1</v>
      </c>
      <c r="C26" s="10" t="s">
        <v>722</v>
      </c>
      <c r="D26" s="118" t="s">
        <v>28</v>
      </c>
      <c r="E26" s="139" t="s">
        <v>723</v>
      </c>
      <c r="F26" s="140"/>
      <c r="G26" s="11" t="s">
        <v>724</v>
      </c>
      <c r="H26" s="14">
        <v>2.2400000000000002</v>
      </c>
      <c r="I26" s="109">
        <f t="shared" si="0"/>
        <v>2.2400000000000002</v>
      </c>
      <c r="J26" s="115"/>
    </row>
    <row r="27" spans="1:16" ht="132">
      <c r="A27" s="114"/>
      <c r="B27" s="107">
        <v>1</v>
      </c>
      <c r="C27" s="10" t="s">
        <v>725</v>
      </c>
      <c r="D27" s="118" t="s">
        <v>107</v>
      </c>
      <c r="E27" s="139" t="s">
        <v>28</v>
      </c>
      <c r="F27" s="140"/>
      <c r="G27" s="11" t="s">
        <v>726</v>
      </c>
      <c r="H27" s="14">
        <v>1.52</v>
      </c>
      <c r="I27" s="109">
        <f t="shared" si="0"/>
        <v>1.52</v>
      </c>
      <c r="J27" s="115"/>
    </row>
    <row r="28" spans="1:16" ht="144">
      <c r="A28" s="114"/>
      <c r="B28" s="107">
        <v>2</v>
      </c>
      <c r="C28" s="10" t="s">
        <v>727</v>
      </c>
      <c r="D28" s="118" t="s">
        <v>25</v>
      </c>
      <c r="E28" s="139"/>
      <c r="F28" s="140"/>
      <c r="G28" s="11" t="s">
        <v>728</v>
      </c>
      <c r="H28" s="14">
        <v>2.3199999999999998</v>
      </c>
      <c r="I28" s="109">
        <f t="shared" si="0"/>
        <v>4.6399999999999997</v>
      </c>
      <c r="J28" s="115"/>
    </row>
    <row r="29" spans="1:16" ht="216">
      <c r="A29" s="114"/>
      <c r="B29" s="107">
        <v>1</v>
      </c>
      <c r="C29" s="10" t="s">
        <v>729</v>
      </c>
      <c r="D29" s="118" t="s">
        <v>27</v>
      </c>
      <c r="E29" s="139" t="s">
        <v>107</v>
      </c>
      <c r="F29" s="140"/>
      <c r="G29" s="11" t="s">
        <v>730</v>
      </c>
      <c r="H29" s="14">
        <v>3.34</v>
      </c>
      <c r="I29" s="109">
        <f t="shared" si="0"/>
        <v>3.34</v>
      </c>
      <c r="J29" s="115"/>
    </row>
    <row r="30" spans="1:16" ht="180">
      <c r="A30" s="114"/>
      <c r="B30" s="107">
        <v>15</v>
      </c>
      <c r="C30" s="10" t="s">
        <v>731</v>
      </c>
      <c r="D30" s="118" t="s">
        <v>27</v>
      </c>
      <c r="E30" s="139" t="s">
        <v>107</v>
      </c>
      <c r="F30" s="140"/>
      <c r="G30" s="11" t="s">
        <v>738</v>
      </c>
      <c r="H30" s="14">
        <v>1.29</v>
      </c>
      <c r="I30" s="109">
        <f t="shared" si="0"/>
        <v>19.350000000000001</v>
      </c>
      <c r="J30" s="115"/>
    </row>
    <row r="31" spans="1:16" ht="156">
      <c r="A31" s="114"/>
      <c r="B31" s="107">
        <v>2</v>
      </c>
      <c r="C31" s="10" t="s">
        <v>732</v>
      </c>
      <c r="D31" s="118" t="s">
        <v>28</v>
      </c>
      <c r="E31" s="139"/>
      <c r="F31" s="140"/>
      <c r="G31" s="11" t="s">
        <v>733</v>
      </c>
      <c r="H31" s="14">
        <v>0.69</v>
      </c>
      <c r="I31" s="109">
        <f t="shared" si="0"/>
        <v>1.38</v>
      </c>
      <c r="J31" s="115"/>
    </row>
    <row r="32" spans="1:16" ht="156">
      <c r="A32" s="114"/>
      <c r="B32" s="107">
        <v>2</v>
      </c>
      <c r="C32" s="10" t="s">
        <v>732</v>
      </c>
      <c r="D32" s="118" t="s">
        <v>29</v>
      </c>
      <c r="E32" s="139"/>
      <c r="F32" s="140"/>
      <c r="G32" s="11" t="s">
        <v>733</v>
      </c>
      <c r="H32" s="14">
        <v>0.69</v>
      </c>
      <c r="I32" s="109">
        <f t="shared" si="0"/>
        <v>1.38</v>
      </c>
      <c r="J32" s="115"/>
    </row>
    <row r="33" spans="1:10" ht="144">
      <c r="A33" s="114"/>
      <c r="B33" s="107">
        <v>15</v>
      </c>
      <c r="C33" s="10" t="s">
        <v>75</v>
      </c>
      <c r="D33" s="118" t="s">
        <v>26</v>
      </c>
      <c r="E33" s="139"/>
      <c r="F33" s="140"/>
      <c r="G33" s="11" t="s">
        <v>648</v>
      </c>
      <c r="H33" s="14">
        <v>0.74</v>
      </c>
      <c r="I33" s="109">
        <f t="shared" si="0"/>
        <v>11.1</v>
      </c>
      <c r="J33" s="115"/>
    </row>
    <row r="34" spans="1:10" ht="120">
      <c r="A34" s="114"/>
      <c r="B34" s="107">
        <v>30</v>
      </c>
      <c r="C34" s="10" t="s">
        <v>70</v>
      </c>
      <c r="D34" s="118" t="s">
        <v>25</v>
      </c>
      <c r="E34" s="139"/>
      <c r="F34" s="140"/>
      <c r="G34" s="11" t="s">
        <v>734</v>
      </c>
      <c r="H34" s="14">
        <v>0.66</v>
      </c>
      <c r="I34" s="109">
        <f t="shared" si="0"/>
        <v>19.8</v>
      </c>
      <c r="J34" s="115"/>
    </row>
    <row r="35" spans="1:10" ht="120">
      <c r="A35" s="114"/>
      <c r="B35" s="108">
        <v>30</v>
      </c>
      <c r="C35" s="12" t="s">
        <v>70</v>
      </c>
      <c r="D35" s="119" t="s">
        <v>26</v>
      </c>
      <c r="E35" s="151"/>
      <c r="F35" s="152"/>
      <c r="G35" s="13" t="s">
        <v>734</v>
      </c>
      <c r="H35" s="15">
        <v>0.66</v>
      </c>
      <c r="I35" s="110">
        <f t="shared" si="0"/>
        <v>19.8</v>
      </c>
      <c r="J35" s="115"/>
    </row>
  </sheetData>
  <mergeCells count="18">
    <mergeCell ref="E35:F35"/>
    <mergeCell ref="E23:F23"/>
    <mergeCell ref="E30:F30"/>
    <mergeCell ref="E31:F31"/>
    <mergeCell ref="E32:F32"/>
    <mergeCell ref="E33:F33"/>
    <mergeCell ref="E34:F34"/>
    <mergeCell ref="E24:F24"/>
    <mergeCell ref="E25:F25"/>
    <mergeCell ref="E26:F26"/>
    <mergeCell ref="E27:F27"/>
    <mergeCell ref="E28:F28"/>
    <mergeCell ref="E29:F29"/>
    <mergeCell ref="I10:I11"/>
    <mergeCell ref="I14:I15"/>
    <mergeCell ref="E20:F20"/>
    <mergeCell ref="E21:F21"/>
    <mergeCell ref="E22:F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47"/>
  <sheetViews>
    <sheetView topLeftCell="A4" zoomScale="90" zoomScaleNormal="90" workbookViewId="0">
      <selection activeCell="K10" sqref="K10:K11"/>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f>N2/N3</f>
        <v>1</v>
      </c>
      <c r="O1" t="s">
        <v>181</v>
      </c>
    </row>
    <row r="2" spans="1:15" ht="15.75" customHeight="1">
      <c r="A2" s="114"/>
      <c r="B2" s="124" t="s">
        <v>134</v>
      </c>
      <c r="C2" s="120"/>
      <c r="D2" s="120"/>
      <c r="E2" s="120"/>
      <c r="F2" s="120"/>
      <c r="G2" s="120"/>
      <c r="H2" s="120"/>
      <c r="I2" s="120"/>
      <c r="J2" s="120"/>
      <c r="K2" s="125" t="s">
        <v>140</v>
      </c>
      <c r="L2" s="115"/>
      <c r="N2">
        <v>154.33000000000001</v>
      </c>
      <c r="O2" t="s">
        <v>182</v>
      </c>
    </row>
    <row r="3" spans="1:15" ht="12.75" customHeight="1">
      <c r="A3" s="114"/>
      <c r="B3" s="121" t="s">
        <v>135</v>
      </c>
      <c r="C3" s="120"/>
      <c r="D3" s="120"/>
      <c r="E3" s="120"/>
      <c r="F3" s="120"/>
      <c r="G3" s="120"/>
      <c r="H3" s="120"/>
      <c r="I3" s="120"/>
      <c r="J3" s="120"/>
      <c r="K3" s="120"/>
      <c r="L3" s="115"/>
      <c r="N3">
        <v>154.33000000000001</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customHeight="1">
      <c r="A6" s="114"/>
      <c r="B6" s="121" t="s">
        <v>138</v>
      </c>
      <c r="C6" s="120"/>
      <c r="D6" s="120"/>
      <c r="E6" s="120"/>
      <c r="F6" s="120"/>
      <c r="G6" s="120"/>
      <c r="H6" s="120"/>
      <c r="I6" s="120"/>
      <c r="J6" s="120"/>
      <c r="K6" s="120"/>
      <c r="L6" s="115"/>
    </row>
    <row r="7" spans="1:15" ht="12.75"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708</v>
      </c>
      <c r="C10" s="120"/>
      <c r="D10" s="120"/>
      <c r="E10" s="120"/>
      <c r="F10" s="115"/>
      <c r="G10" s="116"/>
      <c r="H10" s="130" t="s">
        <v>740</v>
      </c>
      <c r="I10" s="120"/>
      <c r="J10" s="120"/>
      <c r="K10" s="143">
        <f>IF(Invoice!J10&lt;&gt;"",Invoice!J10,"")</f>
        <v>51333</v>
      </c>
      <c r="L10" s="115"/>
    </row>
    <row r="11" spans="1:15" ht="12.75" customHeight="1">
      <c r="A11" s="114"/>
      <c r="B11" s="114" t="s">
        <v>709</v>
      </c>
      <c r="C11" s="120"/>
      <c r="D11" s="120"/>
      <c r="E11" s="120"/>
      <c r="F11" s="115"/>
      <c r="G11" s="116"/>
      <c r="H11" s="116" t="s">
        <v>709</v>
      </c>
      <c r="I11" s="120"/>
      <c r="J11" s="120"/>
      <c r="K11" s="144"/>
      <c r="L11" s="115"/>
    </row>
    <row r="12" spans="1:15" ht="12.75" customHeight="1">
      <c r="A12" s="114"/>
      <c r="B12" s="114" t="str">
        <f>H12</f>
        <v>808 W Arroyo Park Lane Apt B</v>
      </c>
      <c r="C12" s="120"/>
      <c r="D12" s="120"/>
      <c r="E12" s="120"/>
      <c r="F12" s="115"/>
      <c r="G12" s="116"/>
      <c r="H12" s="116" t="s">
        <v>741</v>
      </c>
      <c r="I12" s="120"/>
      <c r="J12" s="120"/>
      <c r="K12" s="120"/>
      <c r="L12" s="115"/>
    </row>
    <row r="13" spans="1:15" ht="12.75" customHeight="1">
      <c r="A13" s="114"/>
      <c r="B13" s="114" t="str">
        <f>H13</f>
        <v>78550 Harlingen, Texas</v>
      </c>
      <c r="C13" s="120"/>
      <c r="D13" s="120"/>
      <c r="E13" s="120"/>
      <c r="F13" s="115"/>
      <c r="G13" s="116"/>
      <c r="H13" s="116" t="s">
        <v>742</v>
      </c>
      <c r="I13" s="120"/>
      <c r="J13" s="120"/>
      <c r="K13" s="99" t="s">
        <v>11</v>
      </c>
      <c r="L13" s="115"/>
    </row>
    <row r="14" spans="1:15" ht="15" customHeight="1">
      <c r="A14" s="114"/>
      <c r="B14" s="114" t="s">
        <v>712</v>
      </c>
      <c r="C14" s="120"/>
      <c r="D14" s="120"/>
      <c r="E14" s="120"/>
      <c r="F14" s="115"/>
      <c r="G14" s="116"/>
      <c r="H14" s="116" t="s">
        <v>712</v>
      </c>
      <c r="I14" s="120"/>
      <c r="J14" s="120"/>
      <c r="K14" s="145">
        <f>Invoice!J14</f>
        <v>45176</v>
      </c>
      <c r="L14" s="115"/>
    </row>
    <row r="15" spans="1:15" ht="15" customHeight="1">
      <c r="A15" s="114"/>
      <c r="B15" s="6" t="s">
        <v>6</v>
      </c>
      <c r="C15" s="7"/>
      <c r="D15" s="7"/>
      <c r="E15" s="7"/>
      <c r="F15" s="8"/>
      <c r="G15" s="116"/>
      <c r="H15" s="9" t="s">
        <v>6</v>
      </c>
      <c r="I15" s="120"/>
      <c r="J15" s="120"/>
      <c r="K15" s="146"/>
      <c r="L15" s="115"/>
    </row>
    <row r="16" spans="1:15" ht="15" customHeight="1">
      <c r="A16" s="114"/>
      <c r="B16" s="120"/>
      <c r="C16" s="120"/>
      <c r="D16" s="120"/>
      <c r="E16" s="120"/>
      <c r="F16" s="120"/>
      <c r="G16" s="120"/>
      <c r="H16" s="120"/>
      <c r="I16" s="123" t="s">
        <v>142</v>
      </c>
      <c r="J16" s="123" t="s">
        <v>142</v>
      </c>
      <c r="K16" s="129">
        <v>39900</v>
      </c>
      <c r="L16" s="115"/>
    </row>
    <row r="17" spans="1:12" ht="12.75" customHeight="1">
      <c r="A17" s="114"/>
      <c r="B17" s="120" t="s">
        <v>713</v>
      </c>
      <c r="C17" s="120"/>
      <c r="D17" s="120"/>
      <c r="E17" s="120"/>
      <c r="F17" s="120"/>
      <c r="G17" s="120"/>
      <c r="H17" s="120"/>
      <c r="I17" s="123" t="s">
        <v>143</v>
      </c>
      <c r="J17" s="123" t="s">
        <v>143</v>
      </c>
      <c r="K17" s="129" t="str">
        <f>IF(Invoice!J17&lt;&gt;"",Invoice!J17,"")</f>
        <v>Mina</v>
      </c>
      <c r="L17" s="115"/>
    </row>
    <row r="18" spans="1:12" ht="18" customHeight="1">
      <c r="A18" s="114"/>
      <c r="B18" s="120" t="s">
        <v>714</v>
      </c>
      <c r="C18" s="120"/>
      <c r="D18" s="120"/>
      <c r="E18" s="120"/>
      <c r="F18" s="120"/>
      <c r="G18" s="120"/>
      <c r="H18" s="131" t="s">
        <v>744</v>
      </c>
      <c r="I18" s="122" t="s">
        <v>258</v>
      </c>
      <c r="J18" s="122" t="s">
        <v>258</v>
      </c>
      <c r="K18" s="104" t="s">
        <v>159</v>
      </c>
      <c r="L18" s="115"/>
    </row>
    <row r="19" spans="1:12" ht="12.75" customHeight="1">
      <c r="A19" s="114"/>
      <c r="B19" s="120"/>
      <c r="C19" s="120"/>
      <c r="D19" s="120"/>
      <c r="E19" s="120"/>
      <c r="F19" s="120"/>
      <c r="G19" s="120"/>
      <c r="H19" s="132" t="s">
        <v>745</v>
      </c>
      <c r="I19" s="120"/>
      <c r="J19" s="120"/>
      <c r="K19" s="120"/>
      <c r="L19" s="115"/>
    </row>
    <row r="20" spans="1:12" ht="12.75" customHeight="1">
      <c r="A20" s="114"/>
      <c r="B20" s="100" t="s">
        <v>198</v>
      </c>
      <c r="C20" s="100" t="s">
        <v>199</v>
      </c>
      <c r="D20" s="100" t="s">
        <v>284</v>
      </c>
      <c r="E20" s="117" t="s">
        <v>200</v>
      </c>
      <c r="F20" s="147" t="s">
        <v>201</v>
      </c>
      <c r="G20" s="148"/>
      <c r="H20" s="100" t="s">
        <v>169</v>
      </c>
      <c r="I20" s="100" t="s">
        <v>202</v>
      </c>
      <c r="J20" s="100" t="s">
        <v>202</v>
      </c>
      <c r="K20" s="100" t="s">
        <v>21</v>
      </c>
      <c r="L20" s="115"/>
    </row>
    <row r="21" spans="1:12" ht="12.75" customHeight="1">
      <c r="A21" s="114"/>
      <c r="B21" s="105"/>
      <c r="C21" s="105"/>
      <c r="D21" s="105"/>
      <c r="E21" s="106"/>
      <c r="F21" s="149"/>
      <c r="G21" s="150"/>
      <c r="H21" s="105" t="s">
        <v>141</v>
      </c>
      <c r="I21" s="105"/>
      <c r="J21" s="105"/>
      <c r="K21" s="105"/>
      <c r="L21" s="115"/>
    </row>
    <row r="22" spans="1:12" ht="36" customHeight="1">
      <c r="A22" s="114"/>
      <c r="B22" s="107">
        <f>'Tax Invoice'!D18</f>
        <v>1</v>
      </c>
      <c r="C22" s="10" t="s">
        <v>715</v>
      </c>
      <c r="D22" s="10" t="s">
        <v>735</v>
      </c>
      <c r="E22" s="118" t="s">
        <v>716</v>
      </c>
      <c r="F22" s="139" t="s">
        <v>273</v>
      </c>
      <c r="G22" s="140"/>
      <c r="H22" s="11" t="s">
        <v>717</v>
      </c>
      <c r="I22" s="14">
        <f t="shared" ref="I22:I35" si="0">ROUNDUP(J22*$N$1,2)</f>
        <v>59</v>
      </c>
      <c r="J22" s="14">
        <v>59</v>
      </c>
      <c r="K22" s="109">
        <f t="shared" ref="K22:K35" si="1">I22*B22</f>
        <v>59</v>
      </c>
      <c r="L22" s="115"/>
    </row>
    <row r="23" spans="1:12" ht="36" customHeight="1">
      <c r="A23" s="114"/>
      <c r="B23" s="107">
        <f>'Tax Invoice'!D19</f>
        <v>1</v>
      </c>
      <c r="C23" s="10" t="s">
        <v>718</v>
      </c>
      <c r="D23" s="10" t="s">
        <v>718</v>
      </c>
      <c r="E23" s="118" t="s">
        <v>107</v>
      </c>
      <c r="F23" s="139" t="s">
        <v>23</v>
      </c>
      <c r="G23" s="140"/>
      <c r="H23" s="11" t="s">
        <v>719</v>
      </c>
      <c r="I23" s="14">
        <f t="shared" si="0"/>
        <v>1.79</v>
      </c>
      <c r="J23" s="14">
        <v>1.79</v>
      </c>
      <c r="K23" s="109">
        <f t="shared" si="1"/>
        <v>1.79</v>
      </c>
      <c r="L23" s="115"/>
    </row>
    <row r="24" spans="1:12" ht="36" customHeight="1">
      <c r="A24" s="114"/>
      <c r="B24" s="107">
        <f>'Tax Invoice'!D20</f>
        <v>1</v>
      </c>
      <c r="C24" s="10" t="s">
        <v>718</v>
      </c>
      <c r="D24" s="10" t="s">
        <v>718</v>
      </c>
      <c r="E24" s="118" t="s">
        <v>212</v>
      </c>
      <c r="F24" s="139" t="s">
        <v>23</v>
      </c>
      <c r="G24" s="140"/>
      <c r="H24" s="11" t="s">
        <v>719</v>
      </c>
      <c r="I24" s="14">
        <f t="shared" si="0"/>
        <v>1.79</v>
      </c>
      <c r="J24" s="14">
        <v>1.79</v>
      </c>
      <c r="K24" s="109">
        <f t="shared" si="1"/>
        <v>1.79</v>
      </c>
      <c r="L24" s="115"/>
    </row>
    <row r="25" spans="1:12" ht="24" customHeight="1">
      <c r="A25" s="114"/>
      <c r="B25" s="107">
        <f>'Tax Invoice'!D21</f>
        <v>3</v>
      </c>
      <c r="C25" s="10" t="s">
        <v>720</v>
      </c>
      <c r="D25" s="10" t="s">
        <v>736</v>
      </c>
      <c r="E25" s="118" t="s">
        <v>25</v>
      </c>
      <c r="F25" s="139"/>
      <c r="G25" s="140"/>
      <c r="H25" s="11" t="s">
        <v>721</v>
      </c>
      <c r="I25" s="14">
        <f t="shared" si="0"/>
        <v>2.4</v>
      </c>
      <c r="J25" s="14">
        <v>2.4</v>
      </c>
      <c r="K25" s="109">
        <f t="shared" si="1"/>
        <v>7.1999999999999993</v>
      </c>
      <c r="L25" s="115"/>
    </row>
    <row r="26" spans="1:12" ht="24" customHeight="1">
      <c r="A26" s="114"/>
      <c r="B26" s="107">
        <f>'Tax Invoice'!D22</f>
        <v>1</v>
      </c>
      <c r="C26" s="10" t="s">
        <v>722</v>
      </c>
      <c r="D26" s="10" t="s">
        <v>722</v>
      </c>
      <c r="E26" s="118" t="s">
        <v>28</v>
      </c>
      <c r="F26" s="139" t="s">
        <v>723</v>
      </c>
      <c r="G26" s="140"/>
      <c r="H26" s="11" t="s">
        <v>724</v>
      </c>
      <c r="I26" s="14">
        <f t="shared" si="0"/>
        <v>2.2400000000000002</v>
      </c>
      <c r="J26" s="14">
        <v>2.2400000000000002</v>
      </c>
      <c r="K26" s="109">
        <f t="shared" si="1"/>
        <v>2.2400000000000002</v>
      </c>
      <c r="L26" s="115"/>
    </row>
    <row r="27" spans="1:12" ht="24" customHeight="1">
      <c r="A27" s="114"/>
      <c r="B27" s="107">
        <f>'Tax Invoice'!D23</f>
        <v>1</v>
      </c>
      <c r="C27" s="10" t="s">
        <v>725</v>
      </c>
      <c r="D27" s="10" t="s">
        <v>725</v>
      </c>
      <c r="E27" s="118" t="s">
        <v>107</v>
      </c>
      <c r="F27" s="139" t="s">
        <v>28</v>
      </c>
      <c r="G27" s="140"/>
      <c r="H27" s="11" t="s">
        <v>726</v>
      </c>
      <c r="I27" s="14">
        <f t="shared" si="0"/>
        <v>1.52</v>
      </c>
      <c r="J27" s="14">
        <v>1.52</v>
      </c>
      <c r="K27" s="109">
        <f t="shared" si="1"/>
        <v>1.52</v>
      </c>
      <c r="L27" s="115"/>
    </row>
    <row r="28" spans="1:12" ht="24" customHeight="1">
      <c r="A28" s="114"/>
      <c r="B28" s="107">
        <f>'Tax Invoice'!D24</f>
        <v>2</v>
      </c>
      <c r="C28" s="10" t="s">
        <v>727</v>
      </c>
      <c r="D28" s="10" t="s">
        <v>727</v>
      </c>
      <c r="E28" s="118" t="s">
        <v>25</v>
      </c>
      <c r="F28" s="139"/>
      <c r="G28" s="140"/>
      <c r="H28" s="11" t="s">
        <v>728</v>
      </c>
      <c r="I28" s="14">
        <f t="shared" si="0"/>
        <v>2.3199999999999998</v>
      </c>
      <c r="J28" s="14">
        <v>2.3199999999999998</v>
      </c>
      <c r="K28" s="109">
        <f t="shared" si="1"/>
        <v>4.6399999999999997</v>
      </c>
      <c r="L28" s="115"/>
    </row>
    <row r="29" spans="1:12" ht="36" customHeight="1">
      <c r="A29" s="114"/>
      <c r="B29" s="107">
        <f>'Tax Invoice'!D25</f>
        <v>1</v>
      </c>
      <c r="C29" s="10" t="s">
        <v>729</v>
      </c>
      <c r="D29" s="10" t="s">
        <v>729</v>
      </c>
      <c r="E29" s="118" t="s">
        <v>27</v>
      </c>
      <c r="F29" s="139" t="s">
        <v>107</v>
      </c>
      <c r="G29" s="140"/>
      <c r="H29" s="11" t="s">
        <v>730</v>
      </c>
      <c r="I29" s="14">
        <f t="shared" si="0"/>
        <v>3.34</v>
      </c>
      <c r="J29" s="14">
        <v>3.34</v>
      </c>
      <c r="K29" s="109">
        <f t="shared" si="1"/>
        <v>3.34</v>
      </c>
      <c r="L29" s="115"/>
    </row>
    <row r="30" spans="1:12" ht="36" customHeight="1">
      <c r="A30" s="114"/>
      <c r="B30" s="107">
        <f>'Tax Invoice'!D26</f>
        <v>15</v>
      </c>
      <c r="C30" s="10" t="s">
        <v>731</v>
      </c>
      <c r="D30" s="10" t="s">
        <v>731</v>
      </c>
      <c r="E30" s="118" t="s">
        <v>27</v>
      </c>
      <c r="F30" s="139" t="s">
        <v>107</v>
      </c>
      <c r="G30" s="140"/>
      <c r="H30" s="11" t="s">
        <v>738</v>
      </c>
      <c r="I30" s="14">
        <f t="shared" si="0"/>
        <v>1.29</v>
      </c>
      <c r="J30" s="14">
        <v>1.29</v>
      </c>
      <c r="K30" s="109">
        <f t="shared" si="1"/>
        <v>19.350000000000001</v>
      </c>
      <c r="L30" s="115"/>
    </row>
    <row r="31" spans="1:12" ht="24" customHeight="1">
      <c r="A31" s="114"/>
      <c r="B31" s="107">
        <f>'Tax Invoice'!D27</f>
        <v>2</v>
      </c>
      <c r="C31" s="10" t="s">
        <v>732</v>
      </c>
      <c r="D31" s="10" t="s">
        <v>732</v>
      </c>
      <c r="E31" s="118" t="s">
        <v>28</v>
      </c>
      <c r="F31" s="139"/>
      <c r="G31" s="140"/>
      <c r="H31" s="11" t="s">
        <v>733</v>
      </c>
      <c r="I31" s="14">
        <f t="shared" si="0"/>
        <v>0.69</v>
      </c>
      <c r="J31" s="14">
        <v>0.69</v>
      </c>
      <c r="K31" s="109">
        <f t="shared" si="1"/>
        <v>1.38</v>
      </c>
      <c r="L31" s="115"/>
    </row>
    <row r="32" spans="1:12" ht="24" customHeight="1">
      <c r="A32" s="114"/>
      <c r="B32" s="107">
        <f>'Tax Invoice'!D28</f>
        <v>2</v>
      </c>
      <c r="C32" s="10" t="s">
        <v>732</v>
      </c>
      <c r="D32" s="10" t="s">
        <v>732</v>
      </c>
      <c r="E32" s="118" t="s">
        <v>29</v>
      </c>
      <c r="F32" s="139"/>
      <c r="G32" s="140"/>
      <c r="H32" s="11" t="s">
        <v>733</v>
      </c>
      <c r="I32" s="14">
        <f t="shared" si="0"/>
        <v>0.69</v>
      </c>
      <c r="J32" s="14">
        <v>0.69</v>
      </c>
      <c r="K32" s="109">
        <f t="shared" si="1"/>
        <v>1.38</v>
      </c>
      <c r="L32" s="115"/>
    </row>
    <row r="33" spans="1:12" ht="24" customHeight="1">
      <c r="A33" s="114"/>
      <c r="B33" s="107">
        <f>'Tax Invoice'!D29</f>
        <v>15</v>
      </c>
      <c r="C33" s="10" t="s">
        <v>75</v>
      </c>
      <c r="D33" s="10" t="s">
        <v>75</v>
      </c>
      <c r="E33" s="118" t="s">
        <v>26</v>
      </c>
      <c r="F33" s="139"/>
      <c r="G33" s="140"/>
      <c r="H33" s="11" t="s">
        <v>648</v>
      </c>
      <c r="I33" s="14">
        <f t="shared" si="0"/>
        <v>0.74</v>
      </c>
      <c r="J33" s="14">
        <v>0.74</v>
      </c>
      <c r="K33" s="109">
        <f t="shared" si="1"/>
        <v>11.1</v>
      </c>
      <c r="L33" s="115"/>
    </row>
    <row r="34" spans="1:12" ht="24" customHeight="1">
      <c r="A34" s="114"/>
      <c r="B34" s="107">
        <f>'Tax Invoice'!D30</f>
        <v>30</v>
      </c>
      <c r="C34" s="10" t="s">
        <v>70</v>
      </c>
      <c r="D34" s="10" t="s">
        <v>70</v>
      </c>
      <c r="E34" s="118" t="s">
        <v>25</v>
      </c>
      <c r="F34" s="139"/>
      <c r="G34" s="140"/>
      <c r="H34" s="11" t="s">
        <v>734</v>
      </c>
      <c r="I34" s="14">
        <f t="shared" si="0"/>
        <v>0.66</v>
      </c>
      <c r="J34" s="14">
        <v>0.66</v>
      </c>
      <c r="K34" s="109">
        <f t="shared" si="1"/>
        <v>19.8</v>
      </c>
      <c r="L34" s="115"/>
    </row>
    <row r="35" spans="1:12" ht="24" customHeight="1">
      <c r="A35" s="114"/>
      <c r="B35" s="108">
        <f>'Tax Invoice'!D31</f>
        <v>30</v>
      </c>
      <c r="C35" s="12" t="s">
        <v>70</v>
      </c>
      <c r="D35" s="12" t="s">
        <v>70</v>
      </c>
      <c r="E35" s="119" t="s">
        <v>26</v>
      </c>
      <c r="F35" s="151"/>
      <c r="G35" s="152"/>
      <c r="H35" s="13" t="s">
        <v>734</v>
      </c>
      <c r="I35" s="15">
        <f t="shared" si="0"/>
        <v>0.66</v>
      </c>
      <c r="J35" s="15">
        <v>0.66</v>
      </c>
      <c r="K35" s="110">
        <f t="shared" si="1"/>
        <v>19.8</v>
      </c>
      <c r="L35" s="115"/>
    </row>
    <row r="36" spans="1:12" ht="12.75" customHeight="1">
      <c r="A36" s="114"/>
      <c r="B36" s="126"/>
      <c r="C36" s="126"/>
      <c r="D36" s="126"/>
      <c r="E36" s="126"/>
      <c r="F36" s="126"/>
      <c r="G36" s="126"/>
      <c r="H36" s="126"/>
      <c r="I36" s="127" t="s">
        <v>255</v>
      </c>
      <c r="J36" s="127" t="s">
        <v>255</v>
      </c>
      <c r="K36" s="128">
        <f>SUM(K22:K35)</f>
        <v>154.33000000000001</v>
      </c>
      <c r="L36" s="115"/>
    </row>
    <row r="37" spans="1:12" ht="12.75" customHeight="1">
      <c r="A37" s="114"/>
      <c r="B37" s="126"/>
      <c r="C37" s="126"/>
      <c r="D37" s="126"/>
      <c r="E37" s="126"/>
      <c r="F37" s="126"/>
      <c r="G37" s="126"/>
      <c r="H37" s="126"/>
      <c r="I37" s="127" t="s">
        <v>743</v>
      </c>
      <c r="J37" s="127" t="s">
        <v>184</v>
      </c>
      <c r="K37" s="128">
        <v>0</v>
      </c>
      <c r="L37" s="115"/>
    </row>
    <row r="38" spans="1:12" ht="12.75" hidden="1" customHeight="1" outlineLevel="1">
      <c r="A38" s="114"/>
      <c r="B38" s="126"/>
      <c r="C38" s="126"/>
      <c r="D38" s="126"/>
      <c r="E38" s="126"/>
      <c r="F38" s="126"/>
      <c r="G38" s="126"/>
      <c r="H38" s="126"/>
      <c r="I38" s="127" t="s">
        <v>185</v>
      </c>
      <c r="J38" s="127" t="s">
        <v>185</v>
      </c>
      <c r="K38" s="128">
        <f>Invoice!J38</f>
        <v>0</v>
      </c>
      <c r="L38" s="115"/>
    </row>
    <row r="39" spans="1:12" ht="12.75" customHeight="1" collapsed="1">
      <c r="A39" s="114"/>
      <c r="B39" s="126"/>
      <c r="C39" s="126"/>
      <c r="D39" s="126"/>
      <c r="E39" s="126"/>
      <c r="F39" s="126"/>
      <c r="G39" s="126"/>
      <c r="H39" s="126"/>
      <c r="I39" s="127" t="s">
        <v>257</v>
      </c>
      <c r="J39" s="127" t="s">
        <v>257</v>
      </c>
      <c r="K39" s="128">
        <f>SUM(K36:K38)</f>
        <v>154.33000000000001</v>
      </c>
      <c r="L39" s="115"/>
    </row>
    <row r="40" spans="1:12" ht="12.75" customHeight="1">
      <c r="A40" s="6"/>
      <c r="B40" s="7"/>
      <c r="C40" s="7"/>
      <c r="D40" s="7"/>
      <c r="E40" s="7"/>
      <c r="F40" s="7"/>
      <c r="G40" s="7"/>
      <c r="H40" s="7" t="s">
        <v>746</v>
      </c>
      <c r="I40" s="7"/>
      <c r="J40" s="7"/>
      <c r="K40" s="7"/>
      <c r="L40" s="8"/>
    </row>
    <row r="41" spans="1:12" ht="12.75" customHeight="1"/>
    <row r="42" spans="1:12" ht="12.75" customHeight="1"/>
    <row r="43" spans="1:12" ht="12.75" customHeight="1"/>
    <row r="44" spans="1:12" ht="12.75" customHeight="1"/>
    <row r="45" spans="1:12" ht="12.75" customHeight="1"/>
    <row r="46" spans="1:12" ht="12.75" customHeight="1"/>
    <row r="47" spans="1:12" ht="12.75" customHeight="1"/>
  </sheetData>
  <mergeCells count="18">
    <mergeCell ref="F35:G35"/>
    <mergeCell ref="F24:G24"/>
    <mergeCell ref="F25:G25"/>
    <mergeCell ref="F23:G23"/>
    <mergeCell ref="F28:G28"/>
    <mergeCell ref="F29:G29"/>
    <mergeCell ref="F26:G26"/>
    <mergeCell ref="F27:G27"/>
    <mergeCell ref="F33:G33"/>
    <mergeCell ref="F34:G34"/>
    <mergeCell ref="F30:G30"/>
    <mergeCell ref="F31:G31"/>
    <mergeCell ref="F32:G32"/>
    <mergeCell ref="F20:G20"/>
    <mergeCell ref="F21:G21"/>
    <mergeCell ref="F22:G22"/>
    <mergeCell ref="K10:K11"/>
    <mergeCell ref="K14:K15"/>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election activeCell="J22" sqref="J22"/>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154.33000000000001</v>
      </c>
      <c r="O2" s="21" t="s">
        <v>259</v>
      </c>
    </row>
    <row r="3" spans="1:15" s="21" customFormat="1" ht="15" customHeight="1" thickBot="1">
      <c r="A3" s="22" t="s">
        <v>151</v>
      </c>
      <c r="G3" s="28">
        <f>Invoice!J14</f>
        <v>45176</v>
      </c>
      <c r="H3" s="29"/>
      <c r="N3" s="21">
        <v>154.33000000000001</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USD</v>
      </c>
    </row>
    <row r="10" spans="1:15" s="21" customFormat="1" ht="13.5" thickBot="1">
      <c r="A10" s="36" t="str">
        <f>'Copy paste to Here'!G10</f>
        <v>Fire n ice tattoo</v>
      </c>
      <c r="B10" s="37"/>
      <c r="C10" s="37"/>
      <c r="D10" s="37"/>
      <c r="F10" s="38" t="str">
        <f>'Copy paste to Here'!B10</f>
        <v>Fire n ice tattoo</v>
      </c>
      <c r="G10" s="39"/>
      <c r="H10" s="40"/>
      <c r="K10" s="95" t="s">
        <v>276</v>
      </c>
      <c r="L10" s="35" t="s">
        <v>276</v>
      </c>
      <c r="M10" s="21">
        <v>1</v>
      </c>
    </row>
    <row r="11" spans="1:15" s="21" customFormat="1" ht="15.75" thickBot="1">
      <c r="A11" s="41" t="str">
        <f>'Copy paste to Here'!G11</f>
        <v>Jamie Rodriguez</v>
      </c>
      <c r="B11" s="42"/>
      <c r="C11" s="42"/>
      <c r="D11" s="42"/>
      <c r="F11" s="43" t="str">
        <f>'Copy paste to Here'!B11</f>
        <v>Jamie Rodriguez</v>
      </c>
      <c r="G11" s="44"/>
      <c r="H11" s="45"/>
      <c r="K11" s="93" t="s">
        <v>158</v>
      </c>
      <c r="L11" s="46" t="s">
        <v>159</v>
      </c>
      <c r="M11" s="21">
        <f>VLOOKUP(G3,[1]Sheet1!$A$9:$I$7290,2,FALSE)</f>
        <v>35.43</v>
      </c>
    </row>
    <row r="12" spans="1:15" s="21" customFormat="1" ht="15.75" thickBot="1">
      <c r="A12" s="41" t="str">
        <f>'Copy paste to Here'!G12</f>
        <v>808 w arroyo park lane apt b</v>
      </c>
      <c r="B12" s="42"/>
      <c r="C12" s="42"/>
      <c r="D12" s="42"/>
      <c r="E12" s="89"/>
      <c r="F12" s="43" t="str">
        <f>'Copy paste to Here'!B12</f>
        <v>808 w arroyo park lane apt b</v>
      </c>
      <c r="G12" s="44"/>
      <c r="H12" s="45"/>
      <c r="K12" s="93" t="s">
        <v>160</v>
      </c>
      <c r="L12" s="46" t="s">
        <v>133</v>
      </c>
      <c r="M12" s="21">
        <f>VLOOKUP(G3,[1]Sheet1!$A$9:$I$7290,3,FALSE)</f>
        <v>37.799999999999997</v>
      </c>
    </row>
    <row r="13" spans="1:15" s="21" customFormat="1" ht="15.75" thickBot="1">
      <c r="A13" s="41" t="str">
        <f>'Copy paste to Here'!G13</f>
        <v>78550 Harlingen</v>
      </c>
      <c r="B13" s="42"/>
      <c r="C13" s="42"/>
      <c r="D13" s="42"/>
      <c r="E13" s="111" t="s">
        <v>159</v>
      </c>
      <c r="F13" s="43" t="str">
        <f>'Copy paste to Here'!B13</f>
        <v>78550 Harlingen</v>
      </c>
      <c r="G13" s="44"/>
      <c r="H13" s="45"/>
      <c r="K13" s="93" t="s">
        <v>161</v>
      </c>
      <c r="L13" s="46" t="s">
        <v>162</v>
      </c>
      <c r="M13" s="113">
        <f>VLOOKUP(G3,[1]Sheet1!$A$9:$I$7290,4,FALSE)</f>
        <v>44.03</v>
      </c>
    </row>
    <row r="14" spans="1:15" s="21" customFormat="1" ht="15.75" thickBot="1">
      <c r="A14" s="41" t="str">
        <f>'Copy paste to Here'!G14</f>
        <v>United States</v>
      </c>
      <c r="B14" s="42"/>
      <c r="C14" s="42"/>
      <c r="D14" s="42"/>
      <c r="E14" s="111">
        <f>VLOOKUP(J9,$L$10:$M$17,2,FALSE)</f>
        <v>35.43</v>
      </c>
      <c r="F14" s="43" t="str">
        <f>'Copy paste to Here'!B14</f>
        <v>United States</v>
      </c>
      <c r="G14" s="44"/>
      <c r="H14" s="45"/>
      <c r="K14" s="93" t="s">
        <v>163</v>
      </c>
      <c r="L14" s="46" t="s">
        <v>164</v>
      </c>
      <c r="M14" s="21">
        <f>VLOOKUP(G3,[1]Sheet1!$A$9:$I$7290,5,FALSE)</f>
        <v>22.21</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25.78</v>
      </c>
    </row>
    <row r="16" spans="1:15" s="21" customFormat="1" ht="13.7" customHeight="1" thickBot="1">
      <c r="A16" s="52"/>
      <c r="K16" s="94" t="s">
        <v>167</v>
      </c>
      <c r="L16" s="51" t="s">
        <v>168</v>
      </c>
      <c r="M16" s="21">
        <f>VLOOKUP(G3,[1]Sheet1!$A$9:$I$7290,7,FALSE)</f>
        <v>20.51</v>
      </c>
    </row>
    <row r="17" spans="1:13" s="21" customFormat="1" ht="13.5" thickBot="1">
      <c r="A17" s="53" t="s">
        <v>169</v>
      </c>
      <c r="B17" s="54" t="s">
        <v>170</v>
      </c>
      <c r="C17" s="54" t="s">
        <v>284</v>
      </c>
      <c r="D17" s="55" t="s">
        <v>198</v>
      </c>
      <c r="E17" s="55" t="s">
        <v>261</v>
      </c>
      <c r="F17" s="55" t="str">
        <f>CONCATENATE("Amount ",,J9)</f>
        <v>Amount USD</v>
      </c>
      <c r="G17" s="54" t="s">
        <v>171</v>
      </c>
      <c r="H17" s="54" t="s">
        <v>172</v>
      </c>
      <c r="J17" s="21" t="s">
        <v>173</v>
      </c>
      <c r="K17" s="21" t="s">
        <v>174</v>
      </c>
      <c r="L17" s="21" t="s">
        <v>174</v>
      </c>
      <c r="M17" s="21">
        <v>2.5</v>
      </c>
    </row>
    <row r="18" spans="1:13" s="62" customFormat="1" ht="36">
      <c r="A18" s="56" t="str">
        <f>IF((LEN('Copy paste to Here'!G22))&gt;5,((CONCATENATE('Copy paste to Here'!G22," &amp; ",'Copy paste to Here'!D22,"  &amp;  ",'Copy paste to Here'!E22))),"Empty Cell")</f>
        <v>Eo gas sterilized single use piercing clamp: Rounded slotted top forceps &amp; Packing Option: Sold as Bulk of 50 pcs. with Acha Logo  &amp;  Color: Black</v>
      </c>
      <c r="B18" s="57" t="str">
        <f>'Copy paste to Here'!C22</f>
        <v>CLAMPB</v>
      </c>
      <c r="C18" s="57" t="s">
        <v>735</v>
      </c>
      <c r="D18" s="58">
        <f>Invoice!B22</f>
        <v>1</v>
      </c>
      <c r="E18" s="59">
        <f>'Shipping Invoice'!J22*$N$1</f>
        <v>59</v>
      </c>
      <c r="F18" s="59">
        <f>D18*E18</f>
        <v>59</v>
      </c>
      <c r="G18" s="60">
        <f>E18*$E$14</f>
        <v>2090.37</v>
      </c>
      <c r="H18" s="61">
        <f>D18*G18</f>
        <v>2090.37</v>
      </c>
    </row>
    <row r="19" spans="1:13" s="62" customFormat="1" ht="36">
      <c r="A19" s="112" t="str">
        <f>IF((LEN('Copy paste to Here'!G23))&gt;5,((CONCATENATE('Copy paste to Here'!G23," &amp; ",'Copy paste to Here'!D23,"  &amp;  ",'Copy paste to Here'!E23))),"Empty Cell")</f>
        <v>316L steel hinged ball closure ring, 1.2mm (16g) with a 3mm crystal ball, inner diameter 6mm. The crystal is not bezel set, it is glued in very high quality. &amp; Crystal Color: Clear  &amp;  Length: 6mm</v>
      </c>
      <c r="B19" s="57" t="str">
        <f>'Copy paste to Here'!C23</f>
        <v>HBCRJ16</v>
      </c>
      <c r="C19" s="57" t="s">
        <v>718</v>
      </c>
      <c r="D19" s="58">
        <f>Invoice!B23</f>
        <v>1</v>
      </c>
      <c r="E19" s="59">
        <f>'Shipping Invoice'!J23*$N$1</f>
        <v>1.79</v>
      </c>
      <c r="F19" s="59">
        <f t="shared" ref="F19:F82" si="0">D19*E19</f>
        <v>1.79</v>
      </c>
      <c r="G19" s="60">
        <f t="shared" ref="G19:G82" si="1">E19*$E$14</f>
        <v>63.419699999999999</v>
      </c>
      <c r="H19" s="63">
        <f t="shared" ref="H19:H82" si="2">D19*G19</f>
        <v>63.419699999999999</v>
      </c>
    </row>
    <row r="20" spans="1:13" s="62" customFormat="1" ht="36">
      <c r="A20" s="56" t="str">
        <f>IF((LEN('Copy paste to Here'!G24))&gt;5,((CONCATENATE('Copy paste to Here'!G24," &amp; ",'Copy paste to Here'!D24,"  &amp;  ",'Copy paste to Here'!E24))),"Empty Cell")</f>
        <v>316L steel hinged ball closure ring, 1.2mm (16g) with a 3mm crystal ball, inner diameter 6mm. The crystal is not bezel set, it is glued in very high quality. &amp; Crystal Color: Rose  &amp;  Length: 6mm</v>
      </c>
      <c r="B20" s="57" t="str">
        <f>'Copy paste to Here'!C24</f>
        <v>HBCRJ16</v>
      </c>
      <c r="C20" s="57" t="s">
        <v>718</v>
      </c>
      <c r="D20" s="58">
        <f>Invoice!B24</f>
        <v>1</v>
      </c>
      <c r="E20" s="59">
        <f>'Shipping Invoice'!J24*$N$1</f>
        <v>1.79</v>
      </c>
      <c r="F20" s="59">
        <f t="shared" si="0"/>
        <v>1.79</v>
      </c>
      <c r="G20" s="60">
        <f t="shared" si="1"/>
        <v>63.419699999999999</v>
      </c>
      <c r="H20" s="63">
        <f t="shared" si="2"/>
        <v>63.419699999999999</v>
      </c>
    </row>
    <row r="21" spans="1:13" s="62" customFormat="1" ht="25.5">
      <c r="A21" s="56" t="str">
        <f>IF((LEN('Copy paste to Here'!G25))&gt;5,((CONCATENATE('Copy paste to Here'!G25," &amp; ",'Copy paste to Here'!D25,"  &amp;  ",'Copy paste to Here'!E25))),"Empty Cell")</f>
        <v xml:space="preserve">316L steel hinged segment ring, 1.2mm (16g) with double plain rings and inner diameter from 8mm to 12mm &amp; Length: 8mm  &amp;  </v>
      </c>
      <c r="B21" s="57" t="str">
        <f>'Copy paste to Here'!C25</f>
        <v>SGSH32</v>
      </c>
      <c r="C21" s="57" t="s">
        <v>736</v>
      </c>
      <c r="D21" s="58">
        <f>Invoice!B25</f>
        <v>3</v>
      </c>
      <c r="E21" s="59">
        <f>'Shipping Invoice'!J25*$N$1</f>
        <v>2.4</v>
      </c>
      <c r="F21" s="59">
        <f t="shared" si="0"/>
        <v>7.1999999999999993</v>
      </c>
      <c r="G21" s="60">
        <f t="shared" si="1"/>
        <v>85.031999999999996</v>
      </c>
      <c r="H21" s="63">
        <f t="shared" si="2"/>
        <v>255.096</v>
      </c>
    </row>
    <row r="22" spans="1:13" s="62" customFormat="1" ht="36">
      <c r="A22" s="56" t="str">
        <f>IF((LEN('Copy paste to Here'!G26))&gt;5,((CONCATENATE('Copy paste to Here'!G26," &amp; ",'Copy paste to Here'!D26,"  &amp;  ",'Copy paste to Here'!E26))),"Empty Cell")</f>
        <v>Titanium G23 belly banana, 14g (1.6mm) with 5mm &amp; 8mm faux pearl balls and double dangling pearls &amp; Length: 14mm  &amp;  Color: Pearl</v>
      </c>
      <c r="B22" s="57" t="str">
        <f>'Copy paste to Here'!C26</f>
        <v>UBNDPR2</v>
      </c>
      <c r="C22" s="57" t="s">
        <v>722</v>
      </c>
      <c r="D22" s="58">
        <f>Invoice!B26</f>
        <v>1</v>
      </c>
      <c r="E22" s="59">
        <f>'Shipping Invoice'!J26*$N$1</f>
        <v>2.2400000000000002</v>
      </c>
      <c r="F22" s="59">
        <f t="shared" si="0"/>
        <v>2.2400000000000002</v>
      </c>
      <c r="G22" s="60">
        <f t="shared" si="1"/>
        <v>79.363200000000006</v>
      </c>
      <c r="H22" s="63">
        <f t="shared" si="2"/>
        <v>79.363200000000006</v>
      </c>
    </row>
    <row r="23" spans="1:13" s="62" customFormat="1" ht="25.5">
      <c r="A23" s="56" t="str">
        <f>IF((LEN('Copy paste to Here'!G27))&gt;5,((CONCATENATE('Copy paste to Here'!G27," &amp; ",'Copy paste to Here'!D27,"  &amp;  ",'Copy paste to Here'!E27))),"Empty Cell")</f>
        <v>High polished titanium G23 banana, 1.2mm (16g) with two 3mm bezel set jewel balls &amp; Crystal Color: Clear  &amp;  Length: 14mm</v>
      </c>
      <c r="B23" s="57" t="str">
        <f>'Copy paste to Here'!C27</f>
        <v>UBNE2CL</v>
      </c>
      <c r="C23" s="57" t="s">
        <v>725</v>
      </c>
      <c r="D23" s="58">
        <f>Invoice!B27</f>
        <v>1</v>
      </c>
      <c r="E23" s="59">
        <f>'Shipping Invoice'!J27*$N$1</f>
        <v>1.52</v>
      </c>
      <c r="F23" s="59">
        <f t="shared" si="0"/>
        <v>1.52</v>
      </c>
      <c r="G23" s="60">
        <f t="shared" si="1"/>
        <v>53.8536</v>
      </c>
      <c r="H23" s="63">
        <f t="shared" si="2"/>
        <v>53.8536</v>
      </c>
    </row>
    <row r="24" spans="1:13" s="62" customFormat="1" ht="24">
      <c r="A24" s="56" t="str">
        <f>IF((LEN('Copy paste to Here'!G28))&gt;5,((CONCATENATE('Copy paste to Here'!G28," &amp; ",'Copy paste to Here'!D28,"  &amp;  ",'Copy paste to Here'!E28))),"Empty Cell")</f>
        <v xml:space="preserve">Titanium G23 internally threaded barbell, 16g (1.2mm) with 3mm flat heart shaped top and 3mm ball &amp; Length: 8mm  &amp;  </v>
      </c>
      <c r="B24" s="57" t="str">
        <f>'Copy paste to Here'!C28</f>
        <v>UHEIN3</v>
      </c>
      <c r="C24" s="57" t="s">
        <v>727</v>
      </c>
      <c r="D24" s="58">
        <f>Invoice!B28</f>
        <v>2</v>
      </c>
      <c r="E24" s="59">
        <f>'Shipping Invoice'!J28*$N$1</f>
        <v>2.3199999999999998</v>
      </c>
      <c r="F24" s="59">
        <f t="shared" si="0"/>
        <v>4.6399999999999997</v>
      </c>
      <c r="G24" s="60">
        <f t="shared" si="1"/>
        <v>82.197599999999994</v>
      </c>
      <c r="H24" s="63">
        <f t="shared" si="2"/>
        <v>164.39519999999999</v>
      </c>
    </row>
    <row r="25" spans="1:13" s="62" customFormat="1" ht="36">
      <c r="A25" s="56" t="str">
        <f>IF((LEN('Copy paste to Here'!G29))&gt;5,((CONCATENATE('Copy paste to Here'!G29," &amp; ",'Copy paste to Here'!D29,"  &amp;  ",'Copy paste to Here'!E29))),"Empty Cell")</f>
        <v>Titanium G23 belly banana, 14g (1.6mm) with 5mm &amp; 8mm bezel set jewel ball and a dangling shield design made from 5 hearts with crystals &amp; Length: 12mm  &amp;  Crystal Color: Clear</v>
      </c>
      <c r="B25" s="57" t="str">
        <f>'Copy paste to Here'!C29</f>
        <v>UMCD573</v>
      </c>
      <c r="C25" s="57" t="s">
        <v>729</v>
      </c>
      <c r="D25" s="58">
        <f>Invoice!B29</f>
        <v>1</v>
      </c>
      <c r="E25" s="59">
        <f>'Shipping Invoice'!J29*$N$1</f>
        <v>3.34</v>
      </c>
      <c r="F25" s="59">
        <f t="shared" si="0"/>
        <v>3.34</v>
      </c>
      <c r="G25" s="60">
        <f t="shared" si="1"/>
        <v>118.33619999999999</v>
      </c>
      <c r="H25" s="63">
        <f t="shared" si="2"/>
        <v>118.33619999999999</v>
      </c>
    </row>
    <row r="26" spans="1:13" s="62" customFormat="1" ht="36">
      <c r="A26" s="56" t="str">
        <f>IF((LEN('Copy paste to Here'!G30))&gt;5,((CONCATENATE('Copy paste to Here'!G30," &amp; ",'Copy paste to Here'!D30,"  &amp;  ",'Copy paste to Here'!E30))),"Empty Cell")</f>
        <v>EO gas sterilized piercing: 316L steel belly banana, 14g (1.6mm) with 8mm and 5mm jewel ball - length 5/16'' or 1/2'' (8mm - 14mm) &amp; Length: 12mm  &amp;  Crystal Color: Clear</v>
      </c>
      <c r="B26" s="57" t="str">
        <f>'Copy paste to Here'!C30</f>
        <v>ZBN2CG</v>
      </c>
      <c r="C26" s="57" t="s">
        <v>731</v>
      </c>
      <c r="D26" s="58">
        <f>Invoice!B30</f>
        <v>15</v>
      </c>
      <c r="E26" s="59">
        <f>'Shipping Invoice'!J30*$N$1</f>
        <v>1.29</v>
      </c>
      <c r="F26" s="59">
        <f t="shared" si="0"/>
        <v>19.350000000000001</v>
      </c>
      <c r="G26" s="60">
        <f t="shared" si="1"/>
        <v>45.704700000000003</v>
      </c>
      <c r="H26" s="63">
        <f t="shared" si="2"/>
        <v>685.57050000000004</v>
      </c>
    </row>
    <row r="27" spans="1:13" s="62" customFormat="1" ht="24">
      <c r="A27" s="56" t="str">
        <f>IF((LEN('Copy paste to Here'!G31))&gt;5,((CONCATENATE('Copy paste to Here'!G31," &amp; ",'Copy paste to Here'!D31,"  &amp;  ",'Copy paste to Here'!E31))),"Empty Cell")</f>
        <v xml:space="preserve">EO gas sterilized 316L steel snake eyes piercing banana, 16g (1.2mm) with two 3mm balls &amp; Length: 14mm  &amp;  </v>
      </c>
      <c r="B27" s="57" t="str">
        <f>'Copy paste to Here'!C31</f>
        <v>ZBNEBL</v>
      </c>
      <c r="C27" s="57" t="s">
        <v>732</v>
      </c>
      <c r="D27" s="58">
        <f>Invoice!B31</f>
        <v>2</v>
      </c>
      <c r="E27" s="59">
        <f>'Shipping Invoice'!J31*$N$1</f>
        <v>0.69</v>
      </c>
      <c r="F27" s="59">
        <f t="shared" si="0"/>
        <v>1.38</v>
      </c>
      <c r="G27" s="60">
        <f t="shared" si="1"/>
        <v>24.446699999999996</v>
      </c>
      <c r="H27" s="63">
        <f t="shared" si="2"/>
        <v>48.893399999999993</v>
      </c>
    </row>
    <row r="28" spans="1:13" s="62" customFormat="1" ht="24">
      <c r="A28" s="56" t="str">
        <f>IF((LEN('Copy paste to Here'!G32))&gt;5,((CONCATENATE('Copy paste to Here'!G32," &amp; ",'Copy paste to Here'!D32,"  &amp;  ",'Copy paste to Here'!E32))),"Empty Cell")</f>
        <v xml:space="preserve">EO gas sterilized 316L steel snake eyes piercing banana, 16g (1.2mm) with two 3mm balls &amp; Length: 16mm  &amp;  </v>
      </c>
      <c r="B28" s="57" t="str">
        <f>'Copy paste to Here'!C32</f>
        <v>ZBNEBL</v>
      </c>
      <c r="C28" s="57" t="s">
        <v>732</v>
      </c>
      <c r="D28" s="58">
        <f>Invoice!B32</f>
        <v>2</v>
      </c>
      <c r="E28" s="59">
        <f>'Shipping Invoice'!J32*$N$1</f>
        <v>0.69</v>
      </c>
      <c r="F28" s="59">
        <f t="shared" si="0"/>
        <v>1.38</v>
      </c>
      <c r="G28" s="60">
        <f t="shared" si="1"/>
        <v>24.446699999999996</v>
      </c>
      <c r="H28" s="63">
        <f t="shared" si="2"/>
        <v>48.893399999999993</v>
      </c>
    </row>
    <row r="29" spans="1:13" s="62" customFormat="1" ht="24">
      <c r="A29" s="56" t="str">
        <f>IF((LEN('Copy paste to Here'!G33))&gt;5,((CONCATENATE('Copy paste to Here'!G33," &amp; ",'Copy paste to Here'!D33,"  &amp;  ",'Copy paste to Here'!E33))),"Empty Cell")</f>
        <v xml:space="preserve">EO gas sterilized piercing: 316L steel circular barbell, 16g (1.2mm) with two 3mm balls &amp; Length: 10mm  &amp;  </v>
      </c>
      <c r="B29" s="57" t="str">
        <f>'Copy paste to Here'!C33</f>
        <v>ZCBEB</v>
      </c>
      <c r="C29" s="57" t="s">
        <v>75</v>
      </c>
      <c r="D29" s="58">
        <f>Invoice!B33</f>
        <v>15</v>
      </c>
      <c r="E29" s="59">
        <f>'Shipping Invoice'!J33*$N$1</f>
        <v>0.74</v>
      </c>
      <c r="F29" s="59">
        <f t="shared" si="0"/>
        <v>11.1</v>
      </c>
      <c r="G29" s="60">
        <f t="shared" si="1"/>
        <v>26.2182</v>
      </c>
      <c r="H29" s="63">
        <f t="shared" si="2"/>
        <v>393.27299999999997</v>
      </c>
    </row>
    <row r="30" spans="1:13" s="62" customFormat="1" ht="24">
      <c r="A30" s="56" t="str">
        <f>IF((LEN('Copy paste to Here'!G34))&gt;5,((CONCATENATE('Copy paste to Here'!G34," &amp; ",'Copy paste to Here'!D34,"  &amp;  ",'Copy paste to Here'!E34))),"Empty Cell")</f>
        <v xml:space="preserve">EO gas sterilized piercing: 316L steel labret, 16g (1.2mm) with a 3mm ball &amp; Length: 8mm  &amp;  </v>
      </c>
      <c r="B30" s="57" t="str">
        <f>'Copy paste to Here'!C34</f>
        <v>ZLBB3</v>
      </c>
      <c r="C30" s="57" t="s">
        <v>70</v>
      </c>
      <c r="D30" s="58">
        <f>Invoice!B34</f>
        <v>30</v>
      </c>
      <c r="E30" s="59">
        <f>'Shipping Invoice'!J34*$N$1</f>
        <v>0.66</v>
      </c>
      <c r="F30" s="59">
        <f t="shared" si="0"/>
        <v>19.8</v>
      </c>
      <c r="G30" s="60">
        <f t="shared" si="1"/>
        <v>23.383800000000001</v>
      </c>
      <c r="H30" s="63">
        <f t="shared" si="2"/>
        <v>701.51400000000001</v>
      </c>
    </row>
    <row r="31" spans="1:13" s="62" customFormat="1" ht="24">
      <c r="A31" s="56" t="str">
        <f>IF((LEN('Copy paste to Here'!G35))&gt;5,((CONCATENATE('Copy paste to Here'!G35," &amp; ",'Copy paste to Here'!D35,"  &amp;  ",'Copy paste to Here'!E35))),"Empty Cell")</f>
        <v xml:space="preserve">EO gas sterilized piercing: 316L steel labret, 16g (1.2mm) with a 3mm ball &amp; Length: 10mm  &amp;  </v>
      </c>
      <c r="B31" s="57" t="str">
        <f>'Copy paste to Here'!C35</f>
        <v>ZLBB3</v>
      </c>
      <c r="C31" s="57" t="s">
        <v>70</v>
      </c>
      <c r="D31" s="58">
        <f>Invoice!B35</f>
        <v>30</v>
      </c>
      <c r="E31" s="59">
        <f>'Shipping Invoice'!J35*$N$1</f>
        <v>0.66</v>
      </c>
      <c r="F31" s="59">
        <f t="shared" si="0"/>
        <v>19.8</v>
      </c>
      <c r="G31" s="60">
        <f t="shared" si="1"/>
        <v>23.383800000000001</v>
      </c>
      <c r="H31" s="63">
        <f t="shared" si="2"/>
        <v>701.51400000000001</v>
      </c>
    </row>
    <row r="32" spans="1:13" s="62" customFormat="1" hidden="1">
      <c r="A32" s="56" t="str">
        <f>IF((LEN('Copy paste to Here'!G36))&gt;5,((CONCATENATE('Copy paste to Here'!G36," &amp; ",'Copy paste to Here'!D36,"  &amp;  ",'Copy paste to Here'!E36))),"Empty Cell")</f>
        <v>Empty Cell</v>
      </c>
      <c r="B32" s="57">
        <f>'Copy paste to Here'!C36</f>
        <v>0</v>
      </c>
      <c r="C32" s="57"/>
      <c r="D32" s="58"/>
      <c r="E32" s="59"/>
      <c r="F32" s="59">
        <f t="shared" si="0"/>
        <v>0</v>
      </c>
      <c r="G32" s="60">
        <f t="shared" si="1"/>
        <v>0</v>
      </c>
      <c r="H32" s="63">
        <f t="shared" si="2"/>
        <v>0</v>
      </c>
    </row>
    <row r="33" spans="1:8" s="62" customFormat="1" hidden="1">
      <c r="A33" s="56" t="str">
        <f>IF((LEN('Copy paste to Here'!G37))&gt;5,((CONCATENATE('Copy paste to Here'!G37," &amp; ",'Copy paste to Here'!D37,"  &amp;  ",'Copy paste to Here'!E37))),"Empty Cell")</f>
        <v>Empty Cell</v>
      </c>
      <c r="B33" s="57">
        <f>'Copy paste to Here'!C37</f>
        <v>0</v>
      </c>
      <c r="C33" s="57"/>
      <c r="D33" s="58"/>
      <c r="E33" s="59"/>
      <c r="F33" s="59">
        <f t="shared" si="0"/>
        <v>0</v>
      </c>
      <c r="G33" s="60">
        <f t="shared" si="1"/>
        <v>0</v>
      </c>
      <c r="H33" s="63">
        <f t="shared" si="2"/>
        <v>0</v>
      </c>
    </row>
    <row r="34" spans="1:8" s="62" customFormat="1" hidden="1">
      <c r="A34" s="56" t="str">
        <f>IF((LEN('Copy paste to Here'!G38))&gt;5,((CONCATENATE('Copy paste to Here'!G38," &amp; ",'Copy paste to Here'!D38,"  &amp;  ",'Copy paste to Here'!E38))),"Empty Cell")</f>
        <v>Empty Cell</v>
      </c>
      <c r="B34" s="57">
        <f>'Copy paste to Here'!C38</f>
        <v>0</v>
      </c>
      <c r="C34" s="57"/>
      <c r="D34" s="58"/>
      <c r="E34" s="59"/>
      <c r="F34" s="59">
        <f t="shared" si="0"/>
        <v>0</v>
      </c>
      <c r="G34" s="60">
        <f t="shared" si="1"/>
        <v>0</v>
      </c>
      <c r="H34" s="63">
        <f t="shared" si="2"/>
        <v>0</v>
      </c>
    </row>
    <row r="35" spans="1:8" s="62" customFormat="1" hidden="1">
      <c r="A35" s="56" t="str">
        <f>IF((LEN('Copy paste to Here'!G39))&gt;5,((CONCATENATE('Copy paste to Here'!G39," &amp; ",'Copy paste to Here'!D39,"  &amp;  ",'Copy paste to Here'!E39))),"Empty Cell")</f>
        <v>Empty Cell</v>
      </c>
      <c r="B35" s="57">
        <f>'Copy paste to Here'!C39</f>
        <v>0</v>
      </c>
      <c r="C35" s="57"/>
      <c r="D35" s="58"/>
      <c r="E35" s="59"/>
      <c r="F35" s="59">
        <f t="shared" si="0"/>
        <v>0</v>
      </c>
      <c r="G35" s="60">
        <f t="shared" si="1"/>
        <v>0</v>
      </c>
      <c r="H35" s="63">
        <f t="shared" si="2"/>
        <v>0</v>
      </c>
    </row>
    <row r="36" spans="1:8" s="62" customFormat="1" hidden="1">
      <c r="A36" s="56" t="str">
        <f>IF((LEN('Copy paste to Here'!G40))&gt;5,((CONCATENATE('Copy paste to Here'!G40," &amp; ",'Copy paste to Here'!D40,"  &amp;  ",'Copy paste to Here'!E40))),"Empty Cell")</f>
        <v>Empty Cell</v>
      </c>
      <c r="B36" s="57">
        <f>'Copy paste to Here'!C40</f>
        <v>0</v>
      </c>
      <c r="C36" s="57"/>
      <c r="D36" s="58"/>
      <c r="E36" s="59"/>
      <c r="F36" s="59">
        <f t="shared" si="0"/>
        <v>0</v>
      </c>
      <c r="G36" s="60">
        <f t="shared" si="1"/>
        <v>0</v>
      </c>
      <c r="H36" s="63">
        <f t="shared" si="2"/>
        <v>0</v>
      </c>
    </row>
    <row r="37" spans="1:8" s="62" customFormat="1" hidden="1">
      <c r="A37" s="56" t="str">
        <f>IF((LEN('Copy paste to Here'!G41))&gt;5,((CONCATENATE('Copy paste to Here'!G41," &amp; ",'Copy paste to Here'!D41,"  &amp;  ",'Copy paste to Here'!E41))),"Empty Cell")</f>
        <v>Empty Cell</v>
      </c>
      <c r="B37" s="57">
        <f>'Copy paste to Here'!C41</f>
        <v>0</v>
      </c>
      <c r="C37" s="57"/>
      <c r="D37" s="58"/>
      <c r="E37" s="59"/>
      <c r="F37" s="59">
        <f t="shared" si="0"/>
        <v>0</v>
      </c>
      <c r="G37" s="60">
        <f t="shared" si="1"/>
        <v>0</v>
      </c>
      <c r="H37" s="63">
        <f t="shared" si="2"/>
        <v>0</v>
      </c>
    </row>
    <row r="38" spans="1:8" s="62" customFormat="1" hidden="1">
      <c r="A38" s="56" t="str">
        <f>IF((LEN('Copy paste to Here'!G42))&gt;5,((CONCATENATE('Copy paste to Here'!G42," &amp; ",'Copy paste to Here'!D42,"  &amp;  ",'Copy paste to Here'!E42))),"Empty Cell")</f>
        <v>Empty Cell</v>
      </c>
      <c r="B38" s="57">
        <f>'Copy paste to Here'!C42</f>
        <v>0</v>
      </c>
      <c r="C38" s="57"/>
      <c r="D38" s="58"/>
      <c r="E38" s="59"/>
      <c r="F38" s="59">
        <f t="shared" si="0"/>
        <v>0</v>
      </c>
      <c r="G38" s="60">
        <f t="shared" si="1"/>
        <v>0</v>
      </c>
      <c r="H38" s="63">
        <f t="shared" si="2"/>
        <v>0</v>
      </c>
    </row>
    <row r="39" spans="1:8" s="62" customFormat="1" hidden="1">
      <c r="A39" s="56" t="str">
        <f>IF((LEN('Copy paste to Here'!G43))&gt;5,((CONCATENATE('Copy paste to Here'!G43," &amp; ",'Copy paste to Here'!D43,"  &amp;  ",'Copy paste to Here'!E43))),"Empty Cell")</f>
        <v>Empty Cell</v>
      </c>
      <c r="B39" s="57">
        <f>'Copy paste to Here'!C43</f>
        <v>0</v>
      </c>
      <c r="C39" s="57"/>
      <c r="D39" s="58"/>
      <c r="E39" s="59"/>
      <c r="F39" s="59">
        <f t="shared" si="0"/>
        <v>0</v>
      </c>
      <c r="G39" s="60">
        <f t="shared" si="1"/>
        <v>0</v>
      </c>
      <c r="H39" s="63">
        <f t="shared" si="2"/>
        <v>0</v>
      </c>
    </row>
    <row r="40" spans="1:8" s="62" customFormat="1" hidden="1">
      <c r="A40" s="56" t="str">
        <f>IF((LEN('Copy paste to Here'!G44))&gt;5,((CONCATENATE('Copy paste to Here'!G44," &amp; ",'Copy paste to Here'!D44,"  &amp;  ",'Copy paste to Here'!E44))),"Empty Cell")</f>
        <v>Empty Cell</v>
      </c>
      <c r="B40" s="57">
        <f>'Copy paste to Here'!C44</f>
        <v>0</v>
      </c>
      <c r="C40" s="57"/>
      <c r="D40" s="58"/>
      <c r="E40" s="59"/>
      <c r="F40" s="59">
        <f t="shared" si="0"/>
        <v>0</v>
      </c>
      <c r="G40" s="60">
        <f t="shared" si="1"/>
        <v>0</v>
      </c>
      <c r="H40" s="63">
        <f t="shared" si="2"/>
        <v>0</v>
      </c>
    </row>
    <row r="41" spans="1:8" s="62" customFormat="1" hidden="1">
      <c r="A41" s="56" t="str">
        <f>IF((LEN('Copy paste to Here'!G45))&gt;5,((CONCATENATE('Copy paste to Here'!G45," &amp; ",'Copy paste to Here'!D45,"  &amp;  ",'Copy paste to Here'!E45))),"Empty Cell")</f>
        <v>Empty Cell</v>
      </c>
      <c r="B41" s="57">
        <f>'Copy paste to Here'!C45</f>
        <v>0</v>
      </c>
      <c r="C41" s="57"/>
      <c r="D41" s="58"/>
      <c r="E41" s="59"/>
      <c r="F41" s="59">
        <f t="shared" si="0"/>
        <v>0</v>
      </c>
      <c r="G41" s="60">
        <f t="shared" si="1"/>
        <v>0</v>
      </c>
      <c r="H41" s="63">
        <f t="shared" si="2"/>
        <v>0</v>
      </c>
    </row>
    <row r="42" spans="1:8" s="62" customFormat="1" hidden="1">
      <c r="A42" s="56" t="str">
        <f>IF((LEN('Copy paste to Here'!G46))&gt;5,((CONCATENATE('Copy paste to Here'!G46," &amp; ",'Copy paste to Here'!D46,"  &amp;  ",'Copy paste to Here'!E46))),"Empty Cell")</f>
        <v>Empty Cell</v>
      </c>
      <c r="B42" s="57">
        <f>'Copy paste to Here'!C46</f>
        <v>0</v>
      </c>
      <c r="C42" s="57"/>
      <c r="D42" s="58"/>
      <c r="E42" s="59"/>
      <c r="F42" s="59">
        <f t="shared" si="0"/>
        <v>0</v>
      </c>
      <c r="G42" s="60">
        <f t="shared" si="1"/>
        <v>0</v>
      </c>
      <c r="H42" s="63">
        <f t="shared" si="2"/>
        <v>0</v>
      </c>
    </row>
    <row r="43" spans="1:8" s="62" customFormat="1" hidden="1">
      <c r="A43" s="56" t="str">
        <f>IF((LEN('Copy paste to Here'!G47))&gt;5,((CONCATENATE('Copy paste to Here'!G47," &amp; ",'Copy paste to Here'!D47,"  &amp;  ",'Copy paste to Here'!E47))),"Empty Cell")</f>
        <v>Empty Cell</v>
      </c>
      <c r="B43" s="57">
        <f>'Copy paste to Here'!C47</f>
        <v>0</v>
      </c>
      <c r="C43" s="57"/>
      <c r="D43" s="58"/>
      <c r="E43" s="59"/>
      <c r="F43" s="59">
        <f t="shared" si="0"/>
        <v>0</v>
      </c>
      <c r="G43" s="60">
        <f t="shared" si="1"/>
        <v>0</v>
      </c>
      <c r="H43" s="63">
        <f t="shared" si="2"/>
        <v>0</v>
      </c>
    </row>
    <row r="44" spans="1:8" s="62" customFormat="1" hidden="1">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154.33000000000001</v>
      </c>
      <c r="G1000" s="60"/>
      <c r="H1000" s="61">
        <f t="shared" ref="H1000:H1007" si="49">F1000*$E$14</f>
        <v>5467.9119000000001</v>
      </c>
    </row>
    <row r="1001" spans="1:8" s="62" customFormat="1">
      <c r="A1001" s="56" t="str">
        <f>Invoice!I37</f>
        <v>Shipping cost to USA via DHL:</v>
      </c>
      <c r="B1001" s="75"/>
      <c r="C1001" s="75"/>
      <c r="D1001" s="76"/>
      <c r="E1001" s="67"/>
      <c r="F1001" s="59">
        <f>Invoice!J37</f>
        <v>20</v>
      </c>
      <c r="G1001" s="60"/>
      <c r="H1001" s="61">
        <f t="shared" si="49"/>
        <v>708.6</v>
      </c>
    </row>
    <row r="1002" spans="1:8" s="62" customFormat="1" hidden="1" outlineLevel="1">
      <c r="A1002" s="56" t="str">
        <f>'[2]Copy paste to Here'!T3</f>
        <v>DISCOUNT</v>
      </c>
      <c r="B1002" s="75"/>
      <c r="C1002" s="75"/>
      <c r="D1002" s="76"/>
      <c r="E1002" s="67"/>
      <c r="F1002" s="59">
        <f>Invoice!J38</f>
        <v>0</v>
      </c>
      <c r="G1002" s="60"/>
      <c r="H1002" s="61">
        <f t="shared" si="49"/>
        <v>0</v>
      </c>
    </row>
    <row r="1003" spans="1:8" s="62" customFormat="1" collapsed="1">
      <c r="A1003" s="56" t="str">
        <f>'[2]Copy paste to Here'!T4</f>
        <v>Total:</v>
      </c>
      <c r="B1003" s="75"/>
      <c r="C1003" s="75"/>
      <c r="D1003" s="76"/>
      <c r="E1003" s="67"/>
      <c r="F1003" s="59">
        <f>SUM(F1000:F1002)</f>
        <v>174.33</v>
      </c>
      <c r="G1003" s="60"/>
      <c r="H1003" s="61">
        <f t="shared" si="49"/>
        <v>6176.5119000000004</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5467.9119000000001</v>
      </c>
    </row>
    <row r="1010" spans="1:8" s="21" customFormat="1">
      <c r="A1010" s="22"/>
      <c r="E1010" s="21" t="s">
        <v>177</v>
      </c>
      <c r="H1010" s="84">
        <f>(SUMIF($A$1000:$A$1008,"Total:",$H$1000:$H$1008))</f>
        <v>6176.5119000000004</v>
      </c>
    </row>
    <row r="1011" spans="1:8" s="21" customFormat="1">
      <c r="E1011" s="21" t="s">
        <v>178</v>
      </c>
      <c r="H1011" s="85">
        <f>H1013-H1012</f>
        <v>5772.4400000000005</v>
      </c>
    </row>
    <row r="1012" spans="1:8" s="21" customFormat="1">
      <c r="E1012" s="21" t="s">
        <v>179</v>
      </c>
      <c r="H1012" s="85">
        <f>ROUND((H1013*7)/107,2)</f>
        <v>404.07</v>
      </c>
    </row>
    <row r="1013" spans="1:8" s="21" customFormat="1">
      <c r="E1013" s="22" t="s">
        <v>180</v>
      </c>
      <c r="H1013" s="86">
        <f>ROUND((SUMIF($A$1000:$A$1008,"Total:",$H$1000:$H$1008)),2)</f>
        <v>6176.51</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70"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4"/>
  <sheetViews>
    <sheetView workbookViewId="0">
      <selection activeCell="A5" sqref="A5"/>
    </sheetView>
  </sheetViews>
  <sheetFormatPr defaultRowHeight="15"/>
  <sheetData>
    <row r="1" spans="1:1">
      <c r="A1" s="2" t="s">
        <v>735</v>
      </c>
    </row>
    <row r="2" spans="1:1">
      <c r="A2" s="2" t="s">
        <v>718</v>
      </c>
    </row>
    <row r="3" spans="1:1">
      <c r="A3" s="2" t="s">
        <v>718</v>
      </c>
    </row>
    <row r="4" spans="1:1">
      <c r="A4" s="2" t="s">
        <v>736</v>
      </c>
    </row>
    <row r="5" spans="1:1">
      <c r="A5" s="2" t="s">
        <v>722</v>
      </c>
    </row>
    <row r="6" spans="1:1">
      <c r="A6" s="2" t="s">
        <v>725</v>
      </c>
    </row>
    <row r="7" spans="1:1">
      <c r="A7" s="2" t="s">
        <v>727</v>
      </c>
    </row>
    <row r="8" spans="1:1">
      <c r="A8" s="2" t="s">
        <v>729</v>
      </c>
    </row>
    <row r="9" spans="1:1">
      <c r="A9" s="2" t="s">
        <v>731</v>
      </c>
    </row>
    <row r="10" spans="1:1">
      <c r="A10" s="2" t="s">
        <v>732</v>
      </c>
    </row>
    <row r="11" spans="1:1">
      <c r="A11" s="2" t="s">
        <v>732</v>
      </c>
    </row>
    <row r="12" spans="1:1">
      <c r="A12" s="2" t="s">
        <v>75</v>
      </c>
    </row>
    <row r="13" spans="1:1">
      <c r="A13" s="2" t="s">
        <v>70</v>
      </c>
    </row>
    <row r="14" spans="1:1">
      <c r="A14" s="2" t="s">
        <v>70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2023-09-12T01:49:02Z</cp:lastPrinted>
  <dcterms:created xsi:type="dcterms:W3CDTF">2009-06-02T18:56:54Z</dcterms:created>
  <dcterms:modified xsi:type="dcterms:W3CDTF">2023-09-12T01:49:05Z</dcterms:modified>
</cp:coreProperties>
</file>