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trlProps/ctrlProp2.xml" ContentType="application/vnd.ms-excel.controlpropertie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saveExternalLinkValues="0"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97C20455-CFE4-4511-9D9E-5ACF11356C09}" xr6:coauthVersionLast="47" xr6:coauthVersionMax="47" xr10:uidLastSave="{00000000-0000-0000-0000-000000000000}"/>
  <bookViews>
    <workbookView xWindow="28680" yWindow="-120" windowWidth="29040" windowHeight="15840" tabRatio="629" xr2:uid="{00000000-000D-0000-FFFF-FFFF00000000}"/>
  </bookViews>
  <sheets>
    <sheet name="Invoice" sheetId="1" r:id="rId1"/>
    <sheet name="Shipping" sheetId="3" r:id="rId2"/>
    <sheet name="Tax Invoice" sheetId="2" r:id="rId3"/>
  </sheets>
  <externalReferences>
    <externalReference r:id="rId4"/>
    <externalReference r:id="rId5"/>
    <externalReference r:id="rId6"/>
  </externalReferences>
  <definedNames>
    <definedName name="_xlnm.Print_Area" localSheetId="0">Invoice!$A$1:$I$1016</definedName>
    <definedName name="_xlnm.Print_Area" localSheetId="1">Shipping!$A$1:$J$1009</definedName>
    <definedName name="_xlnm.Print_Area" localSheetId="2">'Tax Invoice'!$A$1:$G$1015</definedName>
    <definedName name="_xlnm.Print_Titles" localSheetId="0">Invoice!$1:$19</definedName>
    <definedName name="_xlnm.Print_Titles" localSheetId="1">Shipping!$1:$19</definedName>
    <definedName name="_xlnm.Print_Titles" localSheetId="2">'Tax Invoice'!$1:$17</definedName>
    <definedName name="RMBrate" localSheetId="1">Shipping!#REF!</definedName>
    <definedName name="RMBrate">Invoice!#REF!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1" i="3" l="1"/>
  <c r="G22" i="3"/>
  <c r="G23" i="3"/>
  <c r="G24" i="3"/>
  <c r="I24" i="3" s="1"/>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3" i="3"/>
  <c r="G75" i="3"/>
  <c r="G76" i="3"/>
  <c r="G77" i="3"/>
  <c r="I77" i="3" s="1"/>
  <c r="G78" i="3"/>
  <c r="G79" i="3"/>
  <c r="I79" i="3" s="1"/>
  <c r="G80" i="3"/>
  <c r="G81" i="3"/>
  <c r="G82" i="3"/>
  <c r="G83" i="3"/>
  <c r="I83" i="3" s="1"/>
  <c r="G84" i="3"/>
  <c r="I84" i="3" s="1"/>
  <c r="G85" i="3"/>
  <c r="I85" i="3" s="1"/>
  <c r="G86" i="3"/>
  <c r="G87" i="3"/>
  <c r="G88" i="3"/>
  <c r="G89" i="3"/>
  <c r="I89" i="3" s="1"/>
  <c r="G90" i="3"/>
  <c r="I90" i="3" s="1"/>
  <c r="G91" i="3"/>
  <c r="I91" i="3" s="1"/>
  <c r="G92" i="3"/>
  <c r="G93" i="3"/>
  <c r="G94" i="3"/>
  <c r="G95" i="3"/>
  <c r="G96" i="3"/>
  <c r="I96" i="3" s="1"/>
  <c r="G97" i="3"/>
  <c r="I97" i="3" s="1"/>
  <c r="G98" i="3"/>
  <c r="G99" i="3"/>
  <c r="G100" i="3"/>
  <c r="G101" i="3"/>
  <c r="G102" i="3"/>
  <c r="I102" i="3" s="1"/>
  <c r="G103" i="3"/>
  <c r="G104" i="3"/>
  <c r="G105" i="3"/>
  <c r="G106" i="3"/>
  <c r="G107" i="3"/>
  <c r="G108" i="3"/>
  <c r="G109" i="3"/>
  <c r="I109" i="3" s="1"/>
  <c r="G110" i="3"/>
  <c r="G111" i="3"/>
  <c r="G112" i="3"/>
  <c r="G113" i="3"/>
  <c r="I113" i="3" s="1"/>
  <c r="G114" i="3"/>
  <c r="G115" i="3"/>
  <c r="I115" i="3" s="1"/>
  <c r="G116" i="3"/>
  <c r="G117" i="3"/>
  <c r="G118" i="3"/>
  <c r="G119" i="3"/>
  <c r="I119" i="3" s="1"/>
  <c r="G120" i="3"/>
  <c r="I120" i="3" s="1"/>
  <c r="G121" i="3"/>
  <c r="I121" i="3" s="1"/>
  <c r="G122" i="3"/>
  <c r="G123" i="3"/>
  <c r="G124" i="3"/>
  <c r="G125" i="3"/>
  <c r="I125" i="3" s="1"/>
  <c r="G126" i="3"/>
  <c r="I126" i="3" s="1"/>
  <c r="G127" i="3"/>
  <c r="I127" i="3" s="1"/>
  <c r="G128" i="3"/>
  <c r="G129" i="3"/>
  <c r="G130" i="3"/>
  <c r="G131" i="3"/>
  <c r="G132" i="3"/>
  <c r="I132" i="3" s="1"/>
  <c r="G133" i="3"/>
  <c r="I133" i="3" s="1"/>
  <c r="G134" i="3"/>
  <c r="G135" i="3"/>
  <c r="G136" i="3"/>
  <c r="G137" i="3"/>
  <c r="G138" i="3"/>
  <c r="I138" i="3" s="1"/>
  <c r="G139" i="3"/>
  <c r="G140" i="3"/>
  <c r="G141" i="3"/>
  <c r="G142" i="3"/>
  <c r="G143" i="3"/>
  <c r="G144" i="3"/>
  <c r="G145" i="3"/>
  <c r="I145" i="3" s="1"/>
  <c r="G146" i="3"/>
  <c r="G147" i="3"/>
  <c r="G148" i="3"/>
  <c r="G149" i="3"/>
  <c r="I149" i="3" s="1"/>
  <c r="G150" i="3"/>
  <c r="G151" i="3"/>
  <c r="I151" i="3" s="1"/>
  <c r="G152" i="3"/>
  <c r="G153" i="3"/>
  <c r="G154" i="3"/>
  <c r="G155" i="3"/>
  <c r="I155" i="3" s="1"/>
  <c r="G156" i="3"/>
  <c r="I156" i="3" s="1"/>
  <c r="G157" i="3"/>
  <c r="I157" i="3" s="1"/>
  <c r="G158" i="3"/>
  <c r="G159" i="3"/>
  <c r="G160" i="3"/>
  <c r="G161" i="3"/>
  <c r="I161" i="3" s="1"/>
  <c r="G162" i="3"/>
  <c r="I162" i="3" s="1"/>
  <c r="G163" i="3"/>
  <c r="I163" i="3" s="1"/>
  <c r="G164" i="3"/>
  <c r="G165" i="3"/>
  <c r="G166" i="3"/>
  <c r="G167" i="3"/>
  <c r="G168" i="3"/>
  <c r="I168" i="3" s="1"/>
  <c r="G169" i="3"/>
  <c r="I169" i="3" s="1"/>
  <c r="G170" i="3"/>
  <c r="G171" i="3"/>
  <c r="G172" i="3"/>
  <c r="G173" i="3"/>
  <c r="G174" i="3"/>
  <c r="I174" i="3" s="1"/>
  <c r="G175" i="3"/>
  <c r="G176" i="3"/>
  <c r="G177" i="3"/>
  <c r="G179" i="3"/>
  <c r="G180" i="3"/>
  <c r="G181" i="3"/>
  <c r="I181" i="3" s="1"/>
  <c r="I103" i="3"/>
  <c r="I139" i="3"/>
  <c r="I175" i="3"/>
  <c r="G20" i="3"/>
  <c r="I1003" i="3"/>
  <c r="G1003" i="3"/>
  <c r="I1002" i="3"/>
  <c r="I1001" i="3"/>
  <c r="G1001" i="3"/>
  <c r="I1000" i="3"/>
  <c r="G1000" i="3"/>
  <c r="F1000" i="3"/>
  <c r="I999" i="3"/>
  <c r="G999" i="3"/>
  <c r="F999" i="3"/>
  <c r="I998" i="3"/>
  <c r="G998" i="3"/>
  <c r="F998" i="3"/>
  <c r="I997" i="3"/>
  <c r="G997" i="3"/>
  <c r="F997" i="3"/>
  <c r="I996" i="3"/>
  <c r="G996" i="3"/>
  <c r="F996" i="3"/>
  <c r="I995" i="3"/>
  <c r="G995" i="3"/>
  <c r="F995" i="3"/>
  <c r="I994" i="3"/>
  <c r="G994" i="3"/>
  <c r="F994" i="3"/>
  <c r="I993" i="3"/>
  <c r="G993" i="3"/>
  <c r="F993" i="3"/>
  <c r="I992" i="3"/>
  <c r="G992" i="3"/>
  <c r="F992" i="3"/>
  <c r="I991" i="3"/>
  <c r="G991" i="3"/>
  <c r="F991" i="3"/>
  <c r="I990" i="3"/>
  <c r="G990" i="3"/>
  <c r="F990" i="3"/>
  <c r="I989" i="3"/>
  <c r="G989" i="3"/>
  <c r="F989" i="3"/>
  <c r="I988" i="3"/>
  <c r="G988" i="3"/>
  <c r="F988" i="3"/>
  <c r="I987" i="3"/>
  <c r="G987" i="3"/>
  <c r="F987" i="3"/>
  <c r="I986" i="3"/>
  <c r="G986" i="3"/>
  <c r="F986" i="3"/>
  <c r="I985" i="3"/>
  <c r="G985" i="3"/>
  <c r="F985" i="3"/>
  <c r="I984" i="3"/>
  <c r="G984" i="3"/>
  <c r="F984" i="3"/>
  <c r="I983" i="3"/>
  <c r="G983" i="3"/>
  <c r="F983" i="3"/>
  <c r="I982" i="3"/>
  <c r="G982" i="3"/>
  <c r="F982" i="3"/>
  <c r="I981" i="3"/>
  <c r="G981" i="3"/>
  <c r="F981" i="3"/>
  <c r="I980" i="3"/>
  <c r="G980" i="3"/>
  <c r="F980" i="3"/>
  <c r="I979" i="3"/>
  <c r="G979" i="3"/>
  <c r="F979" i="3"/>
  <c r="I978" i="3"/>
  <c r="G978" i="3"/>
  <c r="F978" i="3"/>
  <c r="I977" i="3"/>
  <c r="G977" i="3"/>
  <c r="F977" i="3"/>
  <c r="I976" i="3"/>
  <c r="G976" i="3"/>
  <c r="F976" i="3"/>
  <c r="I975" i="3"/>
  <c r="G975" i="3"/>
  <c r="F975" i="3"/>
  <c r="I974" i="3"/>
  <c r="G974" i="3"/>
  <c r="F974" i="3"/>
  <c r="I973" i="3"/>
  <c r="G973" i="3"/>
  <c r="F973" i="3"/>
  <c r="I972" i="3"/>
  <c r="G972" i="3"/>
  <c r="F972" i="3"/>
  <c r="I971" i="3"/>
  <c r="G971" i="3"/>
  <c r="F971" i="3"/>
  <c r="I970" i="3"/>
  <c r="G970" i="3"/>
  <c r="F970" i="3"/>
  <c r="I969" i="3"/>
  <c r="G969" i="3"/>
  <c r="F969" i="3"/>
  <c r="I968" i="3"/>
  <c r="G968" i="3"/>
  <c r="F968" i="3"/>
  <c r="I967" i="3"/>
  <c r="G967" i="3"/>
  <c r="F967" i="3"/>
  <c r="I966" i="3"/>
  <c r="G966" i="3"/>
  <c r="F966" i="3"/>
  <c r="I965" i="3"/>
  <c r="G965" i="3"/>
  <c r="F965" i="3"/>
  <c r="I964" i="3"/>
  <c r="G964" i="3"/>
  <c r="F964" i="3"/>
  <c r="I963" i="3"/>
  <c r="G963" i="3"/>
  <c r="F963" i="3"/>
  <c r="I962" i="3"/>
  <c r="G962" i="3"/>
  <c r="F962" i="3"/>
  <c r="I961" i="3"/>
  <c r="G961" i="3"/>
  <c r="F961" i="3"/>
  <c r="I960" i="3"/>
  <c r="G960" i="3"/>
  <c r="F960" i="3"/>
  <c r="I959" i="3"/>
  <c r="G959" i="3"/>
  <c r="F959" i="3"/>
  <c r="I958" i="3"/>
  <c r="G958" i="3"/>
  <c r="F958" i="3"/>
  <c r="I957" i="3"/>
  <c r="G957" i="3"/>
  <c r="F957" i="3"/>
  <c r="I956" i="3"/>
  <c r="G956" i="3"/>
  <c r="F956" i="3"/>
  <c r="I955" i="3"/>
  <c r="G955" i="3"/>
  <c r="F955" i="3"/>
  <c r="I954" i="3"/>
  <c r="G954" i="3"/>
  <c r="F954" i="3"/>
  <c r="I953" i="3"/>
  <c r="G953" i="3"/>
  <c r="F953" i="3"/>
  <c r="I952" i="3"/>
  <c r="G952" i="3"/>
  <c r="F952" i="3"/>
  <c r="I951" i="3"/>
  <c r="G951" i="3"/>
  <c r="F951" i="3"/>
  <c r="I950" i="3"/>
  <c r="G950" i="3"/>
  <c r="F950" i="3"/>
  <c r="I949" i="3"/>
  <c r="G949" i="3"/>
  <c r="F949" i="3"/>
  <c r="I948" i="3"/>
  <c r="G948" i="3"/>
  <c r="F948" i="3"/>
  <c r="I947" i="3"/>
  <c r="G947" i="3"/>
  <c r="F947" i="3"/>
  <c r="I946" i="3"/>
  <c r="G946" i="3"/>
  <c r="F946" i="3"/>
  <c r="I945" i="3"/>
  <c r="G945" i="3"/>
  <c r="F945" i="3"/>
  <c r="I944" i="3"/>
  <c r="G944" i="3"/>
  <c r="F944" i="3"/>
  <c r="I943" i="3"/>
  <c r="G943" i="3"/>
  <c r="F943" i="3"/>
  <c r="I942" i="3"/>
  <c r="G942" i="3"/>
  <c r="F942" i="3"/>
  <c r="I941" i="3"/>
  <c r="G941" i="3"/>
  <c r="F941" i="3"/>
  <c r="I940" i="3"/>
  <c r="G940" i="3"/>
  <c r="F940" i="3"/>
  <c r="I939" i="3"/>
  <c r="G939" i="3"/>
  <c r="F939" i="3"/>
  <c r="I938" i="3"/>
  <c r="G938" i="3"/>
  <c r="F938" i="3"/>
  <c r="I937" i="3"/>
  <c r="G937" i="3"/>
  <c r="F937" i="3"/>
  <c r="I936" i="3"/>
  <c r="G936" i="3"/>
  <c r="F936" i="3"/>
  <c r="I935" i="3"/>
  <c r="G935" i="3"/>
  <c r="F935" i="3"/>
  <c r="I934" i="3"/>
  <c r="G934" i="3"/>
  <c r="F934" i="3"/>
  <c r="I933" i="3"/>
  <c r="G933" i="3"/>
  <c r="F933" i="3"/>
  <c r="I932" i="3"/>
  <c r="G932" i="3"/>
  <c r="F932" i="3"/>
  <c r="I931" i="3"/>
  <c r="G931" i="3"/>
  <c r="F931" i="3"/>
  <c r="I930" i="3"/>
  <c r="G930" i="3"/>
  <c r="F930" i="3"/>
  <c r="I929" i="3"/>
  <c r="G929" i="3"/>
  <c r="F929" i="3"/>
  <c r="I928" i="3"/>
  <c r="G928" i="3"/>
  <c r="F928" i="3"/>
  <c r="I927" i="3"/>
  <c r="G927" i="3"/>
  <c r="F927" i="3"/>
  <c r="I926" i="3"/>
  <c r="G926" i="3"/>
  <c r="F926" i="3"/>
  <c r="I925" i="3"/>
  <c r="G925" i="3"/>
  <c r="F925" i="3"/>
  <c r="I924" i="3"/>
  <c r="G924" i="3"/>
  <c r="F924" i="3"/>
  <c r="I923" i="3"/>
  <c r="G923" i="3"/>
  <c r="F923" i="3"/>
  <c r="I922" i="3"/>
  <c r="G922" i="3"/>
  <c r="F922" i="3"/>
  <c r="I921" i="3"/>
  <c r="G921" i="3"/>
  <c r="F921" i="3"/>
  <c r="I920" i="3"/>
  <c r="G920" i="3"/>
  <c r="F920" i="3"/>
  <c r="I919" i="3"/>
  <c r="G919" i="3"/>
  <c r="F919" i="3"/>
  <c r="I918" i="3"/>
  <c r="G918" i="3"/>
  <c r="F918" i="3"/>
  <c r="I917" i="3"/>
  <c r="G917" i="3"/>
  <c r="F917" i="3"/>
  <c r="I916" i="3"/>
  <c r="G916" i="3"/>
  <c r="F916" i="3"/>
  <c r="I915" i="3"/>
  <c r="G915" i="3"/>
  <c r="F915" i="3"/>
  <c r="I914" i="3"/>
  <c r="G914" i="3"/>
  <c r="F914" i="3"/>
  <c r="I913" i="3"/>
  <c r="G913" i="3"/>
  <c r="F913" i="3"/>
  <c r="I912" i="3"/>
  <c r="G912" i="3"/>
  <c r="F912" i="3"/>
  <c r="I911" i="3"/>
  <c r="G911" i="3"/>
  <c r="F911" i="3"/>
  <c r="I910" i="3"/>
  <c r="G910" i="3"/>
  <c r="F910" i="3"/>
  <c r="I909" i="3"/>
  <c r="G909" i="3"/>
  <c r="F909" i="3"/>
  <c r="I908" i="3"/>
  <c r="G908" i="3"/>
  <c r="F908" i="3"/>
  <c r="I907" i="3"/>
  <c r="G907" i="3"/>
  <c r="F907" i="3"/>
  <c r="I906" i="3"/>
  <c r="G906" i="3"/>
  <c r="F906" i="3"/>
  <c r="I905" i="3"/>
  <c r="G905" i="3"/>
  <c r="F905" i="3"/>
  <c r="I904" i="3"/>
  <c r="G904" i="3"/>
  <c r="F904" i="3"/>
  <c r="I903" i="3"/>
  <c r="G903" i="3"/>
  <c r="F903" i="3"/>
  <c r="I902" i="3"/>
  <c r="G902" i="3"/>
  <c r="F902" i="3"/>
  <c r="I901" i="3"/>
  <c r="G901" i="3"/>
  <c r="F901" i="3"/>
  <c r="I900" i="3"/>
  <c r="G900" i="3"/>
  <c r="F900" i="3"/>
  <c r="I899" i="3"/>
  <c r="G899" i="3"/>
  <c r="F899" i="3"/>
  <c r="I898" i="3"/>
  <c r="G898" i="3"/>
  <c r="F898" i="3"/>
  <c r="I897" i="3"/>
  <c r="G897" i="3"/>
  <c r="F897" i="3"/>
  <c r="I896" i="3"/>
  <c r="G896" i="3"/>
  <c r="F896" i="3"/>
  <c r="I895" i="3"/>
  <c r="G895" i="3"/>
  <c r="F895" i="3"/>
  <c r="I894" i="3"/>
  <c r="G894" i="3"/>
  <c r="F894" i="3"/>
  <c r="I893" i="3"/>
  <c r="G893" i="3"/>
  <c r="F893" i="3"/>
  <c r="I892" i="3"/>
  <c r="G892" i="3"/>
  <c r="F892" i="3"/>
  <c r="I891" i="3"/>
  <c r="G891" i="3"/>
  <c r="F891" i="3"/>
  <c r="I890" i="3"/>
  <c r="G890" i="3"/>
  <c r="F890" i="3"/>
  <c r="I889" i="3"/>
  <c r="G889" i="3"/>
  <c r="F889" i="3"/>
  <c r="I888" i="3"/>
  <c r="G888" i="3"/>
  <c r="F888" i="3"/>
  <c r="I887" i="3"/>
  <c r="G887" i="3"/>
  <c r="F887" i="3"/>
  <c r="I886" i="3"/>
  <c r="G886" i="3"/>
  <c r="F886" i="3"/>
  <c r="I885" i="3"/>
  <c r="G885" i="3"/>
  <c r="F885" i="3"/>
  <c r="I884" i="3"/>
  <c r="G884" i="3"/>
  <c r="F884" i="3"/>
  <c r="I883" i="3"/>
  <c r="G883" i="3"/>
  <c r="F883" i="3"/>
  <c r="I882" i="3"/>
  <c r="G882" i="3"/>
  <c r="F882" i="3"/>
  <c r="I881" i="3"/>
  <c r="G881" i="3"/>
  <c r="F881" i="3"/>
  <c r="I880" i="3"/>
  <c r="G880" i="3"/>
  <c r="F880" i="3"/>
  <c r="I879" i="3"/>
  <c r="G879" i="3"/>
  <c r="F879" i="3"/>
  <c r="I878" i="3"/>
  <c r="G878" i="3"/>
  <c r="F878" i="3"/>
  <c r="I877" i="3"/>
  <c r="G877" i="3"/>
  <c r="F877" i="3"/>
  <c r="I876" i="3"/>
  <c r="G876" i="3"/>
  <c r="F876" i="3"/>
  <c r="I875" i="3"/>
  <c r="G875" i="3"/>
  <c r="F875" i="3"/>
  <c r="I874" i="3"/>
  <c r="G874" i="3"/>
  <c r="F874" i="3"/>
  <c r="I873" i="3"/>
  <c r="G873" i="3"/>
  <c r="F873" i="3"/>
  <c r="I872" i="3"/>
  <c r="G872" i="3"/>
  <c r="F872" i="3"/>
  <c r="I871" i="3"/>
  <c r="G871" i="3"/>
  <c r="F871" i="3"/>
  <c r="I870" i="3"/>
  <c r="G870" i="3"/>
  <c r="F870" i="3"/>
  <c r="I869" i="3"/>
  <c r="G869" i="3"/>
  <c r="F869" i="3"/>
  <c r="I868" i="3"/>
  <c r="G868" i="3"/>
  <c r="F868" i="3"/>
  <c r="I867" i="3"/>
  <c r="G867" i="3"/>
  <c r="F867" i="3"/>
  <c r="I866" i="3"/>
  <c r="G866" i="3"/>
  <c r="F866" i="3"/>
  <c r="I865" i="3"/>
  <c r="G865" i="3"/>
  <c r="F865" i="3"/>
  <c r="I864" i="3"/>
  <c r="G864" i="3"/>
  <c r="F864" i="3"/>
  <c r="I863" i="3"/>
  <c r="G863" i="3"/>
  <c r="F863" i="3"/>
  <c r="I862" i="3"/>
  <c r="G862" i="3"/>
  <c r="F862" i="3"/>
  <c r="I861" i="3"/>
  <c r="G861" i="3"/>
  <c r="F861" i="3"/>
  <c r="I860" i="3"/>
  <c r="G860" i="3"/>
  <c r="F860" i="3"/>
  <c r="I859" i="3"/>
  <c r="G859" i="3"/>
  <c r="F859" i="3"/>
  <c r="I858" i="3"/>
  <c r="G858" i="3"/>
  <c r="F858" i="3"/>
  <c r="I857" i="3"/>
  <c r="G857" i="3"/>
  <c r="F857" i="3"/>
  <c r="I856" i="3"/>
  <c r="G856" i="3"/>
  <c r="F856" i="3"/>
  <c r="I855" i="3"/>
  <c r="G855" i="3"/>
  <c r="F855" i="3"/>
  <c r="I854" i="3"/>
  <c r="G854" i="3"/>
  <c r="F854" i="3"/>
  <c r="I853" i="3"/>
  <c r="G853" i="3"/>
  <c r="F853" i="3"/>
  <c r="I852" i="3"/>
  <c r="G852" i="3"/>
  <c r="F852" i="3"/>
  <c r="I851" i="3"/>
  <c r="G851" i="3"/>
  <c r="F851" i="3"/>
  <c r="I850" i="3"/>
  <c r="G850" i="3"/>
  <c r="F850" i="3"/>
  <c r="I849" i="3"/>
  <c r="G849" i="3"/>
  <c r="F849" i="3"/>
  <c r="I848" i="3"/>
  <c r="G848" i="3"/>
  <c r="F848" i="3"/>
  <c r="I847" i="3"/>
  <c r="G847" i="3"/>
  <c r="F847" i="3"/>
  <c r="I846" i="3"/>
  <c r="G846" i="3"/>
  <c r="F846" i="3"/>
  <c r="I845" i="3"/>
  <c r="G845" i="3"/>
  <c r="F845" i="3"/>
  <c r="I844" i="3"/>
  <c r="G844" i="3"/>
  <c r="F844" i="3"/>
  <c r="I843" i="3"/>
  <c r="G843" i="3"/>
  <c r="F843" i="3"/>
  <c r="I842" i="3"/>
  <c r="G842" i="3"/>
  <c r="F842" i="3"/>
  <c r="I841" i="3"/>
  <c r="G841" i="3"/>
  <c r="F841" i="3"/>
  <c r="I840" i="3"/>
  <c r="G840" i="3"/>
  <c r="F840" i="3"/>
  <c r="I839" i="3"/>
  <c r="G839" i="3"/>
  <c r="F839" i="3"/>
  <c r="I838" i="3"/>
  <c r="G838" i="3"/>
  <c r="F838" i="3"/>
  <c r="I837" i="3"/>
  <c r="G837" i="3"/>
  <c r="F837" i="3"/>
  <c r="I836" i="3"/>
  <c r="G836" i="3"/>
  <c r="F836" i="3"/>
  <c r="I835" i="3"/>
  <c r="G835" i="3"/>
  <c r="F835" i="3"/>
  <c r="I834" i="3"/>
  <c r="G834" i="3"/>
  <c r="F834" i="3"/>
  <c r="I833" i="3"/>
  <c r="G833" i="3"/>
  <c r="F833" i="3"/>
  <c r="I832" i="3"/>
  <c r="G832" i="3"/>
  <c r="F832" i="3"/>
  <c r="I831" i="3"/>
  <c r="G831" i="3"/>
  <c r="F831" i="3"/>
  <c r="I830" i="3"/>
  <c r="G830" i="3"/>
  <c r="F830" i="3"/>
  <c r="I829" i="3"/>
  <c r="G829" i="3"/>
  <c r="F829" i="3"/>
  <c r="I828" i="3"/>
  <c r="G828" i="3"/>
  <c r="F828" i="3"/>
  <c r="I827" i="3"/>
  <c r="G827" i="3"/>
  <c r="F827" i="3"/>
  <c r="I826" i="3"/>
  <c r="G826" i="3"/>
  <c r="F826" i="3"/>
  <c r="I825" i="3"/>
  <c r="G825" i="3"/>
  <c r="F825" i="3"/>
  <c r="I824" i="3"/>
  <c r="G824" i="3"/>
  <c r="F824" i="3"/>
  <c r="I823" i="3"/>
  <c r="G823" i="3"/>
  <c r="F823" i="3"/>
  <c r="I822" i="3"/>
  <c r="G822" i="3"/>
  <c r="F822" i="3"/>
  <c r="I821" i="3"/>
  <c r="G821" i="3"/>
  <c r="F821" i="3"/>
  <c r="I820" i="3"/>
  <c r="G820" i="3"/>
  <c r="F820" i="3"/>
  <c r="I819" i="3"/>
  <c r="G819" i="3"/>
  <c r="F819" i="3"/>
  <c r="I818" i="3"/>
  <c r="G818" i="3"/>
  <c r="F818" i="3"/>
  <c r="I817" i="3"/>
  <c r="G817" i="3"/>
  <c r="F817" i="3"/>
  <c r="I816" i="3"/>
  <c r="G816" i="3"/>
  <c r="F816" i="3"/>
  <c r="I815" i="3"/>
  <c r="G815" i="3"/>
  <c r="F815" i="3"/>
  <c r="I814" i="3"/>
  <c r="G814" i="3"/>
  <c r="F814" i="3"/>
  <c r="I813" i="3"/>
  <c r="G813" i="3"/>
  <c r="F813" i="3"/>
  <c r="I812" i="3"/>
  <c r="G812" i="3"/>
  <c r="F812" i="3"/>
  <c r="I811" i="3"/>
  <c r="G811" i="3"/>
  <c r="F811" i="3"/>
  <c r="I810" i="3"/>
  <c r="G810" i="3"/>
  <c r="F810" i="3"/>
  <c r="I809" i="3"/>
  <c r="G809" i="3"/>
  <c r="F809" i="3"/>
  <c r="I808" i="3"/>
  <c r="G808" i="3"/>
  <c r="F808" i="3"/>
  <c r="I807" i="3"/>
  <c r="G807" i="3"/>
  <c r="F807" i="3"/>
  <c r="I806" i="3"/>
  <c r="G806" i="3"/>
  <c r="F806" i="3"/>
  <c r="I805" i="3"/>
  <c r="G805" i="3"/>
  <c r="F805" i="3"/>
  <c r="I804" i="3"/>
  <c r="G804" i="3"/>
  <c r="F804" i="3"/>
  <c r="I803" i="3"/>
  <c r="G803" i="3"/>
  <c r="F803" i="3"/>
  <c r="I802" i="3"/>
  <c r="G802" i="3"/>
  <c r="F802" i="3"/>
  <c r="I801" i="3"/>
  <c r="G801" i="3"/>
  <c r="F801" i="3"/>
  <c r="I800" i="3"/>
  <c r="G800" i="3"/>
  <c r="F800" i="3"/>
  <c r="I799" i="3"/>
  <c r="G799" i="3"/>
  <c r="F799" i="3"/>
  <c r="I798" i="3"/>
  <c r="G798" i="3"/>
  <c r="F798" i="3"/>
  <c r="I797" i="3"/>
  <c r="G797" i="3"/>
  <c r="F797" i="3"/>
  <c r="I796" i="3"/>
  <c r="G796" i="3"/>
  <c r="F796" i="3"/>
  <c r="I795" i="3"/>
  <c r="G795" i="3"/>
  <c r="F795" i="3"/>
  <c r="I794" i="3"/>
  <c r="G794" i="3"/>
  <c r="F794" i="3"/>
  <c r="I793" i="3"/>
  <c r="G793" i="3"/>
  <c r="F793" i="3"/>
  <c r="I792" i="3"/>
  <c r="G792" i="3"/>
  <c r="F792" i="3"/>
  <c r="I791" i="3"/>
  <c r="G791" i="3"/>
  <c r="F791" i="3"/>
  <c r="I790" i="3"/>
  <c r="G790" i="3"/>
  <c r="F790" i="3"/>
  <c r="I789" i="3"/>
  <c r="G789" i="3"/>
  <c r="F789" i="3"/>
  <c r="I788" i="3"/>
  <c r="G788" i="3"/>
  <c r="F788" i="3"/>
  <c r="I787" i="3"/>
  <c r="G787" i="3"/>
  <c r="F787" i="3"/>
  <c r="I786" i="3"/>
  <c r="G786" i="3"/>
  <c r="F786" i="3"/>
  <c r="I785" i="3"/>
  <c r="G785" i="3"/>
  <c r="F785" i="3"/>
  <c r="I784" i="3"/>
  <c r="G784" i="3"/>
  <c r="F784" i="3"/>
  <c r="I783" i="3"/>
  <c r="G783" i="3"/>
  <c r="F783" i="3"/>
  <c r="I782" i="3"/>
  <c r="G782" i="3"/>
  <c r="F782" i="3"/>
  <c r="I781" i="3"/>
  <c r="G781" i="3"/>
  <c r="F781" i="3"/>
  <c r="I780" i="3"/>
  <c r="G780" i="3"/>
  <c r="F780" i="3"/>
  <c r="I779" i="3"/>
  <c r="G779" i="3"/>
  <c r="F779" i="3"/>
  <c r="I778" i="3"/>
  <c r="G778" i="3"/>
  <c r="F778" i="3"/>
  <c r="I777" i="3"/>
  <c r="G777" i="3"/>
  <c r="F777" i="3"/>
  <c r="I776" i="3"/>
  <c r="G776" i="3"/>
  <c r="F776" i="3"/>
  <c r="I775" i="3"/>
  <c r="G775" i="3"/>
  <c r="F775" i="3"/>
  <c r="I774" i="3"/>
  <c r="G774" i="3"/>
  <c r="F774" i="3"/>
  <c r="I773" i="3"/>
  <c r="G773" i="3"/>
  <c r="F773" i="3"/>
  <c r="I772" i="3"/>
  <c r="G772" i="3"/>
  <c r="F772" i="3"/>
  <c r="I771" i="3"/>
  <c r="G771" i="3"/>
  <c r="F771" i="3"/>
  <c r="I770" i="3"/>
  <c r="G770" i="3"/>
  <c r="F770" i="3"/>
  <c r="I769" i="3"/>
  <c r="G769" i="3"/>
  <c r="F769" i="3"/>
  <c r="I768" i="3"/>
  <c r="G768" i="3"/>
  <c r="F768" i="3"/>
  <c r="I767" i="3"/>
  <c r="G767" i="3"/>
  <c r="F767" i="3"/>
  <c r="I766" i="3"/>
  <c r="G766" i="3"/>
  <c r="F766" i="3"/>
  <c r="I765" i="3"/>
  <c r="G765" i="3"/>
  <c r="F765" i="3"/>
  <c r="I764" i="3"/>
  <c r="G764" i="3"/>
  <c r="F764" i="3"/>
  <c r="I763" i="3"/>
  <c r="G763" i="3"/>
  <c r="F763" i="3"/>
  <c r="I762" i="3"/>
  <c r="G762" i="3"/>
  <c r="F762" i="3"/>
  <c r="I761" i="3"/>
  <c r="G761" i="3"/>
  <c r="F761" i="3"/>
  <c r="I760" i="3"/>
  <c r="G760" i="3"/>
  <c r="F760" i="3"/>
  <c r="I759" i="3"/>
  <c r="G759" i="3"/>
  <c r="F759" i="3"/>
  <c r="I758" i="3"/>
  <c r="G758" i="3"/>
  <c r="F758" i="3"/>
  <c r="I757" i="3"/>
  <c r="G757" i="3"/>
  <c r="F757" i="3"/>
  <c r="I756" i="3"/>
  <c r="G756" i="3"/>
  <c r="F756" i="3"/>
  <c r="I755" i="3"/>
  <c r="G755" i="3"/>
  <c r="F755" i="3"/>
  <c r="I754" i="3"/>
  <c r="G754" i="3"/>
  <c r="F754" i="3"/>
  <c r="I753" i="3"/>
  <c r="G753" i="3"/>
  <c r="F753" i="3"/>
  <c r="I752" i="3"/>
  <c r="G752" i="3"/>
  <c r="F752" i="3"/>
  <c r="I751" i="3"/>
  <c r="G751" i="3"/>
  <c r="F751" i="3"/>
  <c r="I750" i="3"/>
  <c r="G750" i="3"/>
  <c r="F750" i="3"/>
  <c r="I749" i="3"/>
  <c r="G749" i="3"/>
  <c r="F749" i="3"/>
  <c r="I748" i="3"/>
  <c r="G748" i="3"/>
  <c r="F748" i="3"/>
  <c r="I747" i="3"/>
  <c r="G747" i="3"/>
  <c r="F747" i="3"/>
  <c r="I746" i="3"/>
  <c r="G746" i="3"/>
  <c r="F746" i="3"/>
  <c r="I745" i="3"/>
  <c r="G745" i="3"/>
  <c r="F745" i="3"/>
  <c r="I744" i="3"/>
  <c r="G744" i="3"/>
  <c r="F744" i="3"/>
  <c r="I743" i="3"/>
  <c r="G743" i="3"/>
  <c r="F743" i="3"/>
  <c r="I742" i="3"/>
  <c r="G742" i="3"/>
  <c r="F742" i="3"/>
  <c r="I741" i="3"/>
  <c r="G741" i="3"/>
  <c r="F741" i="3"/>
  <c r="I740" i="3"/>
  <c r="G740" i="3"/>
  <c r="F740" i="3"/>
  <c r="I739" i="3"/>
  <c r="G739" i="3"/>
  <c r="F739" i="3"/>
  <c r="I738" i="3"/>
  <c r="G738" i="3"/>
  <c r="F738" i="3"/>
  <c r="I737" i="3"/>
  <c r="G737" i="3"/>
  <c r="F737" i="3"/>
  <c r="I736" i="3"/>
  <c r="G736" i="3"/>
  <c r="F736" i="3"/>
  <c r="I735" i="3"/>
  <c r="G735" i="3"/>
  <c r="F735" i="3"/>
  <c r="I734" i="3"/>
  <c r="G734" i="3"/>
  <c r="F734" i="3"/>
  <c r="I733" i="3"/>
  <c r="G733" i="3"/>
  <c r="F733" i="3"/>
  <c r="I732" i="3"/>
  <c r="G732" i="3"/>
  <c r="F732" i="3"/>
  <c r="I731" i="3"/>
  <c r="G731" i="3"/>
  <c r="F731" i="3"/>
  <c r="I730" i="3"/>
  <c r="G730" i="3"/>
  <c r="F730" i="3"/>
  <c r="I729" i="3"/>
  <c r="G729" i="3"/>
  <c r="F729" i="3"/>
  <c r="I728" i="3"/>
  <c r="G728" i="3"/>
  <c r="F728" i="3"/>
  <c r="I727" i="3"/>
  <c r="G727" i="3"/>
  <c r="F727" i="3"/>
  <c r="I726" i="3"/>
  <c r="G726" i="3"/>
  <c r="F726" i="3"/>
  <c r="I725" i="3"/>
  <c r="G725" i="3"/>
  <c r="F725" i="3"/>
  <c r="I724" i="3"/>
  <c r="G724" i="3"/>
  <c r="F724" i="3"/>
  <c r="I723" i="3"/>
  <c r="G723" i="3"/>
  <c r="F723" i="3"/>
  <c r="I722" i="3"/>
  <c r="G722" i="3"/>
  <c r="F722" i="3"/>
  <c r="I721" i="3"/>
  <c r="G721" i="3"/>
  <c r="F721" i="3"/>
  <c r="I720" i="3"/>
  <c r="G720" i="3"/>
  <c r="F720" i="3"/>
  <c r="I719" i="3"/>
  <c r="G719" i="3"/>
  <c r="F719" i="3"/>
  <c r="I718" i="3"/>
  <c r="G718" i="3"/>
  <c r="F718" i="3"/>
  <c r="I717" i="3"/>
  <c r="G717" i="3"/>
  <c r="F717" i="3"/>
  <c r="I716" i="3"/>
  <c r="G716" i="3"/>
  <c r="F716" i="3"/>
  <c r="I715" i="3"/>
  <c r="G715" i="3"/>
  <c r="F715" i="3"/>
  <c r="I714" i="3"/>
  <c r="G714" i="3"/>
  <c r="F714" i="3"/>
  <c r="I713" i="3"/>
  <c r="G713" i="3"/>
  <c r="F713" i="3"/>
  <c r="I712" i="3"/>
  <c r="G712" i="3"/>
  <c r="F712" i="3"/>
  <c r="I711" i="3"/>
  <c r="G711" i="3"/>
  <c r="F711" i="3"/>
  <c r="I710" i="3"/>
  <c r="G710" i="3"/>
  <c r="F710" i="3"/>
  <c r="I709" i="3"/>
  <c r="G709" i="3"/>
  <c r="F709" i="3"/>
  <c r="I708" i="3"/>
  <c r="G708" i="3"/>
  <c r="F708" i="3"/>
  <c r="I707" i="3"/>
  <c r="G707" i="3"/>
  <c r="F707" i="3"/>
  <c r="I706" i="3"/>
  <c r="G706" i="3"/>
  <c r="F706" i="3"/>
  <c r="I705" i="3"/>
  <c r="G705" i="3"/>
  <c r="F705" i="3"/>
  <c r="I704" i="3"/>
  <c r="G704" i="3"/>
  <c r="F704" i="3"/>
  <c r="I703" i="3"/>
  <c r="G703" i="3"/>
  <c r="F703" i="3"/>
  <c r="I702" i="3"/>
  <c r="G702" i="3"/>
  <c r="F702" i="3"/>
  <c r="I701" i="3"/>
  <c r="G701" i="3"/>
  <c r="F701" i="3"/>
  <c r="I700" i="3"/>
  <c r="G700" i="3"/>
  <c r="F700" i="3"/>
  <c r="I699" i="3"/>
  <c r="G699" i="3"/>
  <c r="F699" i="3"/>
  <c r="I698" i="3"/>
  <c r="G698" i="3"/>
  <c r="F698" i="3"/>
  <c r="I697" i="3"/>
  <c r="G697" i="3"/>
  <c r="F697" i="3"/>
  <c r="I696" i="3"/>
  <c r="G696" i="3"/>
  <c r="F696" i="3"/>
  <c r="I695" i="3"/>
  <c r="G695" i="3"/>
  <c r="F695" i="3"/>
  <c r="I694" i="3"/>
  <c r="G694" i="3"/>
  <c r="F694" i="3"/>
  <c r="I693" i="3"/>
  <c r="G693" i="3"/>
  <c r="F693" i="3"/>
  <c r="I692" i="3"/>
  <c r="G692" i="3"/>
  <c r="F692" i="3"/>
  <c r="I691" i="3"/>
  <c r="G691" i="3"/>
  <c r="F691" i="3"/>
  <c r="I690" i="3"/>
  <c r="G690" i="3"/>
  <c r="F690" i="3"/>
  <c r="I689" i="3"/>
  <c r="G689" i="3"/>
  <c r="F689" i="3"/>
  <c r="I688" i="3"/>
  <c r="G688" i="3"/>
  <c r="F688" i="3"/>
  <c r="I687" i="3"/>
  <c r="G687" i="3"/>
  <c r="F687" i="3"/>
  <c r="I686" i="3"/>
  <c r="G686" i="3"/>
  <c r="F686" i="3"/>
  <c r="I685" i="3"/>
  <c r="G685" i="3"/>
  <c r="F685" i="3"/>
  <c r="I684" i="3"/>
  <c r="G684" i="3"/>
  <c r="F684" i="3"/>
  <c r="I683" i="3"/>
  <c r="G683" i="3"/>
  <c r="F683" i="3"/>
  <c r="I682" i="3"/>
  <c r="G682" i="3"/>
  <c r="F682" i="3"/>
  <c r="I681" i="3"/>
  <c r="G681" i="3"/>
  <c r="F681" i="3"/>
  <c r="I680" i="3"/>
  <c r="G680" i="3"/>
  <c r="F680" i="3"/>
  <c r="I679" i="3"/>
  <c r="G679" i="3"/>
  <c r="F679" i="3"/>
  <c r="I678" i="3"/>
  <c r="G678" i="3"/>
  <c r="F678" i="3"/>
  <c r="I677" i="3"/>
  <c r="G677" i="3"/>
  <c r="F677" i="3"/>
  <c r="I676" i="3"/>
  <c r="G676" i="3"/>
  <c r="F676" i="3"/>
  <c r="I675" i="3"/>
  <c r="G675" i="3"/>
  <c r="F675" i="3"/>
  <c r="I674" i="3"/>
  <c r="G674" i="3"/>
  <c r="F674" i="3"/>
  <c r="I673" i="3"/>
  <c r="G673" i="3"/>
  <c r="F673" i="3"/>
  <c r="I672" i="3"/>
  <c r="G672" i="3"/>
  <c r="F672" i="3"/>
  <c r="I671" i="3"/>
  <c r="G671" i="3"/>
  <c r="F671" i="3"/>
  <c r="I670" i="3"/>
  <c r="G670" i="3"/>
  <c r="F670" i="3"/>
  <c r="I669" i="3"/>
  <c r="G669" i="3"/>
  <c r="F669" i="3"/>
  <c r="I668" i="3"/>
  <c r="G668" i="3"/>
  <c r="F668" i="3"/>
  <c r="I667" i="3"/>
  <c r="G667" i="3"/>
  <c r="F667" i="3"/>
  <c r="I666" i="3"/>
  <c r="G666" i="3"/>
  <c r="F666" i="3"/>
  <c r="I665" i="3"/>
  <c r="G665" i="3"/>
  <c r="F665" i="3"/>
  <c r="I664" i="3"/>
  <c r="G664" i="3"/>
  <c r="F664" i="3"/>
  <c r="I663" i="3"/>
  <c r="G663" i="3"/>
  <c r="F663" i="3"/>
  <c r="I662" i="3"/>
  <c r="G662" i="3"/>
  <c r="F662" i="3"/>
  <c r="I661" i="3"/>
  <c r="G661" i="3"/>
  <c r="F661" i="3"/>
  <c r="I660" i="3"/>
  <c r="G660" i="3"/>
  <c r="F660" i="3"/>
  <c r="I659" i="3"/>
  <c r="G659" i="3"/>
  <c r="F659" i="3"/>
  <c r="I658" i="3"/>
  <c r="G658" i="3"/>
  <c r="F658" i="3"/>
  <c r="I657" i="3"/>
  <c r="G657" i="3"/>
  <c r="F657" i="3"/>
  <c r="I656" i="3"/>
  <c r="G656" i="3"/>
  <c r="F656" i="3"/>
  <c r="I655" i="3"/>
  <c r="G655" i="3"/>
  <c r="F655" i="3"/>
  <c r="I654" i="3"/>
  <c r="G654" i="3"/>
  <c r="F654" i="3"/>
  <c r="I653" i="3"/>
  <c r="G653" i="3"/>
  <c r="F653" i="3"/>
  <c r="I652" i="3"/>
  <c r="G652" i="3"/>
  <c r="F652" i="3"/>
  <c r="I651" i="3"/>
  <c r="G651" i="3"/>
  <c r="F651" i="3"/>
  <c r="I650" i="3"/>
  <c r="G650" i="3"/>
  <c r="F650" i="3"/>
  <c r="I649" i="3"/>
  <c r="G649" i="3"/>
  <c r="F649" i="3"/>
  <c r="I648" i="3"/>
  <c r="G648" i="3"/>
  <c r="F648" i="3"/>
  <c r="I647" i="3"/>
  <c r="G647" i="3"/>
  <c r="F647" i="3"/>
  <c r="I646" i="3"/>
  <c r="G646" i="3"/>
  <c r="F646" i="3"/>
  <c r="I645" i="3"/>
  <c r="G645" i="3"/>
  <c r="F645" i="3"/>
  <c r="I644" i="3"/>
  <c r="G644" i="3"/>
  <c r="F644" i="3"/>
  <c r="I643" i="3"/>
  <c r="G643" i="3"/>
  <c r="F643" i="3"/>
  <c r="I642" i="3"/>
  <c r="G642" i="3"/>
  <c r="F642" i="3"/>
  <c r="I641" i="3"/>
  <c r="G641" i="3"/>
  <c r="F641" i="3"/>
  <c r="I640" i="3"/>
  <c r="G640" i="3"/>
  <c r="F640" i="3"/>
  <c r="I639" i="3"/>
  <c r="G639" i="3"/>
  <c r="F639" i="3"/>
  <c r="I638" i="3"/>
  <c r="G638" i="3"/>
  <c r="F638" i="3"/>
  <c r="I637" i="3"/>
  <c r="G637" i="3"/>
  <c r="F637" i="3"/>
  <c r="I636" i="3"/>
  <c r="G636" i="3"/>
  <c r="F636" i="3"/>
  <c r="I635" i="3"/>
  <c r="G635" i="3"/>
  <c r="F635" i="3"/>
  <c r="I634" i="3"/>
  <c r="G634" i="3"/>
  <c r="F634" i="3"/>
  <c r="I633" i="3"/>
  <c r="G633" i="3"/>
  <c r="F633" i="3"/>
  <c r="I632" i="3"/>
  <c r="G632" i="3"/>
  <c r="F632" i="3"/>
  <c r="I631" i="3"/>
  <c r="G631" i="3"/>
  <c r="F631" i="3"/>
  <c r="I630" i="3"/>
  <c r="G630" i="3"/>
  <c r="F630" i="3"/>
  <c r="I629" i="3"/>
  <c r="G629" i="3"/>
  <c r="F629" i="3"/>
  <c r="I628" i="3"/>
  <c r="G628" i="3"/>
  <c r="F628" i="3"/>
  <c r="I627" i="3"/>
  <c r="G627" i="3"/>
  <c r="F627" i="3"/>
  <c r="I626" i="3"/>
  <c r="G626" i="3"/>
  <c r="F626" i="3"/>
  <c r="I625" i="3"/>
  <c r="G625" i="3"/>
  <c r="F625" i="3"/>
  <c r="I624" i="3"/>
  <c r="G624" i="3"/>
  <c r="F624" i="3"/>
  <c r="I623" i="3"/>
  <c r="G623" i="3"/>
  <c r="F623" i="3"/>
  <c r="I622" i="3"/>
  <c r="G622" i="3"/>
  <c r="F622" i="3"/>
  <c r="I621" i="3"/>
  <c r="G621" i="3"/>
  <c r="F621" i="3"/>
  <c r="I620" i="3"/>
  <c r="G620" i="3"/>
  <c r="F620" i="3"/>
  <c r="I619" i="3"/>
  <c r="G619" i="3"/>
  <c r="F619" i="3"/>
  <c r="I618" i="3"/>
  <c r="G618" i="3"/>
  <c r="F618" i="3"/>
  <c r="I617" i="3"/>
  <c r="G617" i="3"/>
  <c r="F617" i="3"/>
  <c r="I616" i="3"/>
  <c r="G616" i="3"/>
  <c r="F616" i="3"/>
  <c r="I615" i="3"/>
  <c r="G615" i="3"/>
  <c r="F615" i="3"/>
  <c r="I614" i="3"/>
  <c r="G614" i="3"/>
  <c r="F614" i="3"/>
  <c r="I613" i="3"/>
  <c r="G613" i="3"/>
  <c r="F613" i="3"/>
  <c r="I612" i="3"/>
  <c r="G612" i="3"/>
  <c r="F612" i="3"/>
  <c r="I611" i="3"/>
  <c r="G611" i="3"/>
  <c r="F611" i="3"/>
  <c r="I610" i="3"/>
  <c r="G610" i="3"/>
  <c r="F610" i="3"/>
  <c r="I609" i="3"/>
  <c r="G609" i="3"/>
  <c r="F609" i="3"/>
  <c r="I608" i="3"/>
  <c r="G608" i="3"/>
  <c r="F608" i="3"/>
  <c r="I607" i="3"/>
  <c r="G607" i="3"/>
  <c r="F607" i="3"/>
  <c r="I606" i="3"/>
  <c r="G606" i="3"/>
  <c r="F606" i="3"/>
  <c r="I605" i="3"/>
  <c r="G605" i="3"/>
  <c r="F605" i="3"/>
  <c r="I604" i="3"/>
  <c r="G604" i="3"/>
  <c r="F604" i="3"/>
  <c r="I603" i="3"/>
  <c r="G603" i="3"/>
  <c r="F603" i="3"/>
  <c r="I602" i="3"/>
  <c r="G602" i="3"/>
  <c r="F602" i="3"/>
  <c r="I601" i="3"/>
  <c r="G601" i="3"/>
  <c r="F601" i="3"/>
  <c r="I600" i="3"/>
  <c r="G600" i="3"/>
  <c r="F600" i="3"/>
  <c r="I599" i="3"/>
  <c r="G599" i="3"/>
  <c r="F599" i="3"/>
  <c r="I598" i="3"/>
  <c r="G598" i="3"/>
  <c r="F598" i="3"/>
  <c r="I597" i="3"/>
  <c r="G597" i="3"/>
  <c r="F597" i="3"/>
  <c r="I596" i="3"/>
  <c r="G596" i="3"/>
  <c r="F596" i="3"/>
  <c r="I595" i="3"/>
  <c r="G595" i="3"/>
  <c r="F595" i="3"/>
  <c r="I594" i="3"/>
  <c r="G594" i="3"/>
  <c r="F594" i="3"/>
  <c r="I593" i="3"/>
  <c r="G593" i="3"/>
  <c r="F593" i="3"/>
  <c r="I592" i="3"/>
  <c r="G592" i="3"/>
  <c r="F592" i="3"/>
  <c r="I591" i="3"/>
  <c r="G591" i="3"/>
  <c r="F591" i="3"/>
  <c r="I590" i="3"/>
  <c r="G590" i="3"/>
  <c r="F590" i="3"/>
  <c r="I589" i="3"/>
  <c r="G589" i="3"/>
  <c r="F589" i="3"/>
  <c r="I588" i="3"/>
  <c r="G588" i="3"/>
  <c r="F588" i="3"/>
  <c r="I587" i="3"/>
  <c r="G587" i="3"/>
  <c r="F587" i="3"/>
  <c r="I586" i="3"/>
  <c r="G586" i="3"/>
  <c r="F586" i="3"/>
  <c r="I585" i="3"/>
  <c r="G585" i="3"/>
  <c r="F585" i="3"/>
  <c r="I584" i="3"/>
  <c r="G584" i="3"/>
  <c r="F584" i="3"/>
  <c r="I583" i="3"/>
  <c r="G583" i="3"/>
  <c r="F583" i="3"/>
  <c r="I582" i="3"/>
  <c r="G582" i="3"/>
  <c r="F582" i="3"/>
  <c r="I581" i="3"/>
  <c r="G581" i="3"/>
  <c r="F581" i="3"/>
  <c r="I580" i="3"/>
  <c r="G580" i="3"/>
  <c r="F580" i="3"/>
  <c r="I579" i="3"/>
  <c r="G579" i="3"/>
  <c r="F579" i="3"/>
  <c r="I578" i="3"/>
  <c r="G578" i="3"/>
  <c r="F578" i="3"/>
  <c r="I577" i="3"/>
  <c r="G577" i="3"/>
  <c r="F577" i="3"/>
  <c r="I576" i="3"/>
  <c r="G576" i="3"/>
  <c r="F576" i="3"/>
  <c r="I575" i="3"/>
  <c r="G575" i="3"/>
  <c r="F575" i="3"/>
  <c r="I574" i="3"/>
  <c r="G574" i="3"/>
  <c r="F574" i="3"/>
  <c r="I573" i="3"/>
  <c r="G573" i="3"/>
  <c r="F573" i="3"/>
  <c r="I572" i="3"/>
  <c r="G572" i="3"/>
  <c r="F572" i="3"/>
  <c r="I571" i="3"/>
  <c r="G571" i="3"/>
  <c r="F571" i="3"/>
  <c r="I570" i="3"/>
  <c r="G570" i="3"/>
  <c r="F570" i="3"/>
  <c r="I569" i="3"/>
  <c r="G569" i="3"/>
  <c r="F569" i="3"/>
  <c r="I568" i="3"/>
  <c r="G568" i="3"/>
  <c r="F568" i="3"/>
  <c r="I567" i="3"/>
  <c r="G567" i="3"/>
  <c r="F567" i="3"/>
  <c r="I566" i="3"/>
  <c r="G566" i="3"/>
  <c r="F566" i="3"/>
  <c r="I565" i="3"/>
  <c r="G565" i="3"/>
  <c r="F565" i="3"/>
  <c r="I564" i="3"/>
  <c r="G564" i="3"/>
  <c r="F564" i="3"/>
  <c r="I563" i="3"/>
  <c r="G563" i="3"/>
  <c r="F563" i="3"/>
  <c r="I562" i="3"/>
  <c r="G562" i="3"/>
  <c r="F562" i="3"/>
  <c r="I561" i="3"/>
  <c r="G561" i="3"/>
  <c r="F561" i="3"/>
  <c r="I560" i="3"/>
  <c r="G560" i="3"/>
  <c r="F560" i="3"/>
  <c r="I559" i="3"/>
  <c r="G559" i="3"/>
  <c r="F559" i="3"/>
  <c r="I558" i="3"/>
  <c r="G558" i="3"/>
  <c r="F558" i="3"/>
  <c r="I557" i="3"/>
  <c r="G557" i="3"/>
  <c r="F557" i="3"/>
  <c r="I556" i="3"/>
  <c r="G556" i="3"/>
  <c r="F556" i="3"/>
  <c r="I555" i="3"/>
  <c r="G555" i="3"/>
  <c r="F555" i="3"/>
  <c r="I554" i="3"/>
  <c r="G554" i="3"/>
  <c r="F554" i="3"/>
  <c r="I553" i="3"/>
  <c r="G553" i="3"/>
  <c r="F553" i="3"/>
  <c r="I552" i="3"/>
  <c r="G552" i="3"/>
  <c r="F552" i="3"/>
  <c r="I551" i="3"/>
  <c r="G551" i="3"/>
  <c r="F551" i="3"/>
  <c r="I550" i="3"/>
  <c r="G550" i="3"/>
  <c r="F550" i="3"/>
  <c r="I549" i="3"/>
  <c r="G549" i="3"/>
  <c r="F549" i="3"/>
  <c r="I548" i="3"/>
  <c r="G548" i="3"/>
  <c r="F548" i="3"/>
  <c r="I547" i="3"/>
  <c r="G547" i="3"/>
  <c r="F547" i="3"/>
  <c r="I546" i="3"/>
  <c r="G546" i="3"/>
  <c r="F546" i="3"/>
  <c r="I545" i="3"/>
  <c r="G545" i="3"/>
  <c r="F545" i="3"/>
  <c r="I544" i="3"/>
  <c r="G544" i="3"/>
  <c r="F544" i="3"/>
  <c r="I543" i="3"/>
  <c r="G543" i="3"/>
  <c r="F543" i="3"/>
  <c r="I542" i="3"/>
  <c r="G542" i="3"/>
  <c r="F542" i="3"/>
  <c r="I541" i="3"/>
  <c r="G541" i="3"/>
  <c r="F541" i="3"/>
  <c r="I540" i="3"/>
  <c r="G540" i="3"/>
  <c r="F540" i="3"/>
  <c r="I539" i="3"/>
  <c r="G539" i="3"/>
  <c r="F539" i="3"/>
  <c r="I538" i="3"/>
  <c r="G538" i="3"/>
  <c r="F538" i="3"/>
  <c r="I537" i="3"/>
  <c r="G537" i="3"/>
  <c r="F537" i="3"/>
  <c r="I536" i="3"/>
  <c r="G536" i="3"/>
  <c r="F536" i="3"/>
  <c r="I535" i="3"/>
  <c r="G535" i="3"/>
  <c r="F535" i="3"/>
  <c r="I534" i="3"/>
  <c r="G534" i="3"/>
  <c r="F534" i="3"/>
  <c r="I533" i="3"/>
  <c r="G533" i="3"/>
  <c r="F533" i="3"/>
  <c r="I532" i="3"/>
  <c r="G532" i="3"/>
  <c r="F532" i="3"/>
  <c r="I531" i="3"/>
  <c r="G531" i="3"/>
  <c r="F531" i="3"/>
  <c r="I530" i="3"/>
  <c r="G530" i="3"/>
  <c r="F530" i="3"/>
  <c r="I529" i="3"/>
  <c r="G529" i="3"/>
  <c r="F529" i="3"/>
  <c r="I528" i="3"/>
  <c r="G528" i="3"/>
  <c r="F528" i="3"/>
  <c r="I527" i="3"/>
  <c r="G527" i="3"/>
  <c r="F527" i="3"/>
  <c r="I526" i="3"/>
  <c r="G526" i="3"/>
  <c r="F526" i="3"/>
  <c r="I525" i="3"/>
  <c r="G525" i="3"/>
  <c r="F525" i="3"/>
  <c r="I524" i="3"/>
  <c r="G524" i="3"/>
  <c r="F524" i="3"/>
  <c r="I523" i="3"/>
  <c r="G523" i="3"/>
  <c r="F523" i="3"/>
  <c r="I522" i="3"/>
  <c r="G522" i="3"/>
  <c r="F522" i="3"/>
  <c r="I521" i="3"/>
  <c r="G521" i="3"/>
  <c r="F521" i="3"/>
  <c r="I520" i="3"/>
  <c r="G520" i="3"/>
  <c r="F520" i="3"/>
  <c r="I519" i="3"/>
  <c r="G519" i="3"/>
  <c r="F519" i="3"/>
  <c r="I518" i="3"/>
  <c r="G518" i="3"/>
  <c r="F518" i="3"/>
  <c r="I517" i="3"/>
  <c r="G517" i="3"/>
  <c r="F517" i="3"/>
  <c r="I516" i="3"/>
  <c r="G516" i="3"/>
  <c r="F516" i="3"/>
  <c r="I515" i="3"/>
  <c r="G515" i="3"/>
  <c r="F515" i="3"/>
  <c r="I514" i="3"/>
  <c r="G514" i="3"/>
  <c r="F514" i="3"/>
  <c r="I513" i="3"/>
  <c r="G513" i="3"/>
  <c r="F513" i="3"/>
  <c r="I512" i="3"/>
  <c r="G512" i="3"/>
  <c r="F512" i="3"/>
  <c r="I511" i="3"/>
  <c r="G511" i="3"/>
  <c r="F511" i="3"/>
  <c r="I510" i="3"/>
  <c r="G510" i="3"/>
  <c r="F510" i="3"/>
  <c r="I509" i="3"/>
  <c r="G509" i="3"/>
  <c r="F509" i="3"/>
  <c r="I508" i="3"/>
  <c r="G508" i="3"/>
  <c r="F508" i="3"/>
  <c r="I507" i="3"/>
  <c r="G507" i="3"/>
  <c r="F507" i="3"/>
  <c r="I506" i="3"/>
  <c r="G506" i="3"/>
  <c r="F506" i="3"/>
  <c r="I505" i="3"/>
  <c r="G505" i="3"/>
  <c r="F505" i="3"/>
  <c r="I504" i="3"/>
  <c r="G504" i="3"/>
  <c r="F504" i="3"/>
  <c r="I503" i="3"/>
  <c r="G503" i="3"/>
  <c r="F503" i="3"/>
  <c r="I502" i="3"/>
  <c r="G502" i="3"/>
  <c r="F502" i="3"/>
  <c r="I501" i="3"/>
  <c r="G501" i="3"/>
  <c r="F501" i="3"/>
  <c r="I500" i="3"/>
  <c r="G500" i="3"/>
  <c r="F500" i="3"/>
  <c r="I499" i="3"/>
  <c r="G499" i="3"/>
  <c r="F499" i="3"/>
  <c r="I498" i="3"/>
  <c r="G498" i="3"/>
  <c r="F498" i="3"/>
  <c r="I497" i="3"/>
  <c r="G497" i="3"/>
  <c r="F497" i="3"/>
  <c r="I496" i="3"/>
  <c r="G496" i="3"/>
  <c r="F496" i="3"/>
  <c r="I495" i="3"/>
  <c r="G495" i="3"/>
  <c r="F495" i="3"/>
  <c r="I494" i="3"/>
  <c r="G494" i="3"/>
  <c r="F494" i="3"/>
  <c r="I493" i="3"/>
  <c r="G493" i="3"/>
  <c r="F493" i="3"/>
  <c r="I492" i="3"/>
  <c r="G492" i="3"/>
  <c r="F492" i="3"/>
  <c r="I491" i="3"/>
  <c r="G491" i="3"/>
  <c r="F491" i="3"/>
  <c r="I490" i="3"/>
  <c r="G490" i="3"/>
  <c r="F490" i="3"/>
  <c r="I489" i="3"/>
  <c r="G489" i="3"/>
  <c r="F489" i="3"/>
  <c r="I488" i="3"/>
  <c r="G488" i="3"/>
  <c r="F488" i="3"/>
  <c r="I487" i="3"/>
  <c r="G487" i="3"/>
  <c r="F487" i="3"/>
  <c r="I486" i="3"/>
  <c r="G486" i="3"/>
  <c r="F486" i="3"/>
  <c r="I485" i="3"/>
  <c r="G485" i="3"/>
  <c r="F485" i="3"/>
  <c r="I484" i="3"/>
  <c r="G484" i="3"/>
  <c r="F484" i="3"/>
  <c r="I483" i="3"/>
  <c r="G483" i="3"/>
  <c r="F483" i="3"/>
  <c r="I482" i="3"/>
  <c r="G482" i="3"/>
  <c r="F482" i="3"/>
  <c r="I481" i="3"/>
  <c r="G481" i="3"/>
  <c r="F481" i="3"/>
  <c r="I480" i="3"/>
  <c r="G480" i="3"/>
  <c r="F480" i="3"/>
  <c r="I479" i="3"/>
  <c r="G479" i="3"/>
  <c r="F479" i="3"/>
  <c r="I478" i="3"/>
  <c r="G478" i="3"/>
  <c r="F478" i="3"/>
  <c r="I477" i="3"/>
  <c r="G477" i="3"/>
  <c r="F477" i="3"/>
  <c r="I476" i="3"/>
  <c r="G476" i="3"/>
  <c r="F476" i="3"/>
  <c r="I475" i="3"/>
  <c r="G475" i="3"/>
  <c r="F475" i="3"/>
  <c r="I474" i="3"/>
  <c r="G474" i="3"/>
  <c r="F474" i="3"/>
  <c r="I473" i="3"/>
  <c r="G473" i="3"/>
  <c r="F473" i="3"/>
  <c r="I472" i="3"/>
  <c r="G472" i="3"/>
  <c r="F472" i="3"/>
  <c r="I471" i="3"/>
  <c r="G471" i="3"/>
  <c r="F471" i="3"/>
  <c r="I470" i="3"/>
  <c r="G470" i="3"/>
  <c r="F470" i="3"/>
  <c r="I469" i="3"/>
  <c r="G469" i="3"/>
  <c r="F469" i="3"/>
  <c r="I468" i="3"/>
  <c r="G468" i="3"/>
  <c r="F468" i="3"/>
  <c r="I467" i="3"/>
  <c r="G467" i="3"/>
  <c r="F467" i="3"/>
  <c r="I466" i="3"/>
  <c r="G466" i="3"/>
  <c r="F466" i="3"/>
  <c r="I465" i="3"/>
  <c r="G465" i="3"/>
  <c r="F465" i="3"/>
  <c r="I464" i="3"/>
  <c r="G464" i="3"/>
  <c r="F464" i="3"/>
  <c r="I463" i="3"/>
  <c r="G463" i="3"/>
  <c r="F463" i="3"/>
  <c r="I462" i="3"/>
  <c r="G462" i="3"/>
  <c r="F462" i="3"/>
  <c r="I461" i="3"/>
  <c r="G461" i="3"/>
  <c r="F461" i="3"/>
  <c r="I460" i="3"/>
  <c r="G460" i="3"/>
  <c r="F460" i="3"/>
  <c r="I459" i="3"/>
  <c r="G459" i="3"/>
  <c r="F459" i="3"/>
  <c r="I458" i="3"/>
  <c r="G458" i="3"/>
  <c r="F458" i="3"/>
  <c r="I457" i="3"/>
  <c r="G457" i="3"/>
  <c r="F457" i="3"/>
  <c r="I456" i="3"/>
  <c r="G456" i="3"/>
  <c r="F456" i="3"/>
  <c r="I455" i="3"/>
  <c r="G455" i="3"/>
  <c r="F455" i="3"/>
  <c r="I454" i="3"/>
  <c r="G454" i="3"/>
  <c r="F454" i="3"/>
  <c r="I453" i="3"/>
  <c r="G453" i="3"/>
  <c r="F453" i="3"/>
  <c r="I452" i="3"/>
  <c r="G452" i="3"/>
  <c r="F452" i="3"/>
  <c r="I451" i="3"/>
  <c r="G451" i="3"/>
  <c r="F451" i="3"/>
  <c r="I450" i="3"/>
  <c r="G450" i="3"/>
  <c r="F450" i="3"/>
  <c r="I449" i="3"/>
  <c r="G449" i="3"/>
  <c r="F449" i="3"/>
  <c r="I448" i="3"/>
  <c r="G448" i="3"/>
  <c r="F448" i="3"/>
  <c r="I447" i="3"/>
  <c r="G447" i="3"/>
  <c r="F447" i="3"/>
  <c r="I446" i="3"/>
  <c r="G446" i="3"/>
  <c r="F446" i="3"/>
  <c r="I445" i="3"/>
  <c r="G445" i="3"/>
  <c r="F445" i="3"/>
  <c r="I444" i="3"/>
  <c r="G444" i="3"/>
  <c r="F444" i="3"/>
  <c r="I443" i="3"/>
  <c r="G443" i="3"/>
  <c r="F443" i="3"/>
  <c r="I442" i="3"/>
  <c r="G442" i="3"/>
  <c r="F442" i="3"/>
  <c r="I441" i="3"/>
  <c r="G441" i="3"/>
  <c r="F441" i="3"/>
  <c r="I440" i="3"/>
  <c r="G440" i="3"/>
  <c r="F440" i="3"/>
  <c r="I439" i="3"/>
  <c r="G439" i="3"/>
  <c r="F439" i="3"/>
  <c r="I438" i="3"/>
  <c r="G438" i="3"/>
  <c r="F438" i="3"/>
  <c r="I437" i="3"/>
  <c r="G437" i="3"/>
  <c r="F437" i="3"/>
  <c r="I436" i="3"/>
  <c r="G436" i="3"/>
  <c r="F436" i="3"/>
  <c r="I435" i="3"/>
  <c r="G435" i="3"/>
  <c r="F435" i="3"/>
  <c r="I434" i="3"/>
  <c r="G434" i="3"/>
  <c r="F434" i="3"/>
  <c r="I433" i="3"/>
  <c r="G433" i="3"/>
  <c r="F433" i="3"/>
  <c r="I432" i="3"/>
  <c r="G432" i="3"/>
  <c r="F432" i="3"/>
  <c r="I431" i="3"/>
  <c r="G431" i="3"/>
  <c r="F431" i="3"/>
  <c r="I430" i="3"/>
  <c r="G430" i="3"/>
  <c r="F430" i="3"/>
  <c r="I429" i="3"/>
  <c r="G429" i="3"/>
  <c r="F429" i="3"/>
  <c r="I428" i="3"/>
  <c r="G428" i="3"/>
  <c r="F428" i="3"/>
  <c r="I427" i="3"/>
  <c r="G427" i="3"/>
  <c r="F427" i="3"/>
  <c r="I426" i="3"/>
  <c r="G426" i="3"/>
  <c r="F426" i="3"/>
  <c r="I425" i="3"/>
  <c r="G425" i="3"/>
  <c r="F425" i="3"/>
  <c r="I424" i="3"/>
  <c r="G424" i="3"/>
  <c r="F424" i="3"/>
  <c r="I423" i="3"/>
  <c r="G423" i="3"/>
  <c r="F423" i="3"/>
  <c r="I422" i="3"/>
  <c r="G422" i="3"/>
  <c r="F422" i="3"/>
  <c r="I421" i="3"/>
  <c r="G421" i="3"/>
  <c r="F421" i="3"/>
  <c r="I420" i="3"/>
  <c r="G420" i="3"/>
  <c r="F420" i="3"/>
  <c r="I419" i="3"/>
  <c r="G419" i="3"/>
  <c r="F419" i="3"/>
  <c r="I418" i="3"/>
  <c r="G418" i="3"/>
  <c r="F418" i="3"/>
  <c r="I417" i="3"/>
  <c r="G417" i="3"/>
  <c r="F417" i="3"/>
  <c r="I416" i="3"/>
  <c r="G416" i="3"/>
  <c r="F416" i="3"/>
  <c r="I415" i="3"/>
  <c r="G415" i="3"/>
  <c r="F415" i="3"/>
  <c r="I414" i="3"/>
  <c r="G414" i="3"/>
  <c r="F414" i="3"/>
  <c r="I413" i="3"/>
  <c r="G413" i="3"/>
  <c r="F413" i="3"/>
  <c r="I412" i="3"/>
  <c r="G412" i="3"/>
  <c r="F412" i="3"/>
  <c r="I411" i="3"/>
  <c r="G411" i="3"/>
  <c r="F411" i="3"/>
  <c r="I410" i="3"/>
  <c r="G410" i="3"/>
  <c r="F410" i="3"/>
  <c r="I409" i="3"/>
  <c r="G409" i="3"/>
  <c r="F409" i="3"/>
  <c r="I408" i="3"/>
  <c r="G408" i="3"/>
  <c r="F408" i="3"/>
  <c r="I407" i="3"/>
  <c r="G407" i="3"/>
  <c r="F407" i="3"/>
  <c r="I406" i="3"/>
  <c r="G406" i="3"/>
  <c r="F406" i="3"/>
  <c r="I405" i="3"/>
  <c r="G405" i="3"/>
  <c r="F405" i="3"/>
  <c r="I404" i="3"/>
  <c r="G404" i="3"/>
  <c r="F404" i="3"/>
  <c r="I403" i="3"/>
  <c r="G403" i="3"/>
  <c r="F403" i="3"/>
  <c r="I402" i="3"/>
  <c r="G402" i="3"/>
  <c r="F402" i="3"/>
  <c r="I401" i="3"/>
  <c r="G401" i="3"/>
  <c r="F401" i="3"/>
  <c r="I400" i="3"/>
  <c r="G400" i="3"/>
  <c r="F400" i="3"/>
  <c r="I399" i="3"/>
  <c r="G399" i="3"/>
  <c r="F399" i="3"/>
  <c r="I398" i="3"/>
  <c r="G398" i="3"/>
  <c r="F398" i="3"/>
  <c r="I397" i="3"/>
  <c r="G397" i="3"/>
  <c r="F397" i="3"/>
  <c r="I396" i="3"/>
  <c r="G396" i="3"/>
  <c r="F396" i="3"/>
  <c r="I395" i="3"/>
  <c r="G395" i="3"/>
  <c r="F395" i="3"/>
  <c r="I394" i="3"/>
  <c r="G394" i="3"/>
  <c r="F394" i="3"/>
  <c r="I393" i="3"/>
  <c r="G393" i="3"/>
  <c r="F393" i="3"/>
  <c r="I392" i="3"/>
  <c r="G392" i="3"/>
  <c r="F392" i="3"/>
  <c r="I391" i="3"/>
  <c r="G391" i="3"/>
  <c r="F391" i="3"/>
  <c r="I390" i="3"/>
  <c r="G390" i="3"/>
  <c r="F390" i="3"/>
  <c r="I389" i="3"/>
  <c r="G389" i="3"/>
  <c r="F389" i="3"/>
  <c r="I388" i="3"/>
  <c r="G388" i="3"/>
  <c r="F388" i="3"/>
  <c r="I387" i="3"/>
  <c r="G387" i="3"/>
  <c r="F387" i="3"/>
  <c r="I386" i="3"/>
  <c r="G386" i="3"/>
  <c r="F386" i="3"/>
  <c r="I385" i="3"/>
  <c r="G385" i="3"/>
  <c r="F385" i="3"/>
  <c r="I384" i="3"/>
  <c r="G384" i="3"/>
  <c r="F384" i="3"/>
  <c r="I383" i="3"/>
  <c r="G383" i="3"/>
  <c r="F383" i="3"/>
  <c r="I382" i="3"/>
  <c r="G382" i="3"/>
  <c r="F382" i="3"/>
  <c r="I381" i="3"/>
  <c r="G381" i="3"/>
  <c r="F381" i="3"/>
  <c r="I380" i="3"/>
  <c r="G380" i="3"/>
  <c r="F380" i="3"/>
  <c r="I379" i="3"/>
  <c r="G379" i="3"/>
  <c r="F379" i="3"/>
  <c r="I378" i="3"/>
  <c r="G378" i="3"/>
  <c r="F378" i="3"/>
  <c r="I377" i="3"/>
  <c r="G377" i="3"/>
  <c r="F377" i="3"/>
  <c r="I376" i="3"/>
  <c r="G376" i="3"/>
  <c r="F376" i="3"/>
  <c r="I375" i="3"/>
  <c r="G375" i="3"/>
  <c r="F375" i="3"/>
  <c r="I374" i="3"/>
  <c r="G374" i="3"/>
  <c r="F374" i="3"/>
  <c r="I373" i="3"/>
  <c r="G373" i="3"/>
  <c r="F373" i="3"/>
  <c r="I372" i="3"/>
  <c r="G372" i="3"/>
  <c r="F372" i="3"/>
  <c r="I371" i="3"/>
  <c r="G371" i="3"/>
  <c r="F371" i="3"/>
  <c r="I370" i="3"/>
  <c r="G370" i="3"/>
  <c r="F370" i="3"/>
  <c r="I369" i="3"/>
  <c r="G369" i="3"/>
  <c r="F369" i="3"/>
  <c r="I368" i="3"/>
  <c r="G368" i="3"/>
  <c r="F368" i="3"/>
  <c r="I367" i="3"/>
  <c r="G367" i="3"/>
  <c r="F367" i="3"/>
  <c r="I366" i="3"/>
  <c r="G366" i="3"/>
  <c r="F366" i="3"/>
  <c r="I365" i="3"/>
  <c r="G365" i="3"/>
  <c r="F365" i="3"/>
  <c r="I364" i="3"/>
  <c r="G364" i="3"/>
  <c r="F364" i="3"/>
  <c r="I363" i="3"/>
  <c r="G363" i="3"/>
  <c r="F363" i="3"/>
  <c r="I362" i="3"/>
  <c r="G362" i="3"/>
  <c r="F362" i="3"/>
  <c r="I361" i="3"/>
  <c r="G361" i="3"/>
  <c r="F361" i="3"/>
  <c r="I360" i="3"/>
  <c r="G360" i="3"/>
  <c r="F360" i="3"/>
  <c r="I359" i="3"/>
  <c r="G359" i="3"/>
  <c r="F359" i="3"/>
  <c r="I358" i="3"/>
  <c r="G358" i="3"/>
  <c r="F358" i="3"/>
  <c r="I357" i="3"/>
  <c r="G357" i="3"/>
  <c r="F357" i="3"/>
  <c r="I356" i="3"/>
  <c r="G356" i="3"/>
  <c r="F356" i="3"/>
  <c r="I355" i="3"/>
  <c r="G355" i="3"/>
  <c r="F355" i="3"/>
  <c r="I354" i="3"/>
  <c r="G354" i="3"/>
  <c r="F354" i="3"/>
  <c r="I353" i="3"/>
  <c r="G353" i="3"/>
  <c r="F353" i="3"/>
  <c r="I352" i="3"/>
  <c r="G352" i="3"/>
  <c r="F352" i="3"/>
  <c r="I351" i="3"/>
  <c r="G351" i="3"/>
  <c r="F351" i="3"/>
  <c r="I350" i="3"/>
  <c r="G350" i="3"/>
  <c r="F350" i="3"/>
  <c r="I349" i="3"/>
  <c r="G349" i="3"/>
  <c r="F349" i="3"/>
  <c r="I348" i="3"/>
  <c r="G348" i="3"/>
  <c r="F348" i="3"/>
  <c r="I347" i="3"/>
  <c r="G347" i="3"/>
  <c r="F347" i="3"/>
  <c r="I346" i="3"/>
  <c r="G346" i="3"/>
  <c r="F346" i="3"/>
  <c r="I345" i="3"/>
  <c r="G345" i="3"/>
  <c r="F345" i="3"/>
  <c r="I344" i="3"/>
  <c r="G344" i="3"/>
  <c r="F344" i="3"/>
  <c r="I343" i="3"/>
  <c r="G343" i="3"/>
  <c r="F343" i="3"/>
  <c r="I342" i="3"/>
  <c r="G342" i="3"/>
  <c r="F342" i="3"/>
  <c r="I341" i="3"/>
  <c r="G341" i="3"/>
  <c r="F341" i="3"/>
  <c r="I340" i="3"/>
  <c r="G340" i="3"/>
  <c r="F340" i="3"/>
  <c r="I339" i="3"/>
  <c r="G339" i="3"/>
  <c r="F339" i="3"/>
  <c r="I338" i="3"/>
  <c r="G338" i="3"/>
  <c r="F338" i="3"/>
  <c r="I337" i="3"/>
  <c r="G337" i="3"/>
  <c r="F337" i="3"/>
  <c r="I336" i="3"/>
  <c r="G336" i="3"/>
  <c r="F336" i="3"/>
  <c r="I335" i="3"/>
  <c r="G335" i="3"/>
  <c r="F335" i="3"/>
  <c r="I334" i="3"/>
  <c r="G334" i="3"/>
  <c r="F334" i="3"/>
  <c r="I333" i="3"/>
  <c r="G333" i="3"/>
  <c r="F333" i="3"/>
  <c r="I332" i="3"/>
  <c r="G332" i="3"/>
  <c r="F332" i="3"/>
  <c r="I331" i="3"/>
  <c r="G331" i="3"/>
  <c r="F331" i="3"/>
  <c r="I330" i="3"/>
  <c r="G330" i="3"/>
  <c r="F330" i="3"/>
  <c r="I329" i="3"/>
  <c r="G329" i="3"/>
  <c r="F329" i="3"/>
  <c r="I328" i="3"/>
  <c r="G328" i="3"/>
  <c r="F328" i="3"/>
  <c r="I327" i="3"/>
  <c r="G327" i="3"/>
  <c r="F327" i="3"/>
  <c r="I326" i="3"/>
  <c r="G326" i="3"/>
  <c r="F326" i="3"/>
  <c r="I325" i="3"/>
  <c r="G325" i="3"/>
  <c r="F325" i="3"/>
  <c r="I324" i="3"/>
  <c r="G324" i="3"/>
  <c r="F324" i="3"/>
  <c r="I323" i="3"/>
  <c r="G323" i="3"/>
  <c r="F323" i="3"/>
  <c r="I322" i="3"/>
  <c r="G322" i="3"/>
  <c r="F322" i="3"/>
  <c r="I321" i="3"/>
  <c r="G321" i="3"/>
  <c r="F321" i="3"/>
  <c r="I320" i="3"/>
  <c r="G320" i="3"/>
  <c r="F320" i="3"/>
  <c r="I319" i="3"/>
  <c r="G319" i="3"/>
  <c r="F319" i="3"/>
  <c r="I318" i="3"/>
  <c r="G318" i="3"/>
  <c r="F318" i="3"/>
  <c r="I317" i="3"/>
  <c r="G317" i="3"/>
  <c r="F317" i="3"/>
  <c r="I316" i="3"/>
  <c r="G316" i="3"/>
  <c r="F316" i="3"/>
  <c r="I315" i="3"/>
  <c r="G315" i="3"/>
  <c r="F315" i="3"/>
  <c r="I314" i="3"/>
  <c r="G314" i="3"/>
  <c r="F314" i="3"/>
  <c r="I313" i="3"/>
  <c r="G313" i="3"/>
  <c r="F313" i="3"/>
  <c r="I312" i="3"/>
  <c r="G312" i="3"/>
  <c r="F312" i="3"/>
  <c r="I311" i="3"/>
  <c r="G311" i="3"/>
  <c r="F311" i="3"/>
  <c r="I310" i="3"/>
  <c r="G310" i="3"/>
  <c r="F310" i="3"/>
  <c r="I309" i="3"/>
  <c r="G309" i="3"/>
  <c r="F309" i="3"/>
  <c r="I308" i="3"/>
  <c r="G308" i="3"/>
  <c r="F308" i="3"/>
  <c r="I307" i="3"/>
  <c r="G307" i="3"/>
  <c r="F307" i="3"/>
  <c r="I306" i="3"/>
  <c r="G306" i="3"/>
  <c r="F306" i="3"/>
  <c r="I305" i="3"/>
  <c r="G305" i="3"/>
  <c r="F305" i="3"/>
  <c r="I304" i="3"/>
  <c r="G304" i="3"/>
  <c r="F304" i="3"/>
  <c r="I303" i="3"/>
  <c r="G303" i="3"/>
  <c r="F303" i="3"/>
  <c r="I302" i="3"/>
  <c r="G302" i="3"/>
  <c r="F302" i="3"/>
  <c r="I301" i="3"/>
  <c r="G301" i="3"/>
  <c r="F301" i="3"/>
  <c r="I300" i="3"/>
  <c r="G300" i="3"/>
  <c r="F300" i="3"/>
  <c r="I299" i="3"/>
  <c r="G299" i="3"/>
  <c r="F299" i="3"/>
  <c r="I298" i="3"/>
  <c r="G298" i="3"/>
  <c r="F298" i="3"/>
  <c r="I297" i="3"/>
  <c r="G297" i="3"/>
  <c r="F297" i="3"/>
  <c r="I296" i="3"/>
  <c r="G296" i="3"/>
  <c r="F296" i="3"/>
  <c r="I295" i="3"/>
  <c r="G295" i="3"/>
  <c r="F295" i="3"/>
  <c r="I294" i="3"/>
  <c r="G294" i="3"/>
  <c r="F294" i="3"/>
  <c r="I293" i="3"/>
  <c r="G293" i="3"/>
  <c r="F293" i="3"/>
  <c r="I292" i="3"/>
  <c r="G292" i="3"/>
  <c r="F292" i="3"/>
  <c r="I291" i="3"/>
  <c r="G291" i="3"/>
  <c r="F291" i="3"/>
  <c r="I290" i="3"/>
  <c r="G290" i="3"/>
  <c r="F290" i="3"/>
  <c r="I289" i="3"/>
  <c r="G289" i="3"/>
  <c r="F289" i="3"/>
  <c r="I288" i="3"/>
  <c r="G288" i="3"/>
  <c r="F288" i="3"/>
  <c r="I287" i="3"/>
  <c r="G287" i="3"/>
  <c r="F287" i="3"/>
  <c r="I286" i="3"/>
  <c r="G286" i="3"/>
  <c r="F286" i="3"/>
  <c r="I285" i="3"/>
  <c r="G285" i="3"/>
  <c r="F285" i="3"/>
  <c r="I284" i="3"/>
  <c r="G284" i="3"/>
  <c r="F284" i="3"/>
  <c r="I283" i="3"/>
  <c r="G283" i="3"/>
  <c r="F283" i="3"/>
  <c r="I282" i="3"/>
  <c r="G282" i="3"/>
  <c r="F282" i="3"/>
  <c r="I281" i="3"/>
  <c r="G281" i="3"/>
  <c r="F281" i="3"/>
  <c r="I280" i="3"/>
  <c r="G280" i="3"/>
  <c r="F280" i="3"/>
  <c r="I279" i="3"/>
  <c r="G279" i="3"/>
  <c r="F279" i="3"/>
  <c r="I278" i="3"/>
  <c r="G278" i="3"/>
  <c r="F278" i="3"/>
  <c r="I277" i="3"/>
  <c r="G277" i="3"/>
  <c r="F277" i="3"/>
  <c r="I276" i="3"/>
  <c r="G276" i="3"/>
  <c r="F276" i="3"/>
  <c r="I275" i="3"/>
  <c r="G275" i="3"/>
  <c r="F275" i="3"/>
  <c r="I274" i="3"/>
  <c r="G274" i="3"/>
  <c r="F274" i="3"/>
  <c r="I273" i="3"/>
  <c r="G273" i="3"/>
  <c r="F273" i="3"/>
  <c r="I272" i="3"/>
  <c r="G272" i="3"/>
  <c r="F272" i="3"/>
  <c r="I271" i="3"/>
  <c r="G271" i="3"/>
  <c r="F271" i="3"/>
  <c r="I270" i="3"/>
  <c r="G270" i="3"/>
  <c r="F270" i="3"/>
  <c r="I269" i="3"/>
  <c r="G269" i="3"/>
  <c r="F269" i="3"/>
  <c r="I268" i="3"/>
  <c r="G268" i="3"/>
  <c r="F268" i="3"/>
  <c r="I267" i="3"/>
  <c r="G267" i="3"/>
  <c r="F267" i="3"/>
  <c r="I266" i="3"/>
  <c r="G266" i="3"/>
  <c r="F266" i="3"/>
  <c r="I265" i="3"/>
  <c r="G265" i="3"/>
  <c r="F265" i="3"/>
  <c r="I264" i="3"/>
  <c r="G264" i="3"/>
  <c r="F264" i="3"/>
  <c r="I263" i="3"/>
  <c r="G263" i="3"/>
  <c r="F263" i="3"/>
  <c r="I262" i="3"/>
  <c r="G262" i="3"/>
  <c r="F262" i="3"/>
  <c r="I261" i="3"/>
  <c r="G261" i="3"/>
  <c r="F261" i="3"/>
  <c r="I260" i="3"/>
  <c r="G260" i="3"/>
  <c r="F260" i="3"/>
  <c r="I259" i="3"/>
  <c r="G259" i="3"/>
  <c r="F259" i="3"/>
  <c r="I258" i="3"/>
  <c r="G258" i="3"/>
  <c r="F258" i="3"/>
  <c r="I257" i="3"/>
  <c r="G257" i="3"/>
  <c r="F257" i="3"/>
  <c r="I256" i="3"/>
  <c r="G256" i="3"/>
  <c r="F256" i="3"/>
  <c r="I255" i="3"/>
  <c r="G255" i="3"/>
  <c r="F255" i="3"/>
  <c r="I254" i="3"/>
  <c r="G254" i="3"/>
  <c r="F254" i="3"/>
  <c r="I253" i="3"/>
  <c r="G253" i="3"/>
  <c r="F253" i="3"/>
  <c r="I252" i="3"/>
  <c r="G252" i="3"/>
  <c r="F252" i="3"/>
  <c r="I251" i="3"/>
  <c r="G251" i="3"/>
  <c r="F251" i="3"/>
  <c r="I250" i="3"/>
  <c r="G250" i="3"/>
  <c r="F250" i="3"/>
  <c r="I249" i="3"/>
  <c r="G249" i="3"/>
  <c r="F249" i="3"/>
  <c r="I248" i="3"/>
  <c r="G248" i="3"/>
  <c r="F248" i="3"/>
  <c r="I247" i="3"/>
  <c r="G247" i="3"/>
  <c r="F247" i="3"/>
  <c r="I246" i="3"/>
  <c r="G246" i="3"/>
  <c r="F246" i="3"/>
  <c r="I245" i="3"/>
  <c r="G245" i="3"/>
  <c r="F245" i="3"/>
  <c r="I244" i="3"/>
  <c r="G244" i="3"/>
  <c r="F244" i="3"/>
  <c r="I243" i="3"/>
  <c r="G243" i="3"/>
  <c r="F243" i="3"/>
  <c r="I242" i="3"/>
  <c r="G242" i="3"/>
  <c r="F242" i="3"/>
  <c r="I241" i="3"/>
  <c r="G241" i="3"/>
  <c r="F241" i="3"/>
  <c r="I240" i="3"/>
  <c r="G240" i="3"/>
  <c r="F240" i="3"/>
  <c r="I239" i="3"/>
  <c r="G239" i="3"/>
  <c r="F239" i="3"/>
  <c r="I238" i="3"/>
  <c r="G238" i="3"/>
  <c r="F238" i="3"/>
  <c r="I237" i="3"/>
  <c r="G237" i="3"/>
  <c r="F237" i="3"/>
  <c r="I236" i="3"/>
  <c r="G236" i="3"/>
  <c r="F236" i="3"/>
  <c r="I235" i="3"/>
  <c r="G235" i="3"/>
  <c r="F235" i="3"/>
  <c r="I234" i="3"/>
  <c r="G234" i="3"/>
  <c r="F234" i="3"/>
  <c r="I233" i="3"/>
  <c r="G233" i="3"/>
  <c r="F233" i="3"/>
  <c r="I232" i="3"/>
  <c r="G232" i="3"/>
  <c r="F232" i="3"/>
  <c r="I231" i="3"/>
  <c r="G231" i="3"/>
  <c r="F231" i="3"/>
  <c r="I230" i="3"/>
  <c r="G230" i="3"/>
  <c r="F230" i="3"/>
  <c r="I229" i="3"/>
  <c r="G229" i="3"/>
  <c r="F229" i="3"/>
  <c r="I228" i="3"/>
  <c r="G228" i="3"/>
  <c r="F228" i="3"/>
  <c r="I227" i="3"/>
  <c r="G227" i="3"/>
  <c r="F227" i="3"/>
  <c r="I226" i="3"/>
  <c r="G226" i="3"/>
  <c r="F226" i="3"/>
  <c r="I225" i="3"/>
  <c r="G225" i="3"/>
  <c r="F225" i="3"/>
  <c r="I224" i="3"/>
  <c r="G224" i="3"/>
  <c r="F224" i="3"/>
  <c r="I223" i="3"/>
  <c r="G223" i="3"/>
  <c r="F223" i="3"/>
  <c r="I222" i="3"/>
  <c r="G222" i="3"/>
  <c r="F222" i="3"/>
  <c r="I221" i="3"/>
  <c r="G221" i="3"/>
  <c r="F221" i="3"/>
  <c r="I220" i="3"/>
  <c r="G220" i="3"/>
  <c r="F220" i="3"/>
  <c r="I219" i="3"/>
  <c r="G219" i="3"/>
  <c r="F219" i="3"/>
  <c r="I218" i="3"/>
  <c r="G218" i="3"/>
  <c r="F218" i="3"/>
  <c r="I217" i="3"/>
  <c r="G217" i="3"/>
  <c r="F217" i="3"/>
  <c r="I216" i="3"/>
  <c r="G216" i="3"/>
  <c r="F216" i="3"/>
  <c r="I215" i="3"/>
  <c r="G215" i="3"/>
  <c r="F215" i="3"/>
  <c r="I214" i="3"/>
  <c r="G214" i="3"/>
  <c r="F214" i="3"/>
  <c r="I213" i="3"/>
  <c r="G213" i="3"/>
  <c r="F213" i="3"/>
  <c r="I212" i="3"/>
  <c r="G212" i="3"/>
  <c r="F212" i="3"/>
  <c r="I211" i="3"/>
  <c r="G211" i="3"/>
  <c r="F211" i="3"/>
  <c r="I210" i="3"/>
  <c r="G210" i="3"/>
  <c r="F210" i="3"/>
  <c r="I209" i="3"/>
  <c r="G209" i="3"/>
  <c r="F209" i="3"/>
  <c r="I208" i="3"/>
  <c r="G208" i="3"/>
  <c r="F208" i="3"/>
  <c r="I207" i="3"/>
  <c r="G207" i="3"/>
  <c r="F207" i="3"/>
  <c r="I206" i="3"/>
  <c r="G206" i="3"/>
  <c r="F206" i="3"/>
  <c r="I205" i="3"/>
  <c r="G205" i="3"/>
  <c r="F205" i="3"/>
  <c r="I204" i="3"/>
  <c r="G204" i="3"/>
  <c r="F204" i="3"/>
  <c r="I203" i="3"/>
  <c r="G203" i="3"/>
  <c r="F203" i="3"/>
  <c r="I202" i="3"/>
  <c r="G202" i="3"/>
  <c r="F202" i="3"/>
  <c r="I201" i="3"/>
  <c r="G201" i="3"/>
  <c r="F201" i="3"/>
  <c r="I200" i="3"/>
  <c r="G200" i="3"/>
  <c r="F200" i="3"/>
  <c r="I199" i="3"/>
  <c r="G199" i="3"/>
  <c r="F199" i="3"/>
  <c r="I198" i="3"/>
  <c r="G198" i="3"/>
  <c r="F198" i="3"/>
  <c r="I197" i="3"/>
  <c r="G197" i="3"/>
  <c r="F197" i="3"/>
  <c r="I196" i="3"/>
  <c r="G196" i="3"/>
  <c r="F196" i="3"/>
  <c r="I195" i="3"/>
  <c r="G195" i="3"/>
  <c r="F195" i="3"/>
  <c r="I194" i="3"/>
  <c r="G194" i="3"/>
  <c r="F194" i="3"/>
  <c r="I193" i="3"/>
  <c r="G193" i="3"/>
  <c r="F193" i="3"/>
  <c r="I192" i="3"/>
  <c r="G192" i="3"/>
  <c r="F192" i="3"/>
  <c r="I191" i="3"/>
  <c r="G191" i="3"/>
  <c r="F191" i="3"/>
  <c r="I190" i="3"/>
  <c r="G190" i="3"/>
  <c r="F190" i="3"/>
  <c r="I189" i="3"/>
  <c r="G189" i="3"/>
  <c r="F189" i="3"/>
  <c r="I188" i="3"/>
  <c r="G188" i="3"/>
  <c r="F188" i="3"/>
  <c r="I187" i="3"/>
  <c r="G187" i="3"/>
  <c r="F187" i="3"/>
  <c r="I186" i="3"/>
  <c r="G186" i="3"/>
  <c r="F186" i="3"/>
  <c r="I185" i="3"/>
  <c r="G185" i="3"/>
  <c r="F185" i="3"/>
  <c r="I184" i="3"/>
  <c r="G184" i="3"/>
  <c r="F184" i="3"/>
  <c r="I183" i="3"/>
  <c r="G183" i="3"/>
  <c r="F183" i="3"/>
  <c r="I182" i="3"/>
  <c r="G182" i="3"/>
  <c r="F182" i="3"/>
  <c r="I180" i="3"/>
  <c r="I179" i="3"/>
  <c r="I178" i="3"/>
  <c r="I177" i="3"/>
  <c r="I176" i="3"/>
  <c r="I173" i="3"/>
  <c r="I172" i="3"/>
  <c r="I171" i="3"/>
  <c r="I170" i="3"/>
  <c r="I167" i="3"/>
  <c r="I166" i="3"/>
  <c r="I165" i="3"/>
  <c r="I164" i="3"/>
  <c r="I160" i="3"/>
  <c r="I159" i="3"/>
  <c r="I158" i="3"/>
  <c r="I154" i="3"/>
  <c r="I153" i="3"/>
  <c r="I152" i="3"/>
  <c r="I150" i="3"/>
  <c r="I148" i="3"/>
  <c r="I147" i="3"/>
  <c r="I146" i="3"/>
  <c r="I144" i="3"/>
  <c r="I143" i="3"/>
  <c r="I142" i="3"/>
  <c r="I141" i="3"/>
  <c r="I140" i="3"/>
  <c r="I137" i="3"/>
  <c r="I136" i="3"/>
  <c r="I135" i="3"/>
  <c r="I134" i="3"/>
  <c r="I131" i="3"/>
  <c r="I130" i="3"/>
  <c r="I129" i="3"/>
  <c r="I128" i="3"/>
  <c r="I124" i="3"/>
  <c r="I123" i="3"/>
  <c r="I122" i="3"/>
  <c r="I118" i="3"/>
  <c r="I117" i="3"/>
  <c r="I116" i="3"/>
  <c r="I114" i="3"/>
  <c r="I112" i="3"/>
  <c r="I111" i="3"/>
  <c r="I110" i="3"/>
  <c r="I108" i="3"/>
  <c r="I107" i="3"/>
  <c r="I106" i="3"/>
  <c r="I105" i="3"/>
  <c r="I104" i="3"/>
  <c r="I101" i="3"/>
  <c r="I100" i="3"/>
  <c r="I99" i="3"/>
  <c r="I98" i="3"/>
  <c r="I95" i="3"/>
  <c r="I94" i="3"/>
  <c r="I93" i="3"/>
  <c r="I92" i="3"/>
  <c r="I88" i="3"/>
  <c r="I87" i="3"/>
  <c r="I86" i="3"/>
  <c r="I82" i="3"/>
  <c r="I81" i="3"/>
  <c r="I80" i="3"/>
  <c r="I78" i="3"/>
  <c r="I76" i="3"/>
  <c r="I75" i="3"/>
  <c r="F73"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I26" i="3"/>
  <c r="F26" i="3"/>
  <c r="F25" i="3"/>
  <c r="F24" i="3"/>
  <c r="I23" i="3"/>
  <c r="F23" i="3"/>
  <c r="I22" i="3"/>
  <c r="F22" i="3"/>
  <c r="I21" i="3"/>
  <c r="F21" i="3"/>
  <c r="I20" i="3"/>
  <c r="F20" i="3"/>
  <c r="M14" i="3"/>
  <c r="I69" i="3" s="1"/>
  <c r="F14" i="3"/>
  <c r="F13" i="3"/>
  <c r="F12" i="3"/>
  <c r="F11" i="3"/>
  <c r="F10" i="3"/>
  <c r="F9" i="3"/>
  <c r="F36" i="1"/>
  <c r="I25" i="3" l="1"/>
  <c r="I31" i="3"/>
  <c r="I40" i="3"/>
  <c r="I43" i="3"/>
  <c r="I61" i="3"/>
  <c r="I70" i="3"/>
  <c r="I28" i="3"/>
  <c r="I34" i="3"/>
  <c r="I37" i="3"/>
  <c r="I46" i="3"/>
  <c r="I49" i="3"/>
  <c r="I52" i="3"/>
  <c r="I55" i="3"/>
  <c r="I58" i="3"/>
  <c r="I64" i="3"/>
  <c r="I67" i="3"/>
  <c r="I32" i="3"/>
  <c r="I38" i="3"/>
  <c r="I50" i="3"/>
  <c r="I56" i="3"/>
  <c r="I59" i="3"/>
  <c r="I62" i="3"/>
  <c r="I65" i="3"/>
  <c r="I68" i="3"/>
  <c r="I29" i="3"/>
  <c r="I35" i="3"/>
  <c r="I41" i="3"/>
  <c r="I44" i="3"/>
  <c r="I47" i="3"/>
  <c r="I53" i="3"/>
  <c r="I71" i="3"/>
  <c r="I30" i="3"/>
  <c r="I39" i="3"/>
  <c r="I45" i="3"/>
  <c r="I54" i="3"/>
  <c r="I57" i="3"/>
  <c r="I63" i="3"/>
  <c r="I66" i="3"/>
  <c r="I73" i="3"/>
  <c r="I27" i="3"/>
  <c r="I33" i="3"/>
  <c r="I36" i="3"/>
  <c r="I42" i="3"/>
  <c r="I48" i="3"/>
  <c r="I51" i="3"/>
  <c r="I60" i="3"/>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I1005" i="3" l="1"/>
  <c r="I1006" i="3" s="1"/>
  <c r="I1008" i="3" s="1"/>
  <c r="G1003" i="1"/>
  <c r="F998" i="2"/>
  <c r="F1000" i="1"/>
  <c r="A998" i="2" s="1"/>
  <c r="F999" i="1"/>
  <c r="A997" i="2" s="1"/>
  <c r="F998" i="1"/>
  <c r="A996" i="2" s="1"/>
  <c r="F995" i="2"/>
  <c r="F997" i="1"/>
  <c r="A995" i="2" s="1"/>
  <c r="F994" i="2"/>
  <c r="F996" i="1"/>
  <c r="A994" i="2" s="1"/>
  <c r="F993" i="2"/>
  <c r="F995" i="1"/>
  <c r="A993" i="2" s="1"/>
  <c r="F992" i="2"/>
  <c r="F994" i="1"/>
  <c r="A992" i="2" s="1"/>
  <c r="F991" i="2"/>
  <c r="F993" i="1"/>
  <c r="A991" i="2" s="1"/>
  <c r="F990" i="2"/>
  <c r="F992" i="1"/>
  <c r="A990" i="2" s="1"/>
  <c r="F989" i="2"/>
  <c r="F991" i="1"/>
  <c r="A989" i="2" s="1"/>
  <c r="F988" i="2"/>
  <c r="F990" i="1"/>
  <c r="A988" i="2" s="1"/>
  <c r="F987" i="2"/>
  <c r="F989" i="1"/>
  <c r="A987" i="2" s="1"/>
  <c r="F986" i="2"/>
  <c r="F988" i="1"/>
  <c r="A986" i="2" s="1"/>
  <c r="F985" i="2"/>
  <c r="F987" i="1"/>
  <c r="A985" i="2" s="1"/>
  <c r="F984" i="2"/>
  <c r="F986" i="1"/>
  <c r="A984" i="2" s="1"/>
  <c r="F983" i="2"/>
  <c r="F985" i="1"/>
  <c r="A983" i="2" s="1"/>
  <c r="F982" i="2"/>
  <c r="F984" i="1"/>
  <c r="A982" i="2" s="1"/>
  <c r="F981" i="2"/>
  <c r="F983" i="1"/>
  <c r="A981" i="2" s="1"/>
  <c r="F980" i="2"/>
  <c r="F982" i="1"/>
  <c r="A980" i="2" s="1"/>
  <c r="F979" i="2"/>
  <c r="F981" i="1"/>
  <c r="A979" i="2" s="1"/>
  <c r="F978" i="2"/>
  <c r="F980" i="1"/>
  <c r="A978" i="2" s="1"/>
  <c r="F977" i="2"/>
  <c r="F979" i="1"/>
  <c r="F978" i="1"/>
  <c r="A976" i="2" s="1"/>
  <c r="F975" i="2"/>
  <c r="F977" i="1"/>
  <c r="A975" i="2" s="1"/>
  <c r="F974" i="2"/>
  <c r="F976" i="1"/>
  <c r="A974" i="2" s="1"/>
  <c r="F973" i="2"/>
  <c r="F975" i="1"/>
  <c r="A973" i="2" s="1"/>
  <c r="F972" i="2"/>
  <c r="F974" i="1"/>
  <c r="A972" i="2" s="1"/>
  <c r="F971" i="2"/>
  <c r="F973" i="1"/>
  <c r="A971" i="2" s="1"/>
  <c r="F970" i="2"/>
  <c r="F972" i="1"/>
  <c r="A970" i="2" s="1"/>
  <c r="F969" i="2"/>
  <c r="F971" i="1"/>
  <c r="A969" i="2" s="1"/>
  <c r="F968" i="2"/>
  <c r="F970" i="1"/>
  <c r="A968" i="2" s="1"/>
  <c r="F967" i="2"/>
  <c r="F969" i="1"/>
  <c r="A967" i="2" s="1"/>
  <c r="F966" i="2"/>
  <c r="F968" i="1"/>
  <c r="A966" i="2" s="1"/>
  <c r="F965" i="2"/>
  <c r="F967" i="1"/>
  <c r="A965" i="2" s="1"/>
  <c r="F964" i="2"/>
  <c r="F966" i="1"/>
  <c r="A964" i="2" s="1"/>
  <c r="F963" i="2"/>
  <c r="F965" i="1"/>
  <c r="A963" i="2" s="1"/>
  <c r="F962" i="2"/>
  <c r="F964" i="1"/>
  <c r="A962" i="2" s="1"/>
  <c r="F961" i="2"/>
  <c r="F963" i="1"/>
  <c r="F960" i="2"/>
  <c r="F962" i="1"/>
  <c r="A960" i="2" s="1"/>
  <c r="F959" i="2"/>
  <c r="F961" i="1"/>
  <c r="A959" i="2" s="1"/>
  <c r="F958" i="2"/>
  <c r="F960" i="1"/>
  <c r="A958" i="2" s="1"/>
  <c r="F957" i="2"/>
  <c r="F959" i="1"/>
  <c r="A957" i="2" s="1"/>
  <c r="F956" i="2"/>
  <c r="F958" i="1"/>
  <c r="A956" i="2" s="1"/>
  <c r="F955" i="2"/>
  <c r="F957" i="1"/>
  <c r="A955" i="2" s="1"/>
  <c r="F954" i="2"/>
  <c r="F956" i="1"/>
  <c r="A954" i="2" s="1"/>
  <c r="F953" i="2"/>
  <c r="F955" i="1"/>
  <c r="A953" i="2" s="1"/>
  <c r="F952" i="2"/>
  <c r="F954" i="1"/>
  <c r="A952" i="2" s="1"/>
  <c r="F951" i="2"/>
  <c r="F953" i="1"/>
  <c r="A951" i="2" s="1"/>
  <c r="F950" i="2"/>
  <c r="F952" i="1"/>
  <c r="A950" i="2" s="1"/>
  <c r="F949" i="2"/>
  <c r="F951" i="1"/>
  <c r="A949" i="2" s="1"/>
  <c r="F948" i="2"/>
  <c r="F950" i="1"/>
  <c r="A948" i="2" s="1"/>
  <c r="F947" i="2"/>
  <c r="F949" i="1"/>
  <c r="A947" i="2" s="1"/>
  <c r="F946" i="2"/>
  <c r="F948" i="1"/>
  <c r="A946" i="2" s="1"/>
  <c r="F945" i="2"/>
  <c r="F947" i="1"/>
  <c r="A945" i="2" s="1"/>
  <c r="F944" i="2"/>
  <c r="F946" i="1"/>
  <c r="A944" i="2" s="1"/>
  <c r="F943" i="2"/>
  <c r="F945" i="1"/>
  <c r="A943" i="2" s="1"/>
  <c r="F942" i="2"/>
  <c r="F944" i="1"/>
  <c r="A942" i="2" s="1"/>
  <c r="F941" i="2"/>
  <c r="F943" i="1"/>
  <c r="A941" i="2" s="1"/>
  <c r="F942" i="1"/>
  <c r="A940" i="2" s="1"/>
  <c r="F939" i="2"/>
  <c r="F941" i="1"/>
  <c r="A939" i="2" s="1"/>
  <c r="F938" i="2"/>
  <c r="F940" i="1"/>
  <c r="A938" i="2" s="1"/>
  <c r="F937" i="2"/>
  <c r="F939" i="1"/>
  <c r="A937" i="2" s="1"/>
  <c r="F936" i="2"/>
  <c r="F938" i="1"/>
  <c r="A936" i="2" s="1"/>
  <c r="F935" i="2"/>
  <c r="F937" i="1"/>
  <c r="A935" i="2" s="1"/>
  <c r="F934" i="2"/>
  <c r="F936" i="1"/>
  <c r="A934" i="2" s="1"/>
  <c r="F933" i="2"/>
  <c r="F935" i="1"/>
  <c r="A933" i="2" s="1"/>
  <c r="F932" i="2"/>
  <c r="F934" i="1"/>
  <c r="A932" i="2" s="1"/>
  <c r="F931" i="2"/>
  <c r="F933" i="1"/>
  <c r="A931" i="2" s="1"/>
  <c r="F932" i="1"/>
  <c r="A930" i="2" s="1"/>
  <c r="F929" i="2"/>
  <c r="F931" i="1"/>
  <c r="A929" i="2" s="1"/>
  <c r="F928" i="2"/>
  <c r="F930" i="1"/>
  <c r="A928" i="2" s="1"/>
  <c r="F927" i="2"/>
  <c r="F929" i="1"/>
  <c r="A927" i="2" s="1"/>
  <c r="F926" i="2"/>
  <c r="F928" i="1"/>
  <c r="A926" i="2" s="1"/>
  <c r="F925" i="2"/>
  <c r="F927" i="1"/>
  <c r="A925" i="2" s="1"/>
  <c r="F924" i="2"/>
  <c r="F926" i="1"/>
  <c r="A924" i="2" s="1"/>
  <c r="F923" i="2"/>
  <c r="F925" i="1"/>
  <c r="A923" i="2" s="1"/>
  <c r="F922" i="2"/>
  <c r="F924" i="1"/>
  <c r="A922" i="2" s="1"/>
  <c r="F921" i="2"/>
  <c r="F923" i="1"/>
  <c r="A921" i="2" s="1"/>
  <c r="F920" i="2"/>
  <c r="F922" i="1"/>
  <c r="A920" i="2" s="1"/>
  <c r="F919" i="2"/>
  <c r="F921" i="1"/>
  <c r="A919" i="2" s="1"/>
  <c r="F918" i="2"/>
  <c r="F920" i="1"/>
  <c r="A918" i="2" s="1"/>
  <c r="F917" i="2"/>
  <c r="F919" i="1"/>
  <c r="A917" i="2" s="1"/>
  <c r="F916" i="2"/>
  <c r="F918" i="1"/>
  <c r="A916" i="2" s="1"/>
  <c r="F915" i="2"/>
  <c r="F917" i="1"/>
  <c r="A915" i="2" s="1"/>
  <c r="F914" i="2"/>
  <c r="F916" i="1"/>
  <c r="A914" i="2" s="1"/>
  <c r="F913" i="2"/>
  <c r="F915" i="1"/>
  <c r="A913" i="2" s="1"/>
  <c r="F912" i="2"/>
  <c r="F914" i="1"/>
  <c r="A912" i="2" s="1"/>
  <c r="F911" i="2"/>
  <c r="F913" i="1"/>
  <c r="A911" i="2" s="1"/>
  <c r="F910" i="2"/>
  <c r="F912" i="1"/>
  <c r="A910" i="2" s="1"/>
  <c r="F909" i="2"/>
  <c r="F911" i="1"/>
  <c r="A909" i="2" s="1"/>
  <c r="F908" i="2"/>
  <c r="F910" i="1"/>
  <c r="A908" i="2" s="1"/>
  <c r="F907" i="2"/>
  <c r="F909" i="1"/>
  <c r="A907" i="2" s="1"/>
  <c r="F906" i="2"/>
  <c r="F908" i="1"/>
  <c r="A906" i="2" s="1"/>
  <c r="F905" i="2"/>
  <c r="F907" i="1"/>
  <c r="A905" i="2" s="1"/>
  <c r="F904" i="2"/>
  <c r="F906" i="1"/>
  <c r="A904" i="2" s="1"/>
  <c r="F903" i="2"/>
  <c r="F905" i="1"/>
  <c r="A903" i="2" s="1"/>
  <c r="F902" i="2"/>
  <c r="F904" i="1"/>
  <c r="A902" i="2" s="1"/>
  <c r="F901" i="2"/>
  <c r="F903" i="1"/>
  <c r="A901" i="2" s="1"/>
  <c r="F900" i="2"/>
  <c r="F902" i="1"/>
  <c r="A900" i="2" s="1"/>
  <c r="F899" i="2"/>
  <c r="F901" i="1"/>
  <c r="A899" i="2" s="1"/>
  <c r="F898" i="2"/>
  <c r="F900" i="1"/>
  <c r="A898" i="2" s="1"/>
  <c r="F897" i="2"/>
  <c r="F899" i="1"/>
  <c r="A897" i="2" s="1"/>
  <c r="F896" i="2"/>
  <c r="F898" i="1"/>
  <c r="F895" i="2"/>
  <c r="F897" i="1"/>
  <c r="A895" i="2" s="1"/>
  <c r="F894" i="2"/>
  <c r="F896" i="1"/>
  <c r="A894" i="2" s="1"/>
  <c r="F895" i="1"/>
  <c r="A893" i="2" s="1"/>
  <c r="F892" i="2"/>
  <c r="F894" i="1"/>
  <c r="A892" i="2" s="1"/>
  <c r="F891" i="2"/>
  <c r="F893" i="1"/>
  <c r="F890" i="2"/>
  <c r="F892" i="1"/>
  <c r="A890" i="2" s="1"/>
  <c r="F889" i="2"/>
  <c r="F891" i="1"/>
  <c r="A889" i="2" s="1"/>
  <c r="F888" i="2"/>
  <c r="F890" i="1"/>
  <c r="A888" i="2" s="1"/>
  <c r="F887" i="2"/>
  <c r="F889" i="1"/>
  <c r="A887" i="2" s="1"/>
  <c r="F886" i="2"/>
  <c r="F888" i="1"/>
  <c r="A886" i="2" s="1"/>
  <c r="F885" i="2"/>
  <c r="F887" i="1"/>
  <c r="A885" i="2" s="1"/>
  <c r="F884" i="2"/>
  <c r="F886" i="1"/>
  <c r="A884" i="2" s="1"/>
  <c r="F885" i="1"/>
  <c r="A883" i="2" s="1"/>
  <c r="F882" i="2"/>
  <c r="F884" i="1"/>
  <c r="A882" i="2" s="1"/>
  <c r="F881" i="2"/>
  <c r="F883" i="1"/>
  <c r="A881" i="2" s="1"/>
  <c r="F882" i="1"/>
  <c r="A880" i="2" s="1"/>
  <c r="F879" i="2"/>
  <c r="F881" i="1"/>
  <c r="A879" i="2" s="1"/>
  <c r="F878" i="2"/>
  <c r="F880" i="1"/>
  <c r="A878" i="2" s="1"/>
  <c r="F877" i="2"/>
  <c r="F879" i="1"/>
  <c r="A877" i="2" s="1"/>
  <c r="F876" i="2"/>
  <c r="F878" i="1"/>
  <c r="A876" i="2" s="1"/>
  <c r="F875" i="2"/>
  <c r="F877" i="1"/>
  <c r="A875" i="2" s="1"/>
  <c r="F874" i="2"/>
  <c r="F876" i="1"/>
  <c r="A874" i="2" s="1"/>
  <c r="F873" i="2"/>
  <c r="F875" i="1"/>
  <c r="A873" i="2" s="1"/>
  <c r="F872" i="2"/>
  <c r="F874" i="1"/>
  <c r="A872" i="2" s="1"/>
  <c r="F873" i="1"/>
  <c r="F870" i="2"/>
  <c r="F872" i="1"/>
  <c r="A870" i="2" s="1"/>
  <c r="F869" i="2"/>
  <c r="F871" i="1"/>
  <c r="A869" i="2" s="1"/>
  <c r="F870" i="1"/>
  <c r="A868" i="2" s="1"/>
  <c r="F867" i="2"/>
  <c r="F869" i="1"/>
  <c r="A867" i="2" s="1"/>
  <c r="F866" i="2"/>
  <c r="F868" i="1"/>
  <c r="A866" i="2" s="1"/>
  <c r="F865" i="2"/>
  <c r="F867" i="1"/>
  <c r="A865" i="2" s="1"/>
  <c r="F864" i="2"/>
  <c r="F866" i="1"/>
  <c r="A864" i="2" s="1"/>
  <c r="F863" i="2"/>
  <c r="F865" i="1"/>
  <c r="A863" i="2" s="1"/>
  <c r="F862" i="2"/>
  <c r="F864" i="1"/>
  <c r="A862" i="2" s="1"/>
  <c r="F861" i="2"/>
  <c r="F863" i="1"/>
  <c r="A861" i="2" s="1"/>
  <c r="F860" i="2"/>
  <c r="F862" i="1"/>
  <c r="A860" i="2" s="1"/>
  <c r="F859" i="2"/>
  <c r="F861" i="1"/>
  <c r="A859" i="2" s="1"/>
  <c r="F858" i="2"/>
  <c r="F860" i="1"/>
  <c r="A858" i="2" s="1"/>
  <c r="F857" i="2"/>
  <c r="F859" i="1"/>
  <c r="A857" i="2" s="1"/>
  <c r="F856" i="2"/>
  <c r="F858" i="1"/>
  <c r="A856" i="2" s="1"/>
  <c r="F857" i="1"/>
  <c r="A855" i="2" s="1"/>
  <c r="F854" i="2"/>
  <c r="F856" i="1"/>
  <c r="A854" i="2" s="1"/>
  <c r="F853" i="2"/>
  <c r="F855" i="1"/>
  <c r="A853" i="2" s="1"/>
  <c r="F852" i="2"/>
  <c r="F854" i="1"/>
  <c r="A852" i="2" s="1"/>
  <c r="F851" i="2"/>
  <c r="F853" i="1"/>
  <c r="A851" i="2" s="1"/>
  <c r="F850" i="2"/>
  <c r="F852" i="1"/>
  <c r="A850" i="2" s="1"/>
  <c r="F851" i="1"/>
  <c r="A849" i="2" s="1"/>
  <c r="F850" i="1"/>
  <c r="F847" i="2"/>
  <c r="F849" i="1"/>
  <c r="A847" i="2" s="1"/>
  <c r="F848" i="1"/>
  <c r="A846" i="2" s="1"/>
  <c r="F845" i="2"/>
  <c r="F847" i="1"/>
  <c r="A845" i="2" s="1"/>
  <c r="F844" i="2"/>
  <c r="F846" i="1"/>
  <c r="A844" i="2" s="1"/>
  <c r="F843" i="2"/>
  <c r="F845" i="1"/>
  <c r="A843" i="2" s="1"/>
  <c r="F842" i="2"/>
  <c r="F844" i="1"/>
  <c r="A842" i="2" s="1"/>
  <c r="F841" i="2"/>
  <c r="F843" i="1"/>
  <c r="A841" i="2" s="1"/>
  <c r="F840" i="2"/>
  <c r="F842" i="1"/>
  <c r="A840" i="2" s="1"/>
  <c r="F839" i="2"/>
  <c r="F841" i="1"/>
  <c r="A839" i="2" s="1"/>
  <c r="F838" i="2"/>
  <c r="F840" i="1"/>
  <c r="A838" i="2" s="1"/>
  <c r="F837" i="2"/>
  <c r="F839" i="1"/>
  <c r="A837" i="2" s="1"/>
  <c r="F836" i="2"/>
  <c r="F838" i="1"/>
  <c r="A836" i="2" s="1"/>
  <c r="F835" i="2"/>
  <c r="F837" i="1"/>
  <c r="A835" i="2" s="1"/>
  <c r="F834" i="2"/>
  <c r="F836" i="1"/>
  <c r="A834" i="2" s="1"/>
  <c r="F833" i="2"/>
  <c r="F835" i="1"/>
  <c r="A833" i="2" s="1"/>
  <c r="F832" i="2"/>
  <c r="F834" i="1"/>
  <c r="A832" i="2" s="1"/>
  <c r="F831" i="2"/>
  <c r="F833" i="1"/>
  <c r="A831" i="2" s="1"/>
  <c r="F832" i="1"/>
  <c r="A830" i="2" s="1"/>
  <c r="F829" i="2"/>
  <c r="F831" i="1"/>
  <c r="A829" i="2" s="1"/>
  <c r="F828" i="2"/>
  <c r="F830" i="1"/>
  <c r="A828" i="2" s="1"/>
  <c r="F827" i="2"/>
  <c r="F829" i="1"/>
  <c r="A827" i="2" s="1"/>
  <c r="F826" i="2"/>
  <c r="F828" i="1"/>
  <c r="A826" i="2" s="1"/>
  <c r="F825" i="2"/>
  <c r="F827" i="1"/>
  <c r="A825" i="2" s="1"/>
  <c r="F824" i="2"/>
  <c r="F826" i="1"/>
  <c r="A824" i="2" s="1"/>
  <c r="F823" i="2"/>
  <c r="F825" i="1"/>
  <c r="A823" i="2" s="1"/>
  <c r="F822" i="2"/>
  <c r="F824" i="1"/>
  <c r="A822" i="2" s="1"/>
  <c r="F821" i="2"/>
  <c r="F823" i="1"/>
  <c r="A821" i="2" s="1"/>
  <c r="F820" i="2"/>
  <c r="F822" i="1"/>
  <c r="A820" i="2" s="1"/>
  <c r="F819" i="2"/>
  <c r="F821" i="1"/>
  <c r="A819" i="2" s="1"/>
  <c r="F818" i="2"/>
  <c r="F820" i="1"/>
  <c r="A818" i="2" s="1"/>
  <c r="F817" i="2"/>
  <c r="F819" i="1"/>
  <c r="A817" i="2" s="1"/>
  <c r="F816" i="2"/>
  <c r="F818" i="1"/>
  <c r="A816" i="2" s="1"/>
  <c r="F815" i="2"/>
  <c r="F817" i="1"/>
  <c r="A815" i="2" s="1"/>
  <c r="F814" i="2"/>
  <c r="F816" i="1"/>
  <c r="A814" i="2" s="1"/>
  <c r="F813" i="2"/>
  <c r="F815" i="1"/>
  <c r="A813" i="2" s="1"/>
  <c r="F812" i="2"/>
  <c r="F814" i="1"/>
  <c r="A812" i="2" s="1"/>
  <c r="F811" i="2"/>
  <c r="F813" i="1"/>
  <c r="A811" i="2" s="1"/>
  <c r="F810" i="2"/>
  <c r="F812" i="1"/>
  <c r="A810" i="2" s="1"/>
  <c r="F809" i="2"/>
  <c r="F811" i="1"/>
  <c r="A809" i="2" s="1"/>
  <c r="F808" i="2"/>
  <c r="F810" i="1"/>
  <c r="A808" i="2" s="1"/>
  <c r="F807" i="2"/>
  <c r="F809" i="1"/>
  <c r="A807" i="2" s="1"/>
  <c r="F806" i="2"/>
  <c r="F808" i="1"/>
  <c r="A806" i="2" s="1"/>
  <c r="F805" i="2"/>
  <c r="F807" i="1"/>
  <c r="A805" i="2" s="1"/>
  <c r="F806" i="1"/>
  <c r="A804" i="2" s="1"/>
  <c r="F803" i="2"/>
  <c r="F805" i="1"/>
  <c r="A803" i="2" s="1"/>
  <c r="F802" i="2"/>
  <c r="F804" i="1"/>
  <c r="A802" i="2" s="1"/>
  <c r="F803" i="1"/>
  <c r="A801" i="2" s="1"/>
  <c r="F802" i="1"/>
  <c r="A800" i="2" s="1"/>
  <c r="F799" i="2"/>
  <c r="F801" i="1"/>
  <c r="A799" i="2" s="1"/>
  <c r="F798" i="2"/>
  <c r="F800" i="1"/>
  <c r="A798" i="2" s="1"/>
  <c r="F797" i="2"/>
  <c r="F799" i="1"/>
  <c r="A797" i="2" s="1"/>
  <c r="F796" i="2"/>
  <c r="F798" i="1"/>
  <c r="A796" i="2" s="1"/>
  <c r="F795" i="2"/>
  <c r="F797" i="1"/>
  <c r="A795" i="2" s="1"/>
  <c r="F794" i="2"/>
  <c r="F796" i="1"/>
  <c r="A794" i="2" s="1"/>
  <c r="F793" i="2"/>
  <c r="F795" i="1"/>
  <c r="A793" i="2" s="1"/>
  <c r="F792" i="2"/>
  <c r="F794" i="1"/>
  <c r="A792" i="2" s="1"/>
  <c r="F791" i="2"/>
  <c r="F793" i="1"/>
  <c r="A791" i="2" s="1"/>
  <c r="F790" i="2"/>
  <c r="F792" i="1"/>
  <c r="A790" i="2" s="1"/>
  <c r="F789" i="2"/>
  <c r="F791" i="1"/>
  <c r="A789" i="2" s="1"/>
  <c r="F788" i="2"/>
  <c r="F790" i="1"/>
  <c r="A788" i="2" s="1"/>
  <c r="F787" i="2"/>
  <c r="F789" i="1"/>
  <c r="A787" i="2" s="1"/>
  <c r="F786" i="2"/>
  <c r="F788" i="1"/>
  <c r="A786" i="2" s="1"/>
  <c r="F785" i="2"/>
  <c r="F787" i="1"/>
  <c r="A785" i="2" s="1"/>
  <c r="F784" i="2"/>
  <c r="F786" i="1"/>
  <c r="A784" i="2" s="1"/>
  <c r="F783" i="2"/>
  <c r="F785" i="1"/>
  <c r="A783" i="2" s="1"/>
  <c r="F782" i="2"/>
  <c r="F784" i="1"/>
  <c r="A782" i="2" s="1"/>
  <c r="F781" i="2"/>
  <c r="F783" i="1"/>
  <c r="A781" i="2" s="1"/>
  <c r="F780" i="2"/>
  <c r="F782" i="1"/>
  <c r="A780" i="2" s="1"/>
  <c r="F779" i="2"/>
  <c r="F781" i="1"/>
  <c r="A779" i="2" s="1"/>
  <c r="F778" i="2"/>
  <c r="F780" i="1"/>
  <c r="A778" i="2" s="1"/>
  <c r="F779" i="1"/>
  <c r="A777" i="2" s="1"/>
  <c r="F778" i="1"/>
  <c r="A776" i="2" s="1"/>
  <c r="F775" i="2"/>
  <c r="F777" i="1"/>
  <c r="A775" i="2" s="1"/>
  <c r="F774" i="2"/>
  <c r="F776" i="1"/>
  <c r="A774" i="2" s="1"/>
  <c r="F773" i="2"/>
  <c r="F775" i="1"/>
  <c r="A773" i="2" s="1"/>
  <c r="F772" i="2"/>
  <c r="F774" i="1"/>
  <c r="A772" i="2" s="1"/>
  <c r="F771" i="2"/>
  <c r="F773" i="1"/>
  <c r="A771" i="2" s="1"/>
  <c r="F770" i="2"/>
  <c r="F772" i="1"/>
  <c r="A770" i="2" s="1"/>
  <c r="F771" i="1"/>
  <c r="A769" i="2" s="1"/>
  <c r="F768" i="2"/>
  <c r="F770" i="1"/>
  <c r="A768" i="2" s="1"/>
  <c r="F767" i="2"/>
  <c r="F769" i="1"/>
  <c r="A767" i="2" s="1"/>
  <c r="F766" i="2"/>
  <c r="F768" i="1"/>
  <c r="A766" i="2" s="1"/>
  <c r="F765" i="2"/>
  <c r="F767" i="1"/>
  <c r="A765" i="2" s="1"/>
  <c r="F764" i="2"/>
  <c r="F766" i="1"/>
  <c r="A764" i="2" s="1"/>
  <c r="F763" i="2"/>
  <c r="F765" i="1"/>
  <c r="A763" i="2" s="1"/>
  <c r="F762" i="2"/>
  <c r="F764" i="1"/>
  <c r="A762" i="2" s="1"/>
  <c r="F761" i="2"/>
  <c r="F763" i="1"/>
  <c r="A761" i="2" s="1"/>
  <c r="F760" i="2"/>
  <c r="F762" i="1"/>
  <c r="A760" i="2" s="1"/>
  <c r="F759" i="2"/>
  <c r="F761" i="1"/>
  <c r="A759" i="2" s="1"/>
  <c r="F758" i="2"/>
  <c r="F760" i="1"/>
  <c r="A758" i="2" s="1"/>
  <c r="F757" i="2"/>
  <c r="F759" i="1"/>
  <c r="A757" i="2" s="1"/>
  <c r="F756" i="2"/>
  <c r="F758" i="1"/>
  <c r="A756" i="2" s="1"/>
  <c r="F755" i="2"/>
  <c r="F757" i="1"/>
  <c r="A755" i="2" s="1"/>
  <c r="F754" i="2"/>
  <c r="F756" i="1"/>
  <c r="A754" i="2" s="1"/>
  <c r="F753" i="2"/>
  <c r="F755" i="1"/>
  <c r="A753" i="2" s="1"/>
  <c r="F752" i="2"/>
  <c r="F754" i="1"/>
  <c r="A752" i="2" s="1"/>
  <c r="F751" i="2"/>
  <c r="F753" i="1"/>
  <c r="A751" i="2" s="1"/>
  <c r="F750" i="2"/>
  <c r="F752" i="1"/>
  <c r="A750" i="2" s="1"/>
  <c r="F749" i="2"/>
  <c r="F751" i="1"/>
  <c r="A749" i="2" s="1"/>
  <c r="F748" i="2"/>
  <c r="F750" i="1"/>
  <c r="A748" i="2" s="1"/>
  <c r="F747" i="2"/>
  <c r="F749" i="1"/>
  <c r="A747" i="2" s="1"/>
  <c r="F746" i="2"/>
  <c r="F748" i="1"/>
  <c r="A746" i="2" s="1"/>
  <c r="F745" i="2"/>
  <c r="F747" i="1"/>
  <c r="A745" i="2" s="1"/>
  <c r="F744" i="2"/>
  <c r="F746" i="1"/>
  <c r="A744" i="2" s="1"/>
  <c r="F743" i="2"/>
  <c r="F745" i="1"/>
  <c r="A743" i="2" s="1"/>
  <c r="F742" i="2"/>
  <c r="F744" i="1"/>
  <c r="A742" i="2" s="1"/>
  <c r="F741" i="2"/>
  <c r="F743" i="1"/>
  <c r="A741" i="2" s="1"/>
  <c r="F742" i="1"/>
  <c r="A740" i="2" s="1"/>
  <c r="F739" i="2"/>
  <c r="F741" i="1"/>
  <c r="A739" i="2" s="1"/>
  <c r="F738" i="2"/>
  <c r="F740" i="1"/>
  <c r="A738" i="2" s="1"/>
  <c r="F737" i="2"/>
  <c r="F739" i="1"/>
  <c r="A737" i="2" s="1"/>
  <c r="F736" i="2"/>
  <c r="F738" i="1"/>
  <c r="A736" i="2" s="1"/>
  <c r="F735" i="2"/>
  <c r="F737" i="1"/>
  <c r="A735" i="2" s="1"/>
  <c r="F734" i="2"/>
  <c r="F736" i="1"/>
  <c r="A734" i="2" s="1"/>
  <c r="F733" i="2"/>
  <c r="F735" i="1"/>
  <c r="A733" i="2" s="1"/>
  <c r="F732" i="2"/>
  <c r="F734" i="1"/>
  <c r="A732" i="2" s="1"/>
  <c r="F731" i="2"/>
  <c r="F733" i="1"/>
  <c r="A731" i="2" s="1"/>
  <c r="F730" i="2"/>
  <c r="F732" i="1"/>
  <c r="A730" i="2" s="1"/>
  <c r="F731" i="1"/>
  <c r="A729" i="2" s="1"/>
  <c r="F728" i="2"/>
  <c r="F730" i="1"/>
  <c r="A728" i="2" s="1"/>
  <c r="F727" i="2"/>
  <c r="F729" i="1"/>
  <c r="A727" i="2" s="1"/>
  <c r="F726" i="2"/>
  <c r="F728" i="1"/>
  <c r="A726" i="2" s="1"/>
  <c r="F725" i="2"/>
  <c r="F727" i="1"/>
  <c r="A725" i="2" s="1"/>
  <c r="F724" i="2"/>
  <c r="F726" i="1"/>
  <c r="A724" i="2" s="1"/>
  <c r="F723" i="2"/>
  <c r="F725" i="1"/>
  <c r="A723" i="2" s="1"/>
  <c r="F722" i="2"/>
  <c r="F724" i="1"/>
  <c r="A722" i="2" s="1"/>
  <c r="F721" i="2"/>
  <c r="F723" i="1"/>
  <c r="A721" i="2" s="1"/>
  <c r="F720" i="2"/>
  <c r="F722" i="1"/>
  <c r="A720" i="2" s="1"/>
  <c r="F719" i="2"/>
  <c r="F721" i="1"/>
  <c r="A719" i="2" s="1"/>
  <c r="F720" i="1"/>
  <c r="A718" i="2" s="1"/>
  <c r="F717" i="2"/>
  <c r="F719" i="1"/>
  <c r="A717" i="2" s="1"/>
  <c r="F716" i="2"/>
  <c r="F718" i="1"/>
  <c r="A716" i="2" s="1"/>
  <c r="F717" i="1"/>
  <c r="A715" i="2" s="1"/>
  <c r="F714" i="2"/>
  <c r="F716" i="1"/>
  <c r="A714" i="2" s="1"/>
  <c r="F713" i="2"/>
  <c r="F715" i="1"/>
  <c r="A713" i="2" s="1"/>
  <c r="F712" i="2"/>
  <c r="F714" i="1"/>
  <c r="A712" i="2" s="1"/>
  <c r="F711" i="2"/>
  <c r="F713" i="1"/>
  <c r="A711" i="2" s="1"/>
  <c r="F712" i="1"/>
  <c r="A710" i="2" s="1"/>
  <c r="F709" i="2"/>
  <c r="F711" i="1"/>
  <c r="A709" i="2" s="1"/>
  <c r="F708" i="2"/>
  <c r="F710" i="1"/>
  <c r="A708" i="2" s="1"/>
  <c r="F707" i="2"/>
  <c r="F709" i="1"/>
  <c r="A707" i="2" s="1"/>
  <c r="F706" i="2"/>
  <c r="F708" i="1"/>
  <c r="A706" i="2" s="1"/>
  <c r="F707" i="1"/>
  <c r="A705" i="2" s="1"/>
  <c r="F704" i="2"/>
  <c r="F706" i="1"/>
  <c r="A704" i="2" s="1"/>
  <c r="F703" i="2"/>
  <c r="F705" i="1"/>
  <c r="A703" i="2" s="1"/>
  <c r="F702" i="2"/>
  <c r="F704" i="1"/>
  <c r="A702" i="2" s="1"/>
  <c r="F701" i="2"/>
  <c r="F703" i="1"/>
  <c r="A701" i="2" s="1"/>
  <c r="F700" i="2"/>
  <c r="F702" i="1"/>
  <c r="A700" i="2" s="1"/>
  <c r="F699" i="2"/>
  <c r="F701" i="1"/>
  <c r="A699" i="2" s="1"/>
  <c r="F698" i="2"/>
  <c r="F700" i="1"/>
  <c r="A698" i="2" s="1"/>
  <c r="F697" i="2"/>
  <c r="F699" i="1"/>
  <c r="A697" i="2" s="1"/>
  <c r="F696" i="2"/>
  <c r="F698" i="1"/>
  <c r="A696" i="2" s="1"/>
  <c r="F695" i="2"/>
  <c r="F697" i="1"/>
  <c r="A695" i="2" s="1"/>
  <c r="F694" i="2"/>
  <c r="F696" i="1"/>
  <c r="A694" i="2" s="1"/>
  <c r="F693" i="2"/>
  <c r="F695" i="1"/>
  <c r="A693" i="2" s="1"/>
  <c r="F692" i="2"/>
  <c r="F694" i="1"/>
  <c r="A692" i="2" s="1"/>
  <c r="F691" i="2"/>
  <c r="F693" i="1"/>
  <c r="A691" i="2" s="1"/>
  <c r="F690" i="2"/>
  <c r="F692" i="1"/>
  <c r="A690" i="2" s="1"/>
  <c r="F689" i="2"/>
  <c r="F691" i="1"/>
  <c r="A689" i="2" s="1"/>
  <c r="F688" i="2"/>
  <c r="F690" i="1"/>
  <c r="A688" i="2" s="1"/>
  <c r="F687" i="2"/>
  <c r="F689" i="1"/>
  <c r="A687" i="2" s="1"/>
  <c r="F686" i="2"/>
  <c r="F688" i="1"/>
  <c r="A686" i="2" s="1"/>
  <c r="F685" i="2"/>
  <c r="F687" i="1"/>
  <c r="A685" i="2" s="1"/>
  <c r="F684" i="2"/>
  <c r="F686" i="1"/>
  <c r="A684" i="2" s="1"/>
  <c r="F683" i="2"/>
  <c r="F685" i="1"/>
  <c r="A683" i="2" s="1"/>
  <c r="F682" i="2"/>
  <c r="F684" i="1"/>
  <c r="A682" i="2" s="1"/>
  <c r="F681" i="2"/>
  <c r="F683" i="1"/>
  <c r="A681" i="2" s="1"/>
  <c r="F680" i="2"/>
  <c r="F682" i="1"/>
  <c r="A680" i="2" s="1"/>
  <c r="F679" i="2"/>
  <c r="F681" i="1"/>
  <c r="A679" i="2" s="1"/>
  <c r="F678" i="2"/>
  <c r="F680" i="1"/>
  <c r="A678" i="2" s="1"/>
  <c r="F677" i="2"/>
  <c r="F679" i="1"/>
  <c r="A677" i="2" s="1"/>
  <c r="F678" i="1"/>
  <c r="A676" i="2" s="1"/>
  <c r="F677" i="1"/>
  <c r="A675" i="2" s="1"/>
  <c r="F674" i="2"/>
  <c r="F676" i="1"/>
  <c r="A674" i="2" s="1"/>
  <c r="F673" i="2"/>
  <c r="F675" i="1"/>
  <c r="A673" i="2" s="1"/>
  <c r="F672" i="2"/>
  <c r="F674" i="1"/>
  <c r="A672" i="2" s="1"/>
  <c r="F671" i="2"/>
  <c r="F673" i="1"/>
  <c r="A671" i="2" s="1"/>
  <c r="F670" i="2"/>
  <c r="F672" i="1"/>
  <c r="A670" i="2" s="1"/>
  <c r="F669" i="2"/>
  <c r="F671" i="1"/>
  <c r="A669" i="2" s="1"/>
  <c r="F670" i="1"/>
  <c r="A668" i="2" s="1"/>
  <c r="F667" i="2"/>
  <c r="F669" i="1"/>
  <c r="A667" i="2" s="1"/>
  <c r="F666" i="2"/>
  <c r="F668" i="1"/>
  <c r="A666" i="2" s="1"/>
  <c r="F665" i="2"/>
  <c r="F667" i="1"/>
  <c r="A665" i="2" s="1"/>
  <c r="F664" i="2"/>
  <c r="F666" i="1"/>
  <c r="A664" i="2" s="1"/>
  <c r="F663" i="2"/>
  <c r="F665" i="1"/>
  <c r="A663" i="2" s="1"/>
  <c r="F662" i="2"/>
  <c r="F664" i="1"/>
  <c r="A662" i="2" s="1"/>
  <c r="F661" i="2"/>
  <c r="F663" i="1"/>
  <c r="A661" i="2" s="1"/>
  <c r="F660" i="2"/>
  <c r="F662" i="1"/>
  <c r="A660" i="2" s="1"/>
  <c r="F659" i="2"/>
  <c r="F661" i="1"/>
  <c r="A659" i="2" s="1"/>
  <c r="F658" i="2"/>
  <c r="F660" i="1"/>
  <c r="A658" i="2" s="1"/>
  <c r="F657" i="2"/>
  <c r="F659" i="1"/>
  <c r="A657" i="2" s="1"/>
  <c r="F656" i="2"/>
  <c r="F658" i="1"/>
  <c r="A656" i="2" s="1"/>
  <c r="F655" i="2"/>
  <c r="F657" i="1"/>
  <c r="A655" i="2" s="1"/>
  <c r="F654" i="2"/>
  <c r="F656" i="1"/>
  <c r="A654" i="2" s="1"/>
  <c r="F653" i="2"/>
  <c r="F655" i="1"/>
  <c r="A653" i="2" s="1"/>
  <c r="F652" i="2"/>
  <c r="F654" i="1"/>
  <c r="A652" i="2" s="1"/>
  <c r="F651" i="2"/>
  <c r="F653" i="1"/>
  <c r="A651" i="2" s="1"/>
  <c r="F650" i="2"/>
  <c r="F652" i="1"/>
  <c r="A650" i="2" s="1"/>
  <c r="F649" i="2"/>
  <c r="F651" i="1"/>
  <c r="A649" i="2" s="1"/>
  <c r="F650" i="1"/>
  <c r="A648" i="2" s="1"/>
  <c r="F647" i="2"/>
  <c r="F649" i="1"/>
  <c r="A647" i="2" s="1"/>
  <c r="F648" i="1"/>
  <c r="A646" i="2" s="1"/>
  <c r="F645" i="2"/>
  <c r="F647" i="1"/>
  <c r="A645" i="2" s="1"/>
  <c r="F644" i="2"/>
  <c r="F646" i="1"/>
  <c r="A644" i="2" s="1"/>
  <c r="F643" i="2"/>
  <c r="F645" i="1"/>
  <c r="A643" i="2" s="1"/>
  <c r="F642" i="2"/>
  <c r="F644" i="1"/>
  <c r="A642" i="2" s="1"/>
  <c r="F641" i="2"/>
  <c r="F643" i="1"/>
  <c r="A641" i="2" s="1"/>
  <c r="F640" i="2"/>
  <c r="F642" i="1"/>
  <c r="A640" i="2" s="1"/>
  <c r="F641" i="1"/>
  <c r="A639" i="2" s="1"/>
  <c r="F638" i="2"/>
  <c r="F640" i="1"/>
  <c r="A638" i="2" s="1"/>
  <c r="F637" i="2"/>
  <c r="F639" i="1"/>
  <c r="A637" i="2" s="1"/>
  <c r="F636" i="2"/>
  <c r="F638" i="1"/>
  <c r="A636" i="2" s="1"/>
  <c r="F635" i="2"/>
  <c r="F637" i="1"/>
  <c r="A635" i="2" s="1"/>
  <c r="F634" i="2"/>
  <c r="F636" i="1"/>
  <c r="A634" i="2" s="1"/>
  <c r="F635" i="1"/>
  <c r="A633" i="2" s="1"/>
  <c r="F632" i="2"/>
  <c r="F634" i="1"/>
  <c r="A632" i="2" s="1"/>
  <c r="F631" i="2"/>
  <c r="F633" i="1"/>
  <c r="A631" i="2" s="1"/>
  <c r="F630" i="2"/>
  <c r="F632" i="1"/>
  <c r="A630" i="2" s="1"/>
  <c r="F629" i="2"/>
  <c r="F631" i="1"/>
  <c r="A629" i="2" s="1"/>
  <c r="F628" i="2"/>
  <c r="F630" i="1"/>
  <c r="A628" i="2" s="1"/>
  <c r="F627" i="2"/>
  <c r="F629" i="1"/>
  <c r="A627" i="2" s="1"/>
  <c r="F626" i="2"/>
  <c r="F628" i="1"/>
  <c r="A626" i="2" s="1"/>
  <c r="F625" i="2"/>
  <c r="F627" i="1"/>
  <c r="A625" i="2" s="1"/>
  <c r="F624" i="2"/>
  <c r="F626" i="1"/>
  <c r="A624" i="2" s="1"/>
  <c r="F623" i="2"/>
  <c r="F625" i="1"/>
  <c r="A623" i="2" s="1"/>
  <c r="F622" i="2"/>
  <c r="F624" i="1"/>
  <c r="A622" i="2" s="1"/>
  <c r="F621" i="2"/>
  <c r="F623" i="1"/>
  <c r="A621" i="2" s="1"/>
  <c r="F620" i="2"/>
  <c r="F622" i="1"/>
  <c r="A620" i="2" s="1"/>
  <c r="F619" i="2"/>
  <c r="F621" i="1"/>
  <c r="A619" i="2" s="1"/>
  <c r="F618" i="2"/>
  <c r="F620" i="1"/>
  <c r="A618" i="2" s="1"/>
  <c r="F617" i="2"/>
  <c r="F619" i="1"/>
  <c r="A617" i="2" s="1"/>
  <c r="F618" i="1"/>
  <c r="A616" i="2" s="1"/>
  <c r="F615" i="2"/>
  <c r="F617" i="1"/>
  <c r="A615" i="2" s="1"/>
  <c r="F614" i="2"/>
  <c r="F616" i="1"/>
  <c r="A614" i="2" s="1"/>
  <c r="F613" i="2"/>
  <c r="F615" i="1"/>
  <c r="A613" i="2" s="1"/>
  <c r="F612" i="2"/>
  <c r="F614" i="1"/>
  <c r="A612" i="2" s="1"/>
  <c r="F613" i="1"/>
  <c r="A611" i="2" s="1"/>
  <c r="F610" i="2"/>
  <c r="F612" i="1"/>
  <c r="A610" i="2" s="1"/>
  <c r="F609" i="2"/>
  <c r="F611" i="1"/>
  <c r="A609" i="2" s="1"/>
  <c r="F610" i="1"/>
  <c r="A608" i="2" s="1"/>
  <c r="F607" i="2"/>
  <c r="F609" i="1"/>
  <c r="A607" i="2" s="1"/>
  <c r="F606" i="2"/>
  <c r="F608" i="1"/>
  <c r="A606" i="2" s="1"/>
  <c r="F605" i="2"/>
  <c r="F607" i="1"/>
  <c r="A605" i="2" s="1"/>
  <c r="F606" i="1"/>
  <c r="A604" i="2" s="1"/>
  <c r="F603" i="2"/>
  <c r="F605" i="1"/>
  <c r="A603" i="2" s="1"/>
  <c r="F602" i="2"/>
  <c r="F604" i="1"/>
  <c r="A602" i="2" s="1"/>
  <c r="F601" i="2"/>
  <c r="F603" i="1"/>
  <c r="A601" i="2" s="1"/>
  <c r="F600" i="2"/>
  <c r="F602" i="1"/>
  <c r="A600" i="2" s="1"/>
  <c r="F599" i="2"/>
  <c r="F601" i="1"/>
  <c r="A599" i="2" s="1"/>
  <c r="F598" i="2"/>
  <c r="F600" i="1"/>
  <c r="A598" i="2" s="1"/>
  <c r="F597" i="2"/>
  <c r="F599" i="1"/>
  <c r="A597" i="2" s="1"/>
  <c r="F596" i="2"/>
  <c r="F598" i="1"/>
  <c r="A596" i="2" s="1"/>
  <c r="F595" i="2"/>
  <c r="F597" i="1"/>
  <c r="A595" i="2" s="1"/>
  <c r="F596" i="1"/>
  <c r="A594" i="2" s="1"/>
  <c r="F593" i="2"/>
  <c r="F595" i="1"/>
  <c r="A593" i="2" s="1"/>
  <c r="F592" i="2"/>
  <c r="F594" i="1"/>
  <c r="A592" i="2" s="1"/>
  <c r="F591" i="2"/>
  <c r="F593" i="1"/>
  <c r="A591" i="2" s="1"/>
  <c r="F590" i="2"/>
  <c r="F592" i="1"/>
  <c r="A590" i="2" s="1"/>
  <c r="F589" i="2"/>
  <c r="F591" i="1"/>
  <c r="A589" i="2" s="1"/>
  <c r="F588" i="2"/>
  <c r="F590" i="1"/>
  <c r="A588" i="2" s="1"/>
  <c r="F587" i="2"/>
  <c r="F589" i="1"/>
  <c r="A587" i="2" s="1"/>
  <c r="F586" i="2"/>
  <c r="F588" i="1"/>
  <c r="A586" i="2" s="1"/>
  <c r="F585" i="2"/>
  <c r="F587" i="1"/>
  <c r="A585" i="2" s="1"/>
  <c r="F584" i="2"/>
  <c r="F586" i="1"/>
  <c r="A584" i="2" s="1"/>
  <c r="F583" i="2"/>
  <c r="F585" i="1"/>
  <c r="A583" i="2" s="1"/>
  <c r="F582" i="2"/>
  <c r="F584" i="1"/>
  <c r="A582" i="2" s="1"/>
  <c r="F581" i="2"/>
  <c r="F583" i="1"/>
  <c r="A581" i="2" s="1"/>
  <c r="F580" i="2"/>
  <c r="F582" i="1"/>
  <c r="A580" i="2" s="1"/>
  <c r="F579" i="2"/>
  <c r="F581" i="1"/>
  <c r="A579" i="2" s="1"/>
  <c r="F578" i="2"/>
  <c r="F580" i="1"/>
  <c r="A578" i="2" s="1"/>
  <c r="F577" i="2"/>
  <c r="F579" i="1"/>
  <c r="A577" i="2" s="1"/>
  <c r="F576" i="2"/>
  <c r="F578" i="1"/>
  <c r="A576" i="2" s="1"/>
  <c r="F575" i="2"/>
  <c r="F577" i="1"/>
  <c r="A575" i="2" s="1"/>
  <c r="F574" i="2"/>
  <c r="F576" i="1"/>
  <c r="A574" i="2" s="1"/>
  <c r="F573" i="2"/>
  <c r="F575" i="1"/>
  <c r="A573" i="2" s="1"/>
  <c r="F574" i="1"/>
  <c r="A572" i="2" s="1"/>
  <c r="F571" i="2"/>
  <c r="F573" i="1"/>
  <c r="A571" i="2" s="1"/>
  <c r="F570" i="2"/>
  <c r="F572" i="1"/>
  <c r="A570" i="2" s="1"/>
  <c r="F569" i="2"/>
  <c r="F571" i="1"/>
  <c r="A569" i="2" s="1"/>
  <c r="F568" i="2"/>
  <c r="F570" i="1"/>
  <c r="A568" i="2" s="1"/>
  <c r="F567" i="2"/>
  <c r="F569" i="1"/>
  <c r="A567" i="2" s="1"/>
  <c r="F566" i="2"/>
  <c r="F568" i="1"/>
  <c r="A566" i="2" s="1"/>
  <c r="F565" i="2"/>
  <c r="F567" i="1"/>
  <c r="A565" i="2" s="1"/>
  <c r="F564" i="2"/>
  <c r="F566" i="1"/>
  <c r="A564" i="2" s="1"/>
  <c r="F563" i="2"/>
  <c r="F565" i="1"/>
  <c r="A563" i="2" s="1"/>
  <c r="F562" i="2"/>
  <c r="F564" i="1"/>
  <c r="A562" i="2" s="1"/>
  <c r="F561" i="2"/>
  <c r="F563" i="1"/>
  <c r="A561" i="2" s="1"/>
  <c r="F560" i="2"/>
  <c r="F562" i="1"/>
  <c r="A560" i="2" s="1"/>
  <c r="F559" i="2"/>
  <c r="F561" i="1"/>
  <c r="A559" i="2" s="1"/>
  <c r="F558" i="2"/>
  <c r="F560" i="1"/>
  <c r="A558" i="2" s="1"/>
  <c r="F557" i="2"/>
  <c r="F559" i="1"/>
  <c r="A557" i="2" s="1"/>
  <c r="F558" i="1"/>
  <c r="A556" i="2" s="1"/>
  <c r="F555" i="2"/>
  <c r="F557" i="1"/>
  <c r="A555" i="2" s="1"/>
  <c r="F554" i="2"/>
  <c r="F556" i="1"/>
  <c r="A554" i="2" s="1"/>
  <c r="F553" i="2"/>
  <c r="F555" i="1"/>
  <c r="A553" i="2" s="1"/>
  <c r="F554" i="1"/>
  <c r="A552" i="2" s="1"/>
  <c r="F551" i="2"/>
  <c r="F553" i="1"/>
  <c r="A551" i="2" s="1"/>
  <c r="F550" i="2"/>
  <c r="F552" i="1"/>
  <c r="A550" i="2" s="1"/>
  <c r="F549" i="2"/>
  <c r="F551" i="1"/>
  <c r="A549" i="2" s="1"/>
  <c r="F550" i="1"/>
  <c r="A548" i="2" s="1"/>
  <c r="F547" i="2"/>
  <c r="F549" i="1"/>
  <c r="A547" i="2" s="1"/>
  <c r="F546" i="2"/>
  <c r="F548" i="1"/>
  <c r="A546" i="2" s="1"/>
  <c r="F545" i="2"/>
  <c r="F547" i="1"/>
  <c r="A545" i="2" s="1"/>
  <c r="F544" i="2"/>
  <c r="F546" i="1"/>
  <c r="A544" i="2" s="1"/>
  <c r="F543" i="2"/>
  <c r="F545" i="1"/>
  <c r="A543" i="2" s="1"/>
  <c r="F544" i="1"/>
  <c r="A542" i="2" s="1"/>
  <c r="F543" i="1"/>
  <c r="A541" i="2" s="1"/>
  <c r="F540" i="2"/>
  <c r="F542" i="1"/>
  <c r="A540" i="2" s="1"/>
  <c r="F539" i="2"/>
  <c r="F541" i="1"/>
  <c r="A539" i="2" s="1"/>
  <c r="F538" i="2"/>
  <c r="F540" i="1"/>
  <c r="A538" i="2" s="1"/>
  <c r="F539" i="1"/>
  <c r="A537" i="2" s="1"/>
  <c r="F536" i="2"/>
  <c r="F538" i="1"/>
  <c r="A536" i="2" s="1"/>
  <c r="F535" i="2"/>
  <c r="F537" i="1"/>
  <c r="A535" i="2" s="1"/>
  <c r="F536" i="1"/>
  <c r="A534" i="2" s="1"/>
  <c r="F533" i="2"/>
  <c r="F535" i="1"/>
  <c r="A533" i="2" s="1"/>
  <c r="F532" i="2"/>
  <c r="F534" i="1"/>
  <c r="A532" i="2" s="1"/>
  <c r="F531" i="2"/>
  <c r="F533" i="1"/>
  <c r="A531" i="2" s="1"/>
  <c r="F530" i="2"/>
  <c r="F532" i="1"/>
  <c r="A530" i="2" s="1"/>
  <c r="F529" i="2"/>
  <c r="F531" i="1"/>
  <c r="A529" i="2" s="1"/>
  <c r="F530" i="1"/>
  <c r="A528" i="2" s="1"/>
  <c r="F527" i="2"/>
  <c r="F529" i="1"/>
  <c r="A527" i="2" s="1"/>
  <c r="F526" i="2"/>
  <c r="F528" i="1"/>
  <c r="A526" i="2" s="1"/>
  <c r="F525" i="2"/>
  <c r="F527" i="1"/>
  <c r="A525" i="2" s="1"/>
  <c r="F524" i="2"/>
  <c r="F526" i="1"/>
  <c r="A524" i="2" s="1"/>
  <c r="F523" i="2"/>
  <c r="F525" i="1"/>
  <c r="A523" i="2" s="1"/>
  <c r="F522" i="2"/>
  <c r="F524" i="1"/>
  <c r="A522" i="2" s="1"/>
  <c r="F521" i="2"/>
  <c r="F523" i="1"/>
  <c r="A521" i="2" s="1"/>
  <c r="F520" i="2"/>
  <c r="F522" i="1"/>
  <c r="A520" i="2" s="1"/>
  <c r="F519" i="2"/>
  <c r="F521" i="1"/>
  <c r="A519" i="2" s="1"/>
  <c r="F518" i="2"/>
  <c r="F520" i="1"/>
  <c r="A518" i="2" s="1"/>
  <c r="F517" i="2"/>
  <c r="F519" i="1"/>
  <c r="A517" i="2" s="1"/>
  <c r="F516" i="2"/>
  <c r="F518" i="1"/>
  <c r="A516" i="2" s="1"/>
  <c r="F515" i="2"/>
  <c r="F517" i="1"/>
  <c r="A515" i="2" s="1"/>
  <c r="F514" i="2"/>
  <c r="F516" i="1"/>
  <c r="A514" i="2" s="1"/>
  <c r="F513" i="2"/>
  <c r="F515" i="1"/>
  <c r="A513" i="2" s="1"/>
  <c r="F512" i="2"/>
  <c r="F514" i="1"/>
  <c r="A512" i="2" s="1"/>
  <c r="F511" i="2"/>
  <c r="F513" i="1"/>
  <c r="A511" i="2" s="1"/>
  <c r="F510" i="2"/>
  <c r="F512" i="1"/>
  <c r="A510" i="2" s="1"/>
  <c r="F509" i="2"/>
  <c r="F511" i="1"/>
  <c r="A509" i="2" s="1"/>
  <c r="F508" i="2"/>
  <c r="F510" i="1"/>
  <c r="A508" i="2" s="1"/>
  <c r="F507" i="2"/>
  <c r="F509" i="1"/>
  <c r="A507" i="2" s="1"/>
  <c r="F506" i="2"/>
  <c r="F508" i="1"/>
  <c r="A506" i="2" s="1"/>
  <c r="F505" i="2"/>
  <c r="F507" i="1"/>
  <c r="A505" i="2" s="1"/>
  <c r="F504" i="2"/>
  <c r="F506" i="1"/>
  <c r="A504" i="2" s="1"/>
  <c r="F503" i="2"/>
  <c r="F505" i="1"/>
  <c r="A503" i="2" s="1"/>
  <c r="F502" i="2"/>
  <c r="F504" i="1"/>
  <c r="A502" i="2" s="1"/>
  <c r="F501" i="2"/>
  <c r="F503" i="1"/>
  <c r="A501" i="2" s="1"/>
  <c r="F502" i="1"/>
  <c r="A500" i="2" s="1"/>
  <c r="F499" i="2"/>
  <c r="F501" i="1"/>
  <c r="A499" i="2" s="1"/>
  <c r="F498" i="2"/>
  <c r="F500" i="1"/>
  <c r="A498" i="2" s="1"/>
  <c r="F497" i="2"/>
  <c r="F499" i="1"/>
  <c r="A497" i="2" s="1"/>
  <c r="F496" i="2"/>
  <c r="F498" i="1"/>
  <c r="A496" i="2" s="1"/>
  <c r="F495" i="2"/>
  <c r="F497" i="1"/>
  <c r="A495" i="2" s="1"/>
  <c r="F494" i="2"/>
  <c r="F496" i="1"/>
  <c r="A494" i="2" s="1"/>
  <c r="F493" i="2"/>
  <c r="F495" i="1"/>
  <c r="A493" i="2" s="1"/>
  <c r="F492" i="2"/>
  <c r="F494" i="1"/>
  <c r="A492" i="2" s="1"/>
  <c r="F491" i="2"/>
  <c r="F493" i="1"/>
  <c r="A491" i="2" s="1"/>
  <c r="F490" i="2"/>
  <c r="F492" i="1"/>
  <c r="A490" i="2" s="1"/>
  <c r="F491" i="1"/>
  <c r="A489" i="2" s="1"/>
  <c r="F488" i="2"/>
  <c r="F490" i="1"/>
  <c r="A488" i="2" s="1"/>
  <c r="F487" i="2"/>
  <c r="F489" i="1"/>
  <c r="A487" i="2" s="1"/>
  <c r="F486" i="2"/>
  <c r="F488" i="1"/>
  <c r="A486" i="2" s="1"/>
  <c r="F485" i="2"/>
  <c r="F487" i="1"/>
  <c r="A485" i="2" s="1"/>
  <c r="F484" i="2"/>
  <c r="F486" i="1"/>
  <c r="A484" i="2" s="1"/>
  <c r="F483" i="2"/>
  <c r="F485" i="1"/>
  <c r="A483" i="2" s="1"/>
  <c r="F482" i="2"/>
  <c r="F484" i="1"/>
  <c r="A482" i="2" s="1"/>
  <c r="F481" i="2"/>
  <c r="F483" i="1"/>
  <c r="A481" i="2" s="1"/>
  <c r="F480" i="2"/>
  <c r="F482" i="1"/>
  <c r="A480" i="2" s="1"/>
  <c r="F479" i="2"/>
  <c r="F481" i="1"/>
  <c r="A479" i="2" s="1"/>
  <c r="F478" i="2"/>
  <c r="F480" i="1"/>
  <c r="A478" i="2" s="1"/>
  <c r="F477" i="2"/>
  <c r="F479" i="1"/>
  <c r="A477" i="2" s="1"/>
  <c r="F476" i="2"/>
  <c r="F478" i="1"/>
  <c r="A476" i="2" s="1"/>
  <c r="F475" i="2"/>
  <c r="F477" i="1"/>
  <c r="A475" i="2" s="1"/>
  <c r="F474" i="2"/>
  <c r="F476" i="1"/>
  <c r="A474" i="2" s="1"/>
  <c r="F473" i="2"/>
  <c r="F475" i="1"/>
  <c r="A473" i="2" s="1"/>
  <c r="F472" i="2"/>
  <c r="F474" i="1"/>
  <c r="A472" i="2" s="1"/>
  <c r="F471" i="2"/>
  <c r="F473" i="1"/>
  <c r="A471" i="2" s="1"/>
  <c r="F470" i="2"/>
  <c r="F472" i="1"/>
  <c r="A470" i="2" s="1"/>
  <c r="F469" i="2"/>
  <c r="F471" i="1"/>
  <c r="A469" i="2" s="1"/>
  <c r="F468" i="2"/>
  <c r="F470" i="1"/>
  <c r="A468" i="2" s="1"/>
  <c r="F467" i="2"/>
  <c r="F469" i="1"/>
  <c r="A467" i="2" s="1"/>
  <c r="F466" i="2"/>
  <c r="F468" i="1"/>
  <c r="A466" i="2" s="1"/>
  <c r="F465" i="2"/>
  <c r="F467" i="1"/>
  <c r="A465" i="2" s="1"/>
  <c r="F464" i="2"/>
  <c r="F466" i="1"/>
  <c r="A464" i="2" s="1"/>
  <c r="F463" i="2"/>
  <c r="F465" i="1"/>
  <c r="A463" i="2" s="1"/>
  <c r="F462" i="2"/>
  <c r="F464" i="1"/>
  <c r="A462" i="2" s="1"/>
  <c r="F463" i="1"/>
  <c r="A461" i="2" s="1"/>
  <c r="F460" i="2"/>
  <c r="F462" i="1"/>
  <c r="A460" i="2" s="1"/>
  <c r="F459" i="2"/>
  <c r="F461" i="1"/>
  <c r="A459" i="2" s="1"/>
  <c r="F458" i="2"/>
  <c r="F460" i="1"/>
  <c r="A458" i="2" s="1"/>
  <c r="F457" i="2"/>
  <c r="F459" i="1"/>
  <c r="A457" i="2" s="1"/>
  <c r="F456" i="2"/>
  <c r="F458" i="1"/>
  <c r="A456" i="2" s="1"/>
  <c r="F455" i="2"/>
  <c r="F457" i="1"/>
  <c r="A455" i="2" s="1"/>
  <c r="F454" i="2"/>
  <c r="F456" i="1"/>
  <c r="A454" i="2" s="1"/>
  <c r="F453" i="2"/>
  <c r="F455" i="1"/>
  <c r="A453" i="2" s="1"/>
  <c r="F452" i="2"/>
  <c r="F454" i="1"/>
  <c r="A452" i="2" s="1"/>
  <c r="F451" i="2"/>
  <c r="F453" i="1"/>
  <c r="A451" i="2" s="1"/>
  <c r="F450" i="2"/>
  <c r="F452" i="1"/>
  <c r="A450" i="2" s="1"/>
  <c r="F449" i="2"/>
  <c r="F451" i="1"/>
  <c r="A449" i="2" s="1"/>
  <c r="F450" i="1"/>
  <c r="A448" i="2" s="1"/>
  <c r="F447" i="2"/>
  <c r="F449" i="1"/>
  <c r="A447" i="2" s="1"/>
  <c r="F446" i="2"/>
  <c r="F448" i="1"/>
  <c r="A446" i="2" s="1"/>
  <c r="F447" i="1"/>
  <c r="A445" i="2" s="1"/>
  <c r="F444" i="2"/>
  <c r="F446" i="1"/>
  <c r="A444" i="2" s="1"/>
  <c r="F443" i="2"/>
  <c r="F445" i="1"/>
  <c r="A443" i="2" s="1"/>
  <c r="F442" i="2"/>
  <c r="F444" i="1"/>
  <c r="A442" i="2" s="1"/>
  <c r="F441" i="2"/>
  <c r="F443" i="1"/>
  <c r="A441" i="2" s="1"/>
  <c r="F440" i="2"/>
  <c r="F442" i="1"/>
  <c r="A440" i="2" s="1"/>
  <c r="F439" i="2"/>
  <c r="F441" i="1"/>
  <c r="A439" i="2" s="1"/>
  <c r="F438" i="2"/>
  <c r="F440" i="1"/>
  <c r="A438" i="2" s="1"/>
  <c r="F437" i="2"/>
  <c r="F439" i="1"/>
  <c r="A437" i="2" s="1"/>
  <c r="F436" i="2"/>
  <c r="F438" i="1"/>
  <c r="A436" i="2" s="1"/>
  <c r="F435" i="2"/>
  <c r="F437" i="1"/>
  <c r="A435" i="2" s="1"/>
  <c r="F436" i="1"/>
  <c r="A434" i="2" s="1"/>
  <c r="F433" i="2"/>
  <c r="F435" i="1"/>
  <c r="A433" i="2" s="1"/>
  <c r="F432" i="2"/>
  <c r="F434" i="1"/>
  <c r="A432" i="2" s="1"/>
  <c r="F433" i="1"/>
  <c r="A431" i="2" s="1"/>
  <c r="F430" i="2"/>
  <c r="F432" i="1"/>
  <c r="A430" i="2" s="1"/>
  <c r="F429" i="2"/>
  <c r="F431" i="1"/>
  <c r="A429" i="2" s="1"/>
  <c r="F428" i="2"/>
  <c r="F430" i="1"/>
  <c r="A428" i="2" s="1"/>
  <c r="F427" i="2"/>
  <c r="F429" i="1"/>
  <c r="A427" i="2" s="1"/>
  <c r="F426" i="2"/>
  <c r="F428" i="1"/>
  <c r="A426" i="2" s="1"/>
  <c r="F427" i="1"/>
  <c r="A425" i="2" s="1"/>
  <c r="F424" i="2"/>
  <c r="F426" i="1"/>
  <c r="A424" i="2" s="1"/>
  <c r="F423" i="2"/>
  <c r="F425" i="1"/>
  <c r="A423" i="2" s="1"/>
  <c r="F422" i="2"/>
  <c r="F424" i="1"/>
  <c r="A422" i="2" s="1"/>
  <c r="F423" i="1"/>
  <c r="A421" i="2" s="1"/>
  <c r="F420" i="2"/>
  <c r="F422" i="1"/>
  <c r="A420" i="2" s="1"/>
  <c r="F419" i="2"/>
  <c r="F421" i="1"/>
  <c r="A419" i="2" s="1"/>
  <c r="F418" i="2"/>
  <c r="F420" i="1"/>
  <c r="A418" i="2" s="1"/>
  <c r="F417" i="2"/>
  <c r="F419" i="1"/>
  <c r="A417" i="2" s="1"/>
  <c r="F416" i="2"/>
  <c r="F418" i="1"/>
  <c r="A416" i="2" s="1"/>
  <c r="F415" i="2"/>
  <c r="F417" i="1"/>
  <c r="A415" i="2" s="1"/>
  <c r="F414" i="2"/>
  <c r="F416" i="1"/>
  <c r="A414" i="2" s="1"/>
  <c r="F415" i="1"/>
  <c r="A413" i="2" s="1"/>
  <c r="F412" i="2"/>
  <c r="F414" i="1"/>
  <c r="A412" i="2" s="1"/>
  <c r="F411" i="2"/>
  <c r="F413" i="1"/>
  <c r="A411" i="2" s="1"/>
  <c r="F410" i="2"/>
  <c r="F412" i="1"/>
  <c r="A410" i="2" s="1"/>
  <c r="F409" i="2"/>
  <c r="F411" i="1"/>
  <c r="A409" i="2" s="1"/>
  <c r="F408" i="2"/>
  <c r="F410" i="1"/>
  <c r="A408" i="2" s="1"/>
  <c r="F407" i="2"/>
  <c r="F409" i="1"/>
  <c r="A407" i="2" s="1"/>
  <c r="F406" i="2"/>
  <c r="F408" i="1"/>
  <c r="A406" i="2" s="1"/>
  <c r="F405" i="2"/>
  <c r="F407" i="1"/>
  <c r="A405" i="2" s="1"/>
  <c r="F406" i="1"/>
  <c r="A404" i="2" s="1"/>
  <c r="F403" i="2"/>
  <c r="F405" i="1"/>
  <c r="A403" i="2" s="1"/>
  <c r="F402" i="2"/>
  <c r="F404" i="1"/>
  <c r="A402" i="2" s="1"/>
  <c r="F401" i="2"/>
  <c r="F403" i="1"/>
  <c r="A401" i="2" s="1"/>
  <c r="F400" i="2"/>
  <c r="F402" i="1"/>
  <c r="A400" i="2" s="1"/>
  <c r="F399" i="2"/>
  <c r="F401" i="1"/>
  <c r="A399" i="2" s="1"/>
  <c r="F398" i="2"/>
  <c r="F400" i="1"/>
  <c r="A398" i="2" s="1"/>
  <c r="F397" i="2"/>
  <c r="F399" i="1"/>
  <c r="A397" i="2" s="1"/>
  <c r="F396" i="2"/>
  <c r="F398" i="1"/>
  <c r="A396" i="2" s="1"/>
  <c r="F395" i="2"/>
  <c r="F397" i="1"/>
  <c r="A395" i="2" s="1"/>
  <c r="F394" i="2"/>
  <c r="F396" i="1"/>
  <c r="A394" i="2" s="1"/>
  <c r="F393" i="2"/>
  <c r="F395" i="1"/>
  <c r="A393" i="2" s="1"/>
  <c r="F392" i="2"/>
  <c r="F394" i="1"/>
  <c r="A392" i="2" s="1"/>
  <c r="F391" i="2"/>
  <c r="F393" i="1"/>
  <c r="A391" i="2" s="1"/>
  <c r="F390" i="2"/>
  <c r="F392" i="1"/>
  <c r="A390" i="2" s="1"/>
  <c r="F389" i="2"/>
  <c r="F391" i="1"/>
  <c r="A389" i="2" s="1"/>
  <c r="F388" i="2"/>
  <c r="F390" i="1"/>
  <c r="A388" i="2" s="1"/>
  <c r="F387" i="2"/>
  <c r="F389" i="1"/>
  <c r="A387" i="2" s="1"/>
  <c r="F386" i="2"/>
  <c r="F388" i="1"/>
  <c r="A386" i="2" s="1"/>
  <c r="F385" i="2"/>
  <c r="F387" i="1"/>
  <c r="A385" i="2" s="1"/>
  <c r="F384" i="2"/>
  <c r="F386" i="1"/>
  <c r="A384" i="2" s="1"/>
  <c r="F383" i="2"/>
  <c r="F385" i="1"/>
  <c r="A383" i="2" s="1"/>
  <c r="F384" i="1"/>
  <c r="A382" i="2" s="1"/>
  <c r="F381" i="2"/>
  <c r="F383" i="1"/>
  <c r="A381" i="2" s="1"/>
  <c r="F380" i="2"/>
  <c r="F382" i="1"/>
  <c r="A380" i="2" s="1"/>
  <c r="F379" i="2"/>
  <c r="F381" i="1"/>
  <c r="A379" i="2" s="1"/>
  <c r="F378" i="2"/>
  <c r="F380" i="1"/>
  <c r="A378" i="2" s="1"/>
  <c r="F379" i="1"/>
  <c r="A377" i="2" s="1"/>
  <c r="F376" i="2"/>
  <c r="F378" i="1"/>
  <c r="A376" i="2" s="1"/>
  <c r="F375" i="2"/>
  <c r="F377" i="1"/>
  <c r="A375" i="2" s="1"/>
  <c r="F374" i="2"/>
  <c r="F376" i="1"/>
  <c r="A374" i="2" s="1"/>
  <c r="F373" i="2"/>
  <c r="F375" i="1"/>
  <c r="A373" i="2" s="1"/>
  <c r="F372" i="2"/>
  <c r="F374" i="1"/>
  <c r="A372" i="2" s="1"/>
  <c r="F371" i="2"/>
  <c r="F373" i="1"/>
  <c r="A371" i="2" s="1"/>
  <c r="F370" i="2"/>
  <c r="F372" i="1"/>
  <c r="A370" i="2" s="1"/>
  <c r="F369" i="2"/>
  <c r="F371" i="1"/>
  <c r="A369" i="2" s="1"/>
  <c r="F368" i="2"/>
  <c r="F370" i="1"/>
  <c r="A368" i="2" s="1"/>
  <c r="F367" i="2"/>
  <c r="F369" i="1"/>
  <c r="A367" i="2" s="1"/>
  <c r="F366" i="2"/>
  <c r="F368" i="1"/>
  <c r="A366" i="2" s="1"/>
  <c r="F365" i="2"/>
  <c r="F367" i="1"/>
  <c r="A365" i="2" s="1"/>
  <c r="F364" i="2"/>
  <c r="F366" i="1"/>
  <c r="A364" i="2" s="1"/>
  <c r="F363" i="2"/>
  <c r="F365" i="1"/>
  <c r="A363" i="2" s="1"/>
  <c r="F362" i="2"/>
  <c r="F364" i="1"/>
  <c r="A362" i="2" s="1"/>
  <c r="F361" i="2"/>
  <c r="F363" i="1"/>
  <c r="A361" i="2" s="1"/>
  <c r="F360" i="2"/>
  <c r="F362" i="1"/>
  <c r="A360" i="2" s="1"/>
  <c r="F359" i="2"/>
  <c r="F361" i="1"/>
  <c r="A359" i="2" s="1"/>
  <c r="F358" i="2"/>
  <c r="F360" i="1"/>
  <c r="A358" i="2" s="1"/>
  <c r="F357" i="2"/>
  <c r="F359" i="1"/>
  <c r="A357" i="2" s="1"/>
  <c r="F356" i="2"/>
  <c r="F358" i="1"/>
  <c r="A356" i="2" s="1"/>
  <c r="F355" i="2"/>
  <c r="F357" i="1"/>
  <c r="A355" i="2" s="1"/>
  <c r="F354" i="2"/>
  <c r="F356" i="1"/>
  <c r="A354" i="2" s="1"/>
  <c r="F355" i="1"/>
  <c r="A353" i="2" s="1"/>
  <c r="F354" i="1"/>
  <c r="A352" i="2" s="1"/>
  <c r="F351" i="2"/>
  <c r="F353" i="1"/>
  <c r="A351" i="2" s="1"/>
  <c r="F350" i="2"/>
  <c r="F352" i="1"/>
  <c r="A350" i="2" s="1"/>
  <c r="F349" i="2"/>
  <c r="F351" i="1"/>
  <c r="A349" i="2" s="1"/>
  <c r="F348" i="2"/>
  <c r="F350" i="1"/>
  <c r="A348" i="2" s="1"/>
  <c r="F347" i="2"/>
  <c r="F349" i="1"/>
  <c r="A347" i="2" s="1"/>
  <c r="F346" i="2"/>
  <c r="F348" i="1"/>
  <c r="A346" i="2" s="1"/>
  <c r="F347" i="1"/>
  <c r="A345" i="2" s="1"/>
  <c r="F344" i="2"/>
  <c r="F346" i="1"/>
  <c r="A344" i="2" s="1"/>
  <c r="F343" i="2"/>
  <c r="F345" i="1"/>
  <c r="A343" i="2" s="1"/>
  <c r="F342" i="2"/>
  <c r="F344" i="1"/>
  <c r="A342" i="2" s="1"/>
  <c r="F343" i="1"/>
  <c r="A341" i="2" s="1"/>
  <c r="F340" i="2"/>
  <c r="F342" i="1"/>
  <c r="A340" i="2" s="1"/>
  <c r="F339" i="2"/>
  <c r="F341" i="1"/>
  <c r="A339" i="2" s="1"/>
  <c r="F338" i="2"/>
  <c r="F340" i="1"/>
  <c r="A338" i="2" s="1"/>
  <c r="F337" i="2"/>
  <c r="F339" i="1"/>
  <c r="A337" i="2" s="1"/>
  <c r="F336" i="2"/>
  <c r="F338" i="1"/>
  <c r="A336" i="2" s="1"/>
  <c r="F335" i="2"/>
  <c r="F337" i="1"/>
  <c r="A335" i="2" s="1"/>
  <c r="F334" i="2"/>
  <c r="F336" i="1"/>
  <c r="A334" i="2" s="1"/>
  <c r="F333" i="2"/>
  <c r="F335" i="1"/>
  <c r="A333" i="2" s="1"/>
  <c r="F334" i="1"/>
  <c r="A332" i="2" s="1"/>
  <c r="F331" i="2"/>
  <c r="F333" i="1"/>
  <c r="A331" i="2" s="1"/>
  <c r="F330" i="2"/>
  <c r="F332" i="1"/>
  <c r="A330" i="2" s="1"/>
  <c r="F329" i="2"/>
  <c r="F331" i="1"/>
  <c r="A329" i="2" s="1"/>
  <c r="F330" i="1"/>
  <c r="A328" i="2" s="1"/>
  <c r="F327" i="2"/>
  <c r="F329" i="1"/>
  <c r="A327" i="2" s="1"/>
  <c r="F326" i="2"/>
  <c r="F328" i="1"/>
  <c r="A326" i="2" s="1"/>
  <c r="F325" i="2"/>
  <c r="F327" i="1"/>
  <c r="A325" i="2" s="1"/>
  <c r="F326" i="1"/>
  <c r="A324" i="2" s="1"/>
  <c r="F323" i="2"/>
  <c r="F325" i="1"/>
  <c r="A323" i="2" s="1"/>
  <c r="F322" i="2"/>
  <c r="F324" i="1"/>
  <c r="A322" i="2" s="1"/>
  <c r="F321" i="2"/>
  <c r="F323" i="1"/>
  <c r="A321" i="2" s="1"/>
  <c r="F320" i="2"/>
  <c r="F322" i="1"/>
  <c r="A320" i="2" s="1"/>
  <c r="F319" i="2"/>
  <c r="F321" i="1"/>
  <c r="A319" i="2" s="1"/>
  <c r="F318" i="2"/>
  <c r="F320" i="1"/>
  <c r="A318" i="2" s="1"/>
  <c r="F317" i="2"/>
  <c r="F319" i="1"/>
  <c r="A317" i="2" s="1"/>
  <c r="F316" i="2"/>
  <c r="F318" i="1"/>
  <c r="A316" i="2" s="1"/>
  <c r="F315" i="2"/>
  <c r="F317" i="1"/>
  <c r="A315" i="2" s="1"/>
  <c r="F314" i="2"/>
  <c r="F316" i="1"/>
  <c r="A314" i="2" s="1"/>
  <c r="F313" i="2"/>
  <c r="F315" i="1"/>
  <c r="A313" i="2" s="1"/>
  <c r="F312" i="2"/>
  <c r="F314" i="1"/>
  <c r="A312" i="2" s="1"/>
  <c r="F311" i="2"/>
  <c r="F313" i="1"/>
  <c r="A311" i="2" s="1"/>
  <c r="F310" i="2"/>
  <c r="F312" i="1"/>
  <c r="A310" i="2" s="1"/>
  <c r="F309" i="2"/>
  <c r="F311" i="1"/>
  <c r="A309" i="2" s="1"/>
  <c r="F308" i="2"/>
  <c r="F310" i="1"/>
  <c r="A308" i="2" s="1"/>
  <c r="F307" i="2"/>
  <c r="F309" i="1"/>
  <c r="A307" i="2" s="1"/>
  <c r="F308" i="1"/>
  <c r="A306" i="2" s="1"/>
  <c r="F305" i="2"/>
  <c r="F307" i="1"/>
  <c r="A305" i="2" s="1"/>
  <c r="F304" i="2"/>
  <c r="F306" i="1"/>
  <c r="A304" i="2" s="1"/>
  <c r="F303" i="2"/>
  <c r="F305" i="1"/>
  <c r="A303" i="2" s="1"/>
  <c r="F302" i="2"/>
  <c r="F304" i="1"/>
  <c r="A302" i="2" s="1"/>
  <c r="F301" i="2"/>
  <c r="F303" i="1"/>
  <c r="A301" i="2" s="1"/>
  <c r="F300" i="2"/>
  <c r="F302" i="1"/>
  <c r="A300" i="2" s="1"/>
  <c r="F299" i="2"/>
  <c r="F301" i="1"/>
  <c r="A299" i="2" s="1"/>
  <c r="F298" i="2"/>
  <c r="F300" i="1"/>
  <c r="A298" i="2" s="1"/>
  <c r="F297" i="2"/>
  <c r="F299" i="1"/>
  <c r="A297" i="2" s="1"/>
  <c r="F296" i="2"/>
  <c r="F298" i="1"/>
  <c r="A296" i="2" s="1"/>
  <c r="F295" i="2"/>
  <c r="F297" i="1"/>
  <c r="A295" i="2" s="1"/>
  <c r="F294" i="2"/>
  <c r="F296" i="1"/>
  <c r="A294" i="2" s="1"/>
  <c r="F293" i="2"/>
  <c r="F295" i="1"/>
  <c r="A293" i="2" s="1"/>
  <c r="F292" i="2"/>
  <c r="F294" i="1"/>
  <c r="A292" i="2" s="1"/>
  <c r="F291" i="2"/>
  <c r="F293" i="1"/>
  <c r="A291" i="2" s="1"/>
  <c r="F290" i="2"/>
  <c r="F292" i="1"/>
  <c r="A290" i="2" s="1"/>
  <c r="F289" i="2"/>
  <c r="F291" i="1"/>
  <c r="A289" i="2" s="1"/>
  <c r="F290" i="1"/>
  <c r="A288" i="2" s="1"/>
  <c r="F287" i="2"/>
  <c r="F289" i="1"/>
  <c r="A287" i="2" s="1"/>
  <c r="F286" i="2"/>
  <c r="F288" i="1"/>
  <c r="A286" i="2" s="1"/>
  <c r="F285" i="2"/>
  <c r="F287" i="1"/>
  <c r="A285" i="2" s="1"/>
  <c r="F284" i="2"/>
  <c r="F286" i="1"/>
  <c r="A284" i="2" s="1"/>
  <c r="F283" i="2"/>
  <c r="F285" i="1"/>
  <c r="A283" i="2" s="1"/>
  <c r="F282" i="2"/>
  <c r="F284" i="1"/>
  <c r="A282" i="2" s="1"/>
  <c r="F281" i="2"/>
  <c r="F283" i="1"/>
  <c r="A281" i="2" s="1"/>
  <c r="F280" i="2"/>
  <c r="F282" i="1"/>
  <c r="A280" i="2" s="1"/>
  <c r="F279" i="2"/>
  <c r="F281" i="1"/>
  <c r="A279" i="2" s="1"/>
  <c r="F278" i="2"/>
  <c r="F280" i="1"/>
  <c r="A278" i="2" s="1"/>
  <c r="F277" i="2"/>
  <c r="F279" i="1"/>
  <c r="A277" i="2" s="1"/>
  <c r="F276" i="2"/>
  <c r="F278" i="1"/>
  <c r="A276" i="2" s="1"/>
  <c r="F275" i="2"/>
  <c r="F277" i="1"/>
  <c r="A275" i="2" s="1"/>
  <c r="F274" i="2"/>
  <c r="F276" i="1"/>
  <c r="A274" i="2" s="1"/>
  <c r="F273" i="2"/>
  <c r="F275" i="1"/>
  <c r="A273" i="2" s="1"/>
  <c r="F272" i="2"/>
  <c r="F274" i="1"/>
  <c r="A272" i="2" s="1"/>
  <c r="F271" i="2"/>
  <c r="F273" i="1"/>
  <c r="A271" i="2" s="1"/>
  <c r="F270" i="2"/>
  <c r="F272" i="1"/>
  <c r="A270" i="2" s="1"/>
  <c r="F269" i="2"/>
  <c r="F271" i="1"/>
  <c r="A269" i="2" s="1"/>
  <c r="F268" i="2"/>
  <c r="F270" i="1"/>
  <c r="A268" i="2" s="1"/>
  <c r="F267" i="2"/>
  <c r="F269" i="1"/>
  <c r="A267" i="2" s="1"/>
  <c r="F266" i="2"/>
  <c r="F268" i="1"/>
  <c r="A266" i="2" s="1"/>
  <c r="F265" i="2"/>
  <c r="F267" i="1"/>
  <c r="A265" i="2" s="1"/>
  <c r="F264" i="2"/>
  <c r="F266" i="1"/>
  <c r="A264" i="2" s="1"/>
  <c r="F263" i="2"/>
  <c r="F265" i="1"/>
  <c r="A263" i="2" s="1"/>
  <c r="F262" i="2"/>
  <c r="F264" i="1"/>
  <c r="A262" i="2" s="1"/>
  <c r="F261" i="2"/>
  <c r="F263" i="1"/>
  <c r="A261" i="2" s="1"/>
  <c r="F260" i="2"/>
  <c r="F262" i="1"/>
  <c r="A260" i="2" s="1"/>
  <c r="F259" i="2"/>
  <c r="F261" i="1"/>
  <c r="A259" i="2" s="1"/>
  <c r="F258" i="2"/>
  <c r="F260" i="1"/>
  <c r="A258" i="2" s="1"/>
  <c r="F259" i="1"/>
  <c r="A257" i="2" s="1"/>
  <c r="F256" i="2"/>
  <c r="F258" i="1"/>
  <c r="A256" i="2" s="1"/>
  <c r="F255" i="2"/>
  <c r="F257" i="1"/>
  <c r="A255" i="2" s="1"/>
  <c r="F254" i="2"/>
  <c r="F256" i="1"/>
  <c r="A254" i="2" s="1"/>
  <c r="F253" i="2"/>
  <c r="F255" i="1"/>
  <c r="A253" i="2" s="1"/>
  <c r="F252" i="2"/>
  <c r="F254" i="1"/>
  <c r="A252" i="2" s="1"/>
  <c r="F251" i="2"/>
  <c r="F253" i="1"/>
  <c r="A251" i="2" s="1"/>
  <c r="F250" i="2"/>
  <c r="F252" i="1"/>
  <c r="A250" i="2" s="1"/>
  <c r="F249" i="2"/>
  <c r="F251" i="1"/>
  <c r="A249" i="2" s="1"/>
  <c r="F248" i="2"/>
  <c r="F250" i="1"/>
  <c r="A248" i="2" s="1"/>
  <c r="F247" i="2"/>
  <c r="F249" i="1"/>
  <c r="A247" i="2" s="1"/>
  <c r="F246" i="2"/>
  <c r="F248" i="1"/>
  <c r="A246" i="2" s="1"/>
  <c r="F245" i="2"/>
  <c r="F247" i="1"/>
  <c r="A245" i="2" s="1"/>
  <c r="F244" i="2"/>
  <c r="F246" i="1"/>
  <c r="A244" i="2" s="1"/>
  <c r="F243" i="2"/>
  <c r="F245" i="1"/>
  <c r="A243" i="2" s="1"/>
  <c r="F242" i="2"/>
  <c r="F244" i="1"/>
  <c r="A242" i="2" s="1"/>
  <c r="F241" i="2"/>
  <c r="F243" i="1"/>
  <c r="A241" i="2" s="1"/>
  <c r="F240" i="2"/>
  <c r="F242" i="1"/>
  <c r="A240" i="2" s="1"/>
  <c r="F239" i="2"/>
  <c r="F241" i="1"/>
  <c r="A239" i="2" s="1"/>
  <c r="F238" i="2"/>
  <c r="F240" i="1"/>
  <c r="A238" i="2" s="1"/>
  <c r="F237" i="2"/>
  <c r="F239" i="1"/>
  <c r="A237" i="2" s="1"/>
  <c r="F236" i="2"/>
  <c r="F238" i="1"/>
  <c r="A236" i="2" s="1"/>
  <c r="F235" i="2"/>
  <c r="F237" i="1"/>
  <c r="A235" i="2" s="1"/>
  <c r="F234" i="2"/>
  <c r="F236" i="1"/>
  <c r="A234" i="2" s="1"/>
  <c r="F233" i="2"/>
  <c r="F235" i="1"/>
  <c r="A233" i="2" s="1"/>
  <c r="F232" i="2"/>
  <c r="F234" i="1"/>
  <c r="A232" i="2" s="1"/>
  <c r="F231" i="2"/>
  <c r="F233" i="1"/>
  <c r="A231" i="2" s="1"/>
  <c r="F230" i="2"/>
  <c r="F232" i="1"/>
  <c r="A230" i="2" s="1"/>
  <c r="F229" i="2"/>
  <c r="F231" i="1"/>
  <c r="A229" i="2" s="1"/>
  <c r="F228" i="2"/>
  <c r="F230" i="1"/>
  <c r="A228" i="2" s="1"/>
  <c r="F229" i="1"/>
  <c r="A227" i="2" s="1"/>
  <c r="F226" i="2"/>
  <c r="F228" i="1"/>
  <c r="A226" i="2" s="1"/>
  <c r="F225" i="2"/>
  <c r="F227" i="1"/>
  <c r="A225" i="2" s="1"/>
  <c r="F224" i="2"/>
  <c r="F226" i="1"/>
  <c r="A224" i="2" s="1"/>
  <c r="F225" i="1"/>
  <c r="A223" i="2" s="1"/>
  <c r="F222" i="2"/>
  <c r="F224" i="1"/>
  <c r="A222" i="2" s="1"/>
  <c r="F221" i="2"/>
  <c r="F223" i="1"/>
  <c r="A221" i="2" s="1"/>
  <c r="F220" i="2"/>
  <c r="F222" i="1"/>
  <c r="A220" i="2" s="1"/>
  <c r="F219" i="2"/>
  <c r="F221" i="1"/>
  <c r="A219" i="2" s="1"/>
  <c r="F218" i="2"/>
  <c r="F220" i="1"/>
  <c r="A218" i="2" s="1"/>
  <c r="F217" i="2"/>
  <c r="F219" i="1"/>
  <c r="A217" i="2" s="1"/>
  <c r="F216" i="2"/>
  <c r="F218" i="1"/>
  <c r="A216" i="2" s="1"/>
  <c r="F215" i="2"/>
  <c r="F217" i="1"/>
  <c r="A215" i="2" s="1"/>
  <c r="F214" i="2"/>
  <c r="F216" i="1"/>
  <c r="A214" i="2" s="1"/>
  <c r="F213" i="2"/>
  <c r="F215" i="1"/>
  <c r="A213" i="2" s="1"/>
  <c r="F212" i="2"/>
  <c r="F214" i="1"/>
  <c r="A212" i="2" s="1"/>
  <c r="F211" i="2"/>
  <c r="F213" i="1"/>
  <c r="A211" i="2" s="1"/>
  <c r="F210" i="2"/>
  <c r="F212" i="1"/>
  <c r="A210" i="2" s="1"/>
  <c r="F209" i="2"/>
  <c r="F211" i="1"/>
  <c r="A209" i="2" s="1"/>
  <c r="F208" i="2"/>
  <c r="F210" i="1"/>
  <c r="A208" i="2" s="1"/>
  <c r="F207" i="2"/>
  <c r="F209" i="1"/>
  <c r="A207" i="2" s="1"/>
  <c r="F206" i="2"/>
  <c r="F208" i="1"/>
  <c r="A206" i="2" s="1"/>
  <c r="F205" i="2"/>
  <c r="F207" i="1"/>
  <c r="A205" i="2" s="1"/>
  <c r="F204" i="2"/>
  <c r="F206" i="1"/>
  <c r="A204" i="2" s="1"/>
  <c r="F203" i="2"/>
  <c r="F205" i="1"/>
  <c r="A203" i="2" s="1"/>
  <c r="F202" i="2"/>
  <c r="F204" i="1"/>
  <c r="A202" i="2" s="1"/>
  <c r="F201" i="2"/>
  <c r="F203" i="1"/>
  <c r="A201" i="2" s="1"/>
  <c r="F200" i="2"/>
  <c r="F202" i="1"/>
  <c r="A200" i="2" s="1"/>
  <c r="F199" i="2"/>
  <c r="F201" i="1"/>
  <c r="A199" i="2" s="1"/>
  <c r="F198" i="2"/>
  <c r="F200" i="1"/>
  <c r="A198" i="2" s="1"/>
  <c r="F197" i="2"/>
  <c r="F199" i="1"/>
  <c r="A197" i="2" s="1"/>
  <c r="F196" i="2"/>
  <c r="F198" i="1"/>
  <c r="A196" i="2" s="1"/>
  <c r="F195" i="2"/>
  <c r="F197" i="1"/>
  <c r="A195" i="2" s="1"/>
  <c r="F194" i="2"/>
  <c r="F196" i="1"/>
  <c r="A194" i="2" s="1"/>
  <c r="F193" i="2"/>
  <c r="F195" i="1"/>
  <c r="A193" i="2" s="1"/>
  <c r="F192" i="2"/>
  <c r="F194" i="1"/>
  <c r="A192" i="2" s="1"/>
  <c r="F191" i="2"/>
  <c r="F193" i="1"/>
  <c r="A191" i="2" s="1"/>
  <c r="F190" i="2"/>
  <c r="F192" i="1"/>
  <c r="A190" i="2" s="1"/>
  <c r="F189" i="2"/>
  <c r="F191" i="1"/>
  <c r="A189" i="2" s="1"/>
  <c r="F188" i="2"/>
  <c r="F190" i="1"/>
  <c r="A188" i="2" s="1"/>
  <c r="F187" i="2"/>
  <c r="F189" i="1"/>
  <c r="A187" i="2" s="1"/>
  <c r="F186" i="2"/>
  <c r="F188" i="1"/>
  <c r="A186" i="2" s="1"/>
  <c r="F185" i="2"/>
  <c r="F187" i="1"/>
  <c r="A185" i="2" s="1"/>
  <c r="F184" i="2"/>
  <c r="F186" i="1"/>
  <c r="A184" i="2" s="1"/>
  <c r="F183" i="2"/>
  <c r="F185" i="1"/>
  <c r="A183" i="2" s="1"/>
  <c r="F182" i="2"/>
  <c r="F184" i="1"/>
  <c r="A182" i="2" s="1"/>
  <c r="F181" i="2"/>
  <c r="F183" i="1"/>
  <c r="A181" i="2" s="1"/>
  <c r="F180" i="2"/>
  <c r="F182" i="1"/>
  <c r="A180" i="2" s="1"/>
  <c r="F73"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5" i="1"/>
  <c r="F34" i="1"/>
  <c r="F33" i="1"/>
  <c r="F32" i="1"/>
  <c r="F31" i="1"/>
  <c r="F30" i="1"/>
  <c r="F29" i="1"/>
  <c r="F28" i="1"/>
  <c r="F27" i="1"/>
  <c r="F26" i="1"/>
  <c r="F25" i="1"/>
  <c r="F24" i="1"/>
  <c r="F23" i="1"/>
  <c r="F22" i="1"/>
  <c r="F21" i="1"/>
  <c r="F20" i="1"/>
  <c r="G3" i="2"/>
  <c r="L14" i="1"/>
  <c r="F1000" i="2"/>
  <c r="G1000" i="2" s="1"/>
  <c r="B180" i="2"/>
  <c r="C180" i="2"/>
  <c r="B181" i="2"/>
  <c r="C181" i="2"/>
  <c r="B182" i="2"/>
  <c r="C182" i="2"/>
  <c r="B183" i="2"/>
  <c r="C183" i="2"/>
  <c r="B184" i="2"/>
  <c r="C184" i="2"/>
  <c r="B185" i="2"/>
  <c r="C185" i="2"/>
  <c r="B186" i="2"/>
  <c r="C186" i="2"/>
  <c r="B187" i="2"/>
  <c r="C187" i="2"/>
  <c r="B188" i="2"/>
  <c r="C188" i="2"/>
  <c r="B189" i="2"/>
  <c r="C189" i="2"/>
  <c r="B190" i="2"/>
  <c r="C190" i="2"/>
  <c r="B191" i="2"/>
  <c r="C191" i="2"/>
  <c r="B192" i="2"/>
  <c r="C192" i="2"/>
  <c r="B193" i="2"/>
  <c r="C193" i="2"/>
  <c r="B194" i="2"/>
  <c r="C194" i="2"/>
  <c r="B195" i="2"/>
  <c r="C195" i="2"/>
  <c r="B196" i="2"/>
  <c r="C196" i="2"/>
  <c r="B197" i="2"/>
  <c r="C197" i="2"/>
  <c r="B198" i="2"/>
  <c r="C198" i="2"/>
  <c r="B199" i="2"/>
  <c r="C199" i="2"/>
  <c r="B200" i="2"/>
  <c r="C200" i="2"/>
  <c r="B201" i="2"/>
  <c r="C201" i="2"/>
  <c r="B202" i="2"/>
  <c r="C202" i="2"/>
  <c r="B203" i="2"/>
  <c r="C203" i="2"/>
  <c r="B204" i="2"/>
  <c r="C204" i="2"/>
  <c r="B205" i="2"/>
  <c r="C205" i="2"/>
  <c r="B206" i="2"/>
  <c r="C206" i="2"/>
  <c r="B207" i="2"/>
  <c r="C207" i="2"/>
  <c r="B208" i="2"/>
  <c r="C208" i="2"/>
  <c r="B209" i="2"/>
  <c r="C209" i="2"/>
  <c r="B210" i="2"/>
  <c r="C210" i="2"/>
  <c r="B211" i="2"/>
  <c r="C211" i="2"/>
  <c r="B212" i="2"/>
  <c r="C212" i="2"/>
  <c r="B213" i="2"/>
  <c r="C213" i="2"/>
  <c r="B214" i="2"/>
  <c r="C214" i="2"/>
  <c r="B215" i="2"/>
  <c r="C215" i="2"/>
  <c r="B216" i="2"/>
  <c r="C216" i="2"/>
  <c r="B217" i="2"/>
  <c r="C217" i="2"/>
  <c r="B218" i="2"/>
  <c r="C218" i="2"/>
  <c r="B219" i="2"/>
  <c r="C219" i="2"/>
  <c r="B220" i="2"/>
  <c r="C220" i="2"/>
  <c r="B221" i="2"/>
  <c r="C221" i="2"/>
  <c r="B222" i="2"/>
  <c r="C222" i="2"/>
  <c r="B223" i="2"/>
  <c r="C223" i="2"/>
  <c r="B224" i="2"/>
  <c r="C224" i="2"/>
  <c r="B225" i="2"/>
  <c r="C225" i="2"/>
  <c r="B226" i="2"/>
  <c r="C226" i="2"/>
  <c r="B227" i="2"/>
  <c r="C227" i="2"/>
  <c r="B228" i="2"/>
  <c r="C228" i="2"/>
  <c r="B229" i="2"/>
  <c r="C229" i="2"/>
  <c r="B230" i="2"/>
  <c r="C230" i="2"/>
  <c r="B231" i="2"/>
  <c r="C231" i="2"/>
  <c r="B232" i="2"/>
  <c r="C232" i="2"/>
  <c r="B233" i="2"/>
  <c r="C233" i="2"/>
  <c r="B234" i="2"/>
  <c r="C234" i="2"/>
  <c r="B235" i="2"/>
  <c r="C235" i="2"/>
  <c r="B236" i="2"/>
  <c r="C236" i="2"/>
  <c r="B237" i="2"/>
  <c r="C237" i="2"/>
  <c r="B238" i="2"/>
  <c r="C238" i="2"/>
  <c r="B239" i="2"/>
  <c r="C239" i="2"/>
  <c r="B240" i="2"/>
  <c r="C240" i="2"/>
  <c r="B241" i="2"/>
  <c r="C241" i="2"/>
  <c r="B242" i="2"/>
  <c r="C242" i="2"/>
  <c r="B243" i="2"/>
  <c r="C243" i="2"/>
  <c r="B244" i="2"/>
  <c r="C244" i="2"/>
  <c r="B245" i="2"/>
  <c r="C245" i="2"/>
  <c r="B246" i="2"/>
  <c r="C246" i="2"/>
  <c r="B247" i="2"/>
  <c r="C247" i="2"/>
  <c r="B248" i="2"/>
  <c r="C248" i="2"/>
  <c r="B249" i="2"/>
  <c r="C249" i="2"/>
  <c r="B250" i="2"/>
  <c r="C250" i="2"/>
  <c r="B251" i="2"/>
  <c r="C251" i="2"/>
  <c r="B252" i="2"/>
  <c r="C252" i="2"/>
  <c r="B253" i="2"/>
  <c r="C253" i="2"/>
  <c r="B254" i="2"/>
  <c r="C254" i="2"/>
  <c r="B255" i="2"/>
  <c r="C255" i="2"/>
  <c r="B256" i="2"/>
  <c r="C256" i="2"/>
  <c r="B257" i="2"/>
  <c r="C257" i="2"/>
  <c r="B258" i="2"/>
  <c r="C258" i="2"/>
  <c r="B259" i="2"/>
  <c r="C259" i="2"/>
  <c r="B260" i="2"/>
  <c r="C260" i="2"/>
  <c r="B261" i="2"/>
  <c r="C261" i="2"/>
  <c r="B262" i="2"/>
  <c r="C262" i="2"/>
  <c r="B263" i="2"/>
  <c r="C263" i="2"/>
  <c r="B264" i="2"/>
  <c r="C264" i="2"/>
  <c r="B265" i="2"/>
  <c r="C265" i="2"/>
  <c r="B266" i="2"/>
  <c r="C266" i="2"/>
  <c r="B267" i="2"/>
  <c r="C267" i="2"/>
  <c r="B268" i="2"/>
  <c r="C268" i="2"/>
  <c r="B269" i="2"/>
  <c r="C269" i="2"/>
  <c r="B270" i="2"/>
  <c r="C270" i="2"/>
  <c r="B271" i="2"/>
  <c r="C271" i="2"/>
  <c r="B272" i="2"/>
  <c r="C272" i="2"/>
  <c r="B273" i="2"/>
  <c r="C273" i="2"/>
  <c r="B274" i="2"/>
  <c r="C274" i="2"/>
  <c r="B275" i="2"/>
  <c r="C275" i="2"/>
  <c r="B276" i="2"/>
  <c r="C276" i="2"/>
  <c r="B277" i="2"/>
  <c r="C277" i="2"/>
  <c r="B278" i="2"/>
  <c r="C278" i="2"/>
  <c r="B279" i="2"/>
  <c r="C279" i="2"/>
  <c r="B280" i="2"/>
  <c r="C280" i="2"/>
  <c r="B281" i="2"/>
  <c r="C281" i="2"/>
  <c r="B282" i="2"/>
  <c r="C282" i="2"/>
  <c r="B283" i="2"/>
  <c r="C283" i="2"/>
  <c r="B284" i="2"/>
  <c r="C284" i="2"/>
  <c r="B285" i="2"/>
  <c r="C285" i="2"/>
  <c r="B286" i="2"/>
  <c r="C286" i="2"/>
  <c r="B287" i="2"/>
  <c r="C287" i="2"/>
  <c r="B288" i="2"/>
  <c r="C288" i="2"/>
  <c r="B289" i="2"/>
  <c r="C289" i="2"/>
  <c r="B290" i="2"/>
  <c r="C290" i="2"/>
  <c r="B291" i="2"/>
  <c r="C291" i="2"/>
  <c r="B292" i="2"/>
  <c r="C292" i="2"/>
  <c r="B293" i="2"/>
  <c r="C293" i="2"/>
  <c r="B294" i="2"/>
  <c r="C294" i="2"/>
  <c r="B295" i="2"/>
  <c r="C295" i="2"/>
  <c r="B296" i="2"/>
  <c r="C296" i="2"/>
  <c r="B297" i="2"/>
  <c r="C297" i="2"/>
  <c r="B298" i="2"/>
  <c r="C298" i="2"/>
  <c r="B299" i="2"/>
  <c r="C299" i="2"/>
  <c r="B300" i="2"/>
  <c r="C300" i="2"/>
  <c r="B301" i="2"/>
  <c r="C301" i="2"/>
  <c r="B302" i="2"/>
  <c r="C302" i="2"/>
  <c r="B303" i="2"/>
  <c r="C303" i="2"/>
  <c r="B304" i="2"/>
  <c r="C304" i="2"/>
  <c r="B305" i="2"/>
  <c r="C305" i="2"/>
  <c r="B306" i="2"/>
  <c r="C306" i="2"/>
  <c r="B307" i="2"/>
  <c r="C307" i="2"/>
  <c r="B308" i="2"/>
  <c r="C308" i="2"/>
  <c r="B309" i="2"/>
  <c r="C309" i="2"/>
  <c r="B310" i="2"/>
  <c r="C310" i="2"/>
  <c r="B311" i="2"/>
  <c r="C311" i="2"/>
  <c r="B312" i="2"/>
  <c r="C312" i="2"/>
  <c r="B313" i="2"/>
  <c r="C313" i="2"/>
  <c r="B314" i="2"/>
  <c r="C314" i="2"/>
  <c r="B315" i="2"/>
  <c r="C315" i="2"/>
  <c r="B316" i="2"/>
  <c r="C316" i="2"/>
  <c r="B317" i="2"/>
  <c r="C317" i="2"/>
  <c r="B318" i="2"/>
  <c r="C318" i="2"/>
  <c r="B319" i="2"/>
  <c r="C319" i="2"/>
  <c r="B320" i="2"/>
  <c r="C320" i="2"/>
  <c r="B321" i="2"/>
  <c r="C321" i="2"/>
  <c r="B322" i="2"/>
  <c r="C322" i="2"/>
  <c r="B323" i="2"/>
  <c r="C323" i="2"/>
  <c r="B324" i="2"/>
  <c r="C324" i="2"/>
  <c r="B325" i="2"/>
  <c r="C325" i="2"/>
  <c r="B326" i="2"/>
  <c r="C326" i="2"/>
  <c r="B327" i="2"/>
  <c r="C327" i="2"/>
  <c r="B328" i="2"/>
  <c r="C328" i="2"/>
  <c r="B329" i="2"/>
  <c r="C329" i="2"/>
  <c r="B330" i="2"/>
  <c r="C330" i="2"/>
  <c r="B331" i="2"/>
  <c r="C331" i="2"/>
  <c r="B332" i="2"/>
  <c r="C332" i="2"/>
  <c r="B333" i="2"/>
  <c r="C333" i="2"/>
  <c r="B334" i="2"/>
  <c r="C334" i="2"/>
  <c r="B335" i="2"/>
  <c r="C335" i="2"/>
  <c r="B336" i="2"/>
  <c r="C336" i="2"/>
  <c r="B337" i="2"/>
  <c r="C337" i="2"/>
  <c r="B338" i="2"/>
  <c r="C338" i="2"/>
  <c r="B339" i="2"/>
  <c r="C339" i="2"/>
  <c r="B340" i="2"/>
  <c r="C340" i="2"/>
  <c r="B341" i="2"/>
  <c r="C341" i="2"/>
  <c r="B342" i="2"/>
  <c r="C342" i="2"/>
  <c r="B343" i="2"/>
  <c r="C343" i="2"/>
  <c r="B344" i="2"/>
  <c r="C344" i="2"/>
  <c r="B345" i="2"/>
  <c r="C345" i="2"/>
  <c r="B346" i="2"/>
  <c r="C346" i="2"/>
  <c r="B347" i="2"/>
  <c r="C347" i="2"/>
  <c r="B348" i="2"/>
  <c r="C348" i="2"/>
  <c r="B349" i="2"/>
  <c r="C349" i="2"/>
  <c r="B350" i="2"/>
  <c r="C350" i="2"/>
  <c r="B351" i="2"/>
  <c r="C351" i="2"/>
  <c r="B352" i="2"/>
  <c r="C352" i="2"/>
  <c r="B353" i="2"/>
  <c r="C353" i="2"/>
  <c r="B354" i="2"/>
  <c r="C354" i="2"/>
  <c r="B355" i="2"/>
  <c r="C355" i="2"/>
  <c r="B356" i="2"/>
  <c r="C356" i="2"/>
  <c r="B357" i="2"/>
  <c r="C357" i="2"/>
  <c r="B358" i="2"/>
  <c r="C358" i="2"/>
  <c r="B359" i="2"/>
  <c r="C359" i="2"/>
  <c r="B360" i="2"/>
  <c r="C360" i="2"/>
  <c r="B361" i="2"/>
  <c r="C361" i="2"/>
  <c r="B362" i="2"/>
  <c r="C362" i="2"/>
  <c r="B363" i="2"/>
  <c r="C363" i="2"/>
  <c r="B364" i="2"/>
  <c r="C364" i="2"/>
  <c r="B365" i="2"/>
  <c r="C365" i="2"/>
  <c r="B366" i="2"/>
  <c r="C366" i="2"/>
  <c r="B367" i="2"/>
  <c r="C367" i="2"/>
  <c r="B368" i="2"/>
  <c r="C368" i="2"/>
  <c r="B369" i="2"/>
  <c r="C369" i="2"/>
  <c r="B370" i="2"/>
  <c r="C370" i="2"/>
  <c r="B371" i="2"/>
  <c r="C371" i="2"/>
  <c r="B372" i="2"/>
  <c r="C372" i="2"/>
  <c r="B373" i="2"/>
  <c r="C373" i="2"/>
  <c r="B374" i="2"/>
  <c r="C374" i="2"/>
  <c r="B375" i="2"/>
  <c r="C375" i="2"/>
  <c r="B376" i="2"/>
  <c r="C376" i="2"/>
  <c r="B377" i="2"/>
  <c r="C377" i="2"/>
  <c r="B378" i="2"/>
  <c r="C378" i="2"/>
  <c r="B379" i="2"/>
  <c r="C379" i="2"/>
  <c r="B380" i="2"/>
  <c r="C380" i="2"/>
  <c r="B381" i="2"/>
  <c r="C381" i="2"/>
  <c r="B382" i="2"/>
  <c r="C382" i="2"/>
  <c r="B383" i="2"/>
  <c r="C383" i="2"/>
  <c r="B384" i="2"/>
  <c r="C384" i="2"/>
  <c r="B385" i="2"/>
  <c r="C385" i="2"/>
  <c r="B386" i="2"/>
  <c r="C386" i="2"/>
  <c r="B387" i="2"/>
  <c r="C387" i="2"/>
  <c r="B388" i="2"/>
  <c r="C388" i="2"/>
  <c r="B389" i="2"/>
  <c r="C389" i="2"/>
  <c r="B390" i="2"/>
  <c r="C390" i="2"/>
  <c r="B391" i="2"/>
  <c r="C391" i="2"/>
  <c r="B392" i="2"/>
  <c r="C392" i="2"/>
  <c r="B393" i="2"/>
  <c r="C393" i="2"/>
  <c r="B394" i="2"/>
  <c r="C394" i="2"/>
  <c r="B395" i="2"/>
  <c r="C395" i="2"/>
  <c r="B396" i="2"/>
  <c r="C396" i="2"/>
  <c r="B397" i="2"/>
  <c r="C397" i="2"/>
  <c r="B398" i="2"/>
  <c r="C398" i="2"/>
  <c r="B399" i="2"/>
  <c r="C399" i="2"/>
  <c r="B400" i="2"/>
  <c r="C400" i="2"/>
  <c r="B401" i="2"/>
  <c r="C401" i="2"/>
  <c r="B402" i="2"/>
  <c r="C402" i="2"/>
  <c r="B403" i="2"/>
  <c r="C403" i="2"/>
  <c r="B404" i="2"/>
  <c r="C404" i="2"/>
  <c r="B405" i="2"/>
  <c r="C405" i="2"/>
  <c r="B406" i="2"/>
  <c r="C406" i="2"/>
  <c r="B407" i="2"/>
  <c r="C407" i="2"/>
  <c r="B408" i="2"/>
  <c r="C408" i="2"/>
  <c r="B409" i="2"/>
  <c r="C409" i="2"/>
  <c r="B410" i="2"/>
  <c r="C410" i="2"/>
  <c r="B411" i="2"/>
  <c r="C411" i="2"/>
  <c r="B412" i="2"/>
  <c r="C412" i="2"/>
  <c r="B413" i="2"/>
  <c r="C413" i="2"/>
  <c r="B414" i="2"/>
  <c r="C414" i="2"/>
  <c r="B415" i="2"/>
  <c r="C415" i="2"/>
  <c r="B416" i="2"/>
  <c r="C416" i="2"/>
  <c r="B417" i="2"/>
  <c r="C417" i="2"/>
  <c r="B418" i="2"/>
  <c r="C418" i="2"/>
  <c r="B419" i="2"/>
  <c r="C419" i="2"/>
  <c r="B420" i="2"/>
  <c r="C420" i="2"/>
  <c r="B421" i="2"/>
  <c r="C421" i="2"/>
  <c r="B422" i="2"/>
  <c r="C422" i="2"/>
  <c r="B423" i="2"/>
  <c r="C423" i="2"/>
  <c r="B424" i="2"/>
  <c r="C424" i="2"/>
  <c r="B425" i="2"/>
  <c r="C425" i="2"/>
  <c r="B426" i="2"/>
  <c r="C426" i="2"/>
  <c r="B427" i="2"/>
  <c r="C427" i="2"/>
  <c r="B428" i="2"/>
  <c r="C428" i="2"/>
  <c r="B429" i="2"/>
  <c r="C429" i="2"/>
  <c r="B430" i="2"/>
  <c r="C430" i="2"/>
  <c r="B431" i="2"/>
  <c r="C431" i="2"/>
  <c r="B432" i="2"/>
  <c r="C432" i="2"/>
  <c r="B433" i="2"/>
  <c r="C433" i="2"/>
  <c r="B434" i="2"/>
  <c r="C434" i="2"/>
  <c r="B435" i="2"/>
  <c r="C435" i="2"/>
  <c r="B436" i="2"/>
  <c r="C436" i="2"/>
  <c r="B437" i="2"/>
  <c r="C437" i="2"/>
  <c r="B438" i="2"/>
  <c r="C438" i="2"/>
  <c r="B439" i="2"/>
  <c r="C439" i="2"/>
  <c r="B440" i="2"/>
  <c r="C440" i="2"/>
  <c r="B441" i="2"/>
  <c r="C441" i="2"/>
  <c r="B442" i="2"/>
  <c r="C442" i="2"/>
  <c r="B443" i="2"/>
  <c r="C443" i="2"/>
  <c r="B444" i="2"/>
  <c r="C444" i="2"/>
  <c r="B445" i="2"/>
  <c r="C445" i="2"/>
  <c r="B446" i="2"/>
  <c r="C446" i="2"/>
  <c r="B447" i="2"/>
  <c r="C447" i="2"/>
  <c r="B448" i="2"/>
  <c r="C448" i="2"/>
  <c r="B449" i="2"/>
  <c r="C449" i="2"/>
  <c r="B450" i="2"/>
  <c r="C450" i="2"/>
  <c r="B451" i="2"/>
  <c r="C451" i="2"/>
  <c r="B452" i="2"/>
  <c r="C452" i="2"/>
  <c r="B453" i="2"/>
  <c r="C453" i="2"/>
  <c r="B454" i="2"/>
  <c r="C454" i="2"/>
  <c r="B455" i="2"/>
  <c r="C455" i="2"/>
  <c r="B456" i="2"/>
  <c r="C456" i="2"/>
  <c r="B457" i="2"/>
  <c r="C457" i="2"/>
  <c r="B458" i="2"/>
  <c r="C458" i="2"/>
  <c r="B459" i="2"/>
  <c r="C459" i="2"/>
  <c r="B460" i="2"/>
  <c r="C460" i="2"/>
  <c r="B461" i="2"/>
  <c r="C461" i="2"/>
  <c r="B462" i="2"/>
  <c r="C462" i="2"/>
  <c r="B463" i="2"/>
  <c r="C463" i="2"/>
  <c r="B464" i="2"/>
  <c r="C464" i="2"/>
  <c r="B465" i="2"/>
  <c r="C465" i="2"/>
  <c r="B466" i="2"/>
  <c r="C466" i="2"/>
  <c r="B467" i="2"/>
  <c r="C467" i="2"/>
  <c r="B468" i="2"/>
  <c r="C468" i="2"/>
  <c r="B469" i="2"/>
  <c r="C469" i="2"/>
  <c r="B470" i="2"/>
  <c r="C470" i="2"/>
  <c r="B471" i="2"/>
  <c r="C471" i="2"/>
  <c r="B472" i="2"/>
  <c r="C472" i="2"/>
  <c r="B473" i="2"/>
  <c r="C473" i="2"/>
  <c r="B474" i="2"/>
  <c r="C474" i="2"/>
  <c r="B475" i="2"/>
  <c r="C475" i="2"/>
  <c r="B476" i="2"/>
  <c r="C476" i="2"/>
  <c r="B477" i="2"/>
  <c r="C477" i="2"/>
  <c r="B478" i="2"/>
  <c r="C478" i="2"/>
  <c r="B479" i="2"/>
  <c r="C479" i="2"/>
  <c r="B480" i="2"/>
  <c r="C480" i="2"/>
  <c r="B481" i="2"/>
  <c r="C481" i="2"/>
  <c r="B482" i="2"/>
  <c r="C482" i="2"/>
  <c r="B483" i="2"/>
  <c r="C483" i="2"/>
  <c r="B484" i="2"/>
  <c r="C484" i="2"/>
  <c r="B485" i="2"/>
  <c r="C485" i="2"/>
  <c r="B486" i="2"/>
  <c r="C486" i="2"/>
  <c r="B487" i="2"/>
  <c r="C487" i="2"/>
  <c r="B488" i="2"/>
  <c r="C488" i="2"/>
  <c r="B489" i="2"/>
  <c r="C489" i="2"/>
  <c r="B490" i="2"/>
  <c r="C490" i="2"/>
  <c r="B491" i="2"/>
  <c r="C491" i="2"/>
  <c r="B492" i="2"/>
  <c r="C492" i="2"/>
  <c r="B493" i="2"/>
  <c r="C493" i="2"/>
  <c r="B494" i="2"/>
  <c r="C494" i="2"/>
  <c r="B495" i="2"/>
  <c r="C495" i="2"/>
  <c r="B496" i="2"/>
  <c r="C496" i="2"/>
  <c r="B497" i="2"/>
  <c r="C497" i="2"/>
  <c r="B498" i="2"/>
  <c r="C498" i="2"/>
  <c r="B499" i="2"/>
  <c r="C499" i="2"/>
  <c r="B500" i="2"/>
  <c r="C500" i="2"/>
  <c r="B501" i="2"/>
  <c r="C501" i="2"/>
  <c r="B502" i="2"/>
  <c r="C502" i="2"/>
  <c r="B503" i="2"/>
  <c r="C503" i="2"/>
  <c r="B504" i="2"/>
  <c r="C504" i="2"/>
  <c r="B505" i="2"/>
  <c r="C505" i="2"/>
  <c r="B506" i="2"/>
  <c r="C506" i="2"/>
  <c r="B507" i="2"/>
  <c r="C507" i="2"/>
  <c r="B508" i="2"/>
  <c r="C508" i="2"/>
  <c r="B509" i="2"/>
  <c r="C509" i="2"/>
  <c r="B510" i="2"/>
  <c r="C510" i="2"/>
  <c r="B511" i="2"/>
  <c r="C511" i="2"/>
  <c r="B512" i="2"/>
  <c r="C512" i="2"/>
  <c r="B513" i="2"/>
  <c r="C513" i="2"/>
  <c r="B514" i="2"/>
  <c r="C514" i="2"/>
  <c r="B515" i="2"/>
  <c r="C515" i="2"/>
  <c r="B516" i="2"/>
  <c r="C516" i="2"/>
  <c r="B517" i="2"/>
  <c r="C517" i="2"/>
  <c r="B518" i="2"/>
  <c r="C518" i="2"/>
  <c r="B519" i="2"/>
  <c r="C519" i="2"/>
  <c r="B520" i="2"/>
  <c r="C520" i="2"/>
  <c r="B521" i="2"/>
  <c r="C521" i="2"/>
  <c r="B522" i="2"/>
  <c r="C522" i="2"/>
  <c r="B523" i="2"/>
  <c r="C523" i="2"/>
  <c r="B524" i="2"/>
  <c r="C524" i="2"/>
  <c r="B525" i="2"/>
  <c r="C525" i="2"/>
  <c r="B526" i="2"/>
  <c r="C526" i="2"/>
  <c r="B527" i="2"/>
  <c r="C527" i="2"/>
  <c r="B528" i="2"/>
  <c r="C528" i="2"/>
  <c r="B529" i="2"/>
  <c r="C529" i="2"/>
  <c r="B530" i="2"/>
  <c r="C530" i="2"/>
  <c r="B531" i="2"/>
  <c r="C531" i="2"/>
  <c r="B532" i="2"/>
  <c r="C532" i="2"/>
  <c r="B533" i="2"/>
  <c r="C533" i="2"/>
  <c r="B534" i="2"/>
  <c r="C534" i="2"/>
  <c r="B535" i="2"/>
  <c r="C535" i="2"/>
  <c r="B536" i="2"/>
  <c r="C536" i="2"/>
  <c r="B537" i="2"/>
  <c r="C537" i="2"/>
  <c r="B538" i="2"/>
  <c r="C538" i="2"/>
  <c r="B539" i="2"/>
  <c r="C539" i="2"/>
  <c r="B540" i="2"/>
  <c r="C540" i="2"/>
  <c r="B541" i="2"/>
  <c r="C541" i="2"/>
  <c r="B542" i="2"/>
  <c r="C542" i="2"/>
  <c r="B543" i="2"/>
  <c r="C543" i="2"/>
  <c r="B544" i="2"/>
  <c r="C544" i="2"/>
  <c r="B545" i="2"/>
  <c r="C545" i="2"/>
  <c r="B546" i="2"/>
  <c r="C546" i="2"/>
  <c r="B547" i="2"/>
  <c r="C547" i="2"/>
  <c r="B548" i="2"/>
  <c r="C548" i="2"/>
  <c r="B549" i="2"/>
  <c r="C549" i="2"/>
  <c r="B550" i="2"/>
  <c r="C550" i="2"/>
  <c r="B551" i="2"/>
  <c r="C551" i="2"/>
  <c r="B552" i="2"/>
  <c r="C552" i="2"/>
  <c r="B553" i="2"/>
  <c r="C553" i="2"/>
  <c r="B554" i="2"/>
  <c r="C554" i="2"/>
  <c r="B555" i="2"/>
  <c r="C555" i="2"/>
  <c r="B556" i="2"/>
  <c r="C556" i="2"/>
  <c r="B557" i="2"/>
  <c r="C557" i="2"/>
  <c r="B558" i="2"/>
  <c r="C558" i="2"/>
  <c r="B559" i="2"/>
  <c r="C559" i="2"/>
  <c r="B560" i="2"/>
  <c r="C560" i="2"/>
  <c r="B561" i="2"/>
  <c r="C561" i="2"/>
  <c r="B562" i="2"/>
  <c r="C562" i="2"/>
  <c r="B563" i="2"/>
  <c r="C563" i="2"/>
  <c r="B564" i="2"/>
  <c r="C564" i="2"/>
  <c r="B565" i="2"/>
  <c r="C565" i="2"/>
  <c r="B566" i="2"/>
  <c r="C566" i="2"/>
  <c r="B567" i="2"/>
  <c r="C567" i="2"/>
  <c r="B568" i="2"/>
  <c r="C568" i="2"/>
  <c r="B569" i="2"/>
  <c r="C569" i="2"/>
  <c r="B570" i="2"/>
  <c r="C570" i="2"/>
  <c r="B571" i="2"/>
  <c r="C571" i="2"/>
  <c r="B572" i="2"/>
  <c r="C572" i="2"/>
  <c r="B573" i="2"/>
  <c r="C573" i="2"/>
  <c r="B574" i="2"/>
  <c r="C574" i="2"/>
  <c r="B575" i="2"/>
  <c r="C575" i="2"/>
  <c r="B576" i="2"/>
  <c r="C576" i="2"/>
  <c r="B577" i="2"/>
  <c r="C577" i="2"/>
  <c r="B578" i="2"/>
  <c r="C578" i="2"/>
  <c r="B579" i="2"/>
  <c r="C579" i="2"/>
  <c r="B580" i="2"/>
  <c r="C580" i="2"/>
  <c r="B581" i="2"/>
  <c r="C581" i="2"/>
  <c r="B582" i="2"/>
  <c r="C582" i="2"/>
  <c r="B583" i="2"/>
  <c r="C583" i="2"/>
  <c r="B584" i="2"/>
  <c r="C584" i="2"/>
  <c r="B585" i="2"/>
  <c r="C585" i="2"/>
  <c r="B586" i="2"/>
  <c r="C586" i="2"/>
  <c r="B587" i="2"/>
  <c r="C587" i="2"/>
  <c r="B588" i="2"/>
  <c r="C588" i="2"/>
  <c r="B589" i="2"/>
  <c r="C589" i="2"/>
  <c r="B590" i="2"/>
  <c r="C590" i="2"/>
  <c r="B591" i="2"/>
  <c r="C591" i="2"/>
  <c r="B592" i="2"/>
  <c r="C592" i="2"/>
  <c r="B593" i="2"/>
  <c r="C593" i="2"/>
  <c r="B594" i="2"/>
  <c r="C594" i="2"/>
  <c r="B595" i="2"/>
  <c r="C595" i="2"/>
  <c r="B596" i="2"/>
  <c r="C596" i="2"/>
  <c r="B597" i="2"/>
  <c r="C597" i="2"/>
  <c r="B598" i="2"/>
  <c r="C598" i="2"/>
  <c r="B599" i="2"/>
  <c r="C599" i="2"/>
  <c r="B600" i="2"/>
  <c r="C600" i="2"/>
  <c r="B601" i="2"/>
  <c r="C601" i="2"/>
  <c r="B602" i="2"/>
  <c r="C602" i="2"/>
  <c r="B603" i="2"/>
  <c r="C603" i="2"/>
  <c r="B604" i="2"/>
  <c r="C604" i="2"/>
  <c r="B605" i="2"/>
  <c r="C605" i="2"/>
  <c r="B606" i="2"/>
  <c r="C606" i="2"/>
  <c r="B607" i="2"/>
  <c r="C607" i="2"/>
  <c r="B608" i="2"/>
  <c r="C608" i="2"/>
  <c r="B609" i="2"/>
  <c r="C609" i="2"/>
  <c r="B610" i="2"/>
  <c r="C610" i="2"/>
  <c r="B611" i="2"/>
  <c r="C611" i="2"/>
  <c r="B612" i="2"/>
  <c r="C612" i="2"/>
  <c r="B613" i="2"/>
  <c r="C613" i="2"/>
  <c r="B614" i="2"/>
  <c r="C614" i="2"/>
  <c r="B615" i="2"/>
  <c r="C615" i="2"/>
  <c r="B616" i="2"/>
  <c r="C616" i="2"/>
  <c r="B617" i="2"/>
  <c r="C617" i="2"/>
  <c r="B618" i="2"/>
  <c r="C618" i="2"/>
  <c r="B619" i="2"/>
  <c r="C619" i="2"/>
  <c r="B620" i="2"/>
  <c r="C620" i="2"/>
  <c r="B621" i="2"/>
  <c r="C621" i="2"/>
  <c r="B622" i="2"/>
  <c r="C622" i="2"/>
  <c r="B623" i="2"/>
  <c r="C623" i="2"/>
  <c r="B624" i="2"/>
  <c r="C624" i="2"/>
  <c r="B625" i="2"/>
  <c r="C625" i="2"/>
  <c r="B626" i="2"/>
  <c r="C626" i="2"/>
  <c r="B627" i="2"/>
  <c r="C627" i="2"/>
  <c r="B628" i="2"/>
  <c r="C628" i="2"/>
  <c r="B629" i="2"/>
  <c r="C629" i="2"/>
  <c r="B630" i="2"/>
  <c r="C630" i="2"/>
  <c r="B631" i="2"/>
  <c r="C631" i="2"/>
  <c r="B632" i="2"/>
  <c r="C632" i="2"/>
  <c r="B633" i="2"/>
  <c r="C633" i="2"/>
  <c r="B634" i="2"/>
  <c r="C634" i="2"/>
  <c r="B635" i="2"/>
  <c r="C635" i="2"/>
  <c r="B636" i="2"/>
  <c r="C636" i="2"/>
  <c r="B637" i="2"/>
  <c r="C637" i="2"/>
  <c r="B638" i="2"/>
  <c r="C638" i="2"/>
  <c r="B639" i="2"/>
  <c r="C639" i="2"/>
  <c r="B640" i="2"/>
  <c r="C640" i="2"/>
  <c r="B641" i="2"/>
  <c r="C641" i="2"/>
  <c r="B642" i="2"/>
  <c r="C642" i="2"/>
  <c r="B643" i="2"/>
  <c r="C643" i="2"/>
  <c r="B644" i="2"/>
  <c r="C644" i="2"/>
  <c r="B645" i="2"/>
  <c r="C645" i="2"/>
  <c r="B646" i="2"/>
  <c r="C646" i="2"/>
  <c r="B647" i="2"/>
  <c r="C647" i="2"/>
  <c r="B648" i="2"/>
  <c r="C648" i="2"/>
  <c r="B649" i="2"/>
  <c r="C649" i="2"/>
  <c r="B650" i="2"/>
  <c r="C650" i="2"/>
  <c r="B651" i="2"/>
  <c r="C651" i="2"/>
  <c r="B652" i="2"/>
  <c r="C652" i="2"/>
  <c r="B653" i="2"/>
  <c r="C653" i="2"/>
  <c r="B654" i="2"/>
  <c r="C654" i="2"/>
  <c r="B655" i="2"/>
  <c r="C655" i="2"/>
  <c r="B656" i="2"/>
  <c r="C656" i="2"/>
  <c r="B657" i="2"/>
  <c r="C657" i="2"/>
  <c r="B658" i="2"/>
  <c r="C658" i="2"/>
  <c r="B659" i="2"/>
  <c r="C659" i="2"/>
  <c r="B660" i="2"/>
  <c r="C660" i="2"/>
  <c r="B661" i="2"/>
  <c r="C661" i="2"/>
  <c r="B662" i="2"/>
  <c r="C662" i="2"/>
  <c r="B663" i="2"/>
  <c r="C663" i="2"/>
  <c r="B664" i="2"/>
  <c r="C664" i="2"/>
  <c r="B665" i="2"/>
  <c r="C665" i="2"/>
  <c r="B666" i="2"/>
  <c r="C666" i="2"/>
  <c r="B667" i="2"/>
  <c r="C667" i="2"/>
  <c r="B668" i="2"/>
  <c r="C668" i="2"/>
  <c r="B669" i="2"/>
  <c r="C669" i="2"/>
  <c r="B670" i="2"/>
  <c r="C670" i="2"/>
  <c r="B671" i="2"/>
  <c r="C671" i="2"/>
  <c r="B672" i="2"/>
  <c r="C672" i="2"/>
  <c r="B673" i="2"/>
  <c r="C673" i="2"/>
  <c r="B674" i="2"/>
  <c r="C674" i="2"/>
  <c r="B675" i="2"/>
  <c r="C675" i="2"/>
  <c r="B676" i="2"/>
  <c r="C676" i="2"/>
  <c r="B677" i="2"/>
  <c r="C677" i="2"/>
  <c r="B678" i="2"/>
  <c r="C678" i="2"/>
  <c r="B679" i="2"/>
  <c r="C679" i="2"/>
  <c r="B680" i="2"/>
  <c r="C680" i="2"/>
  <c r="B681" i="2"/>
  <c r="C681" i="2"/>
  <c r="B682" i="2"/>
  <c r="C682" i="2"/>
  <c r="B683" i="2"/>
  <c r="C683" i="2"/>
  <c r="B684" i="2"/>
  <c r="C684" i="2"/>
  <c r="B685" i="2"/>
  <c r="C685" i="2"/>
  <c r="B686" i="2"/>
  <c r="C686" i="2"/>
  <c r="B687" i="2"/>
  <c r="C687" i="2"/>
  <c r="B688" i="2"/>
  <c r="C688" i="2"/>
  <c r="B689" i="2"/>
  <c r="C689" i="2"/>
  <c r="B690" i="2"/>
  <c r="C690" i="2"/>
  <c r="B691" i="2"/>
  <c r="C691" i="2"/>
  <c r="B692" i="2"/>
  <c r="C692" i="2"/>
  <c r="B693" i="2"/>
  <c r="C693" i="2"/>
  <c r="G693" i="2" s="1"/>
  <c r="B694" i="2"/>
  <c r="C694" i="2"/>
  <c r="B695" i="2"/>
  <c r="C695" i="2"/>
  <c r="B696" i="2"/>
  <c r="C696" i="2"/>
  <c r="B697" i="2"/>
  <c r="C697" i="2"/>
  <c r="B698" i="2"/>
  <c r="C698" i="2"/>
  <c r="B699" i="2"/>
  <c r="C699" i="2"/>
  <c r="B700" i="2"/>
  <c r="C700" i="2"/>
  <c r="B701" i="2"/>
  <c r="C701" i="2"/>
  <c r="B702" i="2"/>
  <c r="C702" i="2"/>
  <c r="B703" i="2"/>
  <c r="C703" i="2"/>
  <c r="B704" i="2"/>
  <c r="C704" i="2"/>
  <c r="B705" i="2"/>
  <c r="C705" i="2"/>
  <c r="B706" i="2"/>
  <c r="C706" i="2"/>
  <c r="B707" i="2"/>
  <c r="C707" i="2"/>
  <c r="B708" i="2"/>
  <c r="C708" i="2"/>
  <c r="B709" i="2"/>
  <c r="C709" i="2"/>
  <c r="B710" i="2"/>
  <c r="C710" i="2"/>
  <c r="B711" i="2"/>
  <c r="C711" i="2"/>
  <c r="B712" i="2"/>
  <c r="C712" i="2"/>
  <c r="B713" i="2"/>
  <c r="C713" i="2"/>
  <c r="B714" i="2"/>
  <c r="C714" i="2"/>
  <c r="B715" i="2"/>
  <c r="C715" i="2"/>
  <c r="B716" i="2"/>
  <c r="C716" i="2"/>
  <c r="B717" i="2"/>
  <c r="C717" i="2"/>
  <c r="B718" i="2"/>
  <c r="C718" i="2"/>
  <c r="B719" i="2"/>
  <c r="C719" i="2"/>
  <c r="B720" i="2"/>
  <c r="C720" i="2"/>
  <c r="B721" i="2"/>
  <c r="C721" i="2"/>
  <c r="B722" i="2"/>
  <c r="C722" i="2"/>
  <c r="B723" i="2"/>
  <c r="C723" i="2"/>
  <c r="B724" i="2"/>
  <c r="C724" i="2"/>
  <c r="B725" i="2"/>
  <c r="C725" i="2"/>
  <c r="B726" i="2"/>
  <c r="C726" i="2"/>
  <c r="B727" i="2"/>
  <c r="C727" i="2"/>
  <c r="B728" i="2"/>
  <c r="C728" i="2"/>
  <c r="B729" i="2"/>
  <c r="C729" i="2"/>
  <c r="B730" i="2"/>
  <c r="C730" i="2"/>
  <c r="B731" i="2"/>
  <c r="C731" i="2"/>
  <c r="B732" i="2"/>
  <c r="C732" i="2"/>
  <c r="B733" i="2"/>
  <c r="C733" i="2"/>
  <c r="B734" i="2"/>
  <c r="C734" i="2"/>
  <c r="B735" i="2"/>
  <c r="C735" i="2"/>
  <c r="B736" i="2"/>
  <c r="C736" i="2"/>
  <c r="B737" i="2"/>
  <c r="C737" i="2"/>
  <c r="B738" i="2"/>
  <c r="C738" i="2"/>
  <c r="G738" i="2" s="1"/>
  <c r="B739" i="2"/>
  <c r="C739" i="2"/>
  <c r="B740" i="2"/>
  <c r="C740" i="2"/>
  <c r="B741" i="2"/>
  <c r="C741" i="2"/>
  <c r="B742" i="2"/>
  <c r="C742" i="2"/>
  <c r="B743" i="2"/>
  <c r="C743" i="2"/>
  <c r="B744" i="2"/>
  <c r="C744" i="2"/>
  <c r="B745" i="2"/>
  <c r="C745" i="2"/>
  <c r="B746" i="2"/>
  <c r="C746" i="2"/>
  <c r="B747" i="2"/>
  <c r="C747" i="2"/>
  <c r="B748" i="2"/>
  <c r="C748" i="2"/>
  <c r="B749" i="2"/>
  <c r="C749" i="2"/>
  <c r="B750" i="2"/>
  <c r="C750" i="2"/>
  <c r="B751" i="2"/>
  <c r="C751" i="2"/>
  <c r="B752" i="2"/>
  <c r="C752" i="2"/>
  <c r="B753" i="2"/>
  <c r="C753" i="2"/>
  <c r="B754" i="2"/>
  <c r="C754" i="2"/>
  <c r="B755" i="2"/>
  <c r="C755" i="2"/>
  <c r="B756" i="2"/>
  <c r="C756" i="2"/>
  <c r="B757" i="2"/>
  <c r="C757" i="2"/>
  <c r="B758" i="2"/>
  <c r="C758" i="2"/>
  <c r="B759" i="2"/>
  <c r="C759" i="2"/>
  <c r="B760" i="2"/>
  <c r="C760" i="2"/>
  <c r="B761" i="2"/>
  <c r="C761" i="2"/>
  <c r="B762" i="2"/>
  <c r="C762" i="2"/>
  <c r="B763" i="2"/>
  <c r="C763" i="2"/>
  <c r="B764" i="2"/>
  <c r="C764" i="2"/>
  <c r="B765" i="2"/>
  <c r="C765" i="2"/>
  <c r="B766" i="2"/>
  <c r="C766" i="2"/>
  <c r="B767" i="2"/>
  <c r="C767" i="2"/>
  <c r="B768" i="2"/>
  <c r="C768" i="2"/>
  <c r="B769" i="2"/>
  <c r="C769" i="2"/>
  <c r="B770" i="2"/>
  <c r="C770" i="2"/>
  <c r="B771" i="2"/>
  <c r="C771" i="2"/>
  <c r="B772" i="2"/>
  <c r="C772" i="2"/>
  <c r="B773" i="2"/>
  <c r="C773" i="2"/>
  <c r="B774" i="2"/>
  <c r="C774" i="2"/>
  <c r="B775" i="2"/>
  <c r="C775" i="2"/>
  <c r="B776" i="2"/>
  <c r="C776" i="2"/>
  <c r="B777" i="2"/>
  <c r="C777" i="2"/>
  <c r="B778" i="2"/>
  <c r="C778" i="2"/>
  <c r="B779" i="2"/>
  <c r="C779" i="2"/>
  <c r="B780" i="2"/>
  <c r="C780" i="2"/>
  <c r="B781" i="2"/>
  <c r="C781" i="2"/>
  <c r="B782" i="2"/>
  <c r="C782" i="2"/>
  <c r="B783" i="2"/>
  <c r="C783" i="2"/>
  <c r="B784" i="2"/>
  <c r="C784" i="2"/>
  <c r="B785" i="2"/>
  <c r="C785" i="2"/>
  <c r="B786" i="2"/>
  <c r="C786" i="2"/>
  <c r="B787" i="2"/>
  <c r="C787" i="2"/>
  <c r="B788" i="2"/>
  <c r="C788" i="2"/>
  <c r="B789" i="2"/>
  <c r="C789" i="2"/>
  <c r="B790" i="2"/>
  <c r="C790" i="2"/>
  <c r="B791" i="2"/>
  <c r="C791" i="2"/>
  <c r="B792" i="2"/>
  <c r="C792" i="2"/>
  <c r="B793" i="2"/>
  <c r="C793" i="2"/>
  <c r="B794" i="2"/>
  <c r="C794" i="2"/>
  <c r="B795" i="2"/>
  <c r="C795" i="2"/>
  <c r="B796" i="2"/>
  <c r="C796" i="2"/>
  <c r="B797" i="2"/>
  <c r="C797" i="2"/>
  <c r="B798" i="2"/>
  <c r="C798" i="2"/>
  <c r="B799" i="2"/>
  <c r="C799" i="2"/>
  <c r="B800" i="2"/>
  <c r="C800" i="2"/>
  <c r="B801" i="2"/>
  <c r="C801" i="2"/>
  <c r="B802" i="2"/>
  <c r="C802" i="2"/>
  <c r="B803" i="2"/>
  <c r="C803" i="2"/>
  <c r="B804" i="2"/>
  <c r="C804" i="2"/>
  <c r="B805" i="2"/>
  <c r="C805" i="2"/>
  <c r="B806" i="2"/>
  <c r="C806" i="2"/>
  <c r="B807" i="2"/>
  <c r="C807" i="2"/>
  <c r="B808" i="2"/>
  <c r="C808" i="2"/>
  <c r="B809" i="2"/>
  <c r="C809" i="2"/>
  <c r="B810" i="2"/>
  <c r="C810" i="2"/>
  <c r="B811" i="2"/>
  <c r="C811" i="2"/>
  <c r="B812" i="2"/>
  <c r="C812" i="2"/>
  <c r="B813" i="2"/>
  <c r="C813" i="2"/>
  <c r="B814" i="2"/>
  <c r="C814" i="2"/>
  <c r="B815" i="2"/>
  <c r="C815" i="2"/>
  <c r="B816" i="2"/>
  <c r="C816" i="2"/>
  <c r="B817" i="2"/>
  <c r="C817" i="2"/>
  <c r="B818" i="2"/>
  <c r="C818" i="2"/>
  <c r="B819" i="2"/>
  <c r="C819" i="2"/>
  <c r="B820" i="2"/>
  <c r="C820" i="2"/>
  <c r="B821" i="2"/>
  <c r="C821" i="2"/>
  <c r="B822" i="2"/>
  <c r="C822" i="2"/>
  <c r="B823" i="2"/>
  <c r="C823" i="2"/>
  <c r="B824" i="2"/>
  <c r="C824" i="2"/>
  <c r="B825" i="2"/>
  <c r="C825" i="2"/>
  <c r="B826" i="2"/>
  <c r="C826" i="2"/>
  <c r="B827" i="2"/>
  <c r="C827" i="2"/>
  <c r="B828" i="2"/>
  <c r="C828" i="2"/>
  <c r="B829" i="2"/>
  <c r="C829" i="2"/>
  <c r="B830" i="2"/>
  <c r="C830" i="2"/>
  <c r="B831" i="2"/>
  <c r="C831" i="2"/>
  <c r="B832" i="2"/>
  <c r="C832" i="2"/>
  <c r="B833" i="2"/>
  <c r="C833" i="2"/>
  <c r="B834" i="2"/>
  <c r="C834" i="2"/>
  <c r="B835" i="2"/>
  <c r="C835" i="2"/>
  <c r="B836" i="2"/>
  <c r="C836" i="2"/>
  <c r="B837" i="2"/>
  <c r="C837" i="2"/>
  <c r="B838" i="2"/>
  <c r="C838" i="2"/>
  <c r="B839" i="2"/>
  <c r="C839" i="2"/>
  <c r="B840" i="2"/>
  <c r="C840" i="2"/>
  <c r="B841" i="2"/>
  <c r="C841" i="2"/>
  <c r="B842" i="2"/>
  <c r="C842" i="2"/>
  <c r="B843" i="2"/>
  <c r="C843" i="2"/>
  <c r="B844" i="2"/>
  <c r="C844" i="2"/>
  <c r="B845" i="2"/>
  <c r="C845" i="2"/>
  <c r="B846" i="2"/>
  <c r="C846" i="2"/>
  <c r="B847" i="2"/>
  <c r="C847" i="2"/>
  <c r="B848" i="2"/>
  <c r="C848" i="2"/>
  <c r="B849" i="2"/>
  <c r="C849" i="2"/>
  <c r="B850" i="2"/>
  <c r="C850" i="2"/>
  <c r="B851" i="2"/>
  <c r="C851" i="2"/>
  <c r="B852" i="2"/>
  <c r="C852" i="2"/>
  <c r="B853" i="2"/>
  <c r="C853" i="2"/>
  <c r="B854" i="2"/>
  <c r="C854" i="2"/>
  <c r="B855" i="2"/>
  <c r="C855" i="2"/>
  <c r="B856" i="2"/>
  <c r="C856" i="2"/>
  <c r="B857" i="2"/>
  <c r="C857" i="2"/>
  <c r="B858" i="2"/>
  <c r="C858" i="2"/>
  <c r="B859" i="2"/>
  <c r="C859" i="2"/>
  <c r="B860" i="2"/>
  <c r="C860" i="2"/>
  <c r="B861" i="2"/>
  <c r="C861" i="2"/>
  <c r="B862" i="2"/>
  <c r="C862" i="2"/>
  <c r="B863" i="2"/>
  <c r="C863" i="2"/>
  <c r="B864" i="2"/>
  <c r="C864" i="2"/>
  <c r="B865" i="2"/>
  <c r="C865" i="2"/>
  <c r="B866" i="2"/>
  <c r="C866" i="2"/>
  <c r="B867" i="2"/>
  <c r="C867" i="2"/>
  <c r="B868" i="2"/>
  <c r="C868" i="2"/>
  <c r="B869" i="2"/>
  <c r="C869" i="2"/>
  <c r="B870" i="2"/>
  <c r="C870" i="2"/>
  <c r="B871" i="2"/>
  <c r="C871" i="2"/>
  <c r="B872" i="2"/>
  <c r="C872" i="2"/>
  <c r="B873" i="2"/>
  <c r="C873" i="2"/>
  <c r="B874" i="2"/>
  <c r="C874" i="2"/>
  <c r="B875" i="2"/>
  <c r="C875" i="2"/>
  <c r="B876" i="2"/>
  <c r="C876" i="2"/>
  <c r="B877" i="2"/>
  <c r="C877" i="2"/>
  <c r="B878" i="2"/>
  <c r="C878" i="2"/>
  <c r="B879" i="2"/>
  <c r="C879" i="2"/>
  <c r="B880" i="2"/>
  <c r="C880" i="2"/>
  <c r="B881" i="2"/>
  <c r="C881" i="2"/>
  <c r="G881" i="2" s="1"/>
  <c r="B882" i="2"/>
  <c r="C882" i="2"/>
  <c r="B883" i="2"/>
  <c r="C883" i="2"/>
  <c r="B884" i="2"/>
  <c r="C884" i="2"/>
  <c r="B885" i="2"/>
  <c r="C885" i="2"/>
  <c r="B886" i="2"/>
  <c r="C886" i="2"/>
  <c r="B887" i="2"/>
  <c r="C887" i="2"/>
  <c r="B888" i="2"/>
  <c r="C888" i="2"/>
  <c r="B889" i="2"/>
  <c r="C889" i="2"/>
  <c r="B890" i="2"/>
  <c r="C890" i="2"/>
  <c r="B891" i="2"/>
  <c r="C891" i="2"/>
  <c r="B892" i="2"/>
  <c r="C892" i="2"/>
  <c r="B893" i="2"/>
  <c r="C893" i="2"/>
  <c r="B894" i="2"/>
  <c r="C894" i="2"/>
  <c r="B895" i="2"/>
  <c r="C895" i="2"/>
  <c r="B896" i="2"/>
  <c r="C896" i="2"/>
  <c r="B897" i="2"/>
  <c r="C897" i="2"/>
  <c r="B898" i="2"/>
  <c r="C898" i="2"/>
  <c r="B899" i="2"/>
  <c r="C899" i="2"/>
  <c r="B900" i="2"/>
  <c r="C900" i="2"/>
  <c r="B901" i="2"/>
  <c r="C901" i="2"/>
  <c r="B902" i="2"/>
  <c r="C902" i="2"/>
  <c r="B903" i="2"/>
  <c r="C903" i="2"/>
  <c r="B904" i="2"/>
  <c r="C904" i="2"/>
  <c r="B905" i="2"/>
  <c r="C905" i="2"/>
  <c r="B906" i="2"/>
  <c r="C906" i="2"/>
  <c r="B907" i="2"/>
  <c r="C907" i="2"/>
  <c r="B908" i="2"/>
  <c r="C908" i="2"/>
  <c r="B909" i="2"/>
  <c r="C909" i="2"/>
  <c r="B910" i="2"/>
  <c r="C910" i="2"/>
  <c r="B911" i="2"/>
  <c r="C911" i="2"/>
  <c r="B912" i="2"/>
  <c r="C912" i="2"/>
  <c r="G912" i="2" s="1"/>
  <c r="B913" i="2"/>
  <c r="C913" i="2"/>
  <c r="B914" i="2"/>
  <c r="C914" i="2"/>
  <c r="B915" i="2"/>
  <c r="C915" i="2"/>
  <c r="B916" i="2"/>
  <c r="C916" i="2"/>
  <c r="B917" i="2"/>
  <c r="C917" i="2"/>
  <c r="B918" i="2"/>
  <c r="C918" i="2"/>
  <c r="B919" i="2"/>
  <c r="C919" i="2"/>
  <c r="B920" i="2"/>
  <c r="C920" i="2"/>
  <c r="B921" i="2"/>
  <c r="C921" i="2"/>
  <c r="B922" i="2"/>
  <c r="C922" i="2"/>
  <c r="B923" i="2"/>
  <c r="C923" i="2"/>
  <c r="B924" i="2"/>
  <c r="C924" i="2"/>
  <c r="B925" i="2"/>
  <c r="C925" i="2"/>
  <c r="B926" i="2"/>
  <c r="C926" i="2"/>
  <c r="B927" i="2"/>
  <c r="C927" i="2"/>
  <c r="B928" i="2"/>
  <c r="C928" i="2"/>
  <c r="B929" i="2"/>
  <c r="C929" i="2"/>
  <c r="B930" i="2"/>
  <c r="C930" i="2"/>
  <c r="B931" i="2"/>
  <c r="C931" i="2"/>
  <c r="B932" i="2"/>
  <c r="C932" i="2"/>
  <c r="B933" i="2"/>
  <c r="C933" i="2"/>
  <c r="B934" i="2"/>
  <c r="C934" i="2"/>
  <c r="B935" i="2"/>
  <c r="C935" i="2"/>
  <c r="B936" i="2"/>
  <c r="C936" i="2"/>
  <c r="B937" i="2"/>
  <c r="C937" i="2"/>
  <c r="B938" i="2"/>
  <c r="C938" i="2"/>
  <c r="B939" i="2"/>
  <c r="C939" i="2"/>
  <c r="B940" i="2"/>
  <c r="C940" i="2"/>
  <c r="B941" i="2"/>
  <c r="C941" i="2"/>
  <c r="B942" i="2"/>
  <c r="C942" i="2"/>
  <c r="B943" i="2"/>
  <c r="C943" i="2"/>
  <c r="B944" i="2"/>
  <c r="C944" i="2"/>
  <c r="B945" i="2"/>
  <c r="C945" i="2"/>
  <c r="B946" i="2"/>
  <c r="C946" i="2"/>
  <c r="B947" i="2"/>
  <c r="C947" i="2"/>
  <c r="B948" i="2"/>
  <c r="C948" i="2"/>
  <c r="B949" i="2"/>
  <c r="C949" i="2"/>
  <c r="B950" i="2"/>
  <c r="C950" i="2"/>
  <c r="B951" i="2"/>
  <c r="C951" i="2"/>
  <c r="B952" i="2"/>
  <c r="C952" i="2"/>
  <c r="B953" i="2"/>
  <c r="C953" i="2"/>
  <c r="B954" i="2"/>
  <c r="C954" i="2"/>
  <c r="B955" i="2"/>
  <c r="C955" i="2"/>
  <c r="B956" i="2"/>
  <c r="C956" i="2"/>
  <c r="B957" i="2"/>
  <c r="C957" i="2"/>
  <c r="B958" i="2"/>
  <c r="C958" i="2"/>
  <c r="B959" i="2"/>
  <c r="C959" i="2"/>
  <c r="B960" i="2"/>
  <c r="C960" i="2"/>
  <c r="B961" i="2"/>
  <c r="C961" i="2"/>
  <c r="B962" i="2"/>
  <c r="C962" i="2"/>
  <c r="B963" i="2"/>
  <c r="C963" i="2"/>
  <c r="B964" i="2"/>
  <c r="C964" i="2"/>
  <c r="B965" i="2"/>
  <c r="C965" i="2"/>
  <c r="B966" i="2"/>
  <c r="C966" i="2"/>
  <c r="B967" i="2"/>
  <c r="C967" i="2"/>
  <c r="B968" i="2"/>
  <c r="C968" i="2"/>
  <c r="B969" i="2"/>
  <c r="C969" i="2"/>
  <c r="G969" i="2" s="1"/>
  <c r="B970" i="2"/>
  <c r="C970" i="2"/>
  <c r="B971" i="2"/>
  <c r="C971" i="2"/>
  <c r="B972" i="2"/>
  <c r="C972" i="2"/>
  <c r="B973" i="2"/>
  <c r="C973" i="2"/>
  <c r="B974" i="2"/>
  <c r="C974" i="2"/>
  <c r="B975" i="2"/>
  <c r="C975" i="2"/>
  <c r="B976" i="2"/>
  <c r="C976" i="2"/>
  <c r="B977" i="2"/>
  <c r="C977" i="2"/>
  <c r="B978" i="2"/>
  <c r="C978" i="2"/>
  <c r="B979" i="2"/>
  <c r="C979" i="2"/>
  <c r="B980" i="2"/>
  <c r="C980" i="2"/>
  <c r="B981" i="2"/>
  <c r="C981" i="2"/>
  <c r="G981" i="2" s="1"/>
  <c r="B982" i="2"/>
  <c r="C982" i="2"/>
  <c r="B983" i="2"/>
  <c r="C983" i="2"/>
  <c r="B984" i="2"/>
  <c r="C984" i="2"/>
  <c r="B985" i="2"/>
  <c r="C985" i="2"/>
  <c r="B986" i="2"/>
  <c r="C986" i="2"/>
  <c r="B987" i="2"/>
  <c r="C987" i="2"/>
  <c r="B988" i="2"/>
  <c r="C988" i="2"/>
  <c r="B989" i="2"/>
  <c r="C989" i="2"/>
  <c r="B990" i="2"/>
  <c r="C990" i="2"/>
  <c r="B991" i="2"/>
  <c r="C991" i="2"/>
  <c r="B992" i="2"/>
  <c r="C992" i="2"/>
  <c r="B993" i="2"/>
  <c r="C993" i="2"/>
  <c r="B994" i="2"/>
  <c r="C994" i="2"/>
  <c r="B995" i="2"/>
  <c r="C995" i="2"/>
  <c r="B996" i="2"/>
  <c r="C996" i="2"/>
  <c r="B997" i="2"/>
  <c r="C997" i="2"/>
  <c r="B998" i="2"/>
  <c r="C998" i="2"/>
  <c r="A1000" i="2"/>
  <c r="H1000" i="1"/>
  <c r="H999" i="1"/>
  <c r="F997" i="2"/>
  <c r="H998" i="1"/>
  <c r="F996" i="2"/>
  <c r="H997" i="1"/>
  <c r="H996" i="1"/>
  <c r="H995" i="1"/>
  <c r="H994" i="1"/>
  <c r="H993" i="1"/>
  <c r="H992" i="1"/>
  <c r="H991" i="1"/>
  <c r="H990" i="1"/>
  <c r="H989" i="1"/>
  <c r="H988" i="1"/>
  <c r="H987" i="1"/>
  <c r="H986" i="1"/>
  <c r="H985" i="1"/>
  <c r="H984" i="1"/>
  <c r="H983" i="1"/>
  <c r="H982" i="1"/>
  <c r="H981" i="1"/>
  <c r="H980" i="1"/>
  <c r="H979" i="1"/>
  <c r="A977" i="2"/>
  <c r="H978" i="1"/>
  <c r="F976" i="2"/>
  <c r="H977" i="1"/>
  <c r="H976" i="1"/>
  <c r="H975" i="1"/>
  <c r="H974" i="1"/>
  <c r="H973" i="1"/>
  <c r="H972" i="1"/>
  <c r="H971" i="1"/>
  <c r="H970" i="1"/>
  <c r="H969" i="1"/>
  <c r="H968" i="1"/>
  <c r="H967" i="1"/>
  <c r="H966" i="1"/>
  <c r="H965" i="1"/>
  <c r="H964" i="1"/>
  <c r="H963" i="1"/>
  <c r="A961" i="2"/>
  <c r="H962" i="1"/>
  <c r="H961" i="1"/>
  <c r="H960" i="1"/>
  <c r="H959" i="1"/>
  <c r="H958" i="1"/>
  <c r="H957" i="1"/>
  <c r="H956" i="1"/>
  <c r="H955" i="1"/>
  <c r="H954" i="1"/>
  <c r="H953" i="1"/>
  <c r="H952" i="1"/>
  <c r="H951" i="1"/>
  <c r="A848" i="2"/>
  <c r="A871" i="2"/>
  <c r="A891" i="2"/>
  <c r="A896" i="2"/>
  <c r="A10" i="2"/>
  <c r="A11" i="2"/>
  <c r="A12" i="2"/>
  <c r="A13" i="2"/>
  <c r="A14" i="2"/>
  <c r="A15" i="2"/>
  <c r="H520" i="1"/>
  <c r="H519" i="1"/>
  <c r="H518" i="1"/>
  <c r="H517" i="1"/>
  <c r="H516" i="1"/>
  <c r="H515" i="1"/>
  <c r="H514" i="1"/>
  <c r="H513" i="1"/>
  <c r="H512" i="1"/>
  <c r="H511" i="1"/>
  <c r="H510" i="1"/>
  <c r="H509" i="1"/>
  <c r="H508" i="1"/>
  <c r="H507" i="1"/>
  <c r="H506" i="1"/>
  <c r="H505" i="1"/>
  <c r="H504" i="1"/>
  <c r="H503" i="1"/>
  <c r="H502" i="1"/>
  <c r="F500" i="2"/>
  <c r="H501" i="1"/>
  <c r="H500" i="1"/>
  <c r="H499" i="1"/>
  <c r="H498" i="1"/>
  <c r="H497" i="1"/>
  <c r="H496" i="1"/>
  <c r="H495" i="1"/>
  <c r="H494" i="1"/>
  <c r="H493" i="1"/>
  <c r="H492" i="1"/>
  <c r="H491" i="1"/>
  <c r="F489" i="2"/>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F461" i="2"/>
  <c r="H462" i="1"/>
  <c r="H461" i="1"/>
  <c r="H460" i="1"/>
  <c r="H459" i="1"/>
  <c r="H458" i="1"/>
  <c r="H457" i="1"/>
  <c r="H456" i="1"/>
  <c r="H455" i="1"/>
  <c r="H454" i="1"/>
  <c r="H453" i="1"/>
  <c r="H452" i="1"/>
  <c r="H451" i="1"/>
  <c r="H450" i="1"/>
  <c r="F448" i="2"/>
  <c r="H449" i="1"/>
  <c r="H448" i="1"/>
  <c r="H447" i="1"/>
  <c r="F445" i="2"/>
  <c r="H446" i="1"/>
  <c r="H445" i="1"/>
  <c r="H444" i="1"/>
  <c r="H443" i="1"/>
  <c r="H442" i="1"/>
  <c r="H441" i="1"/>
  <c r="H440" i="1"/>
  <c r="H439" i="1"/>
  <c r="H438" i="1"/>
  <c r="H437" i="1"/>
  <c r="H436" i="1"/>
  <c r="F434" i="2"/>
  <c r="H435" i="1"/>
  <c r="H434" i="1"/>
  <c r="H433" i="1"/>
  <c r="F431" i="2"/>
  <c r="H432" i="1"/>
  <c r="H431" i="1"/>
  <c r="H430" i="1"/>
  <c r="H429" i="1"/>
  <c r="H428" i="1"/>
  <c r="H427" i="1"/>
  <c r="F425" i="2"/>
  <c r="H426" i="1"/>
  <c r="H425" i="1"/>
  <c r="H424" i="1"/>
  <c r="H423" i="1"/>
  <c r="F421" i="2"/>
  <c r="H422" i="1"/>
  <c r="H421" i="1"/>
  <c r="H420" i="1"/>
  <c r="H419" i="1"/>
  <c r="H418" i="1"/>
  <c r="H417" i="1"/>
  <c r="H416" i="1"/>
  <c r="H415" i="1"/>
  <c r="F413" i="2"/>
  <c r="H414" i="1"/>
  <c r="H413" i="1"/>
  <c r="H412" i="1"/>
  <c r="H411" i="1"/>
  <c r="H410" i="1"/>
  <c r="H409" i="1"/>
  <c r="H408" i="1"/>
  <c r="H407" i="1"/>
  <c r="H406" i="1"/>
  <c r="F404" i="2"/>
  <c r="H405" i="1"/>
  <c r="H404" i="1"/>
  <c r="H403" i="1"/>
  <c r="H402" i="1"/>
  <c r="H401" i="1"/>
  <c r="H400" i="1"/>
  <c r="H399" i="1"/>
  <c r="H398" i="1"/>
  <c r="H397" i="1"/>
  <c r="H396" i="1"/>
  <c r="H395" i="1"/>
  <c r="H394" i="1"/>
  <c r="H393" i="1"/>
  <c r="H392" i="1"/>
  <c r="H391" i="1"/>
  <c r="H390" i="1"/>
  <c r="H389" i="1"/>
  <c r="H388" i="1"/>
  <c r="H387" i="1"/>
  <c r="H386" i="1"/>
  <c r="H385" i="1"/>
  <c r="H384" i="1"/>
  <c r="F382" i="2"/>
  <c r="H383" i="1"/>
  <c r="H382" i="1"/>
  <c r="H381" i="1"/>
  <c r="H380" i="1"/>
  <c r="H379" i="1"/>
  <c r="F377" i="2"/>
  <c r="H378" i="1"/>
  <c r="H377" i="1"/>
  <c r="H376" i="1"/>
  <c r="H375" i="1"/>
  <c r="H374" i="1"/>
  <c r="H373" i="1"/>
  <c r="H372" i="1"/>
  <c r="H371" i="1"/>
  <c r="H370" i="1"/>
  <c r="H369" i="1"/>
  <c r="H368" i="1"/>
  <c r="H367" i="1"/>
  <c r="H366" i="1"/>
  <c r="H365" i="1"/>
  <c r="H364" i="1"/>
  <c r="H363" i="1"/>
  <c r="H362" i="1"/>
  <c r="H361" i="1"/>
  <c r="H360" i="1"/>
  <c r="H359" i="1"/>
  <c r="H358" i="1"/>
  <c r="H357" i="1"/>
  <c r="H356" i="1"/>
  <c r="H355" i="1"/>
  <c r="F353" i="2"/>
  <c r="H354" i="1"/>
  <c r="F352" i="2"/>
  <c r="H353" i="1"/>
  <c r="H352" i="1"/>
  <c r="H351" i="1"/>
  <c r="H350" i="1"/>
  <c r="H349" i="1"/>
  <c r="H348" i="1"/>
  <c r="H347" i="1"/>
  <c r="F345" i="2"/>
  <c r="H346" i="1"/>
  <c r="H345" i="1"/>
  <c r="H344" i="1"/>
  <c r="H343" i="1"/>
  <c r="F341" i="2"/>
  <c r="H342" i="1"/>
  <c r="H341" i="1"/>
  <c r="H340" i="1"/>
  <c r="H339" i="1"/>
  <c r="H338" i="1"/>
  <c r="H337" i="1"/>
  <c r="H336" i="1"/>
  <c r="H335" i="1"/>
  <c r="H334" i="1"/>
  <c r="F332" i="2"/>
  <c r="H333" i="1"/>
  <c r="H332" i="1"/>
  <c r="H331" i="1"/>
  <c r="H330" i="1"/>
  <c r="F328" i="2"/>
  <c r="H329" i="1"/>
  <c r="H328" i="1"/>
  <c r="H327" i="1"/>
  <c r="H326" i="1"/>
  <c r="F324" i="2"/>
  <c r="H325" i="1"/>
  <c r="H324" i="1"/>
  <c r="H323" i="1"/>
  <c r="H322" i="1"/>
  <c r="H321" i="1"/>
  <c r="H320" i="1"/>
  <c r="H319" i="1"/>
  <c r="H318" i="1"/>
  <c r="H317" i="1"/>
  <c r="H316" i="1"/>
  <c r="H315" i="1"/>
  <c r="H314" i="1"/>
  <c r="H313" i="1"/>
  <c r="H312" i="1"/>
  <c r="H311" i="1"/>
  <c r="H310" i="1"/>
  <c r="H309" i="1"/>
  <c r="H308" i="1"/>
  <c r="F306" i="2"/>
  <c r="H307" i="1"/>
  <c r="H306" i="1"/>
  <c r="H305" i="1"/>
  <c r="H304" i="1"/>
  <c r="H303" i="1"/>
  <c r="H302" i="1"/>
  <c r="H301" i="1"/>
  <c r="H300" i="1"/>
  <c r="H299" i="1"/>
  <c r="H298" i="1"/>
  <c r="H297" i="1"/>
  <c r="H296" i="1"/>
  <c r="H295" i="1"/>
  <c r="H294" i="1"/>
  <c r="H293" i="1"/>
  <c r="H292" i="1"/>
  <c r="H291" i="1"/>
  <c r="H290" i="1"/>
  <c r="F288" i="2"/>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F257" i="2"/>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F227" i="2"/>
  <c r="H228" i="1"/>
  <c r="H227" i="1"/>
  <c r="H226" i="1"/>
  <c r="H225" i="1"/>
  <c r="F223" i="2"/>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78" i="1"/>
  <c r="H737" i="1"/>
  <c r="H736" i="1"/>
  <c r="H735" i="1"/>
  <c r="H734" i="1"/>
  <c r="H733" i="1"/>
  <c r="H732" i="1"/>
  <c r="H731" i="1"/>
  <c r="F729" i="2"/>
  <c r="H730" i="1"/>
  <c r="H729" i="1"/>
  <c r="H728" i="1"/>
  <c r="H727" i="1"/>
  <c r="H726" i="1"/>
  <c r="H725" i="1"/>
  <c r="H724" i="1"/>
  <c r="H723" i="1"/>
  <c r="H722" i="1"/>
  <c r="H721" i="1"/>
  <c r="H720" i="1"/>
  <c r="F718" i="2"/>
  <c r="H719" i="1"/>
  <c r="H718" i="1"/>
  <c r="H717" i="1"/>
  <c r="F715" i="2"/>
  <c r="H716" i="1"/>
  <c r="H715" i="1"/>
  <c r="H714" i="1"/>
  <c r="H713" i="1"/>
  <c r="H712" i="1"/>
  <c r="F710" i="2"/>
  <c r="H711" i="1"/>
  <c r="H710" i="1"/>
  <c r="H709" i="1"/>
  <c r="H708" i="1"/>
  <c r="H707" i="1"/>
  <c r="F705" i="2"/>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F676" i="2"/>
  <c r="H677" i="1"/>
  <c r="F675" i="2"/>
  <c r="H676" i="1"/>
  <c r="H675" i="1"/>
  <c r="H674" i="1"/>
  <c r="H673" i="1"/>
  <c r="H672" i="1"/>
  <c r="H671" i="1"/>
  <c r="H670" i="1"/>
  <c r="F668" i="2"/>
  <c r="H669" i="1"/>
  <c r="H668" i="1"/>
  <c r="H667" i="1"/>
  <c r="H666" i="1"/>
  <c r="H665" i="1"/>
  <c r="H664" i="1"/>
  <c r="H663" i="1"/>
  <c r="H662" i="1"/>
  <c r="H661" i="1"/>
  <c r="H660" i="1"/>
  <c r="H659" i="1"/>
  <c r="H658" i="1"/>
  <c r="H657" i="1"/>
  <c r="H656" i="1"/>
  <c r="H655" i="1"/>
  <c r="H654" i="1"/>
  <c r="H653" i="1"/>
  <c r="H652" i="1"/>
  <c r="H651" i="1"/>
  <c r="H650" i="1"/>
  <c r="F648" i="2"/>
  <c r="H649" i="1"/>
  <c r="H648" i="1"/>
  <c r="F646" i="2"/>
  <c r="H647" i="1"/>
  <c r="H646" i="1"/>
  <c r="H645" i="1"/>
  <c r="H644" i="1"/>
  <c r="H643" i="1"/>
  <c r="H642" i="1"/>
  <c r="H641" i="1"/>
  <c r="F639" i="2"/>
  <c r="H640" i="1"/>
  <c r="H639" i="1"/>
  <c r="H638" i="1"/>
  <c r="H637" i="1"/>
  <c r="H636" i="1"/>
  <c r="H635" i="1"/>
  <c r="F633" i="2"/>
  <c r="H634" i="1"/>
  <c r="H633" i="1"/>
  <c r="H632" i="1"/>
  <c r="H631" i="1"/>
  <c r="H630" i="1"/>
  <c r="H629" i="1"/>
  <c r="H628" i="1"/>
  <c r="H627" i="1"/>
  <c r="H626" i="1"/>
  <c r="H625" i="1"/>
  <c r="H624" i="1"/>
  <c r="H623" i="1"/>
  <c r="H622" i="1"/>
  <c r="H621" i="1"/>
  <c r="H620" i="1"/>
  <c r="H619" i="1"/>
  <c r="H618" i="1"/>
  <c r="F616" i="2"/>
  <c r="H617" i="1"/>
  <c r="H616" i="1"/>
  <c r="H615" i="1"/>
  <c r="H614" i="1"/>
  <c r="H613" i="1"/>
  <c r="F611" i="2"/>
  <c r="H612" i="1"/>
  <c r="H611" i="1"/>
  <c r="H610" i="1"/>
  <c r="F608" i="2"/>
  <c r="H609" i="1"/>
  <c r="H608" i="1"/>
  <c r="H607" i="1"/>
  <c r="H606" i="1"/>
  <c r="F604" i="2"/>
  <c r="H605" i="1"/>
  <c r="H604" i="1"/>
  <c r="H603" i="1"/>
  <c r="H602" i="1"/>
  <c r="H601" i="1"/>
  <c r="H600" i="1"/>
  <c r="H599" i="1"/>
  <c r="H598" i="1"/>
  <c r="H597" i="1"/>
  <c r="H596" i="1"/>
  <c r="F594" i="2"/>
  <c r="H595" i="1"/>
  <c r="H594" i="1"/>
  <c r="H593" i="1"/>
  <c r="H592" i="1"/>
  <c r="H591" i="1"/>
  <c r="H590" i="1"/>
  <c r="H589" i="1"/>
  <c r="H588" i="1"/>
  <c r="H587" i="1"/>
  <c r="H586" i="1"/>
  <c r="H585" i="1"/>
  <c r="H584" i="1"/>
  <c r="H583" i="1"/>
  <c r="H582" i="1"/>
  <c r="H581" i="1"/>
  <c r="H580" i="1"/>
  <c r="H579" i="1"/>
  <c r="H578" i="1"/>
  <c r="H577" i="1"/>
  <c r="H576" i="1"/>
  <c r="H575" i="1"/>
  <c r="H574" i="1"/>
  <c r="F572" i="2"/>
  <c r="H573" i="1"/>
  <c r="H572" i="1"/>
  <c r="H571" i="1"/>
  <c r="H570" i="1"/>
  <c r="H569" i="1"/>
  <c r="H568" i="1"/>
  <c r="H567" i="1"/>
  <c r="H566" i="1"/>
  <c r="H565" i="1"/>
  <c r="H564" i="1"/>
  <c r="H563" i="1"/>
  <c r="H562" i="1"/>
  <c r="H561" i="1"/>
  <c r="H560" i="1"/>
  <c r="H559" i="1"/>
  <c r="H558" i="1"/>
  <c r="F556" i="2"/>
  <c r="H557" i="1"/>
  <c r="H556" i="1"/>
  <c r="H555" i="1"/>
  <c r="H554" i="1"/>
  <c r="F552" i="2"/>
  <c r="H553" i="1"/>
  <c r="H552" i="1"/>
  <c r="H551" i="1"/>
  <c r="H550" i="1"/>
  <c r="F548" i="2"/>
  <c r="H549" i="1"/>
  <c r="H548" i="1"/>
  <c r="H547" i="1"/>
  <c r="H546" i="1"/>
  <c r="H545" i="1"/>
  <c r="H544" i="1"/>
  <c r="F542" i="2"/>
  <c r="H543" i="1"/>
  <c r="F541" i="2"/>
  <c r="H542" i="1"/>
  <c r="H541" i="1"/>
  <c r="H540" i="1"/>
  <c r="H539" i="1"/>
  <c r="F537" i="2"/>
  <c r="H538" i="1"/>
  <c r="H537" i="1"/>
  <c r="H536" i="1"/>
  <c r="F534" i="2"/>
  <c r="H535" i="1"/>
  <c r="H534" i="1"/>
  <c r="H533" i="1"/>
  <c r="H532" i="1"/>
  <c r="H531" i="1"/>
  <c r="H530" i="1"/>
  <c r="F528" i="2"/>
  <c r="H529" i="1"/>
  <c r="H528" i="1"/>
  <c r="H527" i="1"/>
  <c r="H526" i="1"/>
  <c r="H525" i="1"/>
  <c r="H524" i="1"/>
  <c r="H523" i="1"/>
  <c r="H522" i="1"/>
  <c r="H521" i="1"/>
  <c r="H1002" i="1"/>
  <c r="H1001" i="1"/>
  <c r="H950" i="1"/>
  <c r="H949" i="1"/>
  <c r="H948" i="1"/>
  <c r="H947" i="1"/>
  <c r="H946" i="1"/>
  <c r="H945" i="1"/>
  <c r="H944" i="1"/>
  <c r="H943" i="1"/>
  <c r="H942" i="1"/>
  <c r="F940" i="2"/>
  <c r="H941" i="1"/>
  <c r="H940" i="1"/>
  <c r="H939" i="1"/>
  <c r="H938" i="1"/>
  <c r="H937" i="1"/>
  <c r="H936" i="1"/>
  <c r="H935" i="1"/>
  <c r="H934" i="1"/>
  <c r="H933" i="1"/>
  <c r="H932" i="1"/>
  <c r="F930" i="2"/>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F893" i="2"/>
  <c r="H894" i="1"/>
  <c r="H893" i="1"/>
  <c r="H892" i="1"/>
  <c r="H891" i="1"/>
  <c r="H890" i="1"/>
  <c r="H889" i="1"/>
  <c r="H888" i="1"/>
  <c r="H887" i="1"/>
  <c r="H886" i="1"/>
  <c r="H885" i="1"/>
  <c r="F883" i="2"/>
  <c r="H884" i="1"/>
  <c r="H883" i="1"/>
  <c r="H882" i="1"/>
  <c r="F880" i="2"/>
  <c r="H881" i="1"/>
  <c r="H880" i="1"/>
  <c r="H879" i="1"/>
  <c r="H878" i="1"/>
  <c r="H877" i="1"/>
  <c r="H876" i="1"/>
  <c r="H875" i="1"/>
  <c r="H874" i="1"/>
  <c r="H873" i="1"/>
  <c r="F871" i="2"/>
  <c r="H872" i="1"/>
  <c r="H871" i="1"/>
  <c r="H870" i="1"/>
  <c r="F868" i="2"/>
  <c r="H869" i="1"/>
  <c r="H868" i="1"/>
  <c r="H867" i="1"/>
  <c r="H866" i="1"/>
  <c r="H865" i="1"/>
  <c r="H864" i="1"/>
  <c r="H863" i="1"/>
  <c r="H862" i="1"/>
  <c r="H861" i="1"/>
  <c r="H860" i="1"/>
  <c r="H859" i="1"/>
  <c r="H858" i="1"/>
  <c r="H857" i="1"/>
  <c r="F855" i="2"/>
  <c r="H856" i="1"/>
  <c r="H855" i="1"/>
  <c r="H854" i="1"/>
  <c r="H853" i="1"/>
  <c r="H852" i="1"/>
  <c r="H851" i="1"/>
  <c r="F849" i="2"/>
  <c r="H850" i="1"/>
  <c r="F848" i="2"/>
  <c r="H849" i="1"/>
  <c r="H848" i="1"/>
  <c r="F846" i="2"/>
  <c r="H847" i="1"/>
  <c r="H841" i="1"/>
  <c r="H840" i="1"/>
  <c r="H839" i="1"/>
  <c r="H838" i="1"/>
  <c r="H837" i="1"/>
  <c r="H836" i="1"/>
  <c r="H835" i="1"/>
  <c r="H834" i="1"/>
  <c r="H833" i="1"/>
  <c r="H832" i="1"/>
  <c r="F830" i="2"/>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F804" i="2"/>
  <c r="H805" i="1"/>
  <c r="H804" i="1"/>
  <c r="H803" i="1"/>
  <c r="F801" i="2"/>
  <c r="H802" i="1"/>
  <c r="F800" i="2"/>
  <c r="H801" i="1"/>
  <c r="H800" i="1"/>
  <c r="H799" i="1"/>
  <c r="H798" i="1"/>
  <c r="H797" i="1"/>
  <c r="H796" i="1"/>
  <c r="H795" i="1"/>
  <c r="H794" i="1"/>
  <c r="H793" i="1"/>
  <c r="H792" i="1"/>
  <c r="H791" i="1"/>
  <c r="F10" i="1"/>
  <c r="E11" i="2" s="1"/>
  <c r="F11" i="1"/>
  <c r="E12" i="2" s="1"/>
  <c r="F12" i="1"/>
  <c r="E13" i="2" s="1"/>
  <c r="F13" i="1"/>
  <c r="E14" i="2" s="1"/>
  <c r="F14" i="1"/>
  <c r="E15" i="2" s="1"/>
  <c r="F9" i="1"/>
  <c r="E10" i="2" s="1"/>
  <c r="H764" i="1"/>
  <c r="H763" i="1"/>
  <c r="H762" i="1"/>
  <c r="H761" i="1"/>
  <c r="H760" i="1"/>
  <c r="H759" i="1"/>
  <c r="H758" i="1"/>
  <c r="H757" i="1"/>
  <c r="H756" i="1"/>
  <c r="H755" i="1"/>
  <c r="H754" i="1"/>
  <c r="H753" i="1"/>
  <c r="H752" i="1"/>
  <c r="H751" i="1"/>
  <c r="H750" i="1"/>
  <c r="H749" i="1"/>
  <c r="H748" i="1"/>
  <c r="H747" i="1"/>
  <c r="H746" i="1"/>
  <c r="H745" i="1"/>
  <c r="H744" i="1"/>
  <c r="H743" i="1"/>
  <c r="F740" i="2"/>
  <c r="H742" i="1"/>
  <c r="H741" i="1"/>
  <c r="H740" i="1"/>
  <c r="H739" i="1"/>
  <c r="H776" i="1"/>
  <c r="H775" i="1"/>
  <c r="H774" i="1"/>
  <c r="H773" i="1"/>
  <c r="H772" i="1"/>
  <c r="H771" i="1"/>
  <c r="F769" i="2"/>
  <c r="H770" i="1"/>
  <c r="H769" i="1"/>
  <c r="H768" i="1"/>
  <c r="H767" i="1"/>
  <c r="H766" i="1"/>
  <c r="H765" i="1"/>
  <c r="H738" i="1"/>
  <c r="H785" i="1"/>
  <c r="H784" i="1"/>
  <c r="H783" i="1"/>
  <c r="H782" i="1"/>
  <c r="H781" i="1"/>
  <c r="H780" i="1"/>
  <c r="H779" i="1"/>
  <c r="F777" i="2"/>
  <c r="H778" i="1"/>
  <c r="F776" i="2"/>
  <c r="H789" i="1"/>
  <c r="H788" i="1"/>
  <c r="H787" i="1"/>
  <c r="H786" i="1"/>
  <c r="H842" i="1"/>
  <c r="H790" i="1"/>
  <c r="H843" i="1"/>
  <c r="H844" i="1"/>
  <c r="H845" i="1"/>
  <c r="H846" i="1"/>
  <c r="H777" i="1"/>
  <c r="H1003" i="1"/>
  <c r="G837" i="2" l="1"/>
  <c r="G970" i="2"/>
  <c r="G964" i="2"/>
  <c r="G961" i="2"/>
  <c r="G955" i="2"/>
  <c r="G946" i="2"/>
  <c r="G787" i="2"/>
  <c r="G778" i="2"/>
  <c r="G514" i="2"/>
  <c r="G73" i="1"/>
  <c r="G904" i="2"/>
  <c r="G898" i="2"/>
  <c r="G532" i="2"/>
  <c r="G814" i="2"/>
  <c r="G685" i="2"/>
  <c r="G994" i="2"/>
  <c r="G991" i="2"/>
  <c r="G985" i="2"/>
  <c r="G847" i="2"/>
  <c r="G844" i="2"/>
  <c r="G306" i="2"/>
  <c r="G998" i="2"/>
  <c r="G929" i="2"/>
  <c r="G920" i="2"/>
  <c r="G914" i="2"/>
  <c r="G911" i="2"/>
  <c r="G899" i="2"/>
  <c r="G896" i="2"/>
  <c r="G890" i="2"/>
  <c r="G887" i="2"/>
  <c r="G797" i="2"/>
  <c r="G794" i="2"/>
  <c r="G779" i="2"/>
  <c r="G871" i="2"/>
  <c r="G934" i="2"/>
  <c r="G421" i="2"/>
  <c r="G522" i="2"/>
  <c r="G856" i="2"/>
  <c r="G780" i="2"/>
  <c r="G549" i="2"/>
  <c r="G537" i="2"/>
  <c r="G986" i="2"/>
  <c r="G977" i="2"/>
  <c r="G956" i="2"/>
  <c r="G953" i="2"/>
  <c r="G872" i="2"/>
  <c r="G869" i="2"/>
  <c r="G827" i="2"/>
  <c r="G818" i="2"/>
  <c r="G812" i="2"/>
  <c r="G747" i="2"/>
  <c r="G739" i="2"/>
  <c r="G731" i="2"/>
  <c r="G578" i="2"/>
  <c r="G242" i="2"/>
  <c r="G234" i="2"/>
  <c r="G36" i="1"/>
  <c r="H36" i="1" s="1"/>
  <c r="G69" i="1"/>
  <c r="G70" i="1"/>
  <c r="G71" i="1"/>
  <c r="G721" i="2"/>
  <c r="G772" i="2"/>
  <c r="G358" i="2"/>
  <c r="G688" i="2"/>
  <c r="G680" i="2"/>
  <c r="G368" i="2"/>
  <c r="G343" i="2"/>
  <c r="G770" i="2"/>
  <c r="G754" i="2"/>
  <c r="G610" i="2"/>
  <c r="G322" i="2"/>
  <c r="G290" i="2"/>
  <c r="G27" i="1"/>
  <c r="G28" i="1"/>
  <c r="G61" i="1"/>
  <c r="G29" i="1"/>
  <c r="G46" i="1"/>
  <c r="G30" i="1"/>
  <c r="G47" i="1"/>
  <c r="G31" i="1"/>
  <c r="G48" i="1"/>
  <c r="G32" i="1"/>
  <c r="G49" i="1"/>
  <c r="G33" i="1"/>
  <c r="G50" i="1"/>
  <c r="G34" i="1"/>
  <c r="G51" i="1"/>
  <c r="G67" i="1"/>
  <c r="G52" i="1"/>
  <c r="G68" i="1"/>
  <c r="G35" i="1"/>
  <c r="G37" i="1"/>
  <c r="G53" i="1"/>
  <c r="G38" i="1"/>
  <c r="G54" i="1"/>
  <c r="G55" i="1"/>
  <c r="G56" i="1"/>
  <c r="G39" i="1"/>
  <c r="G64" i="1"/>
  <c r="G40" i="1"/>
  <c r="G62" i="1"/>
  <c r="G65" i="1"/>
  <c r="G41" i="1"/>
  <c r="G57" i="1"/>
  <c r="G43" i="1"/>
  <c r="G60" i="1"/>
  <c r="G66" i="1"/>
  <c r="G42" i="1"/>
  <c r="G58" i="1"/>
  <c r="G59" i="1"/>
  <c r="G44" i="1"/>
  <c r="G45" i="1"/>
  <c r="G63" i="1"/>
  <c r="G646" i="2"/>
  <c r="G675" i="2"/>
  <c r="G718" i="2"/>
  <c r="G553" i="2"/>
  <c r="G449" i="2"/>
  <c r="G703" i="2"/>
  <c r="G575" i="2"/>
  <c r="G604" i="2"/>
  <c r="G965" i="2"/>
  <c r="G941" i="2"/>
  <c r="G328" i="2"/>
  <c r="G415" i="2"/>
  <c r="G850" i="2"/>
  <c r="G223" i="2"/>
  <c r="G639" i="2"/>
  <c r="G855" i="2"/>
  <c r="G791" i="2"/>
  <c r="G782" i="2"/>
  <c r="G526" i="2"/>
  <c r="G494" i="2"/>
  <c r="G486" i="2"/>
  <c r="G462" i="2"/>
  <c r="G319" i="2"/>
  <c r="G379" i="2"/>
  <c r="G288" i="2"/>
  <c r="G880" i="2"/>
  <c r="G976" i="2"/>
  <c r="G453" i="2"/>
  <c r="G357" i="2"/>
  <c r="G552" i="2"/>
  <c r="G448" i="2"/>
  <c r="G428" i="2"/>
  <c r="G348" i="2"/>
  <c r="G643" i="2"/>
  <c r="G595" i="2"/>
  <c r="G427" i="2"/>
  <c r="G528" i="2"/>
  <c r="G352" i="2"/>
  <c r="G626" i="2"/>
  <c r="G562" i="2"/>
  <c r="G72" i="2"/>
  <c r="G616" i="2"/>
  <c r="G833" i="2"/>
  <c r="G441" i="2"/>
  <c r="G401" i="2"/>
  <c r="G393" i="2"/>
  <c r="G541" i="2"/>
  <c r="G691" i="2"/>
  <c r="G683" i="2"/>
  <c r="G786" i="2"/>
  <c r="G592" i="2"/>
  <c r="G674" i="2"/>
  <c r="G658" i="2"/>
  <c r="G298" i="2"/>
  <c r="G513" i="2"/>
  <c r="G445" i="2"/>
  <c r="G317" i="2"/>
  <c r="G519" i="2"/>
  <c r="G664" i="2"/>
  <c r="G229" i="2"/>
  <c r="G741" i="2"/>
  <c r="G742" i="2"/>
  <c r="G270" i="2"/>
  <c r="G253" i="2"/>
  <c r="G354" i="2"/>
  <c r="G631" i="2"/>
  <c r="G724" i="2"/>
  <c r="G212" i="2"/>
  <c r="G180" i="2"/>
  <c r="G866" i="2"/>
  <c r="G584" i="2"/>
  <c r="G560" i="2"/>
  <c r="G416" i="2"/>
  <c r="G176" i="2"/>
  <c r="G534" i="2"/>
  <c r="G940" i="2"/>
  <c r="G324" i="2"/>
  <c r="G21" i="1"/>
  <c r="G22" i="1"/>
  <c r="G23" i="1"/>
  <c r="G24" i="1"/>
  <c r="G25" i="1"/>
  <c r="G26" i="1"/>
  <c r="G20" i="1"/>
  <c r="G355" i="2"/>
  <c r="G892" i="2"/>
  <c r="G930" i="2"/>
  <c r="G809" i="2"/>
  <c r="G697" i="2"/>
  <c r="G633" i="2"/>
  <c r="G505" i="2"/>
  <c r="G715" i="2"/>
  <c r="G808" i="2"/>
  <c r="G804" i="2"/>
  <c r="G419" i="2"/>
  <c r="G868" i="2"/>
  <c r="G410" i="2"/>
  <c r="G883" i="2"/>
  <c r="G382" i="2"/>
  <c r="G363" i="2"/>
  <c r="G846" i="2"/>
  <c r="G556" i="2"/>
  <c r="G823" i="2"/>
  <c r="G815" i="2"/>
  <c r="G487" i="2"/>
  <c r="G479" i="2"/>
  <c r="G335" i="2"/>
  <c r="G676" i="2"/>
  <c r="G829" i="2"/>
  <c r="G821" i="2"/>
  <c r="G813" i="2"/>
  <c r="G613" i="2"/>
  <c r="G269" i="2"/>
  <c r="G304" i="2"/>
  <c r="G684" i="2"/>
  <c r="G784" i="2"/>
  <c r="G901" i="2"/>
  <c r="G769" i="2"/>
  <c r="G729" i="2"/>
  <c r="G256" i="2"/>
  <c r="G918" i="2"/>
  <c r="G777" i="2"/>
  <c r="G225" i="2"/>
  <c r="G711" i="2"/>
  <c r="G705" i="2"/>
  <c r="G345" i="2"/>
  <c r="G222" i="2"/>
  <c r="G250" i="2"/>
  <c r="G468" i="2"/>
  <c r="G687" i="2"/>
  <c r="G333" i="2"/>
  <c r="G501" i="2"/>
  <c r="G517" i="2"/>
  <c r="G849" i="2"/>
  <c r="G801" i="2"/>
  <c r="G219" i="2"/>
  <c r="G478" i="2"/>
  <c r="G310" i="2"/>
  <c r="G630" i="2"/>
  <c r="G238" i="2"/>
  <c r="G473" i="2"/>
  <c r="G329" i="2"/>
  <c r="G974" i="2"/>
  <c r="G966" i="2"/>
  <c r="G958" i="2"/>
  <c r="G950" i="2"/>
  <c r="G942" i="2"/>
  <c r="G590" i="2"/>
  <c r="G917" i="2"/>
  <c r="G372" i="2"/>
  <c r="G356" i="2"/>
  <c r="G547" i="2"/>
  <c r="G530" i="2"/>
  <c r="G636" i="2"/>
  <c r="G492" i="2"/>
  <c r="G476" i="2"/>
  <c r="G460" i="2"/>
  <c r="G569" i="2"/>
  <c r="G602" i="2"/>
  <c r="G992" i="2"/>
  <c r="G984" i="2"/>
  <c r="G935" i="2"/>
  <c r="G543" i="2"/>
  <c r="G593" i="2"/>
  <c r="G653" i="2"/>
  <c r="G293" i="2"/>
  <c r="G760" i="2"/>
  <c r="G736" i="2"/>
  <c r="G655" i="2"/>
  <c r="G638" i="2"/>
  <c r="G614" i="2"/>
  <c r="G422" i="2"/>
  <c r="G860" i="2"/>
  <c r="G580" i="2"/>
  <c r="G564" i="2"/>
  <c r="G865" i="2"/>
  <c r="G521" i="2"/>
  <c r="G799" i="2"/>
  <c r="G767" i="2"/>
  <c r="G695" i="2"/>
  <c r="G391" i="2"/>
  <c r="G287" i="2"/>
  <c r="G374" i="2"/>
  <c r="G886" i="2"/>
  <c r="G533" i="2"/>
  <c r="G245" i="2"/>
  <c r="G926" i="2"/>
  <c r="G902" i="2"/>
  <c r="G796" i="2"/>
  <c r="G524" i="2"/>
  <c r="G252" i="2"/>
  <c r="G874" i="2"/>
  <c r="G586" i="2"/>
  <c r="G546" i="2"/>
  <c r="G370" i="2"/>
  <c r="G840" i="2"/>
  <c r="G656" i="2"/>
  <c r="G200" i="2"/>
  <c r="G184" i="2"/>
  <c r="G258" i="2"/>
  <c r="G261" i="2"/>
  <c r="G264" i="2"/>
  <c r="G430" i="2"/>
  <c r="G835" i="2"/>
  <c r="G838" i="2"/>
  <c r="G975" i="2"/>
  <c r="G670" i="2"/>
  <c r="G434" i="2"/>
  <c r="G213" i="2"/>
  <c r="G235" i="2"/>
  <c r="G240" i="2"/>
  <c r="G265" i="2"/>
  <c r="G327" i="2"/>
  <c r="G367" i="2"/>
  <c r="G387" i="2"/>
  <c r="G446" i="2"/>
  <c r="G466" i="2"/>
  <c r="G477" i="2"/>
  <c r="G544" i="2"/>
  <c r="G597" i="2"/>
  <c r="G600" i="2"/>
  <c r="G619" i="2"/>
  <c r="G634" i="2"/>
  <c r="G660" i="2"/>
  <c r="G679" i="2"/>
  <c r="G732" i="2"/>
  <c r="G757" i="2"/>
  <c r="G765" i="2"/>
  <c r="G774" i="2"/>
  <c r="G819" i="2"/>
  <c r="G822" i="2"/>
  <c r="G933" i="2"/>
  <c r="G948" i="2"/>
  <c r="G425" i="2"/>
  <c r="G297" i="2"/>
  <c r="G423" i="2"/>
  <c r="G496" i="2"/>
  <c r="G798" i="2"/>
  <c r="G418" i="2"/>
  <c r="G601" i="2"/>
  <c r="G694" i="2"/>
  <c r="G766" i="2"/>
  <c r="G351" i="2"/>
  <c r="G913" i="2"/>
  <c r="G925" i="2"/>
  <c r="G957" i="2"/>
  <c r="G954" i="2"/>
  <c r="G945" i="2"/>
  <c r="G927" i="2"/>
  <c r="G924" i="2"/>
  <c r="G909" i="2"/>
  <c r="G906" i="2"/>
  <c r="G891" i="2"/>
  <c r="G888" i="2"/>
  <c r="G879" i="2"/>
  <c r="G861" i="2"/>
  <c r="G858" i="2"/>
  <c r="G831" i="2"/>
  <c r="G825" i="2"/>
  <c r="G816" i="2"/>
  <c r="G792" i="2"/>
  <c r="G789" i="2"/>
  <c r="G762" i="2"/>
  <c r="G726" i="2"/>
  <c r="G717" i="2"/>
  <c r="G696" i="2"/>
  <c r="G654" i="2"/>
  <c r="G651" i="2"/>
  <c r="G582" i="2"/>
  <c r="G567" i="2"/>
  <c r="G540" i="2"/>
  <c r="G531" i="2"/>
  <c r="G510" i="2"/>
  <c r="G480" i="2"/>
  <c r="G420" i="2"/>
  <c r="G339" i="2"/>
  <c r="G971" i="2"/>
  <c r="G842" i="2"/>
  <c r="G839" i="2"/>
  <c r="G836" i="2"/>
  <c r="G752" i="2"/>
  <c r="G749" i="2"/>
  <c r="G746" i="2"/>
  <c r="G707" i="2"/>
  <c r="G701" i="2"/>
  <c r="G665" i="2"/>
  <c r="G515" i="2"/>
  <c r="G482" i="2"/>
  <c r="G458" i="2"/>
  <c r="G455" i="2"/>
  <c r="G443" i="2"/>
  <c r="G440" i="2"/>
  <c r="G362" i="2"/>
  <c r="G347" i="2"/>
  <c r="G311" i="2"/>
  <c r="G308" i="2"/>
  <c r="G302" i="2"/>
  <c r="G281" i="2"/>
  <c r="G71" i="2"/>
  <c r="G241" i="2"/>
  <c r="G997" i="2"/>
  <c r="G268" i="2"/>
  <c r="G993" i="2"/>
  <c r="G978" i="2"/>
  <c r="G897" i="2"/>
  <c r="G843" i="2"/>
  <c r="G783" i="2"/>
  <c r="G771" i="2"/>
  <c r="G759" i="2"/>
  <c r="G756" i="2"/>
  <c r="G603" i="2"/>
  <c r="G459" i="2"/>
  <c r="G381" i="2"/>
  <c r="G210" i="2"/>
  <c r="G983" i="2"/>
  <c r="G968" i="2"/>
  <c r="G944" i="2"/>
  <c r="G905" i="2"/>
  <c r="G884" i="2"/>
  <c r="G764" i="2"/>
  <c r="G722" i="2"/>
  <c r="G599" i="2"/>
  <c r="G563" i="2"/>
  <c r="G506" i="2"/>
  <c r="G500" i="2"/>
  <c r="G491" i="2"/>
  <c r="G464" i="2"/>
  <c r="G404" i="2"/>
  <c r="G398" i="2"/>
  <c r="G389" i="2"/>
  <c r="G326" i="2"/>
  <c r="G257" i="2"/>
  <c r="G922" i="2"/>
  <c r="G919" i="2"/>
  <c r="G916" i="2"/>
  <c r="G910" i="2"/>
  <c r="G628" i="2"/>
  <c r="G625" i="2"/>
  <c r="G523" i="2"/>
  <c r="G800" i="2"/>
  <c r="G227" i="2"/>
  <c r="G220" i="2"/>
  <c r="G203" i="2"/>
  <c r="G221" i="2"/>
  <c r="G228" i="2"/>
  <c r="G230" i="2"/>
  <c r="G276" i="2"/>
  <c r="G384" i="2"/>
  <c r="G436" i="2"/>
  <c r="G438" i="2"/>
  <c r="G504" i="2"/>
  <c r="G577" i="2"/>
  <c r="G588" i="2"/>
  <c r="G629" i="2"/>
  <c r="G642" i="2"/>
  <c r="G647" i="2"/>
  <c r="G700" i="2"/>
  <c r="G712" i="2"/>
  <c r="G714" i="2"/>
  <c r="G817" i="2"/>
  <c r="G877" i="2"/>
  <c r="G889" i="2"/>
  <c r="G542" i="2"/>
  <c r="G413" i="2"/>
  <c r="G181" i="2"/>
  <c r="G318" i="2"/>
  <c r="G320" i="2"/>
  <c r="G337" i="2"/>
  <c r="G360" i="2"/>
  <c r="G403" i="2"/>
  <c r="G481" i="2"/>
  <c r="G485" i="2"/>
  <c r="G502" i="2"/>
  <c r="G565" i="2"/>
  <c r="G627" i="2"/>
  <c r="G640" i="2"/>
  <c r="G645" i="2"/>
  <c r="G652" i="2"/>
  <c r="G672" i="2"/>
  <c r="G719" i="2"/>
  <c r="G805" i="2"/>
  <c r="G824" i="2"/>
  <c r="G826" i="2"/>
  <c r="G864" i="2"/>
  <c r="G867" i="2"/>
  <c r="G873" i="2"/>
  <c r="G882" i="2"/>
  <c r="G951" i="2"/>
  <c r="G962" i="2"/>
  <c r="G972" i="2"/>
  <c r="G979" i="2"/>
  <c r="G982" i="2"/>
  <c r="G989" i="2"/>
  <c r="G848" i="2"/>
  <c r="G608" i="2"/>
  <c r="G332" i="2"/>
  <c r="G199" i="2"/>
  <c r="G206" i="2"/>
  <c r="G217" i="2"/>
  <c r="G226" i="2"/>
  <c r="G231" i="2"/>
  <c r="G236" i="2"/>
  <c r="G259" i="2"/>
  <c r="G279" i="2"/>
  <c r="G286" i="2"/>
  <c r="G307" i="2"/>
  <c r="G314" i="2"/>
  <c r="G325" i="2"/>
  <c r="G465" i="2"/>
  <c r="G472" i="2"/>
  <c r="G488" i="2"/>
  <c r="G495" i="2"/>
  <c r="G598" i="2"/>
  <c r="G615" i="2"/>
  <c r="G650" i="2"/>
  <c r="G785" i="2"/>
  <c r="G857" i="2"/>
  <c r="G859" i="2"/>
  <c r="G885" i="2"/>
  <c r="G900" i="2"/>
  <c r="G903" i="2"/>
  <c r="G931" i="2"/>
  <c r="G572" i="2"/>
  <c r="G893" i="2"/>
  <c r="G668" i="2"/>
  <c r="G353" i="2"/>
  <c r="G182" i="2"/>
  <c r="G202" i="2"/>
  <c r="G211" i="2"/>
  <c r="G246" i="2"/>
  <c r="G289" i="2"/>
  <c r="G291" i="2"/>
  <c r="G344" i="2"/>
  <c r="G380" i="2"/>
  <c r="G390" i="2"/>
  <c r="G432" i="2"/>
  <c r="G463" i="2"/>
  <c r="G470" i="2"/>
  <c r="G484" i="2"/>
  <c r="G508" i="2"/>
  <c r="G525" i="2"/>
  <c r="G529" i="2"/>
  <c r="G551" i="2"/>
  <c r="G557" i="2"/>
  <c r="G566" i="2"/>
  <c r="G570" i="2"/>
  <c r="G573" i="2"/>
  <c r="G607" i="2"/>
  <c r="G686" i="2"/>
  <c r="G708" i="2"/>
  <c r="G713" i="2"/>
  <c r="G876" i="2"/>
  <c r="G980" i="2"/>
  <c r="G990" i="2"/>
  <c r="G260" i="2"/>
  <c r="G359" i="2"/>
  <c r="G364" i="2"/>
  <c r="G371" i="2"/>
  <c r="G376" i="2"/>
  <c r="G378" i="2"/>
  <c r="G407" i="2"/>
  <c r="G412" i="2"/>
  <c r="G414" i="2"/>
  <c r="G444" i="2"/>
  <c r="G516" i="2"/>
  <c r="G673" i="2"/>
  <c r="G720" i="2"/>
  <c r="G723" i="2"/>
  <c r="G750" i="2"/>
  <c r="G755" i="2"/>
  <c r="G758" i="2"/>
  <c r="G806" i="2"/>
  <c r="G932" i="2"/>
  <c r="G988" i="2"/>
  <c r="G205" i="2"/>
  <c r="G232" i="2"/>
  <c r="G237" i="2"/>
  <c r="G266" i="2"/>
  <c r="G271" i="2"/>
  <c r="G273" i="2"/>
  <c r="G283" i="2"/>
  <c r="G285" i="2"/>
  <c r="G296" i="2"/>
  <c r="G301" i="2"/>
  <c r="G334" i="2"/>
  <c r="G452" i="2"/>
  <c r="G457" i="2"/>
  <c r="G471" i="2"/>
  <c r="G555" i="2"/>
  <c r="G571" i="2"/>
  <c r="G574" i="2"/>
  <c r="G649" i="2"/>
  <c r="G661" i="2"/>
  <c r="G666" i="2"/>
  <c r="G704" i="2"/>
  <c r="G733" i="2"/>
  <c r="G743" i="2"/>
  <c r="G745" i="2"/>
  <c r="G753" i="2"/>
  <c r="G761" i="2"/>
  <c r="G768" i="2"/>
  <c r="G841" i="2"/>
  <c r="G853" i="2"/>
  <c r="G967" i="2"/>
  <c r="G943" i="2"/>
  <c r="G832" i="2"/>
  <c r="G811" i="2"/>
  <c r="G793" i="2"/>
  <c r="G781" i="2"/>
  <c r="G748" i="2"/>
  <c r="G682" i="2"/>
  <c r="G667" i="2"/>
  <c r="G589" i="2"/>
  <c r="G493" i="2"/>
  <c r="G439" i="2"/>
  <c r="G244" i="2"/>
  <c r="G987" i="2"/>
  <c r="G936" i="2"/>
  <c r="G735" i="2"/>
  <c r="G690" i="2"/>
  <c r="G657" i="2"/>
  <c r="G618" i="2"/>
  <c r="G591" i="2"/>
  <c r="G576" i="2"/>
  <c r="G498" i="2"/>
  <c r="G315" i="2"/>
  <c r="G294" i="2"/>
  <c r="G959" i="2"/>
  <c r="G908" i="2"/>
  <c r="G878" i="2"/>
  <c r="G854" i="2"/>
  <c r="G851" i="2"/>
  <c r="G845" i="2"/>
  <c r="G803" i="2"/>
  <c r="G788" i="2"/>
  <c r="G773" i="2"/>
  <c r="G662" i="2"/>
  <c r="G635" i="2"/>
  <c r="G620" i="2"/>
  <c r="G554" i="2"/>
  <c r="G536" i="2"/>
  <c r="G518" i="2"/>
  <c r="G437" i="2"/>
  <c r="G383" i="2"/>
  <c r="G338" i="2"/>
  <c r="G278" i="2"/>
  <c r="G233" i="2"/>
  <c r="G875" i="2"/>
  <c r="G863" i="2"/>
  <c r="G923" i="2"/>
  <c r="G323" i="2"/>
  <c r="G644" i="2"/>
  <c r="G512" i="2"/>
  <c r="G973" i="2"/>
  <c r="G952" i="2"/>
  <c r="G949" i="2"/>
  <c r="G937" i="2"/>
  <c r="G802" i="2"/>
  <c r="G775" i="2"/>
  <c r="G730" i="2"/>
  <c r="G709" i="2"/>
  <c r="G637" i="2"/>
  <c r="G622" i="2"/>
  <c r="G550" i="2"/>
  <c r="G490" i="2"/>
  <c r="G433" i="2"/>
  <c r="G424" i="2"/>
  <c r="G361" i="2"/>
  <c r="G349" i="2"/>
  <c r="G316" i="2"/>
  <c r="G277" i="2"/>
  <c r="G692" i="2"/>
  <c r="G963" i="2"/>
  <c r="G960" i="2"/>
  <c r="G939" i="2"/>
  <c r="G921" i="2"/>
  <c r="G915" i="2"/>
  <c r="G894" i="2"/>
  <c r="G870" i="2"/>
  <c r="G834" i="2"/>
  <c r="G795" i="2"/>
  <c r="G681" i="2"/>
  <c r="G678" i="2"/>
  <c r="G663" i="2"/>
  <c r="G579" i="2"/>
  <c r="G558" i="2"/>
  <c r="G474" i="2"/>
  <c r="G447" i="2"/>
  <c r="G426" i="2"/>
  <c r="G417" i="2"/>
  <c r="G366" i="2"/>
  <c r="G312" i="2"/>
  <c r="G300" i="2"/>
  <c r="G907" i="2"/>
  <c r="G862" i="2"/>
  <c r="G790" i="2"/>
  <c r="G763" i="2"/>
  <c r="G810" i="2"/>
  <c r="G807" i="2"/>
  <c r="G751" i="2"/>
  <c r="G727" i="2"/>
  <c r="G583" i="2"/>
  <c r="G559" i="2"/>
  <c r="G538" i="2"/>
  <c r="G535" i="2"/>
  <c r="G520" i="2"/>
  <c r="G511" i="2"/>
  <c r="G499" i="2"/>
  <c r="G454" i="2"/>
  <c r="G451" i="2"/>
  <c r="G409" i="2"/>
  <c r="G406" i="2"/>
  <c r="G397" i="2"/>
  <c r="G394" i="2"/>
  <c r="G388" i="2"/>
  <c r="G385" i="2"/>
  <c r="G373" i="2"/>
  <c r="G331" i="2"/>
  <c r="G313" i="2"/>
  <c r="G247" i="2"/>
  <c r="G744" i="2"/>
  <c r="G702" i="2"/>
  <c r="G699" i="2"/>
  <c r="G669" i="2"/>
  <c r="G621" i="2"/>
  <c r="G612" i="2"/>
  <c r="G609" i="2"/>
  <c r="G606" i="2"/>
  <c r="G585" i="2"/>
  <c r="G561" i="2"/>
  <c r="G507" i="2"/>
  <c r="G483" i="2"/>
  <c r="G456" i="2"/>
  <c r="G450" i="2"/>
  <c r="G435" i="2"/>
  <c r="G429" i="2"/>
  <c r="G411" i="2"/>
  <c r="G408" i="2"/>
  <c r="G405" i="2"/>
  <c r="G402" i="2"/>
  <c r="G399" i="2"/>
  <c r="G396" i="2"/>
  <c r="G375" i="2"/>
  <c r="G369" i="2"/>
  <c r="G342" i="2"/>
  <c r="G336" i="2"/>
  <c r="G330" i="2"/>
  <c r="G321" i="2"/>
  <c r="G309" i="2"/>
  <c r="G303" i="2"/>
  <c r="G249" i="2"/>
  <c r="G243" i="2"/>
  <c r="G198" i="2"/>
  <c r="G189" i="2"/>
  <c r="G734" i="2"/>
  <c r="G725" i="2"/>
  <c r="G716" i="2"/>
  <c r="G698" i="2"/>
  <c r="G689" i="2"/>
  <c r="G659" i="2"/>
  <c r="G623" i="2"/>
  <c r="G617" i="2"/>
  <c r="G596" i="2"/>
  <c r="G587" i="2"/>
  <c r="G545" i="2"/>
  <c r="G509" i="2"/>
  <c r="G503" i="2"/>
  <c r="G497" i="2"/>
  <c r="G395" i="2"/>
  <c r="G386" i="2"/>
  <c r="G377" i="2"/>
  <c r="G365" i="2"/>
  <c r="G350" i="2"/>
  <c r="G341" i="2"/>
  <c r="G305" i="2"/>
  <c r="G275" i="2"/>
  <c r="G272" i="2"/>
  <c r="G254" i="2"/>
  <c r="G248" i="2"/>
  <c r="G215" i="2"/>
  <c r="G197" i="2"/>
  <c r="G191" i="2"/>
  <c r="G995" i="2"/>
  <c r="G947" i="2"/>
  <c r="G938" i="2"/>
  <c r="G830" i="2"/>
  <c r="G776" i="2"/>
  <c r="G737" i="2"/>
  <c r="G671" i="2"/>
  <c r="G641" i="2"/>
  <c r="G632" i="2"/>
  <c r="G611" i="2"/>
  <c r="G605" i="2"/>
  <c r="G581" i="2"/>
  <c r="G548" i="2"/>
  <c r="G527" i="2"/>
  <c r="G467" i="2"/>
  <c r="G461" i="2"/>
  <c r="G431" i="2"/>
  <c r="G392" i="2"/>
  <c r="G299" i="2"/>
  <c r="G284" i="2"/>
  <c r="G996" i="2"/>
  <c r="G828" i="2"/>
  <c r="G489" i="2"/>
  <c r="G928" i="2"/>
  <c r="G895" i="2"/>
  <c r="G820" i="2"/>
  <c r="G706" i="2"/>
  <c r="G568" i="2"/>
  <c r="G475" i="2"/>
  <c r="G469" i="2"/>
  <c r="G346" i="2"/>
  <c r="G340" i="2"/>
  <c r="G282" i="2"/>
  <c r="G267" i="2"/>
  <c r="G255" i="2"/>
  <c r="G216" i="2"/>
  <c r="G207" i="2"/>
  <c r="G204" i="2"/>
  <c r="G201" i="2"/>
  <c r="G195" i="2"/>
  <c r="G192" i="2"/>
  <c r="G186" i="2"/>
  <c r="G183" i="2"/>
  <c r="G251" i="2"/>
  <c r="G239" i="2"/>
  <c r="G224" i="2"/>
  <c r="G218" i="2"/>
  <c r="G209" i="2"/>
  <c r="G194" i="2"/>
  <c r="G188" i="2"/>
  <c r="G185" i="2"/>
  <c r="F3" i="2"/>
  <c r="D14" i="2" s="1"/>
  <c r="G295" i="2"/>
  <c r="G292" i="2"/>
  <c r="G280" i="2"/>
  <c r="G274" i="2"/>
  <c r="G262" i="2"/>
  <c r="G214" i="2"/>
  <c r="G208" i="2"/>
  <c r="G196" i="2"/>
  <c r="G193" i="2"/>
  <c r="G187" i="2"/>
  <c r="G442" i="2"/>
  <c r="G710" i="2"/>
  <c r="G263" i="2"/>
  <c r="G740" i="2"/>
  <c r="G728" i="2"/>
  <c r="G677" i="2"/>
  <c r="G539" i="2"/>
  <c r="G190" i="2"/>
  <c r="G70" i="2"/>
  <c r="G852" i="2"/>
  <c r="G648" i="2"/>
  <c r="G624" i="2"/>
  <c r="G594" i="2"/>
  <c r="G400" i="2"/>
  <c r="D250" i="2" l="1"/>
  <c r="D18" i="2"/>
  <c r="D24" i="2"/>
  <c r="D30" i="2"/>
  <c r="D36" i="2"/>
  <c r="D42" i="2"/>
  <c r="D48" i="2"/>
  <c r="D54" i="2"/>
  <c r="D60" i="2"/>
  <c r="D66" i="2"/>
  <c r="D72" i="2"/>
  <c r="D78" i="2"/>
  <c r="D84" i="2"/>
  <c r="D90" i="2"/>
  <c r="D96" i="2"/>
  <c r="D102" i="2"/>
  <c r="D108" i="2"/>
  <c r="D114" i="2"/>
  <c r="D120" i="2"/>
  <c r="D126" i="2"/>
  <c r="D132" i="2"/>
  <c r="D138" i="2"/>
  <c r="D144" i="2"/>
  <c r="D150" i="2"/>
  <c r="D156" i="2"/>
  <c r="D162" i="2"/>
  <c r="D168" i="2"/>
  <c r="D174" i="2"/>
  <c r="D19" i="2"/>
  <c r="D25" i="2"/>
  <c r="D31" i="2"/>
  <c r="D37" i="2"/>
  <c r="D43" i="2"/>
  <c r="D49" i="2"/>
  <c r="D55" i="2"/>
  <c r="D61" i="2"/>
  <c r="D67" i="2"/>
  <c r="D73" i="2"/>
  <c r="D79" i="2"/>
  <c r="D85" i="2"/>
  <c r="D91" i="2"/>
  <c r="D97" i="2"/>
  <c r="D103" i="2"/>
  <c r="D109" i="2"/>
  <c r="D115" i="2"/>
  <c r="D121" i="2"/>
  <c r="D127" i="2"/>
  <c r="D133" i="2"/>
  <c r="D139" i="2"/>
  <c r="D145" i="2"/>
  <c r="D151" i="2"/>
  <c r="D157" i="2"/>
  <c r="D163" i="2"/>
  <c r="D169" i="2"/>
  <c r="D175" i="2"/>
  <c r="D20" i="2"/>
  <c r="D26" i="2"/>
  <c r="D32" i="2"/>
  <c r="D38" i="2"/>
  <c r="D44" i="2"/>
  <c r="D50" i="2"/>
  <c r="D56" i="2"/>
  <c r="D62" i="2"/>
  <c r="D68" i="2"/>
  <c r="D74" i="2"/>
  <c r="D80" i="2"/>
  <c r="D86" i="2"/>
  <c r="D92" i="2"/>
  <c r="D98" i="2"/>
  <c r="D104" i="2"/>
  <c r="D110" i="2"/>
  <c r="D116" i="2"/>
  <c r="D122" i="2"/>
  <c r="D128" i="2"/>
  <c r="D134" i="2"/>
  <c r="D140" i="2"/>
  <c r="D146" i="2"/>
  <c r="D152" i="2"/>
  <c r="D158" i="2"/>
  <c r="D164" i="2"/>
  <c r="D170" i="2"/>
  <c r="D176" i="2"/>
  <c r="D21" i="2"/>
  <c r="D27" i="2"/>
  <c r="D33" i="2"/>
  <c r="D39" i="2"/>
  <c r="D45" i="2"/>
  <c r="D51" i="2"/>
  <c r="D57" i="2"/>
  <c r="D63" i="2"/>
  <c r="D69" i="2"/>
  <c r="D75" i="2"/>
  <c r="D81" i="2"/>
  <c r="D87" i="2"/>
  <c r="D93" i="2"/>
  <c r="D99" i="2"/>
  <c r="D105" i="2"/>
  <c r="D111" i="2"/>
  <c r="D117" i="2"/>
  <c r="D123" i="2"/>
  <c r="D129" i="2"/>
  <c r="D135" i="2"/>
  <c r="D141" i="2"/>
  <c r="D147" i="2"/>
  <c r="D153" i="2"/>
  <c r="D159" i="2"/>
  <c r="D165" i="2"/>
  <c r="D171" i="2"/>
  <c r="D177" i="2"/>
  <c r="D22" i="2"/>
  <c r="D28" i="2"/>
  <c r="D34" i="2"/>
  <c r="D40" i="2"/>
  <c r="D46" i="2"/>
  <c r="D52" i="2"/>
  <c r="D58" i="2"/>
  <c r="D64" i="2"/>
  <c r="D70" i="2"/>
  <c r="D76" i="2"/>
  <c r="D82" i="2"/>
  <c r="D88" i="2"/>
  <c r="D94" i="2"/>
  <c r="D100" i="2"/>
  <c r="D106" i="2"/>
  <c r="D112" i="2"/>
  <c r="D118" i="2"/>
  <c r="D124" i="2"/>
  <c r="D130" i="2"/>
  <c r="D136" i="2"/>
  <c r="D142" i="2"/>
  <c r="D148" i="2"/>
  <c r="D154" i="2"/>
  <c r="D160" i="2"/>
  <c r="D166" i="2"/>
  <c r="D172" i="2"/>
  <c r="D178" i="2"/>
  <c r="D23" i="2"/>
  <c r="D29" i="2"/>
  <c r="D35" i="2"/>
  <c r="D41" i="2"/>
  <c r="D47" i="2"/>
  <c r="D53" i="2"/>
  <c r="D59" i="2"/>
  <c r="D65" i="2"/>
  <c r="D71" i="2"/>
  <c r="D77" i="2"/>
  <c r="D83" i="2"/>
  <c r="D89" i="2"/>
  <c r="D95" i="2"/>
  <c r="D101" i="2"/>
  <c r="D107" i="2"/>
  <c r="D113" i="2"/>
  <c r="D119" i="2"/>
  <c r="D125" i="2"/>
  <c r="D131" i="2"/>
  <c r="D137" i="2"/>
  <c r="D143" i="2"/>
  <c r="D149" i="2"/>
  <c r="D155" i="2"/>
  <c r="D161" i="2"/>
  <c r="D167" i="2"/>
  <c r="D173" i="2"/>
  <c r="D179" i="2"/>
  <c r="G34" i="2"/>
  <c r="H139" i="1"/>
  <c r="G137" i="2"/>
  <c r="G101" i="2"/>
  <c r="H103" i="1"/>
  <c r="H173" i="1"/>
  <c r="G171" i="2"/>
  <c r="E171" i="2" s="1"/>
  <c r="H175" i="1"/>
  <c r="G173" i="2"/>
  <c r="E173" i="2" s="1"/>
  <c r="G148" i="2"/>
  <c r="H150" i="1"/>
  <c r="G112" i="2"/>
  <c r="E112" i="2" s="1"/>
  <c r="H114" i="1"/>
  <c r="H78" i="1"/>
  <c r="G76" i="2"/>
  <c r="E76" i="2" s="1"/>
  <c r="G135" i="2"/>
  <c r="H137" i="1"/>
  <c r="H101" i="1"/>
  <c r="G99" i="2"/>
  <c r="E99" i="2" s="1"/>
  <c r="H160" i="1"/>
  <c r="G158" i="2"/>
  <c r="E158" i="2" s="1"/>
  <c r="G122" i="2"/>
  <c r="H124" i="1"/>
  <c r="G86" i="2"/>
  <c r="E86" i="2" s="1"/>
  <c r="H88" i="1"/>
  <c r="G145" i="2"/>
  <c r="H147" i="1"/>
  <c r="H111" i="1"/>
  <c r="G109" i="2"/>
  <c r="G73" i="2"/>
  <c r="E73" i="2" s="1"/>
  <c r="H75" i="1"/>
  <c r="H140" i="1"/>
  <c r="G138" i="2"/>
  <c r="E138" i="2" s="1"/>
  <c r="G102" i="2"/>
  <c r="H104" i="1"/>
  <c r="G179" i="2"/>
  <c r="E179" i="2" s="1"/>
  <c r="H181" i="1"/>
  <c r="G105" i="2"/>
  <c r="H107" i="1"/>
  <c r="G167" i="2"/>
  <c r="H169" i="1"/>
  <c r="H133" i="1"/>
  <c r="G131" i="2"/>
  <c r="G95" i="2"/>
  <c r="H97" i="1"/>
  <c r="G170" i="2"/>
  <c r="H172" i="1"/>
  <c r="G178" i="2"/>
  <c r="E178" i="2" s="1"/>
  <c r="H180" i="1"/>
  <c r="G142" i="2"/>
  <c r="H144" i="1"/>
  <c r="G106" i="2"/>
  <c r="H108" i="1"/>
  <c r="H167" i="1"/>
  <c r="G165" i="2"/>
  <c r="E165" i="2" s="1"/>
  <c r="G129" i="2"/>
  <c r="H131" i="1"/>
  <c r="H95" i="1"/>
  <c r="G93" i="2"/>
  <c r="E93" i="2" s="1"/>
  <c r="H154" i="1"/>
  <c r="G152" i="2"/>
  <c r="G116" i="2"/>
  <c r="H118" i="1"/>
  <c r="G80" i="2"/>
  <c r="H82" i="1"/>
  <c r="G139" i="2"/>
  <c r="E139" i="2" s="1"/>
  <c r="H141" i="1"/>
  <c r="H105" i="1"/>
  <c r="G103" i="2"/>
  <c r="E103" i="2" s="1"/>
  <c r="G168" i="2"/>
  <c r="H170" i="1"/>
  <c r="G132" i="2"/>
  <c r="E132" i="2" s="1"/>
  <c r="H134" i="1"/>
  <c r="G96" i="2"/>
  <c r="H98" i="1"/>
  <c r="H145" i="1"/>
  <c r="G143" i="2"/>
  <c r="E143" i="2" s="1"/>
  <c r="G164" i="2"/>
  <c r="E164" i="2" s="1"/>
  <c r="H166" i="1"/>
  <c r="G161" i="2"/>
  <c r="H163" i="1"/>
  <c r="H127" i="1"/>
  <c r="G125" i="2"/>
  <c r="E125" i="2" s="1"/>
  <c r="G89" i="2"/>
  <c r="E89" i="2" s="1"/>
  <c r="H91" i="1"/>
  <c r="H177" i="1"/>
  <c r="G175" i="2"/>
  <c r="H174" i="1"/>
  <c r="G172" i="2"/>
  <c r="H138" i="1"/>
  <c r="G136" i="2"/>
  <c r="E136" i="2" s="1"/>
  <c r="H102" i="1"/>
  <c r="G100" i="2"/>
  <c r="H161" i="1"/>
  <c r="G159" i="2"/>
  <c r="E159" i="2" s="1"/>
  <c r="G123" i="2"/>
  <c r="E123" i="2" s="1"/>
  <c r="H125" i="1"/>
  <c r="H89" i="1"/>
  <c r="G87" i="2"/>
  <c r="E87" i="2" s="1"/>
  <c r="G146" i="2"/>
  <c r="H148" i="1"/>
  <c r="H112" i="1"/>
  <c r="G110" i="2"/>
  <c r="E110" i="2" s="1"/>
  <c r="H76" i="1"/>
  <c r="G74" i="2"/>
  <c r="E74" i="2" s="1"/>
  <c r="H135" i="1"/>
  <c r="G133" i="2"/>
  <c r="E133" i="2" s="1"/>
  <c r="H99" i="1"/>
  <c r="G97" i="2"/>
  <c r="G162" i="2"/>
  <c r="H164" i="1"/>
  <c r="G126" i="2"/>
  <c r="H128" i="1"/>
  <c r="G90" i="2"/>
  <c r="E90" i="2" s="1"/>
  <c r="H92" i="1"/>
  <c r="H179" i="1"/>
  <c r="G177" i="2"/>
  <c r="E177" i="2" s="1"/>
  <c r="H143" i="1"/>
  <c r="G141" i="2"/>
  <c r="E141" i="2" s="1"/>
  <c r="H73" i="1"/>
  <c r="H157" i="1"/>
  <c r="G155" i="2"/>
  <c r="H121" i="1"/>
  <c r="G119" i="2"/>
  <c r="G83" i="2"/>
  <c r="E83" i="2" s="1"/>
  <c r="H85" i="1"/>
  <c r="H171" i="1"/>
  <c r="G169" i="2"/>
  <c r="H168" i="1"/>
  <c r="G166" i="2"/>
  <c r="H132" i="1"/>
  <c r="G130" i="2"/>
  <c r="E130" i="2" s="1"/>
  <c r="H96" i="1"/>
  <c r="G94" i="2"/>
  <c r="H155" i="1"/>
  <c r="G153" i="2"/>
  <c r="G117" i="2"/>
  <c r="H119" i="1"/>
  <c r="H83" i="1"/>
  <c r="G81" i="2"/>
  <c r="G140" i="2"/>
  <c r="E140" i="2" s="1"/>
  <c r="H142" i="1"/>
  <c r="H106" i="1"/>
  <c r="G104" i="2"/>
  <c r="E104" i="2" s="1"/>
  <c r="H165" i="1"/>
  <c r="G163" i="2"/>
  <c r="H129" i="1"/>
  <c r="G127" i="2"/>
  <c r="H93" i="1"/>
  <c r="G91" i="2"/>
  <c r="E91" i="2" s="1"/>
  <c r="G156" i="2"/>
  <c r="E156" i="2" s="1"/>
  <c r="H158" i="1"/>
  <c r="G120" i="2"/>
  <c r="E120" i="2" s="1"/>
  <c r="H122" i="1"/>
  <c r="G84" i="2"/>
  <c r="E84" i="2" s="1"/>
  <c r="H86" i="1"/>
  <c r="H151" i="1"/>
  <c r="G149" i="2"/>
  <c r="G113" i="2"/>
  <c r="E113" i="2" s="1"/>
  <c r="H115" i="1"/>
  <c r="G77" i="2"/>
  <c r="E77" i="2" s="1"/>
  <c r="H79" i="1"/>
  <c r="H176" i="1"/>
  <c r="G174" i="2"/>
  <c r="H162" i="1"/>
  <c r="G160" i="2"/>
  <c r="H126" i="1"/>
  <c r="G124" i="2"/>
  <c r="E124" i="2" s="1"/>
  <c r="H90" i="1"/>
  <c r="G88" i="2"/>
  <c r="E88" i="2" s="1"/>
  <c r="H149" i="1"/>
  <c r="G147" i="2"/>
  <c r="G111" i="2"/>
  <c r="E111" i="2" s="1"/>
  <c r="H113" i="1"/>
  <c r="H77" i="1"/>
  <c r="G75" i="2"/>
  <c r="G134" i="2"/>
  <c r="E134" i="2" s="1"/>
  <c r="H136" i="1"/>
  <c r="G98" i="2"/>
  <c r="E98" i="2" s="1"/>
  <c r="H100" i="1"/>
  <c r="G157" i="2"/>
  <c r="E157" i="2" s="1"/>
  <c r="H159" i="1"/>
  <c r="H123" i="1"/>
  <c r="G121" i="2"/>
  <c r="H87" i="1"/>
  <c r="G85" i="2"/>
  <c r="E85" i="2" s="1"/>
  <c r="G150" i="2"/>
  <c r="E150" i="2" s="1"/>
  <c r="H152" i="1"/>
  <c r="G114" i="2"/>
  <c r="H116" i="1"/>
  <c r="G78" i="2"/>
  <c r="E78" i="2" s="1"/>
  <c r="H80" i="1"/>
  <c r="G107" i="2"/>
  <c r="E107" i="2" s="1"/>
  <c r="H109" i="1"/>
  <c r="G154" i="2"/>
  <c r="H156" i="1"/>
  <c r="H120" i="1"/>
  <c r="G118" i="2"/>
  <c r="E118" i="2" s="1"/>
  <c r="H84" i="1"/>
  <c r="G82" i="2"/>
  <c r="G128" i="2"/>
  <c r="E128" i="2" s="1"/>
  <c r="H130" i="1"/>
  <c r="G92" i="2"/>
  <c r="E92" i="2" s="1"/>
  <c r="H94" i="1"/>
  <c r="G151" i="2"/>
  <c r="H153" i="1"/>
  <c r="H117" i="1"/>
  <c r="G115" i="2"/>
  <c r="H81" i="1"/>
  <c r="G79" i="2"/>
  <c r="E79" i="2" s="1"/>
  <c r="H146" i="1"/>
  <c r="G144" i="2"/>
  <c r="E144" i="2" s="1"/>
  <c r="G108" i="2"/>
  <c r="E108" i="2" s="1"/>
  <c r="H110" i="1"/>
  <c r="H71" i="1"/>
  <c r="G69" i="2"/>
  <c r="E69" i="2" s="1"/>
  <c r="H70" i="1"/>
  <c r="G68" i="2"/>
  <c r="G67" i="2"/>
  <c r="H69" i="1"/>
  <c r="H39" i="1"/>
  <c r="G37" i="2"/>
  <c r="E37" i="2" s="1"/>
  <c r="H55" i="1"/>
  <c r="G53" i="2"/>
  <c r="H59" i="1"/>
  <c r="G57" i="2"/>
  <c r="E57" i="2" s="1"/>
  <c r="G36" i="2"/>
  <c r="E36" i="2" s="1"/>
  <c r="H38" i="1"/>
  <c r="G28" i="2"/>
  <c r="E28" i="2" s="1"/>
  <c r="H30" i="1"/>
  <c r="G56" i="2"/>
  <c r="E56" i="2" s="1"/>
  <c r="H58" i="1"/>
  <c r="H53" i="1"/>
  <c r="G51" i="2"/>
  <c r="E51" i="2" s="1"/>
  <c r="G44" i="2"/>
  <c r="H46" i="1"/>
  <c r="G40" i="2"/>
  <c r="E40" i="2" s="1"/>
  <c r="H42" i="1"/>
  <c r="H37" i="1"/>
  <c r="G35" i="2"/>
  <c r="E35" i="2" s="1"/>
  <c r="G27" i="2"/>
  <c r="H29" i="1"/>
  <c r="H66" i="1"/>
  <c r="G64" i="2"/>
  <c r="E64" i="2" s="1"/>
  <c r="H35" i="1"/>
  <c r="G33" i="2"/>
  <c r="E33" i="2" s="1"/>
  <c r="G59" i="2"/>
  <c r="E59" i="2" s="1"/>
  <c r="H61" i="1"/>
  <c r="G58" i="2"/>
  <c r="E58" i="2" s="1"/>
  <c r="H60" i="1"/>
  <c r="G66" i="2"/>
  <c r="E66" i="2" s="1"/>
  <c r="H68" i="1"/>
  <c r="G26" i="2"/>
  <c r="H28" i="1"/>
  <c r="H52" i="1"/>
  <c r="G50" i="2"/>
  <c r="E50" i="2" s="1"/>
  <c r="H27" i="1"/>
  <c r="G25" i="2"/>
  <c r="E25" i="2" s="1"/>
  <c r="G55" i="2"/>
  <c r="E55" i="2" s="1"/>
  <c r="H57" i="1"/>
  <c r="G65" i="2"/>
  <c r="E65" i="2" s="1"/>
  <c r="H67" i="1"/>
  <c r="G39" i="2"/>
  <c r="H41" i="1"/>
  <c r="H51" i="1"/>
  <c r="G49" i="2"/>
  <c r="E49" i="2" s="1"/>
  <c r="H43" i="1"/>
  <c r="G41" i="2"/>
  <c r="E41" i="2" s="1"/>
  <c r="G63" i="2"/>
  <c r="E63" i="2" s="1"/>
  <c r="H65" i="1"/>
  <c r="G32" i="2"/>
  <c r="E32" i="2" s="1"/>
  <c r="H34" i="1"/>
  <c r="H62" i="1"/>
  <c r="G60" i="2"/>
  <c r="E60" i="2" s="1"/>
  <c r="G48" i="2"/>
  <c r="E48" i="2" s="1"/>
  <c r="H50" i="1"/>
  <c r="G38" i="2"/>
  <c r="H40" i="1"/>
  <c r="H33" i="1"/>
  <c r="G31" i="2"/>
  <c r="E31" i="2" s="1"/>
  <c r="H64" i="1"/>
  <c r="G62" i="2"/>
  <c r="E62" i="2" s="1"/>
  <c r="H49" i="1"/>
  <c r="G47" i="2"/>
  <c r="E47" i="2" s="1"/>
  <c r="G30" i="2"/>
  <c r="E30" i="2" s="1"/>
  <c r="H32" i="1"/>
  <c r="H63" i="1"/>
  <c r="G61" i="2"/>
  <c r="E61" i="2" s="1"/>
  <c r="G54" i="2"/>
  <c r="H56" i="1"/>
  <c r="G46" i="2"/>
  <c r="E46" i="2" s="1"/>
  <c r="H48" i="1"/>
  <c r="H31" i="1"/>
  <c r="G29" i="2"/>
  <c r="E29" i="2" s="1"/>
  <c r="G43" i="2"/>
  <c r="E43" i="2" s="1"/>
  <c r="H45" i="1"/>
  <c r="G42" i="2"/>
  <c r="E42" i="2" s="1"/>
  <c r="H44" i="1"/>
  <c r="G52" i="2"/>
  <c r="E52" i="2" s="1"/>
  <c r="H54" i="1"/>
  <c r="H47" i="1"/>
  <c r="G45" i="2"/>
  <c r="E45" i="2" s="1"/>
  <c r="G24" i="2"/>
  <c r="E24" i="2" s="1"/>
  <c r="H26" i="1"/>
  <c r="G18" i="2"/>
  <c r="E18" i="2" s="1"/>
  <c r="H20" i="1"/>
  <c r="H25" i="1"/>
  <c r="G23" i="2"/>
  <c r="E23" i="2" s="1"/>
  <c r="G22" i="2"/>
  <c r="H24" i="1"/>
  <c r="H23" i="1"/>
  <c r="G21" i="2"/>
  <c r="E21" i="2" s="1"/>
  <c r="G20" i="2"/>
  <c r="H22" i="1"/>
  <c r="E284" i="2"/>
  <c r="E272" i="2"/>
  <c r="D695" i="2"/>
  <c r="D228" i="2"/>
  <c r="D186" i="2"/>
  <c r="E789" i="2"/>
  <c r="D475" i="2"/>
  <c r="E969" i="2"/>
  <c r="E575" i="2"/>
  <c r="E925" i="2"/>
  <c r="E530" i="2"/>
  <c r="E709" i="2"/>
  <c r="E625" i="2"/>
  <c r="D936" i="2"/>
  <c r="E851" i="2"/>
  <c r="E246" i="2"/>
  <c r="D415" i="2"/>
  <c r="D571" i="2"/>
  <c r="D183" i="2"/>
  <c r="E802" i="2"/>
  <c r="E388" i="2"/>
  <c r="D461" i="2"/>
  <c r="D312" i="2"/>
  <c r="E719" i="2"/>
  <c r="E154" i="2"/>
  <c r="D838" i="2"/>
  <c r="D305" i="2"/>
  <c r="D500" i="2"/>
  <c r="D190" i="2"/>
  <c r="D943" i="2"/>
  <c r="E520" i="2"/>
  <c r="E231" i="2"/>
  <c r="E604" i="2"/>
  <c r="E668" i="2"/>
  <c r="E683" i="2"/>
  <c r="E813" i="2"/>
  <c r="D733" i="2"/>
  <c r="E936" i="2"/>
  <c r="E283" i="2"/>
  <c r="D435" i="2"/>
  <c r="E970" i="2"/>
  <c r="D858" i="2"/>
  <c r="D633" i="2"/>
  <c r="E536" i="2"/>
  <c r="D920" i="2"/>
  <c r="E581" i="2"/>
  <c r="E716" i="2"/>
  <c r="E606" i="2"/>
  <c r="E790" i="2"/>
  <c r="E681" i="2"/>
  <c r="D510" i="2"/>
  <c r="E433" i="2"/>
  <c r="E609" i="2"/>
  <c r="E958" i="2"/>
  <c r="D256" i="2"/>
  <c r="E267" i="2"/>
  <c r="D903" i="2"/>
  <c r="E100" i="2"/>
  <c r="E608" i="2"/>
  <c r="E593" i="2"/>
  <c r="E237" i="2"/>
  <c r="E633" i="2"/>
  <c r="D585" i="2"/>
  <c r="E647" i="2"/>
  <c r="D239" i="2"/>
  <c r="D628" i="2"/>
  <c r="D583" i="2"/>
  <c r="E383" i="2"/>
  <c r="D368" i="2"/>
  <c r="E690" i="2"/>
  <c r="D407" i="2"/>
  <c r="E862" i="2"/>
  <c r="E450" i="2"/>
  <c r="E879" i="2"/>
  <c r="E907" i="2"/>
  <c r="D289" i="2"/>
  <c r="D357" i="2"/>
  <c r="D423" i="2"/>
  <c r="E728" i="2"/>
  <c r="D621" i="2"/>
  <c r="D535" i="2"/>
  <c r="E775" i="2"/>
  <c r="E663" i="2"/>
  <c r="D927" i="2"/>
  <c r="D675" i="2"/>
  <c r="D862" i="2"/>
  <c r="E71" i="2"/>
  <c r="E710" i="2"/>
  <c r="E324" i="2"/>
  <c r="E260" i="2"/>
  <c r="E849" i="2"/>
  <c r="E253" i="2"/>
  <c r="E566" i="2"/>
  <c r="E466" i="2"/>
  <c r="E600" i="2"/>
  <c r="E440" i="2"/>
  <c r="D506" i="2"/>
  <c r="E768" i="2"/>
  <c r="E578" i="2"/>
  <c r="D180" i="2"/>
  <c r="D782" i="2"/>
  <c r="E584" i="2"/>
  <c r="E873" i="2"/>
  <c r="E799" i="2"/>
  <c r="E101" i="2"/>
  <c r="D605" i="2"/>
  <c r="D470" i="2"/>
  <c r="E821" i="2"/>
  <c r="E734" i="2"/>
  <c r="E618" i="2"/>
  <c r="E366" i="2"/>
  <c r="D277" i="2"/>
  <c r="E755" i="2"/>
  <c r="E906" i="2"/>
  <c r="D230" i="2"/>
  <c r="D306" i="2"/>
  <c r="E294" i="2"/>
  <c r="E597" i="2"/>
  <c r="E386" i="2"/>
  <c r="E422" i="2"/>
  <c r="D451" i="2"/>
  <c r="D425" i="2"/>
  <c r="D308" i="2"/>
  <c r="E306" i="2"/>
  <c r="E835" i="2"/>
  <c r="D864" i="2"/>
  <c r="D395" i="2"/>
  <c r="D950" i="2"/>
  <c r="D878" i="2"/>
  <c r="E505" i="2"/>
  <c r="E448" i="2"/>
  <c r="D933" i="2"/>
  <c r="D767" i="2"/>
  <c r="D257" i="2"/>
  <c r="E904" i="2"/>
  <c r="D589" i="2"/>
  <c r="D416" i="2"/>
  <c r="D698" i="2"/>
  <c r="E750" i="2"/>
  <c r="D241" i="2"/>
  <c r="E822" i="2"/>
  <c r="D700" i="2"/>
  <c r="E446" i="2"/>
  <c r="D875" i="2"/>
  <c r="E926" i="2"/>
  <c r="E244" i="2"/>
  <c r="D488" i="2"/>
  <c r="D923" i="2"/>
  <c r="E842" i="2"/>
  <c r="D636" i="2"/>
  <c r="D805" i="2"/>
  <c r="E687" i="2"/>
  <c r="E551" i="2"/>
  <c r="E437" i="2"/>
  <c r="E449" i="2"/>
  <c r="D601" i="2"/>
  <c r="D439" i="2"/>
  <c r="E670" i="2"/>
  <c r="D473" i="2"/>
  <c r="D905" i="2"/>
  <c r="D445" i="2"/>
  <c r="D614" i="2"/>
  <c r="D489" i="2"/>
  <c r="E456" i="2"/>
  <c r="D684" i="2"/>
  <c r="E791" i="2"/>
  <c r="D707" i="2"/>
  <c r="E346" i="2"/>
  <c r="D555" i="2"/>
  <c r="D971" i="2"/>
  <c r="D422" i="2"/>
  <c r="E298" i="2"/>
  <c r="D570" i="2"/>
  <c r="D954" i="2"/>
  <c r="D498" i="2"/>
  <c r="D662" i="2"/>
  <c r="D952" i="2"/>
  <c r="D325" i="2"/>
  <c r="D447" i="2"/>
  <c r="D629" i="2"/>
  <c r="E671" i="2"/>
  <c r="D410" i="2"/>
  <c r="E964" i="2"/>
  <c r="D803" i="2"/>
  <c r="D884" i="2"/>
  <c r="D408" i="2"/>
  <c r="E868" i="2"/>
  <c r="E680" i="2"/>
  <c r="D519" i="2"/>
  <c r="E916" i="2"/>
  <c r="D998" i="2"/>
  <c r="E380" i="2"/>
  <c r="E762" i="2"/>
  <c r="D747" i="2"/>
  <c r="E754" i="2"/>
  <c r="E823" i="2"/>
  <c r="D333" i="2"/>
  <c r="D527" i="2"/>
  <c r="D717" i="2"/>
  <c r="E703" i="2"/>
  <c r="D462" i="2"/>
  <c r="E67" i="2"/>
  <c r="D674" i="2"/>
  <c r="D813" i="2"/>
  <c r="D249" i="2"/>
  <c r="E763" i="2"/>
  <c r="D663" i="2"/>
  <c r="D718" i="2"/>
  <c r="E901" i="2"/>
  <c r="D520" i="2"/>
  <c r="E503" i="2"/>
  <c r="E684" i="2"/>
  <c r="E487" i="2"/>
  <c r="E347" i="2"/>
  <c r="D268" i="2"/>
  <c r="D321" i="2"/>
  <c r="D763" i="2"/>
  <c r="E188" i="2"/>
  <c r="D384" i="2"/>
  <c r="D668" i="2"/>
  <c r="E804" i="2"/>
  <c r="E798" i="2"/>
  <c r="E482" i="2"/>
  <c r="D661" i="2"/>
  <c r="D553" i="2"/>
  <c r="E786" i="2"/>
  <c r="D258" i="2"/>
  <c r="D371" i="2"/>
  <c r="E987" i="2"/>
  <c r="D481" i="2"/>
  <c r="E323" i="2"/>
  <c r="D472" i="2"/>
  <c r="D404" i="2"/>
  <c r="E226" i="2"/>
  <c r="E464" i="2"/>
  <c r="D192" i="2"/>
  <c r="D197" i="2"/>
  <c r="D752" i="2"/>
  <c r="D815" i="2"/>
  <c r="E447" i="2"/>
  <c r="E701" i="2"/>
  <c r="E122" i="2"/>
  <c r="D199" i="2"/>
  <c r="E948" i="2"/>
  <c r="D550" i="2"/>
  <c r="D213" i="2"/>
  <c r="E613" i="2"/>
  <c r="D577" i="2"/>
  <c r="E620" i="2"/>
  <c r="D194" i="2"/>
  <c r="E902" i="2"/>
  <c r="D705" i="2"/>
  <c r="E717" i="2"/>
  <c r="D983" i="2"/>
  <c r="D728" i="2"/>
  <c r="D396" i="2"/>
  <c r="D925" i="2"/>
  <c r="D918" i="2"/>
  <c r="E160" i="2"/>
  <c r="E747" i="2"/>
  <c r="D509" i="2"/>
  <c r="D280" i="2"/>
  <c r="E783" i="2"/>
  <c r="D976" i="2"/>
  <c r="D338" i="2"/>
  <c r="D958" i="2"/>
  <c r="D480" i="2"/>
  <c r="D302" i="2"/>
  <c r="D845" i="2"/>
  <c r="E872" i="2"/>
  <c r="D660" i="2"/>
  <c r="D748" i="2"/>
  <c r="E966" i="2"/>
  <c r="E844" i="2"/>
  <c r="D485" i="2"/>
  <c r="E653" i="2"/>
  <c r="D644" i="2"/>
  <c r="E911" i="2"/>
  <c r="D855" i="2"/>
  <c r="E419" i="2"/>
  <c r="D811" i="2"/>
  <c r="D995" i="2"/>
  <c r="E345" i="2"/>
  <c r="E774" i="2"/>
  <c r="E788" i="2"/>
  <c r="E826" i="2"/>
  <c r="D812" i="2"/>
  <c r="E211" i="2"/>
  <c r="E378" i="2"/>
  <c r="E479" i="2"/>
  <c r="D990" i="2"/>
  <c r="D775" i="2"/>
  <c r="E828" i="2"/>
  <c r="E848" i="2"/>
  <c r="D877" i="2"/>
  <c r="E389" i="2"/>
  <c r="D434" i="2"/>
  <c r="E361" i="2"/>
  <c r="D608" i="2"/>
  <c r="E431" i="2"/>
  <c r="D669" i="2"/>
  <c r="D609" i="2"/>
  <c r="E270" i="2"/>
  <c r="D852" i="2"/>
  <c r="E759" i="2"/>
  <c r="E102" i="2"/>
  <c r="D749" i="2"/>
  <c r="E960" i="2"/>
  <c r="E809" i="2"/>
  <c r="D727" i="2"/>
  <c r="E560" i="2"/>
  <c r="E72" i="2"/>
  <c r="E796" i="2"/>
  <c r="E420" i="2"/>
  <c r="E770" i="2"/>
  <c r="D266" i="2"/>
  <c r="D543" i="2"/>
  <c r="E556" i="2"/>
  <c r="D544" i="2"/>
  <c r="D850" i="2"/>
  <c r="E213" i="2"/>
  <c r="E794" i="2"/>
  <c r="D851" i="2"/>
  <c r="D206" i="2"/>
  <c r="D195" i="2"/>
  <c r="D962" i="2"/>
  <c r="D359" i="2"/>
  <c r="D916" i="2"/>
  <c r="E776" i="2"/>
  <c r="D471" i="2"/>
  <c r="E300" i="2"/>
  <c r="D708" i="2"/>
  <c r="D320" i="2"/>
  <c r="E952" i="2"/>
  <c r="E784" i="2"/>
  <c r="D881" i="2"/>
  <c r="E890" i="2"/>
  <c r="D313" i="2"/>
  <c r="E360" i="2"/>
  <c r="D303" i="2"/>
  <c r="D994" i="2"/>
  <c r="D225" i="2"/>
  <c r="E533" i="2"/>
  <c r="E623" i="2"/>
  <c r="E658" i="2"/>
  <c r="E537" i="2"/>
  <c r="D834" i="2"/>
  <c r="E599" i="2"/>
  <c r="E409" i="2"/>
  <c r="D770" i="2"/>
  <c r="D625" i="2"/>
  <c r="D541" i="2"/>
  <c r="E195" i="2"/>
  <c r="D751" i="2"/>
  <c r="E893" i="2"/>
  <c r="E206" i="2"/>
  <c r="E601" i="2"/>
  <c r="D345" i="2"/>
  <c r="D315" i="2"/>
  <c r="D779" i="2"/>
  <c r="E470" i="2"/>
  <c r="E942" i="2"/>
  <c r="D947" i="2"/>
  <c r="E861" i="2"/>
  <c r="E676" i="2"/>
  <c r="D436" i="2"/>
  <c r="D223" i="2"/>
  <c r="D508" i="2"/>
  <c r="D944" i="2"/>
  <c r="D521" i="2"/>
  <c r="E973" i="2"/>
  <c r="E510" i="2"/>
  <c r="E434" i="2"/>
  <c r="D596" i="2"/>
  <c r="D511" i="2"/>
  <c r="D561" i="2"/>
  <c r="D219" i="2"/>
  <c r="D778" i="2"/>
  <c r="D840" i="2"/>
  <c r="D260" i="2"/>
  <c r="D514" i="2"/>
  <c r="D217" i="2"/>
  <c r="E363" i="2"/>
  <c r="D417" i="2"/>
  <c r="E273" i="2"/>
  <c r="D818" i="2"/>
  <c r="D680" i="2"/>
  <c r="D984" i="2"/>
  <c r="D232" i="2"/>
  <c r="D468" i="2"/>
  <c r="D974" i="2"/>
  <c r="D557" i="2"/>
  <c r="D991" i="2"/>
  <c r="E220" i="2"/>
  <c r="E590" i="2"/>
  <c r="E232" i="2"/>
  <c r="D522" i="2"/>
  <c r="D744" i="2"/>
  <c r="D494" i="2"/>
  <c r="D398" i="2"/>
  <c r="E384" i="2"/>
  <c r="E255" i="2"/>
  <c r="D466" i="2"/>
  <c r="E636" i="2"/>
  <c r="D525" i="2"/>
  <c r="D399" i="2"/>
  <c r="E741" i="2"/>
  <c r="E359" i="2"/>
  <c r="E864" i="2"/>
  <c r="E860" i="2"/>
  <c r="E756" i="2"/>
  <c r="D822" i="2"/>
  <c r="D307" i="2"/>
  <c r="D716" i="2"/>
  <c r="E856" i="2"/>
  <c r="E943" i="2"/>
  <c r="D201" i="2"/>
  <c r="D400" i="2"/>
  <c r="E455" i="2"/>
  <c r="E543" i="2"/>
  <c r="D284" i="2"/>
  <c r="D342" i="2"/>
  <c r="D270" i="2"/>
  <c r="D928" i="2"/>
  <c r="E665" i="2"/>
  <c r="D332" i="2"/>
  <c r="D678" i="2"/>
  <c r="D428" i="2"/>
  <c r="D248" i="2"/>
  <c r="D579" i="2"/>
  <c r="D247" i="2"/>
  <c r="E292" i="2"/>
  <c r="D344" i="2"/>
  <c r="E201" i="2"/>
  <c r="D816" i="2"/>
  <c r="D567" i="2"/>
  <c r="D735" i="2"/>
  <c r="D458" i="2"/>
  <c r="D860" i="2"/>
  <c r="D867" i="2"/>
  <c r="D542" i="2"/>
  <c r="D667" i="2"/>
  <c r="E639" i="2"/>
  <c r="D783" i="2"/>
  <c r="D619" i="2"/>
  <c r="E375" i="2"/>
  <c r="D794" i="2"/>
  <c r="D477" i="2"/>
  <c r="E678" i="2"/>
  <c r="E628" i="2"/>
  <c r="E397" i="2"/>
  <c r="D504" i="2"/>
  <c r="E228" i="2"/>
  <c r="E328" i="2"/>
  <c r="D637" i="2"/>
  <c r="E637" i="2"/>
  <c r="E278" i="2"/>
  <c r="E490" i="2"/>
  <c r="D388" i="2"/>
  <c r="E476" i="2"/>
  <c r="D772" i="2"/>
  <c r="D997" i="2"/>
  <c r="D835" i="2"/>
  <c r="D374" i="2"/>
  <c r="D780" i="2"/>
  <c r="E495" i="2"/>
  <c r="E691" i="2"/>
  <c r="E699" i="2"/>
  <c r="E585" i="2"/>
  <c r="D865" i="2"/>
  <c r="D830" i="2"/>
  <c r="D322" i="2"/>
  <c r="D945" i="2"/>
  <c r="D900" i="2"/>
  <c r="E199" i="2"/>
  <c r="D593" i="2"/>
  <c r="E137" i="2"/>
  <c r="D789" i="2"/>
  <c r="D821" i="2"/>
  <c r="E769" i="2"/>
  <c r="E986" i="2"/>
  <c r="E612" i="2"/>
  <c r="E698" i="2"/>
  <c r="D732" i="2"/>
  <c r="D276" i="2"/>
  <c r="D940" i="2"/>
  <c r="E351" i="2"/>
  <c r="D584" i="2"/>
  <c r="D548" i="2"/>
  <c r="D690" i="2"/>
  <c r="D902" i="2"/>
  <c r="E153" i="2"/>
  <c r="E667" i="2"/>
  <c r="E994" i="2"/>
  <c r="D536" i="2"/>
  <c r="D390" i="2"/>
  <c r="D896" i="2"/>
  <c r="D296" i="2"/>
  <c r="D666" i="2"/>
  <c r="E444" i="2"/>
  <c r="E824" i="2"/>
  <c r="D373" i="2"/>
  <c r="D200" i="2"/>
  <c r="E513" i="2"/>
  <c r="D632" i="2"/>
  <c r="E626" i="2"/>
  <c r="D970" i="2"/>
  <c r="E634" i="2"/>
  <c r="E554" i="2"/>
  <c r="E705" i="2"/>
  <c r="D326" i="2"/>
  <c r="E886" i="2"/>
  <c r="E241" i="2"/>
  <c r="E367" i="2"/>
  <c r="D242" i="2"/>
  <c r="D808" i="2"/>
  <c r="E882" i="2"/>
  <c r="D913" i="2"/>
  <c r="D914" i="2"/>
  <c r="D960" i="2"/>
  <c r="D699" i="2"/>
  <c r="E859" i="2"/>
  <c r="E333" i="2"/>
  <c r="D512" i="2"/>
  <c r="D329" i="2"/>
  <c r="D729" i="2"/>
  <c r="D599" i="2"/>
  <c r="D719" i="2"/>
  <c r="E418" i="2"/>
  <c r="E314" i="2"/>
  <c r="D703" i="2"/>
  <c r="D949" i="2"/>
  <c r="E462" i="2"/>
  <c r="D358" i="2"/>
  <c r="E227" i="2"/>
  <c r="D476" i="2"/>
  <c r="D996" i="2"/>
  <c r="E674" i="2"/>
  <c r="D231" i="2"/>
  <c r="E602" i="2"/>
  <c r="D922" i="2"/>
  <c r="E322" i="2"/>
  <c r="D825" i="2"/>
  <c r="D202" i="2"/>
  <c r="E742" i="2"/>
  <c r="E547" i="2"/>
  <c r="E807" i="2"/>
  <c r="E285" i="2"/>
  <c r="D992" i="2"/>
  <c r="D894" i="2"/>
  <c r="E410" i="2"/>
  <c r="D795" i="2"/>
  <c r="E439" i="2"/>
  <c r="E517" i="2"/>
  <c r="D987" i="2"/>
  <c r="E977" i="2"/>
  <c r="D966" i="2"/>
  <c r="D650" i="2"/>
  <c r="E998" i="2"/>
  <c r="D761" i="2"/>
  <c r="D726" i="2"/>
  <c r="D686" i="2"/>
  <c r="E880" i="2"/>
  <c r="D227" i="2"/>
  <c r="D314" i="2"/>
  <c r="D546" i="2"/>
  <c r="E697" i="2"/>
  <c r="E797" i="2"/>
  <c r="E983" i="2"/>
  <c r="D271" i="2"/>
  <c r="D765" i="2"/>
  <c r="E121" i="2"/>
  <c r="E477" i="2"/>
  <c r="E722" i="2"/>
  <c r="E972" i="2"/>
  <c r="D554" i="2"/>
  <c r="D565" i="2"/>
  <c r="D238" i="2"/>
  <c r="E162" i="2"/>
  <c r="E288" i="2"/>
  <c r="D335" i="2"/>
  <c r="D937" i="2"/>
  <c r="E764" i="2"/>
  <c r="D817" i="2"/>
  <c r="D377" i="2"/>
  <c r="E908" i="2"/>
  <c r="D569" i="2"/>
  <c r="E481" i="2"/>
  <c r="D350" i="2"/>
  <c r="D243" i="2"/>
  <c r="E496" i="2"/>
  <c r="D883" i="2"/>
  <c r="E308" i="2"/>
  <c r="D361" i="2"/>
  <c r="D226" i="2"/>
  <c r="E830" i="2"/>
  <c r="E432" i="2"/>
  <c r="E453" i="2"/>
  <c r="D832" i="2"/>
  <c r="D491" i="2"/>
  <c r="D581" i="2"/>
  <c r="D262" i="2"/>
  <c r="E222" i="2"/>
  <c r="E937" i="2"/>
  <c r="D366" i="2"/>
  <c r="E106" i="2"/>
  <c r="D683" i="2"/>
  <c r="E707" i="2"/>
  <c r="E291" i="2"/>
  <c r="D532" i="2"/>
  <c r="E748" i="2"/>
  <c r="E909" i="2"/>
  <c r="D515" i="2"/>
  <c r="D689" i="2"/>
  <c r="D578" i="2"/>
  <c r="E946" i="2"/>
  <c r="E661" i="2"/>
  <c r="D868" i="2"/>
  <c r="D482" i="2"/>
  <c r="D282" i="2"/>
  <c r="D597" i="2"/>
  <c r="E521" i="2"/>
  <c r="D574" i="2"/>
  <c r="E368" i="2"/>
  <c r="D523" i="2"/>
  <c r="E896" i="2"/>
  <c r="E749" i="2"/>
  <c r="D956" i="2"/>
  <c r="D670" i="2"/>
  <c r="D787" i="2"/>
  <c r="D196" i="2"/>
  <c r="D844" i="2"/>
  <c r="E955" i="2"/>
  <c r="E930" i="2"/>
  <c r="E146" i="2"/>
  <c r="E391" i="2"/>
  <c r="D254" i="2"/>
  <c r="D797" i="2"/>
  <c r="E131" i="2"/>
  <c r="D879" i="2"/>
  <c r="D888" i="2"/>
  <c r="E730" i="2"/>
  <c r="D437" i="2"/>
  <c r="E182" i="2"/>
  <c r="D921" i="2"/>
  <c r="D720" i="2"/>
  <c r="D899" i="2"/>
  <c r="D236" i="2"/>
  <c r="E507" i="2"/>
  <c r="E652" i="2"/>
  <c r="E912" i="2"/>
  <c r="D907" i="2"/>
  <c r="E850" i="2"/>
  <c r="D551" i="2"/>
  <c r="E184" i="2"/>
  <c r="E894" i="2"/>
  <c r="E841" i="2"/>
  <c r="E949" i="2"/>
  <c r="D502" i="2"/>
  <c r="D397" i="2"/>
  <c r="D465" i="2"/>
  <c r="E920" i="2"/>
  <c r="E956" i="2"/>
  <c r="E605" i="2"/>
  <c r="D887" i="2"/>
  <c r="E387" i="2"/>
  <c r="D743" i="2"/>
  <c r="D709" i="2"/>
  <c r="D216" i="2"/>
  <c r="D672" i="2"/>
  <c r="D664" i="2"/>
  <c r="D297" i="2"/>
  <c r="E723" i="2"/>
  <c r="D378" i="2"/>
  <c r="E938" i="2"/>
  <c r="D391" i="2"/>
  <c r="E515" i="2"/>
  <c r="D659" i="2"/>
  <c r="E743" i="2"/>
  <c r="D697" i="2"/>
  <c r="E693" i="2"/>
  <c r="D317" i="2"/>
  <c r="D392" i="2"/>
  <c r="E672" i="2"/>
  <c r="D370" i="2"/>
  <c r="E516" i="2"/>
  <c r="E621" i="2"/>
  <c r="E268" i="2"/>
  <c r="E686" i="2"/>
  <c r="E592" i="2"/>
  <c r="E615" i="2"/>
  <c r="E933" i="2"/>
  <c r="E404" i="2"/>
  <c r="E534" i="2"/>
  <c r="E430" i="2"/>
  <c r="E646" i="2"/>
  <c r="E526" i="2"/>
  <c r="E739" i="2"/>
  <c r="E348" i="2"/>
  <c r="E857" i="2"/>
  <c r="E629" i="2"/>
  <c r="D871" i="2"/>
  <c r="D819" i="2"/>
  <c r="D980" i="2"/>
  <c r="D809" i="2"/>
  <c r="D255" i="2"/>
  <c r="E787" i="2"/>
  <c r="D327" i="2"/>
  <c r="D209" i="2"/>
  <c r="D469" i="2"/>
  <c r="E480" i="2"/>
  <c r="D386" i="2"/>
  <c r="D693" i="2"/>
  <c r="D843" i="2"/>
  <c r="E991" i="2"/>
  <c r="E275" i="2"/>
  <c r="E603" i="2"/>
  <c r="E176" i="2"/>
  <c r="E595" i="2"/>
  <c r="D341" i="2"/>
  <c r="E685" i="2"/>
  <c r="D641" i="2"/>
  <c r="D474" i="2"/>
  <c r="E564" i="2"/>
  <c r="D592" i="2"/>
  <c r="E959" i="2"/>
  <c r="E494" i="2"/>
  <c r="E332" i="2"/>
  <c r="E895" i="2"/>
  <c r="D191" i="2"/>
  <c r="D539" i="2"/>
  <c r="E963" i="2"/>
  <c r="E829" i="2"/>
  <c r="D640" i="2"/>
  <c r="E915" i="2"/>
  <c r="D646" i="2"/>
  <c r="E622" i="2"/>
  <c r="D224" i="2"/>
  <c r="D602" i="2"/>
  <c r="D854" i="2"/>
  <c r="D558" i="2"/>
  <c r="D968" i="2"/>
  <c r="E657" i="2"/>
  <c r="D403" i="2"/>
  <c r="D890" i="2"/>
  <c r="D287" i="2"/>
  <c r="E867" i="2"/>
  <c r="D734" i="2"/>
  <c r="E191" i="2"/>
  <c r="E463" i="2"/>
  <c r="E898" i="2"/>
  <c r="D355" i="2"/>
  <c r="E732" i="2"/>
  <c r="E329" i="2"/>
  <c r="D912" i="2"/>
  <c r="E568" i="2"/>
  <c r="D273" i="2"/>
  <c r="D892" i="2"/>
  <c r="E210" i="2"/>
  <c r="D576" i="2"/>
  <c r="D853" i="2"/>
  <c r="E988" i="2"/>
  <c r="E488" i="2"/>
  <c r="D406" i="2"/>
  <c r="D285" i="2"/>
  <c r="E644" i="2"/>
  <c r="D294" i="2"/>
  <c r="E727" i="2"/>
  <c r="D251" i="2"/>
  <c r="E910" i="2"/>
  <c r="D318" i="2"/>
  <c r="E337" i="2"/>
  <c r="D530" i="2"/>
  <c r="D768" i="2"/>
  <c r="D848" i="2"/>
  <c r="D319" i="2"/>
  <c r="E458" i="2"/>
  <c r="D692" i="2"/>
  <c r="E614" i="2"/>
  <c r="D311" i="2"/>
  <c r="E221" i="2"/>
  <c r="E752" i="2"/>
  <c r="E781" i="2"/>
  <c r="D799" i="2"/>
  <c r="D623" i="2"/>
  <c r="E147" i="2"/>
  <c r="E572" i="2"/>
  <c r="D639" i="2"/>
  <c r="E293" i="2"/>
  <c r="E577" i="2"/>
  <c r="D955" i="2"/>
  <c r="D185" i="2"/>
  <c r="E846" i="2"/>
  <c r="E751" i="2"/>
  <c r="E309" i="2"/>
  <c r="D897" i="2"/>
  <c r="D823" i="2"/>
  <c r="E619" i="2"/>
  <c r="D807" i="2"/>
  <c r="D859" i="2"/>
  <c r="D450" i="2"/>
  <c r="D710" i="2"/>
  <c r="D618" i="2"/>
  <c r="E816" i="2"/>
  <c r="D869" i="2"/>
  <c r="E26" i="2"/>
  <c r="D207" i="2"/>
  <c r="E598" i="2"/>
  <c r="E695" i="2"/>
  <c r="D837" i="2"/>
  <c r="D989" i="2"/>
  <c r="D648" i="2"/>
  <c r="E712" i="2"/>
  <c r="E571" i="2"/>
  <c r="E935" i="2"/>
  <c r="D337" i="2"/>
  <c r="D908" i="2"/>
  <c r="D181" i="2"/>
  <c r="E892" i="2"/>
  <c r="D791" i="2"/>
  <c r="D564" i="2"/>
  <c r="D820" i="2"/>
  <c r="E342" i="2"/>
  <c r="D588" i="2"/>
  <c r="D876" i="2"/>
  <c r="D941" i="2"/>
  <c r="D198" i="2"/>
  <c r="E109" i="2"/>
  <c r="D953" i="2"/>
  <c r="E819" i="2"/>
  <c r="D211" i="2"/>
  <c r="D715" i="2"/>
  <c r="E884" i="2"/>
  <c r="E331" i="2"/>
  <c r="D606" i="2"/>
  <c r="E379" i="2"/>
  <c r="D750" i="2"/>
  <c r="D759" i="2"/>
  <c r="E897" i="2"/>
  <c r="E929" i="2"/>
  <c r="D800" i="2"/>
  <c r="E831" i="2"/>
  <c r="E805" i="2"/>
  <c r="D484" i="2"/>
  <c r="D246" i="2"/>
  <c r="D942" i="2"/>
  <c r="E296" i="2"/>
  <c r="E465" i="2"/>
  <c r="E163" i="2"/>
  <c r="D513" i="2"/>
  <c r="D806" i="2"/>
  <c r="D203" i="2"/>
  <c r="D518" i="2"/>
  <c r="D645" i="2"/>
  <c r="D265" i="2"/>
  <c r="E234" i="2"/>
  <c r="D861" i="2"/>
  <c r="D363" i="2"/>
  <c r="D349" i="2"/>
  <c r="E778" i="2"/>
  <c r="D383" i="2"/>
  <c r="D538" i="2"/>
  <c r="D240" i="2"/>
  <c r="E688" i="2"/>
  <c r="D524" i="2"/>
  <c r="D798" i="2"/>
  <c r="E529" i="2"/>
  <c r="E372" i="2"/>
  <c r="E758" i="2"/>
  <c r="D746" i="2"/>
  <c r="D505" i="2"/>
  <c r="D495" i="2"/>
  <c r="D616" i="2"/>
  <c r="E923" i="2"/>
  <c r="E202" i="2"/>
  <c r="D981" i="2"/>
  <c r="E326" i="2"/>
  <c r="D769" i="2"/>
  <c r="E355" i="2"/>
  <c r="E827" i="2"/>
  <c r="D215" i="2"/>
  <c r="E582" i="2"/>
  <c r="E811" i="2"/>
  <c r="D652" i="2"/>
  <c r="E782" i="2"/>
  <c r="E654" i="2"/>
  <c r="E951" i="2"/>
  <c r="D712" i="2"/>
  <c r="E729" i="2"/>
  <c r="E443" i="2"/>
  <c r="E365" i="2"/>
  <c r="E357" i="2"/>
  <c r="E760" i="2"/>
  <c r="E127" i="2"/>
  <c r="E903" i="2"/>
  <c r="D353" i="2"/>
  <c r="E607" i="2"/>
  <c r="E501" i="2"/>
  <c r="D478" i="2"/>
  <c r="E299" i="2"/>
  <c r="E576" i="2"/>
  <c r="D424" i="2"/>
  <c r="E423" i="2"/>
  <c r="D885" i="2"/>
  <c r="E718" i="2"/>
  <c r="D687" i="2"/>
  <c r="E398" i="2"/>
  <c r="E114" i="2"/>
  <c r="E800" i="2"/>
  <c r="E200" i="2"/>
  <c r="E713" i="2"/>
  <c r="E817" i="2"/>
  <c r="E217" i="2"/>
  <c r="E129" i="2"/>
  <c r="E649" i="2"/>
  <c r="E588" i="2"/>
  <c r="E44" i="2"/>
  <c r="E310" i="2"/>
  <c r="D740" i="2"/>
  <c r="E932" i="2"/>
  <c r="E555" i="2"/>
  <c r="E276" i="2"/>
  <c r="E528" i="2"/>
  <c r="E457" i="2"/>
  <c r="D442" i="2"/>
  <c r="D975" i="2"/>
  <c r="D293" i="2"/>
  <c r="E207" i="2"/>
  <c r="D316" i="2"/>
  <c r="D340" i="2"/>
  <c r="D291" i="2"/>
  <c r="E445" i="2"/>
  <c r="D568" i="2"/>
  <c r="D679" i="2"/>
  <c r="D724" i="2"/>
  <c r="D288" i="2"/>
  <c r="D562" i="2"/>
  <c r="D906" i="2"/>
  <c r="D460" i="2"/>
  <c r="E659" i="2"/>
  <c r="E922" i="2"/>
  <c r="E416" i="2"/>
  <c r="E702" i="2"/>
  <c r="D889" i="2"/>
  <c r="E832" i="2"/>
  <c r="D620" i="2"/>
  <c r="E373" i="2"/>
  <c r="E921" i="2"/>
  <c r="E589" i="2"/>
  <c r="E878" i="2"/>
  <c r="D432" i="2"/>
  <c r="D347" i="2"/>
  <c r="D545" i="2"/>
  <c r="D453" i="2"/>
  <c r="E339" i="2"/>
  <c r="E900" i="2"/>
  <c r="D771" i="2"/>
  <c r="D459" i="2"/>
  <c r="D387" i="2"/>
  <c r="E975" i="2"/>
  <c r="D188" i="2"/>
  <c r="E917" i="2"/>
  <c r="D626" i="2"/>
  <c r="D594" i="2"/>
  <c r="E919" i="2"/>
  <c r="D528" i="2"/>
  <c r="D736" i="2"/>
  <c r="E518" i="2"/>
  <c r="D496" i="2"/>
  <c r="E313" i="2"/>
  <c r="E512" i="2"/>
  <c r="D870" i="2"/>
  <c r="D264" i="2"/>
  <c r="D212" i="2"/>
  <c r="D611" i="2"/>
  <c r="E478" i="2"/>
  <c r="E540" i="2"/>
  <c r="E413" i="2"/>
  <c r="D776" i="2"/>
  <c r="D600" i="2"/>
  <c r="D929" i="2"/>
  <c r="E330" i="2"/>
  <c r="E753" i="2"/>
  <c r="E425" i="2"/>
  <c r="D856" i="2"/>
  <c r="D426" i="2"/>
  <c r="D801" i="2"/>
  <c r="D754" i="2"/>
  <c r="E546" i="2"/>
  <c r="E967" i="2"/>
  <c r="E990" i="2"/>
  <c r="D281" i="2"/>
  <c r="D745" i="2"/>
  <c r="D394" i="2"/>
  <c r="D965" i="2"/>
  <c r="D418" i="2"/>
  <c r="E301" i="2"/>
  <c r="D722" i="2"/>
  <c r="D898" i="2"/>
  <c r="D187" i="2"/>
  <c r="E254" i="2"/>
  <c r="D741" i="2"/>
  <c r="D642" i="2"/>
  <c r="D804" i="2"/>
  <c r="E376" i="2"/>
  <c r="D630" i="2"/>
  <c r="E152" i="2"/>
  <c r="D627" i="2"/>
  <c r="E801" i="2"/>
  <c r="D681" i="2"/>
  <c r="E574" i="2"/>
  <c r="E223" i="2"/>
  <c r="D573" i="2"/>
  <c r="D849" i="2"/>
  <c r="E471" i="2"/>
  <c r="D441" i="2"/>
  <c r="E968" i="2"/>
  <c r="E635" i="2"/>
  <c r="E489" i="2"/>
  <c r="D731" i="2"/>
  <c r="D354" i="2"/>
  <c r="D696" i="2"/>
  <c r="E53" i="2"/>
  <c r="D655" i="2"/>
  <c r="D934" i="2"/>
  <c r="D259" i="2"/>
  <c r="E965" i="2"/>
  <c r="E569" i="2"/>
  <c r="D658" i="2"/>
  <c r="E616" i="2"/>
  <c r="E236" i="2"/>
  <c r="D930" i="2"/>
  <c r="E354" i="2"/>
  <c r="E945" i="2"/>
  <c r="D836" i="2"/>
  <c r="D214" i="2"/>
  <c r="E374" i="2"/>
  <c r="D587" i="2"/>
  <c r="D704" i="2"/>
  <c r="E627" i="2"/>
  <c r="E441" i="2"/>
  <c r="E364" i="2"/>
  <c r="E415" i="2"/>
  <c r="E833" i="2"/>
  <c r="E761" i="2"/>
  <c r="E853" i="2"/>
  <c r="E502" i="2"/>
  <c r="E219" i="2"/>
  <c r="E714" i="2"/>
  <c r="E941" i="2"/>
  <c r="E304" i="2"/>
  <c r="E542" i="2"/>
  <c r="E452" i="2"/>
  <c r="E664" i="2"/>
  <c r="E544" i="2"/>
  <c r="D328" i="2"/>
  <c r="E806" i="2"/>
  <c r="D452" i="2"/>
  <c r="D857" i="2"/>
  <c r="D986" i="2"/>
  <c r="D352" i="2"/>
  <c r="E586" i="2"/>
  <c r="D454" i="2"/>
  <c r="D210" i="2"/>
  <c r="D566" i="2"/>
  <c r="E682" i="2"/>
  <c r="D556" i="2"/>
  <c r="E235" i="2"/>
  <c r="E700" i="2"/>
  <c r="E208" i="2"/>
  <c r="D723" i="2"/>
  <c r="E523" i="2"/>
  <c r="E746" i="2"/>
  <c r="E401" i="2"/>
  <c r="D634" i="2"/>
  <c r="D653" i="2"/>
  <c r="E269" i="2"/>
  <c r="E412" i="2"/>
  <c r="D957" i="2"/>
  <c r="D827" i="2"/>
  <c r="E96" i="2"/>
  <c r="D389" i="2"/>
  <c r="E870" i="2"/>
  <c r="E579" i="2"/>
  <c r="D446" i="2"/>
  <c r="D931" i="2"/>
  <c r="E777" i="2"/>
  <c r="E239" i="2"/>
  <c r="E174" i="2"/>
  <c r="E204" i="2"/>
  <c r="E820" i="2"/>
  <c r="E641" i="2"/>
  <c r="E947" i="2"/>
  <c r="E170" i="2"/>
  <c r="E377" i="2"/>
  <c r="E545" i="2"/>
  <c r="E689" i="2"/>
  <c r="E189" i="2"/>
  <c r="E321" i="2"/>
  <c r="E396" i="2"/>
  <c r="E429" i="2"/>
  <c r="E561" i="2"/>
  <c r="E451" i="2"/>
  <c r="E810" i="2"/>
  <c r="D982" i="2"/>
  <c r="D204" i="2"/>
  <c r="D691" i="2"/>
  <c r="D330" i="2"/>
  <c r="E245" i="2"/>
  <c r="E836" i="2"/>
  <c r="D935" i="2"/>
  <c r="D222" i="2"/>
  <c r="E511" i="2"/>
  <c r="E119" i="2"/>
  <c r="D649" i="2"/>
  <c r="D963" i="2"/>
  <c r="E553" i="2"/>
  <c r="D964" i="2"/>
  <c r="E459" i="2"/>
  <c r="E500" i="2"/>
  <c r="E871" i="2"/>
  <c r="E290" i="2"/>
  <c r="E962" i="2"/>
  <c r="E265" i="2"/>
  <c r="E142" i="2"/>
  <c r="E876" i="2"/>
  <c r="E524" i="2"/>
  <c r="E319" i="2"/>
  <c r="E562" i="2"/>
  <c r="E297" i="2"/>
  <c r="E858" i="2"/>
  <c r="E167" i="2"/>
  <c r="D552" i="2"/>
  <c r="D866" i="2"/>
  <c r="E519" i="2"/>
  <c r="E914" i="2"/>
  <c r="D193" i="2"/>
  <c r="D873" i="2"/>
  <c r="E407" i="2"/>
  <c r="E731" i="2"/>
  <c r="E957" i="2"/>
  <c r="D501" i="2"/>
  <c r="E905" i="2"/>
  <c r="E327" i="2"/>
  <c r="D901" i="2"/>
  <c r="E638" i="2"/>
  <c r="E225" i="2"/>
  <c r="E992" i="2"/>
  <c r="E382" i="2"/>
  <c r="E251" i="2"/>
  <c r="D948" i="2"/>
  <c r="E939" i="2"/>
  <c r="E258" i="2"/>
  <c r="D261" i="2"/>
  <c r="E499" i="2"/>
  <c r="D364" i="2"/>
  <c r="D742" i="2"/>
  <c r="D547" i="2"/>
  <c r="D380" i="2"/>
  <c r="E642" i="2"/>
  <c r="E887" i="2"/>
  <c r="E655" i="2"/>
  <c r="D676" i="2"/>
  <c r="D448" i="2"/>
  <c r="E792" i="2"/>
  <c r="E738" i="2"/>
  <c r="E954" i="2"/>
  <c r="D414" i="2"/>
  <c r="E289" i="2"/>
  <c r="E514" i="2"/>
  <c r="E442" i="2"/>
  <c r="E779" i="2"/>
  <c r="E82" i="2"/>
  <c r="E393" i="2"/>
  <c r="E105" i="2"/>
  <c r="D713" i="2"/>
  <c r="E708" i="2"/>
  <c r="D440" i="2"/>
  <c r="D951" i="2"/>
  <c r="D346" i="2"/>
  <c r="E469" i="2"/>
  <c r="D290" i="2"/>
  <c r="D456" i="2"/>
  <c r="E97" i="2"/>
  <c r="E648" i="2"/>
  <c r="E834" i="2"/>
  <c r="E248" i="2"/>
  <c r="D617" i="2"/>
  <c r="E656" i="2"/>
  <c r="D245" i="2"/>
  <c r="E238" i="2"/>
  <c r="E721" i="2"/>
  <c r="E203" i="2"/>
  <c r="E694" i="2"/>
  <c r="E587" i="2"/>
  <c r="E264" i="2"/>
  <c r="E287" i="2"/>
  <c r="E350" i="2"/>
  <c r="D656" i="2"/>
  <c r="D924" i="2"/>
  <c r="D701" i="2"/>
  <c r="D218" i="2"/>
  <c r="E594" i="2"/>
  <c r="E724" i="2"/>
  <c r="E362" i="2"/>
  <c r="E766" i="2"/>
  <c r="E394" i="2"/>
  <c r="E883" i="2"/>
  <c r="E259" i="2"/>
  <c r="E504" i="2"/>
  <c r="E854" i="2"/>
  <c r="D595" i="2"/>
  <c r="E302" i="2"/>
  <c r="E632" i="2"/>
  <c r="E212" i="2"/>
  <c r="E976" i="2"/>
  <c r="D464" i="2"/>
  <c r="E780" i="2"/>
  <c r="E984" i="2"/>
  <c r="E454" i="2"/>
  <c r="E262" i="2"/>
  <c r="D274" i="2"/>
  <c r="D756" i="2"/>
  <c r="E472" i="2"/>
  <c r="D309" i="2"/>
  <c r="E838" i="2"/>
  <c r="E532" i="2"/>
  <c r="E989" i="2"/>
  <c r="E315" i="2"/>
  <c r="E116" i="2"/>
  <c r="E630" i="2"/>
  <c r="D694" i="2"/>
  <c r="E825" i="2"/>
  <c r="D784" i="2"/>
  <c r="D979" i="2"/>
  <c r="E706" i="2"/>
  <c r="E931" i="2"/>
  <c r="E711" i="2"/>
  <c r="D492" i="2"/>
  <c r="E745" i="2"/>
  <c r="E216" i="2"/>
  <c r="E580" i="2"/>
  <c r="D516" i="2"/>
  <c r="D208" i="2"/>
  <c r="E194" i="2"/>
  <c r="E186" i="2"/>
  <c r="E392" i="2"/>
  <c r="E197" i="2"/>
  <c r="E243" i="2"/>
  <c r="E402" i="2"/>
  <c r="D737" i="2"/>
  <c r="E539" i="2"/>
  <c r="E424" i="2"/>
  <c r="E148" i="2"/>
  <c r="D586" i="2"/>
  <c r="E493" i="2"/>
  <c r="E390" i="2"/>
  <c r="E704" i="2"/>
  <c r="E81" i="2"/>
  <c r="D673" i="2"/>
  <c r="E944" i="2"/>
  <c r="E408" i="2"/>
  <c r="E771" i="2"/>
  <c r="E334" i="2"/>
  <c r="E155" i="2"/>
  <c r="D331" i="2"/>
  <c r="D263" i="2"/>
  <c r="D711" i="2"/>
  <c r="E525" i="2"/>
  <c r="E744" i="2"/>
  <c r="E866" i="2"/>
  <c r="E843" i="2"/>
  <c r="D413" i="2"/>
  <c r="E198" i="2"/>
  <c r="E795" i="2"/>
  <c r="D909" i="2"/>
  <c r="E149" i="2"/>
  <c r="E881" i="2"/>
  <c r="D402" i="2"/>
  <c r="E1000" i="2"/>
  <c r="D421" i="2"/>
  <c r="D486" i="2"/>
  <c r="D725" i="2"/>
  <c r="E535" i="2"/>
  <c r="E426" i="2"/>
  <c r="E172" i="2"/>
  <c r="D275" i="2"/>
  <c r="E993" i="2"/>
  <c r="E506" i="2"/>
  <c r="D300" i="2"/>
  <c r="E677" i="2"/>
  <c r="E888" i="2"/>
  <c r="D590" i="2"/>
  <c r="D455" i="2"/>
  <c r="D507" i="2"/>
  <c r="D580" i="2"/>
  <c r="E498" i="2"/>
  <c r="D988" i="2"/>
  <c r="E281" i="2"/>
  <c r="E980" i="2"/>
  <c r="E557" i="2"/>
  <c r="E996" i="2"/>
  <c r="E307" i="2"/>
  <c r="E117" i="2"/>
  <c r="E279" i="2"/>
  <c r="E242" i="2"/>
  <c r="E175" i="2"/>
  <c r="E126" i="2"/>
  <c r="E196" i="2"/>
  <c r="E168" i="2"/>
  <c r="E733" i="2"/>
  <c r="D826" i="2"/>
  <c r="E341" i="2"/>
  <c r="D367" i="2"/>
  <c r="D529" i="2"/>
  <c r="D814" i="2"/>
  <c r="D479" i="2"/>
  <c r="D886" i="2"/>
  <c r="E981" i="2"/>
  <c r="E509" i="2"/>
  <c r="E735" i="2"/>
  <c r="D534" i="2"/>
  <c r="E855" i="2"/>
  <c r="E349" i="2"/>
  <c r="E414" i="2"/>
  <c r="D917" i="2"/>
  <c r="E187" i="2"/>
  <c r="E814" i="2"/>
  <c r="E950" i="2"/>
  <c r="D220" i="2"/>
  <c r="D560" i="2"/>
  <c r="E209" i="2"/>
  <c r="E982" i="2"/>
  <c r="D339" i="2"/>
  <c r="D405" i="2"/>
  <c r="E474" i="2"/>
  <c r="D622" i="2"/>
  <c r="E371" i="2"/>
  <c r="D540" i="2"/>
  <c r="D615" i="2"/>
  <c r="E475" i="2"/>
  <c r="E400" i="2"/>
  <c r="E263" i="2"/>
  <c r="E624" i="2"/>
  <c r="E190" i="2"/>
  <c r="E68" i="2"/>
  <c r="E193" i="2"/>
  <c r="E280" i="2"/>
  <c r="E27" i="2"/>
  <c r="E928" i="2"/>
  <c r="E737" i="2"/>
  <c r="E305" i="2"/>
  <c r="E247" i="2"/>
  <c r="E583" i="2"/>
  <c r="E852" i="2"/>
  <c r="E70" i="2"/>
  <c r="E740" i="2"/>
  <c r="E145" i="2"/>
  <c r="E214" i="2"/>
  <c r="E295" i="2"/>
  <c r="E218" i="2"/>
  <c r="E611" i="2"/>
  <c r="E303" i="2"/>
  <c r="E161" i="2"/>
  <c r="E224" i="2"/>
  <c r="E54" i="2"/>
  <c r="E282" i="2"/>
  <c r="E467" i="2"/>
  <c r="E461" i="2"/>
  <c r="H21" i="1"/>
  <c r="D376" i="2"/>
  <c r="E311" i="2"/>
  <c r="D433" i="2"/>
  <c r="D493" i="2"/>
  <c r="D324" i="2"/>
  <c r="E473" i="2"/>
  <c r="D607" i="2"/>
  <c r="D490" i="2"/>
  <c r="E233" i="2"/>
  <c r="E318" i="2"/>
  <c r="E720" i="2"/>
  <c r="D647" i="2"/>
  <c r="E772" i="2"/>
  <c r="E403" i="2"/>
  <c r="E913" i="2"/>
  <c r="E736" i="2"/>
  <c r="D348" i="2"/>
  <c r="E460" i="2"/>
  <c r="E320" i="2"/>
  <c r="D279" i="2"/>
  <c r="E531" i="2"/>
  <c r="D793" i="2"/>
  <c r="D939" i="2"/>
  <c r="E277" i="2"/>
  <c r="E485" i="2"/>
  <c r="E837" i="2"/>
  <c r="D467" i="2"/>
  <c r="D610" i="2"/>
  <c r="D372" i="2"/>
  <c r="E166" i="2"/>
  <c r="D972" i="2"/>
  <c r="D904" i="2"/>
  <c r="D612" i="2"/>
  <c r="E865" i="2"/>
  <c r="D702" i="2"/>
  <c r="D549" i="2"/>
  <c r="E522" i="2"/>
  <c r="D753" i="2"/>
  <c r="D229" i="2"/>
  <c r="D796" i="2"/>
  <c r="E358" i="2"/>
  <c r="E596" i="2"/>
  <c r="D829" i="2"/>
  <c r="D253" i="2"/>
  <c r="D766" i="2"/>
  <c r="D893" i="2"/>
  <c r="D847" i="2"/>
  <c r="D234" i="2"/>
  <c r="D233" i="2"/>
  <c r="D1000" i="2"/>
  <c r="E891" i="2"/>
  <c r="D286" i="2"/>
  <c r="D499" i="2"/>
  <c r="E559" i="2"/>
  <c r="D360" i="2"/>
  <c r="D323" i="2"/>
  <c r="D721" i="2"/>
  <c r="D463" i="2"/>
  <c r="E34" i="2"/>
  <c r="D915" i="2"/>
  <c r="D443" i="2"/>
  <c r="D444" i="2"/>
  <c r="E335" i="2"/>
  <c r="D946" i="2"/>
  <c r="D379" i="2"/>
  <c r="E617" i="2"/>
  <c r="D369" i="2"/>
  <c r="E240" i="2"/>
  <c r="D967" i="2"/>
  <c r="D269" i="2"/>
  <c r="D526" i="2"/>
  <c r="E934" i="2"/>
  <c r="D730" i="2"/>
  <c r="D969" i="2"/>
  <c r="E492" i="2"/>
  <c r="D613" i="2"/>
  <c r="D993" i="2"/>
  <c r="D572" i="2"/>
  <c r="E924" i="2"/>
  <c r="D657" i="2"/>
  <c r="E249" i="2"/>
  <c r="D985" i="2"/>
  <c r="D430" i="2"/>
  <c r="E261" i="2"/>
  <c r="D685" i="2"/>
  <c r="D537" i="2"/>
  <c r="E573" i="2"/>
  <c r="E95" i="2"/>
  <c r="D304" i="2"/>
  <c r="D977" i="2"/>
  <c r="D244" i="2"/>
  <c r="E38" i="2"/>
  <c r="D420" i="2"/>
  <c r="D919" i="2"/>
  <c r="D688" i="2"/>
  <c r="E436" i="2"/>
  <c r="D911" i="2"/>
  <c r="D252" i="2"/>
  <c r="E538" i="2"/>
  <c r="E338" i="2"/>
  <c r="D503" i="2"/>
  <c r="E316" i="2"/>
  <c r="D438" i="2"/>
  <c r="D891" i="2"/>
  <c r="E549" i="2"/>
  <c r="E205" i="2"/>
  <c r="E336" i="2"/>
  <c r="D810" i="2"/>
  <c r="D738" i="2"/>
  <c r="E940" i="2"/>
  <c r="E869" i="2"/>
  <c r="D431" i="2"/>
  <c r="E39" i="2"/>
  <c r="E565" i="2"/>
  <c r="E497" i="2"/>
  <c r="E266" i="2"/>
  <c r="D682" i="2"/>
  <c r="E483" i="2"/>
  <c r="D781" i="2"/>
  <c r="E381" i="2"/>
  <c r="E438" i="2"/>
  <c r="D189" i="2"/>
  <c r="D932" i="2"/>
  <c r="E427" i="2"/>
  <c r="E675" i="2"/>
  <c r="D343" i="2"/>
  <c r="E192" i="2"/>
  <c r="D973" i="2"/>
  <c r="E679" i="2"/>
  <c r="E662" i="2"/>
  <c r="D910" i="2"/>
  <c r="E974" i="2"/>
  <c r="D846" i="2"/>
  <c r="D457" i="2"/>
  <c r="D533" i="2"/>
  <c r="E421" i="2"/>
  <c r="E995" i="2"/>
  <c r="D221" i="2"/>
  <c r="E899" i="2"/>
  <c r="D959" i="2"/>
  <c r="D449" i="2"/>
  <c r="D517" i="2"/>
  <c r="E767" i="2"/>
  <c r="E250" i="2"/>
  <c r="D758" i="2"/>
  <c r="E631" i="2"/>
  <c r="E435" i="2"/>
  <c r="E325" i="2"/>
  <c r="E356" i="2"/>
  <c r="D706" i="2"/>
  <c r="D938" i="2"/>
  <c r="E785" i="2"/>
  <c r="D419" i="2"/>
  <c r="D487" i="2"/>
  <c r="D802" i="2"/>
  <c r="D755" i="2"/>
  <c r="D298" i="2"/>
  <c r="D334" i="2"/>
  <c r="E229" i="2"/>
  <c r="D575" i="2"/>
  <c r="E765" i="2"/>
  <c r="D237" i="2"/>
  <c r="E651" i="2"/>
  <c r="E715" i="2"/>
  <c r="D235" i="2"/>
  <c r="E183" i="2"/>
  <c r="E610" i="2"/>
  <c r="D764" i="2"/>
  <c r="E808" i="2"/>
  <c r="E803" i="2"/>
  <c r="D184" i="2"/>
  <c r="D351" i="2"/>
  <c r="D831" i="2"/>
  <c r="E692" i="2"/>
  <c r="E411" i="2"/>
  <c r="D760" i="2"/>
  <c r="E271" i="2"/>
  <c r="D299" i="2"/>
  <c r="E317" i="2"/>
  <c r="D654" i="2"/>
  <c r="E645" i="2"/>
  <c r="E885" i="2"/>
  <c r="E405" i="2"/>
  <c r="E343" i="2"/>
  <c r="D874" i="2"/>
  <c r="E468" i="2"/>
  <c r="E725" i="2"/>
  <c r="E567" i="2"/>
  <c r="D777" i="2"/>
  <c r="D182" i="2"/>
  <c r="E541" i="2"/>
  <c r="E874" i="2"/>
  <c r="D295" i="2"/>
  <c r="D310" i="2"/>
  <c r="D429" i="2"/>
  <c r="D665" i="2"/>
  <c r="E417" i="2"/>
  <c r="D381" i="2"/>
  <c r="D531" i="2"/>
  <c r="D677" i="2"/>
  <c r="D841" i="2"/>
  <c r="E818" i="2"/>
  <c r="E286" i="2"/>
  <c r="D792" i="2"/>
  <c r="E352" i="2"/>
  <c r="D205" i="2"/>
  <c r="E889" i="2"/>
  <c r="E558" i="2"/>
  <c r="E230" i="2"/>
  <c r="E840" i="2"/>
  <c r="D762" i="2"/>
  <c r="E979" i="2"/>
  <c r="D356" i="2"/>
  <c r="D483" i="2"/>
  <c r="E985" i="2"/>
  <c r="E673" i="2"/>
  <c r="D385" i="2"/>
  <c r="E978" i="2"/>
  <c r="D757" i="2"/>
  <c r="D824" i="2"/>
  <c r="D365" i="2"/>
  <c r="E135" i="2"/>
  <c r="E508" i="2"/>
  <c r="E344" i="2"/>
  <c r="D292" i="2"/>
  <c r="E428" i="2"/>
  <c r="E643" i="2"/>
  <c r="E863" i="2"/>
  <c r="E180" i="2"/>
  <c r="D393" i="2"/>
  <c r="E726" i="2"/>
  <c r="E812" i="2"/>
  <c r="E484" i="2"/>
  <c r="D409" i="2"/>
  <c r="D638" i="2"/>
  <c r="D382" i="2"/>
  <c r="E20" i="2"/>
  <c r="D833" i="2"/>
  <c r="D631" i="2"/>
  <c r="D786" i="2"/>
  <c r="D591" i="2"/>
  <c r="D872" i="2"/>
  <c r="D978" i="2"/>
  <c r="D563" i="2"/>
  <c r="E406" i="2"/>
  <c r="E953" i="2"/>
  <c r="D785" i="2"/>
  <c r="E256" i="2"/>
  <c r="E918" i="2"/>
  <c r="E548" i="2"/>
  <c r="E793" i="2"/>
  <c r="E666" i="2"/>
  <c r="D671" i="2"/>
  <c r="E877" i="2"/>
  <c r="E845" i="2"/>
  <c r="D926" i="2"/>
  <c r="E395" i="2"/>
  <c r="D582" i="2"/>
  <c r="E757" i="2"/>
  <c r="D773" i="2"/>
  <c r="D362" i="2"/>
  <c r="E115" i="2"/>
  <c r="E399" i="2"/>
  <c r="E570" i="2"/>
  <c r="D598" i="2"/>
  <c r="D643" i="2"/>
  <c r="E312" i="2"/>
  <c r="D882" i="2"/>
  <c r="D828" i="2"/>
  <c r="E151" i="2"/>
  <c r="D961" i="2"/>
  <c r="E385" i="2"/>
  <c r="D427" i="2"/>
  <c r="D714" i="2"/>
  <c r="D278" i="2"/>
  <c r="E169" i="2"/>
  <c r="E696" i="2"/>
  <c r="D788" i="2"/>
  <c r="E353" i="2"/>
  <c r="D739" i="2"/>
  <c r="D624" i="2"/>
  <c r="D497" i="2"/>
  <c r="D412" i="2"/>
  <c r="D604" i="2"/>
  <c r="D603" i="2"/>
  <c r="D880" i="2"/>
  <c r="D863" i="2"/>
  <c r="D267" i="2"/>
  <c r="E815" i="2"/>
  <c r="E640" i="2"/>
  <c r="D635" i="2"/>
  <c r="E839" i="2"/>
  <c r="E847" i="2"/>
  <c r="D839" i="2"/>
  <c r="D272" i="2"/>
  <c r="E550" i="2"/>
  <c r="D336" i="2"/>
  <c r="D895" i="2"/>
  <c r="D375" i="2"/>
  <c r="D559" i="2"/>
  <c r="D411" i="2"/>
  <c r="E370" i="2"/>
  <c r="E274" i="2"/>
  <c r="D790" i="2"/>
  <c r="E252" i="2"/>
  <c r="E875" i="2"/>
  <c r="E563" i="2"/>
  <c r="E181" i="2"/>
  <c r="E185" i="2"/>
  <c r="E340" i="2"/>
  <c r="E527" i="2"/>
  <c r="E94" i="2"/>
  <c r="E997" i="2"/>
  <c r="E927" i="2"/>
  <c r="E773" i="2"/>
  <c r="D651" i="2"/>
  <c r="D842" i="2"/>
  <c r="E75" i="2"/>
  <c r="E257" i="2"/>
  <c r="E669" i="2"/>
  <c r="E369" i="2"/>
  <c r="E552" i="2"/>
  <c r="E650" i="2"/>
  <c r="E591" i="2"/>
  <c r="E961" i="2"/>
  <c r="D774" i="2"/>
  <c r="D301" i="2"/>
  <c r="E486" i="2"/>
  <c r="D283" i="2"/>
  <c r="E491" i="2"/>
  <c r="D401" i="2"/>
  <c r="E80" i="2"/>
  <c r="E215" i="2"/>
  <c r="E971" i="2"/>
  <c r="E660" i="2"/>
  <c r="E22" i="2"/>
  <c r="H1005" i="1" l="1"/>
  <c r="G19" i="2"/>
  <c r="H1006" i="1" l="1"/>
  <c r="H1008" i="1" s="1"/>
  <c r="G1016" i="1"/>
  <c r="E19" i="2"/>
  <c r="G1002" i="2"/>
  <c r="G1003" i="2" s="1"/>
  <c r="G1005" i="2" s="1"/>
  <c r="G1004" i="2" s="1"/>
  <c r="G1006" i="2" s="1"/>
  <c r="G1014" i="1" l="1"/>
  <c r="G1013" i="1" s="1"/>
  <c r="G1015" i="1"/>
</calcChain>
</file>

<file path=xl/sharedStrings.xml><?xml version="1.0" encoding="utf-8"?>
<sst xmlns="http://schemas.openxmlformats.org/spreadsheetml/2006/main" count="1411" uniqueCount="290">
  <si>
    <t>Description</t>
  </si>
  <si>
    <t>Acha Co.,Ltd.</t>
  </si>
  <si>
    <t>www.achadirect.com</t>
  </si>
  <si>
    <t>Ship to</t>
  </si>
  <si>
    <t>Invoice</t>
  </si>
  <si>
    <t>Date</t>
  </si>
  <si>
    <t>Invoice #</t>
  </si>
  <si>
    <t>Item code</t>
  </si>
  <si>
    <t>Pranakorn, Bangkok 10200 Thailand</t>
  </si>
  <si>
    <t>Price Each</t>
  </si>
  <si>
    <t>Amount</t>
  </si>
  <si>
    <t>Quantity</t>
  </si>
  <si>
    <t xml:space="preserve">Bill to  </t>
  </si>
  <si>
    <t>Options (Color/Size)</t>
  </si>
  <si>
    <t xml:space="preserve">PO Number </t>
  </si>
  <si>
    <t xml:space="preserve">Via </t>
  </si>
  <si>
    <t xml:space="preserve">Rep. </t>
  </si>
  <si>
    <t>Check out our webstore - www.achadirect.com</t>
  </si>
  <si>
    <t>Total Amount</t>
  </si>
  <si>
    <t>Currency</t>
  </si>
  <si>
    <t>USD Exchange Rate</t>
  </si>
  <si>
    <t>THB</t>
  </si>
  <si>
    <t>Total EURO</t>
  </si>
  <si>
    <t>Change THB</t>
  </si>
  <si>
    <t>Given EURO</t>
  </si>
  <si>
    <t>Discount</t>
  </si>
  <si>
    <t xml:space="preserve">                   TAX INVOICE/DELIVERY ORDER/ RECEIPT</t>
  </si>
  <si>
    <t xml:space="preserve">Invoice # </t>
  </si>
  <si>
    <t>Pranakorn, Bangkok 10200</t>
  </si>
  <si>
    <t>Thailand</t>
  </si>
  <si>
    <t>Bill to  (Customer name)</t>
  </si>
  <si>
    <t>Item Code</t>
  </si>
  <si>
    <t>Qty</t>
  </si>
  <si>
    <t>Sale price(US)</t>
  </si>
  <si>
    <t>Amount (US)</t>
  </si>
  <si>
    <t>Baht price</t>
  </si>
  <si>
    <t>Amount baht</t>
  </si>
  <si>
    <t>TOTAL</t>
  </si>
  <si>
    <t>LESS DISCOUNT</t>
  </si>
  <si>
    <t>SUB TOTAL</t>
  </si>
  <si>
    <t>VALUE ADDED TAX 7%</t>
  </si>
  <si>
    <t>GRAND TOTAL</t>
  </si>
  <si>
    <t>TAX ID NO. 0105545048072</t>
  </si>
  <si>
    <t>.</t>
  </si>
  <si>
    <t>247 - 249 Tanow Road, Bavornives</t>
  </si>
  <si>
    <t>247,249 Tanow Road, Bavornives</t>
  </si>
  <si>
    <t>FAX: + 66-02046-6650</t>
  </si>
  <si>
    <t>TEL: +  66-02057-5858</t>
  </si>
  <si>
    <t>TEL: + 66 2057 - 5858</t>
  </si>
  <si>
    <t>FAX: + 66 2046 - 6650</t>
  </si>
  <si>
    <t>Gemstones 'N' Silver</t>
  </si>
  <si>
    <t>William Attwood</t>
  </si>
  <si>
    <t>47-70 Sunnyside Drive.</t>
  </si>
  <si>
    <t>London, Ontario, N5X3W5</t>
  </si>
  <si>
    <t>Canada</t>
  </si>
  <si>
    <t>Email: billshappyhours@hotmail.com</t>
  </si>
  <si>
    <t>NBZBXM</t>
  </si>
  <si>
    <t>MCD426</t>
  </si>
  <si>
    <t>10mm Clear</t>
  </si>
  <si>
    <t>10mm Rose</t>
  </si>
  <si>
    <t>10mm Jet</t>
  </si>
  <si>
    <t>NBCZBXC</t>
  </si>
  <si>
    <t>Clear</t>
  </si>
  <si>
    <t>10mm</t>
  </si>
  <si>
    <t>MCD715S</t>
  </si>
  <si>
    <t>MDK757</t>
  </si>
  <si>
    <t>10mm Black/ Clear</t>
  </si>
  <si>
    <t>MCDZ590</t>
  </si>
  <si>
    <t>BNRZ756</t>
  </si>
  <si>
    <t>BNRZ394</t>
  </si>
  <si>
    <t>BNRZ585</t>
  </si>
  <si>
    <t>MCD753C</t>
  </si>
  <si>
    <t>MCDFLC20</t>
  </si>
  <si>
    <t>MCDZ359</t>
  </si>
  <si>
    <t>MDK708</t>
  </si>
  <si>
    <t>MCD525</t>
  </si>
  <si>
    <t>BNRZ351</t>
  </si>
  <si>
    <t>BNHTZ</t>
  </si>
  <si>
    <t>BNRDZ8JB</t>
  </si>
  <si>
    <t>MCD499</t>
  </si>
  <si>
    <t>10mm AB</t>
  </si>
  <si>
    <t>BNRZ529</t>
  </si>
  <si>
    <t>10mm #3 Clear</t>
  </si>
  <si>
    <t>NBCZBXM</t>
  </si>
  <si>
    <t>NBZBM25</t>
  </si>
  <si>
    <t>NPBMM</t>
  </si>
  <si>
    <t>NBZHM</t>
  </si>
  <si>
    <t>BXFL2C</t>
  </si>
  <si>
    <t>NBZQM</t>
  </si>
  <si>
    <t>NBZBXC</t>
  </si>
  <si>
    <t>NBBXM2</t>
  </si>
  <si>
    <t>NBZBC12</t>
  </si>
  <si>
    <t>NBZBC25</t>
  </si>
  <si>
    <t>NBZSC</t>
  </si>
  <si>
    <t>NBVBTF36</t>
  </si>
  <si>
    <t>BXCRM</t>
  </si>
  <si>
    <t>NBZHC</t>
  </si>
  <si>
    <t>BXFL2M</t>
  </si>
  <si>
    <t>NBZBM12</t>
  </si>
  <si>
    <t>MCDZ414</t>
  </si>
  <si>
    <t>NBDVPZX9</t>
  </si>
  <si>
    <t>Rose</t>
  </si>
  <si>
    <t>Fuchsia</t>
  </si>
  <si>
    <t>DGINB20</t>
  </si>
  <si>
    <t>AGSPR20</t>
  </si>
  <si>
    <t>BBNP2C</t>
  </si>
  <si>
    <t>BBNP2Z</t>
  </si>
  <si>
    <t>BILBF</t>
  </si>
  <si>
    <t>BILBFW</t>
  </si>
  <si>
    <t>BILBHZ</t>
  </si>
  <si>
    <t>BILBSZ</t>
  </si>
  <si>
    <t>BILBTM</t>
  </si>
  <si>
    <t>BNRZ289</t>
  </si>
  <si>
    <t>BNRZ312</t>
  </si>
  <si>
    <t>BNRZ349</t>
  </si>
  <si>
    <t>BNRZ379</t>
  </si>
  <si>
    <t>CPSEL22</t>
  </si>
  <si>
    <t>EHHL769</t>
  </si>
  <si>
    <t>GPSPR20</t>
  </si>
  <si>
    <t>HBCRC16</t>
  </si>
  <si>
    <t>LBCZIN</t>
  </si>
  <si>
    <t>LBFW2C</t>
  </si>
  <si>
    <t>MCD372</t>
  </si>
  <si>
    <t>MCD467</t>
  </si>
  <si>
    <t>MCD473</t>
  </si>
  <si>
    <t>MCD543</t>
  </si>
  <si>
    <t>MCD595</t>
  </si>
  <si>
    <t>MCD673</t>
  </si>
  <si>
    <t>MCD713</t>
  </si>
  <si>
    <t>MCDMH</t>
  </si>
  <si>
    <t>MCDSAR6</t>
  </si>
  <si>
    <t>MCDVD31</t>
  </si>
  <si>
    <t>MCDVD5</t>
  </si>
  <si>
    <t>MCDZ20</t>
  </si>
  <si>
    <t>MCDZ293</t>
  </si>
  <si>
    <t>MCDZ312</t>
  </si>
  <si>
    <t>MCDZ371</t>
  </si>
  <si>
    <t>MCDZ418</t>
  </si>
  <si>
    <t>NBMOS36A</t>
  </si>
  <si>
    <t>NBTRC</t>
  </si>
  <si>
    <t>NC</t>
  </si>
  <si>
    <t>NR31BL</t>
  </si>
  <si>
    <t>NS07</t>
  </si>
  <si>
    <t>PACP</t>
  </si>
  <si>
    <t>PCP</t>
  </si>
  <si>
    <t>SEGH16</t>
  </si>
  <si>
    <t>SEGHT16</t>
  </si>
  <si>
    <t>SEGHTT18</t>
  </si>
  <si>
    <t>SGTSH10</t>
  </si>
  <si>
    <t>WRB</t>
  </si>
  <si>
    <t>NBP19MX</t>
  </si>
  <si>
    <t>NPBM</t>
  </si>
  <si>
    <t>ALBB3</t>
  </si>
  <si>
    <t>Webstore Order 37148</t>
  </si>
  <si>
    <t>Size: 12mm</t>
  </si>
  <si>
    <t>Length: 12mm with 5mm jewel balls</t>
  </si>
  <si>
    <t>Length: 12mm</t>
  </si>
  <si>
    <t>Length: 8mm</t>
  </si>
  <si>
    <t>Length: 10mm</t>
  </si>
  <si>
    <t>Size: 10mm</t>
  </si>
  <si>
    <t>Length: 8mm with 2.5mm top part</t>
  </si>
  <si>
    <t>Length: 8mm with 4mm top part</t>
  </si>
  <si>
    <t>Length: 8mm with 5mm top part</t>
  </si>
  <si>
    <t>Crystal Color: Clear</t>
  </si>
  <si>
    <t>Crystal Color: Rose</t>
  </si>
  <si>
    <t>Packing Option: Vacuum Sealed Packing to prevent tarnishing</t>
  </si>
  <si>
    <t>Pincher Size: Thickness 6mm &amp; width 18mm</t>
  </si>
  <si>
    <t>Pincher Size: Thickness 3mm &amp; width 10mm</t>
  </si>
  <si>
    <t>Gauge: 1.2mm</t>
  </si>
  <si>
    <t>Crystal Color: Aquamarine</t>
  </si>
  <si>
    <t>Cz Color: Garnet</t>
  </si>
  <si>
    <t>Cz Color: Clear</t>
  </si>
  <si>
    <t>Cz Color: Jet</t>
  </si>
  <si>
    <t>Crystal Color: AB</t>
  </si>
  <si>
    <t>Crystal Color: Capri Blue</t>
  </si>
  <si>
    <t>Crystal Color: Light Sapphire</t>
  </si>
  <si>
    <t>Crystal Color: Jet</t>
  </si>
  <si>
    <t>Crystal Color: Hyacinth</t>
  </si>
  <si>
    <t>Crystal Color: Amethyst</t>
  </si>
  <si>
    <t>Crystal Color: Garnet</t>
  </si>
  <si>
    <t>Crystal Color: Lavender</t>
  </si>
  <si>
    <t>Cz Color: Rose</t>
  </si>
  <si>
    <t>Cz Color: Lavender</t>
  </si>
  <si>
    <t>Crystal Color: Fuchsia</t>
  </si>
  <si>
    <t>Cz Color: Amethyst</t>
  </si>
  <si>
    <t>Cz Color: Olive</t>
  </si>
  <si>
    <t>Crystal Color: Peridot</t>
  </si>
  <si>
    <t>Crystal Color: Clear / Jet</t>
  </si>
  <si>
    <t>Crystal Color: Light Amethyst</t>
  </si>
  <si>
    <t>Color: Black</t>
  </si>
  <si>
    <t>Color: Gold</t>
  </si>
  <si>
    <t>Color: Gold Anodized w/ Clear CZ</t>
  </si>
  <si>
    <t>Sterling silver spiral nose ring, 20g (0.8mm)</t>
  </si>
  <si>
    <t>316L steel nipple barbell, 1.6mm (14g) with two forward facing 5mm or 6mm jewel balls</t>
  </si>
  <si>
    <t>Surgical steel nipple barbell, 14g (1.6mm) with two forward facing prong set 5 CZ stones (prongs are made from Silver plated brass)</t>
  </si>
  <si>
    <t>Clear bio flexible labret, 16g (1.2mm) with a sterling silver flower design with crystal leaves</t>
  </si>
  <si>
    <t>Clear bio flexible labret, 16g (1.2mm) with a sterling silver wire flower design with a crystal center</t>
  </si>
  <si>
    <t>Clear bio flexible labret, 16g (1.2mm) with a 3mm prong set heart shaped CZ stone</t>
  </si>
  <si>
    <t>Clear bio flexible labret, 16g (1.2mm) with a 3mm star shaped prong set CZ stone</t>
  </si>
  <si>
    <t>Clear bio flexible labret, 16g (1.2mm) with a sterling silver triple crystal top</t>
  </si>
  <si>
    <t>Surgical steel casting belly banana, 14g (1.6mm) with 8mm prong set cubic zirconia (CZ) stone with dangling chain of three CZ butterflies</t>
  </si>
  <si>
    <t>Surgical steel casting belly banana, 14g (1.6mm) with 8mm prong set cubic zirconia (CZ) stone with dangling chain or pear shaped CZ stones</t>
  </si>
  <si>
    <t>Surgical steel casting belly banana, 14g (1.6mm) with 8mm prong set cubic zirconia (CZ) stone with dangling dragonfly design with Cubic Zirconia wings</t>
  </si>
  <si>
    <t>316L steel casting belly banana, 14g (1.6mm) with 8mm prong set cubic zirconia (CZ) stone with dangling vintage style cross with round prong set cubic zirconia (CZ) stone in the center (dangling is made from silver plated brass)</t>
  </si>
  <si>
    <t>Black plated 925 silver seamless ring, 22g (0.6mm)</t>
  </si>
  <si>
    <t>Stainless steel helix huggie earring with a dangling ankh cross on a long chain (dangling is made from silver plated brass &amp; item is sold per pcs.)</t>
  </si>
  <si>
    <t>Sterling silver spiral nose ring, 20g (0.8mm) with 18k gold plating</t>
  </si>
  <si>
    <t>High polished surgical steel hinged ball closure ring, 16g (1.2mm) with 3mm ball with bezel set crystal</t>
  </si>
  <si>
    <t>Internally threaded 316L steel labret, 16g (1.2mm) with a upper 2 -5mm prong set round CZ stone (attachments are made from surgical steel)</t>
  </si>
  <si>
    <t>Surgical steel labret, 16g (1.2mm) with a crystal flower upper part (top part is made from silver plated brass)</t>
  </si>
  <si>
    <t>Surgical steel belly banana, 14g (1.6mm) with a heart shape lower part with ferido glued crystals without resin cover (lower part is made from silver plated brass)</t>
  </si>
  <si>
    <t>Surgical steel belly banana, 14g (1.6mm) with an 8mm bezel set jewel ball and a dangling elephant with crystals - length 3/8'' (10mm)</t>
  </si>
  <si>
    <t>Surgical steel belly banana, 14g (1.6mm) with an 8mm bezel set jewel ball and a dangling crystal studded marijuana leaf - length 3/8'' (10mm)</t>
  </si>
  <si>
    <t>Surgical steel belly banana, 14g (1.6mm) with an 8mm bezel set jewel ball and a dangling crystal chain (dangling part is made from silver plated brass) - length 3/8'' (10mm)</t>
  </si>
  <si>
    <t>Surgical steel belly banana, 14g (1.6mm) with a lower multi crystal studded ribbon</t>
  </si>
  <si>
    <t>Surgical steel belly banana, 14g (1.6mm) with an 8mm bezel set jewel ball and a small dangling crystal studded spider - length 3/8'' (10mm)</t>
  </si>
  <si>
    <t>316L steel belly banana, 14g (1.6mm) with an 8mm prong set CZ stone and a dangling long drop shaped Swarovski crystal</t>
  </si>
  <si>
    <t>Surgical steel belly banana, 14g (1.6mm) with an 8mm jewel ball and a dangling crystal flower with 5 petals(dangling are made from 925 Silver plated brass) - length 3/8''(10mm)</t>
  </si>
  <si>
    <t>Surgical steel belly banana, 14g (1.6mm) with an 8mm bezel set jewel ball and dangling Moon with Heart - length 3/8'' (10mm)</t>
  </si>
  <si>
    <t>Surgical steel belly banana, 14g (1.6mm) with an 8mm bezel set jewel ball and dangling double stars with crystals (dangling is made from silver plated brass)</t>
  </si>
  <si>
    <t>316L steel belly banana, 14g (1.6mm) with a lower 8mm round prong set CZ stone and a sterling silver coil shaped dangling</t>
  </si>
  <si>
    <t>316L steel belly banana, 14g (1.6mm) with a lower 8mm round prong set CZ stone and a dangling sterling silver butterfly</t>
  </si>
  <si>
    <t>Surgical steel belly banana, 14g (1.6mm) with an 8mm round prong set CZ stone and a dangling cherry with prong set CZ stones</t>
  </si>
  <si>
    <t>Surgical steel belly banana, 14g (1.6mm) with an 8mm round prong set CZ stone and a dangling CZ flower design- length 3/8 (10mm)</t>
  </si>
  <si>
    <t>Surgical steel belly banana, 14g (1.6mm) with a lower 8mm prong set cubic zirconia stone and a with a dangling chain or pear shaped CZ stones - length 3/8'' (10mm)</t>
  </si>
  <si>
    <t>Surgical steel belly banana, 14g (1.6mm) with a lower 8mm prong set cubic zirconia stone and a dangling anchor design with round Cubic Zirconia stone</t>
  </si>
  <si>
    <t>Surgical steel belly banana, 14g (1.6mm) with an 8mm bezel set jewel ball and dangling triple CZ chains (dangling is made from silver plated brass)</t>
  </si>
  <si>
    <t>Display box with 36 pcs. of 925 sterling silver nose bones, 22g (0.6mm) 3 round crystal arranged to form a mouse face in multi colours (in standard packing or in vacuum sealed packing to prevent tarnishing)</t>
  </si>
  <si>
    <t>Display box with 52 pcs. of 925 sterling silver nose bones, 22g (0.6mm) with 1mm triple round clear crystal tops (in standard packing or in vacuum sealed packing to prevent tarnishing)</t>
  </si>
  <si>
    <t>925 silver non-piercing fake nose clip, 20g (0.8mm) with an outer diameter from 6mm to 12mm</t>
  </si>
  <si>
    <t>Black plated 925 silver seamless nose hoop, 18g (1mm) with an outer diameter</t>
  </si>
  <si>
    <t>Sterling Silver nose hoop, 22g (0.6mm) with ball and an outer diameter of 1/2'' (12mm) - 1 piece</t>
  </si>
  <si>
    <t>Acrylic pincher with double rubber O-Rings - gauge 14g to 00g (1.6mm - 10mm)</t>
  </si>
  <si>
    <t>Surgical steel septum pincher with ridged ends and a double O-rings</t>
  </si>
  <si>
    <t>High polished surgical steel hinged segment ring, 16g (1.2mm)</t>
  </si>
  <si>
    <t>PVD plated surgical steel hinged segment ring, 16g (1.2mm)</t>
  </si>
  <si>
    <t>Rose gold PVD plated surgical steel hinged segment ring, 18g (1mm)</t>
  </si>
  <si>
    <t>Anodized 316L steel hinged segment ring, 1.2mm (16g) with CNC Cubic Zirconia (CZ) stones, inner diameter from 8mm to 10mm</t>
  </si>
  <si>
    <t>Steel wire twist taper</t>
  </si>
  <si>
    <t>Added items via Skype</t>
  </si>
  <si>
    <t>Display box with 52 pcs. of 925 sterling silver nose bones, 22g (0.6mm) with big 2.5mm prong set crystal tops in assorted colors</t>
  </si>
  <si>
    <t>Display box with 52 pcs. of 925 sterling silver nose bones, 22g (0.6mm) with 1.5mm round prong set crystals in assorted colors (in standard packing or in vacuum sealed packing to prevent tarnishing)</t>
  </si>
  <si>
    <t>Bio - Flex labret, 16g (1.2mm) with a 3mm steel ball</t>
  </si>
  <si>
    <t>Walk IN + 37148</t>
  </si>
  <si>
    <t>Sura</t>
  </si>
  <si>
    <t>Exchange Rate THB-THB</t>
  </si>
  <si>
    <t>Exchange Rate USD-THB</t>
  </si>
  <si>
    <t>Total Order USD</t>
  </si>
  <si>
    <t>Total Invoice USD</t>
  </si>
  <si>
    <t>Total Order THB</t>
  </si>
  <si>
    <t>Total Invoice THB</t>
  </si>
  <si>
    <t>USD</t>
  </si>
  <si>
    <t>Surgical steel belly banana, 14g (1.6mm) with a heart shaped lower part with ferido glued crystals with resin cover  (lower part is made from silver plated brass)</t>
  </si>
  <si>
    <t>Display box with 52 pieces of 925 sterling silver nose bones  , 22g (0.6mm) with clear 2mm prong set round  shaped Cubic zirconia stone (CZ)</t>
  </si>
  <si>
    <t>Surgical steel belly banana, 14g (1.6mm) with an 8mm round prong set CZ stone and a dangling crystal heart size 10mm</t>
  </si>
  <si>
    <t>PVD plated 316L steel belly banana, 14g (1.6mm) with a upper 5mm plain ball and a lower 8mm bezel set jewel ball with a dangling plain simple cross</t>
  </si>
  <si>
    <t>Surgical steel belly banana, 14g (1.6mm) with a lower 8mm prong set cubic zirconia stone and a dangling crown with a CZ stone inside (dangling part is made from silver plated brass)</t>
  </si>
  <si>
    <t>Surgical steel casting belly banana, 14g (1.6mm) with 8mm prong set cubic zirconia (CZ) stone with dangling plain cross</t>
  </si>
  <si>
    <t>Surgical steel casting belly banana, 14g (1.6mm) with 8mm prong set cubic zirconia (CZ) stone with dangling cross with round prong set cubic zirconia (CZ) stone in the center (dangling is made from silver plated brass)</t>
  </si>
  <si>
    <t>Surgical steel casting belly banana, 14g (1.6mm) with 8mm prong set cubic zirconia (CZ) stone with dangling prong set star shaped CZ stone</t>
  </si>
  <si>
    <t>Surgical steel belly banana, 14g (1.6mm) with a lower casted skull with crystal eyes</t>
  </si>
  <si>
    <t>Surgical steel belly banana, 14g (1.6mm) with an 8mm jewel ball and a dangling crystal flower with 5 petals (dangling are made from 925 Silver plated brass) - length 3/8" (10mm)</t>
  </si>
  <si>
    <t>316L steel belly banana, 14g (1.6mm) with an 8mm round prong set CZ stone and a dangling vine design with prong set CZ stones</t>
  </si>
  <si>
    <t>Anodized 316L steel belly banana, 14g (1.6mm) with a lower big crystal heart (dangling part is made from gold plated brass)</t>
  </si>
  <si>
    <t>Surgical steel belly banana, 14g (1.6mm) with an 8mm bezel set jewel ball and a dangling dreamcatcher with a central stone and two feathers - length 3/8" (10mm)</t>
  </si>
  <si>
    <t>Surgical steel casting belly banana, 14g (1.6mm) with 8mm prong set cubic zirconia (CZ) stone with dangling prong set round CZ stones</t>
  </si>
  <si>
    <t>Surgical steel belly banana, 14g (1.6mm) with a lower 8mm prong set cubic zirconia stone and a dangling star shape with round CZ stone in the middle (dangling part is made from silver plated brass)</t>
  </si>
  <si>
    <t>Surgical steel belly banana, 14g (1.6mm) with an 7mm heart shaped prong set CZ stone and an upper 5mm plain steel ball (dangling is made from silver plated brass)</t>
  </si>
  <si>
    <t>Surgical steel casting belly banana, 14g (1.6mm) with prong set 8mm cubic zirconia (CZ) stone and upper 5mm bezel set jewel ball - length 3/8'' (10mm)</t>
  </si>
  <si>
    <t>(Discontinued for IS)Banana belly ring (14g) in heart shape with crystal</t>
  </si>
  <si>
    <t>Surgical steel casting belly banana, 14g (1.6mm) with 8mm prong set cubic zirconia (CZ) stone with dangling 9mm heart shaped CZ stone</t>
  </si>
  <si>
    <t>Display box with 52 pieces of 925 sterling silver nose bones  , 22g (0.6mm) with  1.5mm prong set round  shaped Cubic zirconia stone (CZ) in clear rose and lavender</t>
  </si>
  <si>
    <t>Display box with 52 pieces of 925 sterling silver nose bones  , 22g (0.6mm) with  2mm prong set round  shaped Cubic zirconia stone (CZ) in clear rose and lavender</t>
  </si>
  <si>
    <t>Display box with 52 pcs. of 925 sterling silver nose bones, 22g (0.6mm) with big 2.5mm prong set Cubic Zirconia (CZ) stones in assorted colors</t>
  </si>
  <si>
    <t>Display box with 52 pieces of 925 sterling silver nose bones, 22g (0.6mm) with round 1.5mm and 2mm prong-set color crystal</t>
  </si>
  <si>
    <t>Display box with 52 pieces of 925 sterling silver nose bones, 22g (0.6mm) with color 3mm prong set heart shaped Cubic zirconia stone (CZ)</t>
  </si>
  <si>
    <t>925 sterling silver nose bones, 0.6mm (22g) with a 1.5mm round clear crystal in wire flower top / 52 pcs per display box (in standard packing or in vacuum sealed packing to prevent tarnishing)</t>
  </si>
  <si>
    <t>Display box with 52 pcs. of 925 sterling silver nose bones, 22g (0.6mm) with 2mm color square prong set Cubic Zirconia (CZ) stone</t>
  </si>
  <si>
    <t>Display box with 52 pieces of 925 sterling silver nose bones  , 22g (0.6mm) with clear 1.5mm prong set round  shaped Cubic zirconia stone (CZ)</t>
  </si>
  <si>
    <t>(Discontinued for Acha)Display box of 52 pieces of 925 stering silver nose bones , 22g (0.6mm) with assorted wire flower and wire spiral shapes with assorted color crystals</t>
  </si>
  <si>
    <t>Display box with 52 pcs. of 925 sterling silver nose bones, 22g (0.6mm) with tiny 1.25mm clear prong set Cubic Zirconia (CZ) stones</t>
  </si>
  <si>
    <t>Display box with 52 pcs. of 925 sterling silver nose bones, 22g (0.6mm) with big 2.5mm clear prong set Cubic Zirconia (CZ) stones</t>
  </si>
  <si>
    <t>(Discontinued for  IS)Display box with 52 pcs. of 925 sterling silver  nose bones, 22g (0.6mm) with 3mm clear star shaped prong set Cubic Zirconia (CZ) stone</t>
  </si>
  <si>
    <t>Display box with 36 pcs of 925 sterling silver nose bones, 22g (0.6mm) with plain 4.2mm flying butterfly tops</t>
  </si>
  <si>
    <t>Display box with 52 pieces of silver nose bones with cross design (assorted color crystals), 22g (0.6mm)</t>
  </si>
  <si>
    <t>Display box with 52 pieces of 925 sterling silver nose bones, 22g (0.6mm) with clear 3mm prong set heart shaped Cubic zirconia stone (CZ)</t>
  </si>
  <si>
    <t>925 sterling silver nose bones, 0.6mm (22g) with 1.5mm assorted round color crystals in wire flower shaped top / 52 pcs per display box (in standard packing or in vacuum sealed packing to prevent tarnishing)</t>
  </si>
  <si>
    <t>Display box with 52 pcs. of 925 sterling silver nose bones, 22g (0.6mm) with tiny 1.25mm prong set Cubic Zirconia (CZ) stones in assorted colors</t>
  </si>
  <si>
    <t>Box-9 pieces of 925 sterling silver nose bone, 0.6mm (22g) with 1.5mm ball and prong set 3mm dangling round Cubic Zirconia (CZ) stone</t>
  </si>
  <si>
    <t>Box with 12 pcs. of 10kt gold nose bones, 22g (0.6mm) with 3mm prong set clear CZ stones in assorted shapes (Star, triangle, heart)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</si>
</sst>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quot;$&quot;#,##0.00"/>
    <numFmt numFmtId="165" formatCode="mm/dd/yyyy"/>
    <numFmt numFmtId="166" formatCode="[$-409]d\-mmm\-yy;@"/>
    <numFmt numFmtId="167" formatCode="#.#&quot; mm&quot;"/>
    <numFmt numFmtId="168" formatCode="_-* #,##0.00_-;\-* #,##0.00_-;_-* &quot;-&quot;??_-;_-@_-"/>
  </numFmts>
  <fonts count="34">
    <font>
      <sz val="10"/>
      <name val="Arial"/>
    </font>
    <font>
      <sz val="11"/>
      <color theme="1"/>
      <name val="Calibri"/>
      <family val="2"/>
      <scheme val="minor"/>
    </font>
    <font>
      <b/>
      <sz val="8"/>
      <name val="Arial"/>
      <family val="2"/>
    </font>
    <font>
      <b/>
      <sz val="9"/>
      <name val="Arial"/>
      <family val="2"/>
    </font>
    <font>
      <sz val="9"/>
      <name val="Arial"/>
      <family val="2"/>
    </font>
    <font>
      <b/>
      <sz val="10"/>
      <name val="Arial"/>
      <family val="2"/>
    </font>
    <font>
      <sz val="9"/>
      <name val="Arial"/>
      <family val="2"/>
    </font>
    <font>
      <sz val="10"/>
      <color indexed="8"/>
      <name val="Arial"/>
      <family val="2"/>
    </font>
    <font>
      <u/>
      <sz val="10"/>
      <color indexed="12"/>
      <name val="Arial"/>
      <family val="2"/>
    </font>
    <font>
      <sz val="8"/>
      <color indexed="8"/>
      <name val="Arial"/>
      <family val="2"/>
    </font>
    <font>
      <b/>
      <sz val="8"/>
      <color indexed="8"/>
      <name val="Arial"/>
      <family val="2"/>
    </font>
    <font>
      <b/>
      <sz val="11"/>
      <name val="Arial"/>
      <family val="2"/>
    </font>
    <font>
      <sz val="10"/>
      <name val="Arial"/>
      <family val="2"/>
    </font>
    <font>
      <b/>
      <sz val="18"/>
      <name val="Arial"/>
      <family val="2"/>
    </font>
    <font>
      <u/>
      <sz val="11"/>
      <color indexed="12"/>
      <name val="Arial"/>
      <family val="2"/>
    </font>
    <font>
      <b/>
      <sz val="10"/>
      <color indexed="8"/>
      <name val="Arial"/>
      <family val="2"/>
    </font>
    <font>
      <b/>
      <sz val="12"/>
      <name val="Arial"/>
      <family val="2"/>
    </font>
    <font>
      <b/>
      <sz val="16"/>
      <name val="Arial"/>
      <family val="2"/>
    </font>
    <font>
      <b/>
      <sz val="14"/>
      <name val="Arial"/>
      <family val="2"/>
    </font>
    <font>
      <b/>
      <sz val="10"/>
      <color theme="1"/>
      <name val="Arial"/>
      <family val="2"/>
    </font>
    <font>
      <sz val="10"/>
      <color theme="0"/>
      <name val="Arial"/>
      <family val="2"/>
    </font>
    <font>
      <sz val="8"/>
      <color rgb="FF000000"/>
      <name val="Tahoma"/>
      <family val="2"/>
    </font>
    <font>
      <sz val="10"/>
      <color theme="1"/>
      <name val="Arial"/>
      <family val="2"/>
    </font>
    <font>
      <sz val="10"/>
      <name val="Arial"/>
      <family val="2"/>
      <charset val="204"/>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6" tint="0.59999389629810485"/>
        <bgColor indexed="64"/>
      </patternFill>
    </fill>
    <fill>
      <patternFill patternType="solid">
        <fgColor theme="4" tint="0.79998168889431442"/>
        <bgColor indexed="64"/>
      </patternFill>
    </fill>
  </fills>
  <borders count="62">
    <border>
      <left/>
      <right/>
      <top/>
      <bottom/>
      <diagonal/>
    </border>
    <border>
      <left style="medium">
        <color indexed="64"/>
      </left>
      <right style="thin">
        <color indexed="64"/>
      </right>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top style="double">
        <color indexed="64"/>
      </top>
      <bottom/>
      <diagonal/>
    </border>
    <border>
      <left/>
      <right style="thin">
        <color indexed="64"/>
      </right>
      <top style="double">
        <color indexed="64"/>
      </top>
      <bottom/>
      <diagonal/>
    </border>
    <border>
      <left style="medium">
        <color indexed="64"/>
      </left>
      <right style="thin">
        <color indexed="64"/>
      </right>
      <top style="thin">
        <color indexed="64"/>
      </top>
      <bottom style="double">
        <color indexed="64"/>
      </bottom>
      <diagonal/>
    </border>
    <border>
      <left/>
      <right/>
      <top style="thin">
        <color indexed="64"/>
      </top>
      <bottom style="medium">
        <color indexed="64"/>
      </bottom>
      <diagonal/>
    </border>
  </borders>
  <cellStyleXfs count="5334">
    <xf numFmtId="0" fontId="0" fillId="0" borderId="0"/>
    <xf numFmtId="0" fontId="8" fillId="0" borderId="0" applyNumberFormat="0" applyFill="0" applyBorder="0" applyAlignment="0" applyProtection="0">
      <alignment vertical="top"/>
      <protection locked="0"/>
    </xf>
    <xf numFmtId="0" fontId="12" fillId="0" borderId="0"/>
    <xf numFmtId="0" fontId="1" fillId="0" borderId="0"/>
    <xf numFmtId="0" fontId="23" fillId="0" borderId="0"/>
    <xf numFmtId="0" fontId="1" fillId="0" borderId="0"/>
    <xf numFmtId="0" fontId="8" fillId="0" borderId="0" applyNumberFormat="0" applyFill="0" applyBorder="0" applyAlignment="0" applyProtection="0">
      <alignment vertical="top"/>
      <protection locked="0"/>
    </xf>
    <xf numFmtId="0" fontId="12" fillId="0" borderId="0"/>
    <xf numFmtId="0" fontId="8" fillId="0" borderId="0" applyNumberFormat="0" applyFill="0" applyBorder="0" applyAlignment="0" applyProtection="0">
      <alignment vertical="top"/>
      <protection locked="0"/>
    </xf>
    <xf numFmtId="43" fontId="1"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0" fontId="24" fillId="0" borderId="0" applyNumberFormat="0" applyFon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applyNumberFormat="0" applyFill="0" applyBorder="0" applyAlignment="0" applyProtection="0"/>
    <xf numFmtId="0" fontId="12" fillId="0" borderId="0"/>
    <xf numFmtId="0" fontId="25" fillId="0" borderId="0">
      <alignment vertical="center"/>
    </xf>
    <xf numFmtId="0" fontId="1" fillId="0" borderId="0"/>
    <xf numFmtId="0" fontId="12" fillId="0" borderId="0"/>
    <xf numFmtId="0" fontId="25" fillId="0" borderId="0">
      <alignment vertical="center"/>
    </xf>
    <xf numFmtId="0" fontId="12" fillId="0" borderId="0"/>
    <xf numFmtId="0" fontId="12" fillId="0" borderId="0"/>
    <xf numFmtId="0" fontId="12" fillId="0" borderId="0" applyNumberFormat="0" applyFill="0" applyBorder="0" applyAlignment="0" applyProtection="0"/>
    <xf numFmtId="0" fontId="1" fillId="0" borderId="0"/>
    <xf numFmtId="0" fontId="12" fillId="0" borderId="0"/>
    <xf numFmtId="0" fontId="1" fillId="0" borderId="0"/>
    <xf numFmtId="0" fontId="12" fillId="0" borderId="0"/>
    <xf numFmtId="0" fontId="24" fillId="0" borderId="0" applyNumberFormat="0" applyFont="0" applyFill="0" applyBorder="0" applyAlignment="0" applyProtection="0"/>
    <xf numFmtId="0" fontId="12" fillId="0" borderId="0"/>
    <xf numFmtId="0" fontId="25" fillId="0" borderId="0">
      <alignment vertical="center"/>
    </xf>
    <xf numFmtId="0" fontId="24" fillId="0" borderId="0" applyNumberFormat="0" applyFont="0" applyFill="0" applyBorder="0" applyAlignment="0" applyProtection="0"/>
    <xf numFmtId="0" fontId="12" fillId="0" borderId="0" applyNumberForma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12"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alignment vertical="top"/>
      <protection locked="0"/>
    </xf>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 fillId="0" borderId="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12" fillId="0" borderId="0" applyNumberForma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44" fontId="12" fillId="0" borderId="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xf numFmtId="0" fontId="12" fillId="0" borderId="0"/>
    <xf numFmtId="0" fontId="24" fillId="0" borderId="0" applyNumberFormat="0" applyFont="0" applyFill="0" applyBorder="0" applyAlignment="0" applyProtection="0"/>
    <xf numFmtId="0" fontId="24" fillId="0" borderId="0" applyNumberFormat="0" applyFont="0" applyFill="0" applyBorder="0" applyAlignment="0" applyProtection="0"/>
    <xf numFmtId="0" fontId="12" fillId="0" borderId="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12" fillId="0" borderId="0" applyNumberForma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12" fillId="0" borderId="0" applyNumberForma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1" fillId="0" borderId="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12" fillId="0" borderId="0"/>
    <xf numFmtId="0" fontId="1" fillId="0" borderId="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12" fillId="0" borderId="0"/>
    <xf numFmtId="0" fontId="1" fillId="0" borderId="0"/>
    <xf numFmtId="0" fontId="12" fillId="0" borderId="0"/>
    <xf numFmtId="0" fontId="12" fillId="0" borderId="0"/>
    <xf numFmtId="0" fontId="12" fillId="0" borderId="0"/>
    <xf numFmtId="0" fontId="12" fillId="0" borderId="0"/>
    <xf numFmtId="0" fontId="12" fillId="0" borderId="0"/>
    <xf numFmtId="0" fontId="12" fillId="0" borderId="0"/>
    <xf numFmtId="0" fontId="1" fillId="0" borderId="0"/>
    <xf numFmtId="0" fontId="12" fillId="0" borderId="0"/>
    <xf numFmtId="0" fontId="1" fillId="0" borderId="0"/>
    <xf numFmtId="0" fontId="12" fillId="0" borderId="0" applyNumberFormat="0" applyFill="0" applyBorder="0" applyAlignment="0" applyProtection="0"/>
    <xf numFmtId="0" fontId="1" fillId="0" borderId="0"/>
    <xf numFmtId="0" fontId="12" fillId="0" borderId="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12" fillId="0" borderId="0"/>
    <xf numFmtId="0" fontId="12" fillId="0" borderId="0"/>
    <xf numFmtId="0" fontId="12" fillId="0" borderId="0"/>
    <xf numFmtId="0" fontId="12" fillId="0" borderId="0"/>
    <xf numFmtId="0" fontId="1" fillId="0" borderId="0"/>
    <xf numFmtId="0" fontId="12" fillId="0" borderId="0"/>
    <xf numFmtId="0" fontId="12" fillId="0" borderId="0"/>
    <xf numFmtId="0" fontId="12" fillId="0" borderId="0"/>
    <xf numFmtId="43" fontId="1" fillId="0" borderId="0" applyFont="0" applyFill="0" applyBorder="0" applyAlignment="0" applyProtection="0"/>
    <xf numFmtId="44" fontId="1"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 fillId="0" borderId="0" applyFont="0" applyFill="0" applyBorder="0" applyAlignment="0" applyProtection="0"/>
    <xf numFmtId="44" fontId="1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27" fillId="0" borderId="0" applyFont="0" applyFill="0" applyBorder="0" applyAlignment="0" applyProtection="0"/>
    <xf numFmtId="0" fontId="31" fillId="0" borderId="0" applyNumberFormat="0" applyFill="0" applyBorder="0" applyAlignment="0" applyProtection="0">
      <alignment vertical="top"/>
      <protection locked="0"/>
    </xf>
    <xf numFmtId="0" fontId="32" fillId="0" borderId="0" applyNumberFormat="0" applyFill="0" applyBorder="0" applyAlignment="0" applyProtection="0">
      <alignment vertical="top"/>
      <protection locked="0"/>
    </xf>
    <xf numFmtId="0" fontId="33" fillId="0" borderId="0"/>
    <xf numFmtId="0" fontId="12" fillId="0" borderId="0" applyNumberFormat="0" applyFill="0" applyBorder="0" applyAlignment="0" applyProtection="0"/>
    <xf numFmtId="0" fontId="12" fillId="0" borderId="0"/>
    <xf numFmtId="0" fontId="28" fillId="0" borderId="0" applyNumberFormat="0" applyFill="0" applyBorder="0" applyAlignment="0" applyProtection="0"/>
    <xf numFmtId="0" fontId="12" fillId="0" borderId="0" applyNumberFormat="0" applyFill="0" applyBorder="0" applyAlignment="0" applyProtection="0"/>
    <xf numFmtId="0" fontId="1" fillId="0" borderId="0"/>
    <xf numFmtId="0" fontId="12" fillId="0" borderId="0" applyNumberFormat="0" applyFill="0" applyBorder="0" applyAlignment="0" applyProtection="0"/>
    <xf numFmtId="0" fontId="27" fillId="0" borderId="0"/>
    <xf numFmtId="0" fontId="12" fillId="0" borderId="0" applyNumberFormat="0" applyFill="0" applyBorder="0" applyAlignment="0" applyProtection="0"/>
    <xf numFmtId="0" fontId="12"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xf numFmtId="0" fontId="1" fillId="0" borderId="0"/>
    <xf numFmtId="0" fontId="12" fillId="0" borderId="0" applyNumberFormat="0" applyFill="0" applyBorder="0" applyAlignment="0" applyProtection="0"/>
    <xf numFmtId="0" fontId="26"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 fillId="0" borderId="0"/>
    <xf numFmtId="0" fontId="1"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xf numFmtId="0" fontId="25" fillId="0" borderId="0">
      <alignment vertical="center"/>
    </xf>
    <xf numFmtId="0" fontId="30" fillId="0" borderId="0"/>
    <xf numFmtId="0" fontId="12" fillId="0" borderId="0" applyNumberFormat="0" applyFill="0" applyBorder="0" applyAlignment="0" applyProtection="0"/>
    <xf numFmtId="0" fontId="12" fillId="0" borderId="0"/>
    <xf numFmtId="0" fontId="1" fillId="0" borderId="0"/>
    <xf numFmtId="0" fontId="29" fillId="0" borderId="0">
      <alignment vertical="center"/>
    </xf>
    <xf numFmtId="0" fontId="12" fillId="0" borderId="0" applyNumberFormat="0" applyFill="0" applyBorder="0" applyAlignment="0" applyProtection="0"/>
    <xf numFmtId="0" fontId="12" fillId="0" borderId="0" applyNumberFormat="0" applyFill="0" applyBorder="0" applyAlignment="0" applyProtection="0"/>
    <xf numFmtId="44" fontId="12" fillId="0" borderId="0" applyFont="0" applyFill="0" applyBorder="0" applyAlignment="0" applyProtection="0"/>
    <xf numFmtId="0" fontId="8" fillId="0" borderId="0" applyNumberFormat="0" applyFill="0" applyBorder="0" applyAlignment="0" applyProtection="0">
      <alignment vertical="top"/>
      <protection locked="0"/>
    </xf>
    <xf numFmtId="0" fontId="12" fillId="0" borderId="0" applyNumberFormat="0" applyFill="0" applyBorder="0" applyAlignment="0" applyProtection="0"/>
    <xf numFmtId="0" fontId="12" fillId="0" borderId="0" applyNumberForma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168" fontId="1" fillId="0" borderId="0" applyFont="0" applyFill="0" applyBorder="0" applyAlignment="0" applyProtection="0"/>
    <xf numFmtId="0" fontId="12" fillId="0" borderId="0"/>
    <xf numFmtId="168" fontId="1" fillId="0" borderId="0" applyFont="0" applyFill="0" applyBorder="0" applyAlignment="0" applyProtection="0"/>
    <xf numFmtId="0" fontId="12" fillId="0" borderId="0"/>
    <xf numFmtId="0" fontId="1" fillId="0" borderId="0"/>
    <xf numFmtId="0" fontId="12" fillId="0" borderId="0" applyNumberFormat="0" applyFill="0" applyBorder="0" applyAlignment="0" applyProtection="0"/>
    <xf numFmtId="0" fontId="12" fillId="0" borderId="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12" fillId="0" borderId="0"/>
    <xf numFmtId="0" fontId="12" fillId="0" borderId="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applyNumberFormat="0" applyFill="0" applyBorder="0" applyAlignment="0" applyProtection="0"/>
    <xf numFmtId="0" fontId="12" fillId="0" borderId="0"/>
    <xf numFmtId="0" fontId="12" fillId="0" borderId="0"/>
    <xf numFmtId="0" fontId="12" fillId="0" borderId="0"/>
    <xf numFmtId="0" fontId="12" fillId="0" borderId="0" applyNumberFormat="0" applyFill="0" applyBorder="0" applyAlignment="0" applyProtection="0"/>
    <xf numFmtId="0" fontId="12" fillId="0" borderId="0"/>
    <xf numFmtId="0" fontId="12" fillId="0" borderId="0"/>
    <xf numFmtId="0" fontId="12" fillId="0" borderId="0"/>
    <xf numFmtId="0" fontId="12" fillId="0" borderId="0" applyNumberFormat="0" applyFill="0" applyBorder="0" applyAlignment="0" applyProtection="0"/>
    <xf numFmtId="0" fontId="12" fillId="0" borderId="0" applyNumberFormat="0" applyFill="0" applyBorder="0" applyAlignment="0" applyProtection="0"/>
    <xf numFmtId="0" fontId="33" fillId="0" borderId="0"/>
    <xf numFmtId="0" fontId="12" fillId="0" borderId="0"/>
    <xf numFmtId="0" fontId="28"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 fillId="0" borderId="0"/>
    <xf numFmtId="0" fontId="1"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xf numFmtId="0" fontId="1"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xf numFmtId="0" fontId="12"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xf numFmtId="0" fontId="12" fillId="0" borderId="0"/>
    <xf numFmtId="0" fontId="12" fillId="0" borderId="0"/>
    <xf numFmtId="0" fontId="1" fillId="0" borderId="0"/>
    <xf numFmtId="43" fontId="24" fillId="0" borderId="0" applyFont="0" applyFill="0" applyBorder="0" applyAlignment="0" applyProtection="0"/>
    <xf numFmtId="0" fontId="12" fillId="0" borderId="0"/>
    <xf numFmtId="0" fontId="12" fillId="0" borderId="0"/>
    <xf numFmtId="0" fontId="12" fillId="0" borderId="0"/>
    <xf numFmtId="0" fontId="12" fillId="0" borderId="0"/>
    <xf numFmtId="0" fontId="24" fillId="0" borderId="0" applyNumberFormat="0" applyFont="0" applyFill="0" applyBorder="0" applyAlignment="0" applyProtection="0"/>
    <xf numFmtId="0" fontId="24" fillId="0" borderId="0" applyNumberFormat="0" applyFont="0" applyFill="0" applyBorder="0" applyAlignment="0" applyProtection="0"/>
    <xf numFmtId="0" fontId="12" fillId="0" borderId="0" applyNumberFormat="0" applyFill="0" applyBorder="0" applyAlignment="0" applyProtection="0"/>
    <xf numFmtId="0" fontId="12" fillId="0" borderId="0"/>
    <xf numFmtId="0" fontId="33" fillId="0" borderId="0"/>
    <xf numFmtId="0" fontId="12" fillId="0" borderId="0"/>
    <xf numFmtId="0" fontId="28" fillId="0" borderId="0" applyNumberFormat="0" applyFill="0" applyBorder="0" applyAlignment="0" applyProtection="0"/>
    <xf numFmtId="0" fontId="12" fillId="0" borderId="0" applyNumberFormat="0" applyFill="0" applyBorder="0" applyAlignment="0" applyProtection="0"/>
    <xf numFmtId="0" fontId="1"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xf numFmtId="0" fontId="1" fillId="0" borderId="0"/>
    <xf numFmtId="0" fontId="12" fillId="0" borderId="0"/>
    <xf numFmtId="0" fontId="12" fillId="0" borderId="0"/>
    <xf numFmtId="0" fontId="12" fillId="0" borderId="0"/>
    <xf numFmtId="0" fontId="12" fillId="0" borderId="0"/>
    <xf numFmtId="0" fontId="12" fillId="0" borderId="0"/>
    <xf numFmtId="0" fontId="12" fillId="0" borderId="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xf numFmtId="0" fontId="12" fillId="0" borderId="0"/>
    <xf numFmtId="0" fontId="12" fillId="0" borderId="0"/>
    <xf numFmtId="0" fontId="12" fillId="0" borderId="0"/>
    <xf numFmtId="0" fontId="1" fillId="0" borderId="0"/>
    <xf numFmtId="0" fontId="12" fillId="0" borderId="0" applyNumberFormat="0" applyFill="0" applyBorder="0" applyAlignment="0" applyProtection="0"/>
    <xf numFmtId="0" fontId="12" fillId="0" borderId="0"/>
    <xf numFmtId="0" fontId="12" fillId="0" borderId="0"/>
    <xf numFmtId="0" fontId="12" fillId="0" borderId="0"/>
    <xf numFmtId="0" fontId="12" fillId="0" borderId="0" applyNumberFormat="0" applyFill="0" applyBorder="0" applyAlignment="0" applyProtection="0"/>
    <xf numFmtId="0" fontId="12" fillId="0" borderId="0"/>
    <xf numFmtId="0" fontId="12" fillId="0" borderId="0"/>
    <xf numFmtId="0" fontId="12" fillId="0" borderId="0" applyNumberFormat="0" applyFill="0" applyBorder="0" applyAlignment="0" applyProtection="0"/>
    <xf numFmtId="0" fontId="12" fillId="0" borderId="0"/>
    <xf numFmtId="0" fontId="12"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xf numFmtId="0" fontId="12" fillId="0" borderId="0"/>
    <xf numFmtId="0" fontId="12" fillId="0" borderId="0"/>
    <xf numFmtId="0" fontId="1" fillId="0" borderId="0"/>
    <xf numFmtId="0" fontId="12"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12" fillId="0" borderId="0"/>
    <xf numFmtId="0" fontId="12"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0" fontId="12" fillId="0" borderId="0" applyNumberForma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xf numFmtId="0" fontId="12" fillId="0" borderId="0"/>
    <xf numFmtId="0" fontId="1" fillId="0" borderId="0"/>
    <xf numFmtId="0" fontId="12" fillId="0" borderId="0"/>
    <xf numFmtId="0" fontId="12" fillId="0" borderId="0"/>
    <xf numFmtId="0" fontId="12" fillId="0" borderId="0"/>
    <xf numFmtId="0" fontId="12" fillId="0" borderId="0"/>
    <xf numFmtId="0" fontId="12" fillId="0" borderId="0"/>
    <xf numFmtId="0" fontId="12" fillId="0" borderId="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27" fillId="0" borderId="0" applyFont="0" applyFill="0" applyBorder="0" applyAlignment="0" applyProtection="0"/>
    <xf numFmtId="0" fontId="1" fillId="0" borderId="0"/>
    <xf numFmtId="0" fontId="27"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 fillId="0" borderId="0"/>
    <xf numFmtId="0" fontId="12" fillId="0" borderId="0" applyNumberFormat="0" applyFill="0" applyBorder="0" applyAlignment="0" applyProtection="0"/>
    <xf numFmtId="0" fontId="26"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 fillId="0" borderId="0"/>
    <xf numFmtId="0" fontId="1"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xf numFmtId="0" fontId="12" fillId="0" borderId="0"/>
    <xf numFmtId="0" fontId="1" fillId="0" borderId="0"/>
    <xf numFmtId="0" fontId="12" fillId="0" borderId="0"/>
    <xf numFmtId="0" fontId="12" fillId="0" borderId="0"/>
    <xf numFmtId="0" fontId="12" fillId="0" borderId="0" applyNumberFormat="0" applyFill="0" applyBorder="0" applyAlignment="0" applyProtection="0"/>
    <xf numFmtId="0" fontId="12" fillId="0" borderId="0"/>
    <xf numFmtId="0" fontId="12" fillId="0" borderId="0" applyNumberFormat="0" applyFill="0" applyBorder="0" applyAlignment="0" applyProtection="0"/>
    <xf numFmtId="0" fontId="12" fillId="0" borderId="0"/>
    <xf numFmtId="0" fontId="12" fillId="0" borderId="0"/>
    <xf numFmtId="43" fontId="24" fillId="0" borderId="0" applyFont="0" applyFill="0" applyBorder="0" applyAlignment="0" applyProtection="0"/>
    <xf numFmtId="43"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applyNumberFormat="0" applyFont="0" applyFill="0" applyBorder="0" applyAlignment="0" applyProtection="0"/>
    <xf numFmtId="0" fontId="24" fillId="0" borderId="0" applyNumberFormat="0" applyFont="0" applyFill="0" applyBorder="0" applyAlignment="0" applyProtection="0"/>
    <xf numFmtId="0" fontId="12" fillId="0" borderId="0"/>
    <xf numFmtId="0" fontId="12" fillId="0" borderId="0" applyNumberFormat="0" applyFill="0" applyBorder="0" applyAlignment="0" applyProtection="0"/>
    <xf numFmtId="0" fontId="1" fillId="0" borderId="0"/>
    <xf numFmtId="0" fontId="12" fillId="0" borderId="0" applyNumberFormat="0" applyFill="0" applyBorder="0" applyAlignment="0" applyProtection="0"/>
    <xf numFmtId="44" fontId="12" fillId="0" borderId="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2" fillId="0" borderId="0" applyNumberFormat="0" applyFill="0" applyBorder="0" applyAlignment="0" applyProtection="0"/>
    <xf numFmtId="0" fontId="24" fillId="0" borderId="0" applyNumberFormat="0" applyFon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xf numFmtId="0" fontId="12" fillId="0" borderId="0" applyNumberFormat="0" applyFill="0" applyBorder="0" applyAlignment="0" applyProtection="0"/>
    <xf numFmtId="43" fontId="24"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0" fontId="12" fillId="0" borderId="0"/>
  </cellStyleXfs>
  <cellXfs count="197">
    <xf numFmtId="0" fontId="0" fillId="0" borderId="0" xfId="0"/>
    <xf numFmtId="0" fontId="7" fillId="0" borderId="1" xfId="0" applyFont="1" applyBorder="1" applyAlignment="1">
      <alignment horizontal="center" vertical="center" wrapText="1"/>
    </xf>
    <xf numFmtId="0" fontId="0" fillId="2" borderId="2" xfId="0" applyFill="1" applyBorder="1"/>
    <xf numFmtId="0" fontId="0" fillId="2" borderId="0" xfId="0" applyFill="1"/>
    <xf numFmtId="0" fontId="5" fillId="2" borderId="0" xfId="0" applyFont="1" applyFill="1" applyAlignment="1">
      <alignment vertical="center"/>
    </xf>
    <xf numFmtId="0" fontId="5" fillId="2" borderId="0" xfId="0" applyFont="1" applyFill="1" applyAlignment="1">
      <alignment horizontal="left" vertical="center"/>
    </xf>
    <xf numFmtId="0" fontId="13" fillId="2" borderId="0" xfId="0" applyFont="1" applyFill="1" applyAlignment="1">
      <alignment horizontal="left" vertical="center"/>
    </xf>
    <xf numFmtId="0" fontId="0" fillId="2" borderId="0" xfId="0" applyFill="1" applyAlignment="1">
      <alignment vertical="center"/>
    </xf>
    <xf numFmtId="165" fontId="9" fillId="2" borderId="0" xfId="0" applyNumberFormat="1" applyFont="1" applyFill="1" applyAlignment="1">
      <alignment horizontal="center" vertical="center"/>
    </xf>
    <xf numFmtId="49" fontId="10" fillId="2" borderId="0" xfId="0" applyNumberFormat="1" applyFont="1" applyFill="1"/>
    <xf numFmtId="49" fontId="10" fillId="2" borderId="0" xfId="0" applyNumberFormat="1" applyFont="1" applyFill="1" applyAlignment="1">
      <alignment vertical="center"/>
    </xf>
    <xf numFmtId="49" fontId="10" fillId="2" borderId="0" xfId="1" applyNumberFormat="1" applyFont="1" applyFill="1" applyBorder="1" applyAlignment="1" applyProtection="1">
      <alignment vertical="center"/>
    </xf>
    <xf numFmtId="49" fontId="10" fillId="2" borderId="0" xfId="1" applyNumberFormat="1" applyFont="1" applyFill="1" applyBorder="1" applyAlignment="1" applyProtection="1">
      <alignment horizontal="left" vertical="center"/>
    </xf>
    <xf numFmtId="0" fontId="0" fillId="2" borderId="6" xfId="0" applyFill="1" applyBorder="1"/>
    <xf numFmtId="0" fontId="0" fillId="2" borderId="7" xfId="0" applyFill="1" applyBorder="1"/>
    <xf numFmtId="0" fontId="11" fillId="2" borderId="0" xfId="0" applyFont="1" applyFill="1" applyAlignment="1">
      <alignment vertical="center"/>
    </xf>
    <xf numFmtId="0" fontId="14" fillId="2" borderId="0" xfId="1" applyFont="1" applyFill="1" applyBorder="1" applyAlignment="1" applyProtection="1">
      <alignment vertical="center"/>
    </xf>
    <xf numFmtId="0" fontId="8" fillId="2" borderId="0" xfId="1" applyFill="1" applyBorder="1" applyAlignment="1" applyProtection="1">
      <alignment vertical="center"/>
    </xf>
    <xf numFmtId="0" fontId="0" fillId="2" borderId="8" xfId="0" applyFill="1" applyBorder="1"/>
    <xf numFmtId="0" fontId="0" fillId="2" borderId="9" xfId="0" applyFill="1" applyBorder="1"/>
    <xf numFmtId="0" fontId="0" fillId="2" borderId="10" xfId="0" applyFill="1" applyBorder="1"/>
    <xf numFmtId="4" fontId="6" fillId="0" borderId="11" xfId="0" applyNumberFormat="1" applyFont="1" applyBorder="1" applyAlignment="1">
      <alignment horizontal="right" vertical="center"/>
    </xf>
    <xf numFmtId="4" fontId="3" fillId="0" borderId="11" xfId="0" applyNumberFormat="1" applyFont="1" applyBorder="1" applyAlignment="1">
      <alignment horizontal="right" vertical="center"/>
    </xf>
    <xf numFmtId="0" fontId="7" fillId="0" borderId="12" xfId="0" applyFont="1" applyBorder="1" applyAlignment="1">
      <alignment horizontal="center" vertical="center" wrapText="1"/>
    </xf>
    <xf numFmtId="0" fontId="4" fillId="0" borderId="13" xfId="0" applyFont="1" applyBorder="1" applyAlignment="1">
      <alignment vertical="center"/>
    </xf>
    <xf numFmtId="4" fontId="6" fillId="0" borderId="13" xfId="0" applyNumberFormat="1" applyFont="1" applyBorder="1" applyAlignment="1">
      <alignment horizontal="right" vertical="center"/>
    </xf>
    <xf numFmtId="4" fontId="3" fillId="0" borderId="13" xfId="0" applyNumberFormat="1" applyFont="1" applyBorder="1" applyAlignment="1">
      <alignment horizontal="right" vertical="center"/>
    </xf>
    <xf numFmtId="49" fontId="15" fillId="2" borderId="0" xfId="0" applyNumberFormat="1" applyFont="1" applyFill="1" applyAlignment="1">
      <alignment vertical="center"/>
    </xf>
    <xf numFmtId="49" fontId="10" fillId="2" borderId="0" xfId="1" applyNumberFormat="1" applyFont="1" applyFill="1" applyBorder="1" applyAlignment="1" applyProtection="1">
      <alignment horizontal="right" vertical="center"/>
    </xf>
    <xf numFmtId="49" fontId="10" fillId="2" borderId="0" xfId="0" applyNumberFormat="1" applyFont="1" applyFill="1" applyAlignment="1">
      <alignment horizontal="center"/>
    </xf>
    <xf numFmtId="0" fontId="12" fillId="2" borderId="0" xfId="0" applyFont="1" applyFill="1"/>
    <xf numFmtId="0" fontId="12" fillId="2" borderId="2" xfId="0" applyFont="1" applyFill="1" applyBorder="1" applyAlignment="1">
      <alignment horizontal="right" vertical="center"/>
    </xf>
    <xf numFmtId="4" fontId="5" fillId="2" borderId="2" xfId="0" applyNumberFormat="1" applyFont="1" applyFill="1" applyBorder="1" applyAlignment="1">
      <alignment horizontal="right" vertical="center"/>
    </xf>
    <xf numFmtId="0" fontId="11" fillId="2" borderId="17" xfId="0" applyFont="1" applyFill="1" applyBorder="1"/>
    <xf numFmtId="4" fontId="16" fillId="2" borderId="18" xfId="0" applyNumberFormat="1" applyFont="1" applyFill="1" applyBorder="1"/>
    <xf numFmtId="2" fontId="10" fillId="2" borderId="20" xfId="0" applyNumberFormat="1" applyFont="1" applyFill="1" applyBorder="1" applyAlignment="1">
      <alignment horizontal="center"/>
    </xf>
    <xf numFmtId="0" fontId="12" fillId="2" borderId="20" xfId="0" applyFont="1" applyFill="1" applyBorder="1" applyAlignment="1">
      <alignment horizontal="left" vertical="center" wrapText="1"/>
    </xf>
    <xf numFmtId="0" fontId="4" fillId="0" borderId="20" xfId="0" applyFont="1" applyBorder="1" applyAlignment="1">
      <alignment vertical="center"/>
    </xf>
    <xf numFmtId="0" fontId="19" fillId="0" borderId="22" xfId="0" applyFont="1" applyBorder="1"/>
    <xf numFmtId="0" fontId="19" fillId="0" borderId="23" xfId="0" applyFont="1" applyBorder="1"/>
    <xf numFmtId="0" fontId="12" fillId="2" borderId="24" xfId="0" applyFont="1" applyFill="1" applyBorder="1" applyAlignment="1">
      <alignment horizontal="center" vertical="center" wrapText="1"/>
    </xf>
    <xf numFmtId="166" fontId="12" fillId="2" borderId="25" xfId="0" applyNumberFormat="1" applyFont="1" applyFill="1" applyBorder="1" applyAlignment="1">
      <alignment horizontal="center" vertical="center" wrapText="1"/>
    </xf>
    <xf numFmtId="0" fontId="4" fillId="0" borderId="6" xfId="0" applyFont="1" applyBorder="1" applyAlignment="1">
      <alignment vertical="center" wrapText="1"/>
    </xf>
    <xf numFmtId="0" fontId="4" fillId="0" borderId="26" xfId="0" applyFont="1" applyBorder="1" applyAlignment="1">
      <alignment vertical="center" wrapText="1"/>
    </xf>
    <xf numFmtId="4" fontId="0" fillId="0" borderId="0" xfId="0" applyNumberFormat="1"/>
    <xf numFmtId="0" fontId="20" fillId="0" borderId="0" xfId="0" applyFont="1"/>
    <xf numFmtId="0" fontId="17" fillId="0" borderId="0" xfId="2" applyFont="1" applyAlignment="1">
      <alignment horizontal="left" vertical="center"/>
    </xf>
    <xf numFmtId="0" fontId="5" fillId="0" borderId="17" xfId="2" applyFont="1" applyBorder="1" applyAlignment="1">
      <alignment horizontal="left" vertical="center"/>
    </xf>
    <xf numFmtId="0" fontId="5" fillId="0" borderId="27" xfId="2" applyFont="1" applyBorder="1" applyAlignment="1">
      <alignment horizontal="left" vertical="center"/>
    </xf>
    <xf numFmtId="0" fontId="18" fillId="0" borderId="18" xfId="2" applyFont="1" applyBorder="1" applyAlignment="1">
      <alignment horizontal="left" vertical="center"/>
    </xf>
    <xf numFmtId="0" fontId="18" fillId="0" borderId="0" xfId="2" applyFont="1" applyAlignment="1">
      <alignment vertical="center"/>
    </xf>
    <xf numFmtId="0" fontId="12" fillId="0" borderId="0" xfId="2" applyAlignment="1">
      <alignment vertical="center"/>
    </xf>
    <xf numFmtId="0" fontId="5" fillId="0" borderId="0" xfId="2" applyFont="1" applyAlignment="1">
      <alignment vertical="center"/>
    </xf>
    <xf numFmtId="0" fontId="5" fillId="0" borderId="17" xfId="2" applyFont="1" applyBorder="1" applyAlignment="1">
      <alignment vertical="center"/>
    </xf>
    <xf numFmtId="0" fontId="12" fillId="0" borderId="27" xfId="2" applyBorder="1" applyAlignment="1">
      <alignment vertical="center"/>
    </xf>
    <xf numFmtId="0" fontId="12" fillId="0" borderId="18" xfId="2" applyBorder="1" applyAlignment="1">
      <alignment vertical="center"/>
    </xf>
    <xf numFmtId="49" fontId="10" fillId="0" borderId="28" xfId="2" applyNumberFormat="1" applyFont="1" applyBorder="1" applyAlignment="1">
      <alignment horizontal="center" vertical="center"/>
    </xf>
    <xf numFmtId="49" fontId="10" fillId="0" borderId="29" xfId="2" applyNumberFormat="1" applyFont="1" applyBorder="1" applyAlignment="1">
      <alignment horizontal="center" vertical="center"/>
    </xf>
    <xf numFmtId="166" fontId="12" fillId="2" borderId="25" xfId="2" applyNumberFormat="1" applyFill="1" applyBorder="1" applyAlignment="1">
      <alignment horizontal="center" vertical="center" wrapText="1"/>
    </xf>
    <xf numFmtId="0" fontId="2" fillId="0" borderId="30" xfId="2" applyFont="1" applyBorder="1" applyAlignment="1">
      <alignment horizontal="center" vertical="center"/>
    </xf>
    <xf numFmtId="0" fontId="8" fillId="0" borderId="0" xfId="1" applyAlignment="1" applyProtection="1">
      <alignment vertical="center"/>
    </xf>
    <xf numFmtId="165" fontId="9" fillId="0" borderId="0" xfId="2" applyNumberFormat="1" applyFont="1" applyAlignment="1">
      <alignment horizontal="center" vertical="center"/>
    </xf>
    <xf numFmtId="0" fontId="5" fillId="0" borderId="31" xfId="2" applyFont="1" applyBorder="1"/>
    <xf numFmtId="49" fontId="10" fillId="0" borderId="0" xfId="2" applyNumberFormat="1" applyFont="1"/>
    <xf numFmtId="0" fontId="5" fillId="0" borderId="15" xfId="2" applyFont="1" applyBorder="1"/>
    <xf numFmtId="0" fontId="5" fillId="0" borderId="2" xfId="2" applyFont="1" applyBorder="1"/>
    <xf numFmtId="0" fontId="5" fillId="0" borderId="32" xfId="2" applyFont="1" applyBorder="1"/>
    <xf numFmtId="0" fontId="5" fillId="0" borderId="22" xfId="1" applyNumberFormat="1" applyFont="1" applyFill="1" applyBorder="1" applyAlignment="1" applyProtection="1">
      <alignment vertical="center"/>
    </xf>
    <xf numFmtId="49" fontId="10" fillId="0" borderId="0" xfId="2" applyNumberFormat="1" applyFont="1" applyAlignment="1">
      <alignment vertical="center"/>
    </xf>
    <xf numFmtId="0" fontId="5" fillId="0" borderId="33" xfId="1" applyNumberFormat="1" applyFont="1" applyFill="1" applyBorder="1" applyAlignment="1" applyProtection="1">
      <alignment vertical="center"/>
    </xf>
    <xf numFmtId="0" fontId="5" fillId="0" borderId="0" xfId="1" applyNumberFormat="1" applyFont="1" applyFill="1" applyBorder="1" applyAlignment="1" applyProtection="1">
      <alignment vertical="center"/>
    </xf>
    <xf numFmtId="0" fontId="5" fillId="0" borderId="34" xfId="1" applyNumberFormat="1" applyFont="1" applyFill="1" applyBorder="1" applyAlignment="1" applyProtection="1">
      <alignment vertical="center"/>
    </xf>
    <xf numFmtId="0" fontId="5" fillId="0" borderId="23" xfId="1" applyNumberFormat="1" applyFont="1" applyBorder="1" applyAlignment="1" applyProtection="1">
      <alignment vertical="center"/>
    </xf>
    <xf numFmtId="0" fontId="5" fillId="0" borderId="35" xfId="1" applyNumberFormat="1" applyFont="1" applyBorder="1" applyAlignment="1" applyProtection="1">
      <alignment vertical="center"/>
    </xf>
    <xf numFmtId="0" fontId="5" fillId="0" borderId="36" xfId="1" applyNumberFormat="1" applyFont="1" applyBorder="1" applyAlignment="1" applyProtection="1">
      <alignment vertical="center"/>
    </xf>
    <xf numFmtId="0" fontId="5" fillId="0" borderId="30" xfId="1" applyNumberFormat="1" applyFont="1" applyBorder="1" applyAlignment="1" applyProtection="1">
      <alignment vertical="center"/>
    </xf>
    <xf numFmtId="49" fontId="8" fillId="0" borderId="0" xfId="1" applyNumberFormat="1" applyBorder="1" applyAlignment="1" applyProtection="1">
      <alignment vertical="center"/>
    </xf>
    <xf numFmtId="49" fontId="15" fillId="0" borderId="37" xfId="2" applyNumberFormat="1" applyFont="1" applyBorder="1" applyAlignment="1">
      <alignment horizontal="center" vertical="center"/>
    </xf>
    <xf numFmtId="49" fontId="10" fillId="0" borderId="37" xfId="2" applyNumberFormat="1" applyFont="1" applyBorder="1" applyAlignment="1">
      <alignment horizontal="center" vertical="center"/>
    </xf>
    <xf numFmtId="0" fontId="12" fillId="2" borderId="21" xfId="2" applyFill="1" applyBorder="1" applyAlignment="1">
      <alignment horizontal="left" vertical="center" wrapText="1"/>
    </xf>
    <xf numFmtId="0" fontId="7" fillId="0" borderId="21" xfId="2" applyFont="1" applyBorder="1" applyAlignment="1">
      <alignment horizontal="center" vertical="center" wrapText="1"/>
    </xf>
    <xf numFmtId="39" fontId="9" fillId="0" borderId="21" xfId="2" applyNumberFormat="1" applyFont="1" applyBorder="1" applyAlignment="1">
      <alignment vertical="center" wrapText="1"/>
    </xf>
    <xf numFmtId="4" fontId="4" fillId="0" borderId="21" xfId="2" applyNumberFormat="1" applyFont="1" applyBorder="1" applyAlignment="1">
      <alignment horizontal="right" vertical="center" wrapText="1"/>
    </xf>
    <xf numFmtId="4" fontId="3" fillId="0" borderId="38" xfId="2" applyNumberFormat="1" applyFont="1" applyBorder="1" applyAlignment="1">
      <alignment vertical="center" wrapText="1"/>
    </xf>
    <xf numFmtId="0" fontId="12" fillId="0" borderId="0" xfId="2" applyAlignment="1">
      <alignment vertical="top" wrapText="1"/>
    </xf>
    <xf numFmtId="39" fontId="9" fillId="0" borderId="20" xfId="2" applyNumberFormat="1" applyFont="1" applyBorder="1" applyAlignment="1">
      <alignment vertical="center" wrapText="1"/>
    </xf>
    <xf numFmtId="4" fontId="4" fillId="0" borderId="20" xfId="2" applyNumberFormat="1" applyFont="1" applyBorder="1" applyAlignment="1">
      <alignment horizontal="right" vertical="center" wrapText="1"/>
    </xf>
    <xf numFmtId="4" fontId="3" fillId="0" borderId="39" xfId="2" applyNumberFormat="1" applyFont="1" applyBorder="1" applyAlignment="1">
      <alignment vertical="center" wrapText="1"/>
    </xf>
    <xf numFmtId="0" fontId="4" fillId="0" borderId="12" xfId="2" applyFont="1" applyBorder="1" applyAlignment="1">
      <alignment vertical="top" wrapText="1"/>
    </xf>
    <xf numFmtId="0" fontId="4" fillId="0" borderId="26" xfId="2" applyFont="1" applyBorder="1" applyAlignment="1">
      <alignment vertical="center"/>
    </xf>
    <xf numFmtId="0" fontId="7" fillId="0" borderId="13" xfId="2" applyFont="1" applyBorder="1" applyAlignment="1">
      <alignment horizontal="center" vertical="center" wrapText="1"/>
    </xf>
    <xf numFmtId="39" fontId="9" fillId="0" borderId="13" xfId="2" applyNumberFormat="1" applyFont="1" applyBorder="1" applyAlignment="1">
      <alignment vertical="top" wrapText="1"/>
    </xf>
    <xf numFmtId="4" fontId="4" fillId="0" borderId="13" xfId="2" applyNumberFormat="1" applyFont="1" applyBorder="1" applyAlignment="1">
      <alignment horizontal="right" vertical="center"/>
    </xf>
    <xf numFmtId="4" fontId="3" fillId="0" borderId="40" xfId="2" applyNumberFormat="1" applyFont="1" applyBorder="1" applyAlignment="1">
      <alignment vertical="top" wrapText="1"/>
    </xf>
    <xf numFmtId="2" fontId="12" fillId="0" borderId="21" xfId="2" applyNumberFormat="1" applyBorder="1" applyAlignment="1">
      <alignment vertical="center"/>
    </xf>
    <xf numFmtId="2" fontId="12" fillId="0" borderId="20" xfId="2" applyNumberFormat="1" applyBorder="1" applyAlignment="1">
      <alignment horizontal="right" vertical="center"/>
    </xf>
    <xf numFmtId="2" fontId="12" fillId="0" borderId="20" xfId="2" applyNumberFormat="1" applyBorder="1" applyAlignment="1">
      <alignment vertical="center"/>
    </xf>
    <xf numFmtId="2" fontId="5" fillId="0" borderId="20" xfId="2" applyNumberFormat="1" applyFont="1" applyBorder="1" applyAlignment="1">
      <alignment vertical="center"/>
    </xf>
    <xf numFmtId="0" fontId="12" fillId="0" borderId="0" xfId="2"/>
    <xf numFmtId="49" fontId="12" fillId="0" borderId="0" xfId="2" applyNumberFormat="1" applyAlignment="1">
      <alignment vertical="center"/>
    </xf>
    <xf numFmtId="4" fontId="4" fillId="0" borderId="28" xfId="2" applyNumberFormat="1" applyFont="1" applyBorder="1" applyAlignment="1">
      <alignment vertical="center" wrapText="1"/>
    </xf>
    <xf numFmtId="0" fontId="4" fillId="0" borderId="21" xfId="0" applyFont="1" applyBorder="1" applyAlignment="1">
      <alignment vertical="center"/>
    </xf>
    <xf numFmtId="2" fontId="5" fillId="0" borderId="0" xfId="2" applyNumberFormat="1" applyFont="1" applyAlignment="1">
      <alignment horizontal="center" vertical="center"/>
    </xf>
    <xf numFmtId="0" fontId="2" fillId="0" borderId="31" xfId="2" applyFont="1" applyBorder="1" applyAlignment="1">
      <alignment vertical="center"/>
    </xf>
    <xf numFmtId="49" fontId="10" fillId="0" borderId="41" xfId="2" applyNumberFormat="1" applyFont="1" applyBorder="1" applyAlignment="1">
      <alignment vertical="center"/>
    </xf>
    <xf numFmtId="0" fontId="12" fillId="0" borderId="42" xfId="2" applyBorder="1" applyAlignment="1">
      <alignment vertical="center"/>
    </xf>
    <xf numFmtId="0" fontId="12" fillId="0" borderId="32" xfId="2" applyBorder="1" applyAlignment="1">
      <alignment vertical="center"/>
    </xf>
    <xf numFmtId="0" fontId="0" fillId="0" borderId="0" xfId="0" quotePrefix="1"/>
    <xf numFmtId="0" fontId="5" fillId="0" borderId="20" xfId="0" applyFont="1" applyBorder="1"/>
    <xf numFmtId="0" fontId="7" fillId="3" borderId="1" xfId="0" applyFont="1" applyFill="1" applyBorder="1" applyAlignment="1">
      <alignment horizontal="center" vertical="center" wrapText="1"/>
    </xf>
    <xf numFmtId="0" fontId="12" fillId="3" borderId="20" xfId="0" applyFont="1" applyFill="1" applyBorder="1" applyAlignment="1">
      <alignment horizontal="left" vertical="center" wrapText="1"/>
    </xf>
    <xf numFmtId="0" fontId="4" fillId="3" borderId="6" xfId="0" applyFont="1" applyFill="1" applyBorder="1" applyAlignment="1">
      <alignment vertical="center" wrapText="1"/>
    </xf>
    <xf numFmtId="4" fontId="6" fillId="3" borderId="11" xfId="0" applyNumberFormat="1" applyFont="1" applyFill="1" applyBorder="1" applyAlignment="1">
      <alignment horizontal="right" vertical="center"/>
    </xf>
    <xf numFmtId="4" fontId="3" fillId="3" borderId="11" xfId="0" applyNumberFormat="1" applyFont="1" applyFill="1" applyBorder="1" applyAlignment="1">
      <alignment horizontal="right" vertical="center"/>
    </xf>
    <xf numFmtId="0" fontId="12" fillId="0" borderId="20" xfId="0" applyFont="1" applyBorder="1" applyAlignment="1">
      <alignment horizontal="left" vertical="center" wrapText="1"/>
    </xf>
    <xf numFmtId="0" fontId="12" fillId="0" borderId="21" xfId="0" applyFont="1" applyBorder="1" applyAlignment="1">
      <alignment horizontal="left" vertical="center" wrapText="1"/>
    </xf>
    <xf numFmtId="0" fontId="7" fillId="4" borderId="1" xfId="0" applyFont="1" applyFill="1" applyBorder="1" applyAlignment="1">
      <alignment horizontal="center" vertical="center" wrapText="1"/>
    </xf>
    <xf numFmtId="0" fontId="12" fillId="4" borderId="20" xfId="0" applyFont="1" applyFill="1" applyBorder="1" applyAlignment="1">
      <alignment horizontal="left" vertical="center" wrapText="1"/>
    </xf>
    <xf numFmtId="0" fontId="4" fillId="4" borderId="6" xfId="0" applyFont="1" applyFill="1" applyBorder="1" applyAlignment="1">
      <alignment vertical="center" wrapText="1"/>
    </xf>
    <xf numFmtId="4" fontId="6" fillId="4" borderId="11" xfId="0" applyNumberFormat="1" applyFont="1" applyFill="1" applyBorder="1" applyAlignment="1">
      <alignment horizontal="right" vertical="center"/>
    </xf>
    <xf numFmtId="4" fontId="3" fillId="4" borderId="11" xfId="0" applyNumberFormat="1" applyFont="1" applyFill="1" applyBorder="1" applyAlignment="1">
      <alignment horizontal="right" vertical="center"/>
    </xf>
    <xf numFmtId="0" fontId="12" fillId="2" borderId="53" xfId="0" applyFont="1" applyFill="1" applyBorder="1" applyAlignment="1">
      <alignment horizontal="left" vertical="center" wrapText="1"/>
    </xf>
    <xf numFmtId="0" fontId="12" fillId="2" borderId="21" xfId="0" applyFont="1" applyFill="1" applyBorder="1" applyAlignment="1">
      <alignment horizontal="left" vertical="center" wrapText="1"/>
    </xf>
    <xf numFmtId="0" fontId="7" fillId="5" borderId="54" xfId="0" applyFont="1" applyFill="1" applyBorder="1" applyAlignment="1">
      <alignment horizontal="center" vertical="center" wrapText="1"/>
    </xf>
    <xf numFmtId="0" fontId="12" fillId="5" borderId="54" xfId="0" applyFont="1" applyFill="1" applyBorder="1" applyAlignment="1">
      <alignment horizontal="left" vertical="center" wrapText="1"/>
    </xf>
    <xf numFmtId="4" fontId="6" fillId="5" borderId="54" xfId="0" applyNumberFormat="1" applyFont="1" applyFill="1" applyBorder="1" applyAlignment="1">
      <alignment horizontal="right" vertical="center"/>
    </xf>
    <xf numFmtId="4" fontId="3" fillId="5" borderId="54" xfId="0" applyNumberFormat="1" applyFont="1" applyFill="1" applyBorder="1" applyAlignment="1">
      <alignment horizontal="right" vertical="center"/>
    </xf>
    <xf numFmtId="0" fontId="3" fillId="5" borderId="57" xfId="0" applyFont="1" applyFill="1" applyBorder="1" applyAlignment="1">
      <alignment vertical="center" wrapText="1"/>
    </xf>
    <xf numFmtId="49" fontId="15" fillId="5" borderId="14" xfId="0" applyNumberFormat="1" applyFont="1" applyFill="1" applyBorder="1" applyAlignment="1">
      <alignment vertical="center"/>
    </xf>
    <xf numFmtId="0" fontId="5" fillId="5" borderId="15" xfId="0" applyFont="1" applyFill="1" applyBorder="1" applyAlignment="1">
      <alignment horizontal="center" vertical="center"/>
    </xf>
    <xf numFmtId="0" fontId="5" fillId="5" borderId="16" xfId="0" applyFont="1" applyFill="1" applyBorder="1" applyAlignment="1">
      <alignment horizontal="center" vertical="center"/>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19" xfId="0" applyFont="1" applyFill="1" applyBorder="1" applyAlignment="1">
      <alignment horizontal="center" vertical="center" wrapText="1"/>
    </xf>
    <xf numFmtId="164" fontId="2" fillId="5" borderId="4" xfId="0" applyNumberFormat="1" applyFont="1" applyFill="1" applyBorder="1" applyAlignment="1">
      <alignment horizontal="center" vertical="center" wrapText="1"/>
    </xf>
    <xf numFmtId="164" fontId="2" fillId="5" borderId="5" xfId="0" applyNumberFormat="1" applyFont="1" applyFill="1" applyBorder="1" applyAlignment="1">
      <alignment horizontal="center" vertical="center" wrapText="1"/>
    </xf>
    <xf numFmtId="0" fontId="3" fillId="5" borderId="57" xfId="0" applyFont="1" applyFill="1" applyBorder="1" applyAlignment="1">
      <alignment horizontal="center" vertical="center" wrapText="1"/>
    </xf>
    <xf numFmtId="167" fontId="4" fillId="0" borderId="59" xfId="0" applyNumberFormat="1" applyFont="1" applyBorder="1" applyAlignment="1">
      <alignment vertical="center"/>
    </xf>
    <xf numFmtId="167" fontId="4" fillId="0" borderId="58" xfId="0" applyNumberFormat="1" applyFont="1" applyBorder="1" applyAlignment="1">
      <alignment vertical="center" wrapText="1"/>
    </xf>
    <xf numFmtId="167" fontId="4" fillId="0" borderId="0" xfId="0" applyNumberFormat="1" applyFont="1" applyAlignment="1">
      <alignment vertical="center" wrapText="1"/>
    </xf>
    <xf numFmtId="167" fontId="4" fillId="0" borderId="7" xfId="0" applyNumberFormat="1" applyFont="1" applyBorder="1" applyAlignment="1">
      <alignment vertical="center" wrapText="1"/>
    </xf>
    <xf numFmtId="49" fontId="10" fillId="2" borderId="0" xfId="0" applyNumberFormat="1" applyFont="1" applyFill="1" applyAlignment="1">
      <alignment horizontal="right" vertical="center"/>
    </xf>
    <xf numFmtId="0" fontId="15" fillId="5" borderId="60" xfId="0" applyFont="1" applyFill="1" applyBorder="1" applyAlignment="1">
      <alignment horizontal="center" vertical="center" wrapText="1"/>
    </xf>
    <xf numFmtId="0" fontId="3" fillId="5" borderId="54" xfId="0" applyFont="1" applyFill="1" applyBorder="1" applyAlignment="1">
      <alignment vertical="center"/>
    </xf>
    <xf numFmtId="167" fontId="3" fillId="5" borderId="55" xfId="0" applyNumberFormat="1" applyFont="1" applyFill="1" applyBorder="1" applyAlignment="1">
      <alignment vertical="center" wrapText="1"/>
    </xf>
    <xf numFmtId="167" fontId="3" fillId="5" borderId="56" xfId="0" applyNumberFormat="1" applyFont="1" applyFill="1" applyBorder="1" applyAlignment="1">
      <alignment vertical="center" wrapText="1"/>
    </xf>
    <xf numFmtId="0" fontId="5" fillId="5" borderId="2" xfId="0" applyFont="1" applyFill="1" applyBorder="1" applyAlignment="1">
      <alignment horizontal="center" vertical="center"/>
    </xf>
    <xf numFmtId="166" fontId="12" fillId="2" borderId="61" xfId="0" applyNumberFormat="1" applyFont="1" applyFill="1" applyBorder="1" applyAlignment="1">
      <alignment horizontal="center" vertical="center" wrapText="1"/>
    </xf>
    <xf numFmtId="164" fontId="2" fillId="5" borderId="19" xfId="0" applyNumberFormat="1" applyFont="1" applyFill="1" applyBorder="1" applyAlignment="1">
      <alignment horizontal="center" vertical="center" wrapText="1"/>
    </xf>
    <xf numFmtId="0" fontId="11" fillId="2" borderId="27" xfId="0" applyFont="1" applyFill="1" applyBorder="1"/>
    <xf numFmtId="0" fontId="7" fillId="2" borderId="1" xfId="0" applyFont="1" applyFill="1" applyBorder="1" applyAlignment="1">
      <alignment horizontal="center" vertical="center" wrapText="1"/>
    </xf>
    <xf numFmtId="0" fontId="4" fillId="2" borderId="6" xfId="0" applyFont="1" applyFill="1" applyBorder="1" applyAlignment="1">
      <alignment vertical="center" wrapText="1"/>
    </xf>
    <xf numFmtId="4" fontId="6" fillId="2" borderId="11" xfId="0" applyNumberFormat="1" applyFont="1" applyFill="1" applyBorder="1" applyAlignment="1">
      <alignment horizontal="right" vertical="center"/>
    </xf>
    <xf numFmtId="4" fontId="3" fillId="2" borderId="11" xfId="0" applyNumberFormat="1" applyFont="1" applyFill="1" applyBorder="1" applyAlignment="1">
      <alignment horizontal="right" vertical="center"/>
    </xf>
    <xf numFmtId="0" fontId="5" fillId="0" borderId="0" xfId="2" applyFont="1" applyAlignment="1">
      <alignment horizontal="center" vertical="center"/>
    </xf>
    <xf numFmtId="2" fontId="0" fillId="0" borderId="0" xfId="0" applyNumberFormat="1"/>
    <xf numFmtId="0" fontId="22" fillId="0" borderId="0" xfId="4341" applyFont="1" applyAlignment="1">
      <alignment horizontal="right"/>
    </xf>
    <xf numFmtId="167" fontId="4" fillId="0" borderId="0" xfId="0" applyNumberFormat="1" applyFont="1" applyAlignment="1">
      <alignment horizontal="left" vertical="center"/>
    </xf>
    <xf numFmtId="167" fontId="4" fillId="0" borderId="7" xfId="0" applyNumberFormat="1" applyFont="1" applyBorder="1" applyAlignment="1">
      <alignment horizontal="left" vertical="center"/>
    </xf>
    <xf numFmtId="167" fontId="4" fillId="0" borderId="6" xfId="0" applyNumberFormat="1" applyFont="1" applyBorder="1" applyAlignment="1">
      <alignment horizontal="left" vertical="center"/>
    </xf>
    <xf numFmtId="167" fontId="4" fillId="5" borderId="55" xfId="0" applyNumberFormat="1" applyFont="1" applyFill="1" applyBorder="1" applyAlignment="1">
      <alignment horizontal="left" vertical="center"/>
    </xf>
    <xf numFmtId="167" fontId="4" fillId="5" borderId="56" xfId="0" applyNumberFormat="1" applyFont="1" applyFill="1" applyBorder="1" applyAlignment="1">
      <alignment horizontal="left" vertical="center"/>
    </xf>
    <xf numFmtId="167" fontId="4" fillId="0" borderId="0" xfId="0" applyNumberFormat="1" applyFont="1" applyAlignment="1">
      <alignment horizontal="left" vertical="center" wrapText="1"/>
    </xf>
    <xf numFmtId="167" fontId="4" fillId="3" borderId="6" xfId="0" applyNumberFormat="1" applyFont="1" applyFill="1" applyBorder="1" applyAlignment="1">
      <alignment horizontal="left" vertical="center"/>
    </xf>
    <xf numFmtId="167" fontId="4" fillId="3" borderId="7" xfId="0" applyNumberFormat="1" applyFont="1" applyFill="1" applyBorder="1" applyAlignment="1">
      <alignment horizontal="left" vertical="center"/>
    </xf>
    <xf numFmtId="167" fontId="4" fillId="4" borderId="0" xfId="0" applyNumberFormat="1" applyFont="1" applyFill="1" applyAlignment="1">
      <alignment horizontal="left" vertical="center"/>
    </xf>
    <xf numFmtId="167" fontId="4" fillId="4" borderId="7" xfId="0" applyNumberFormat="1" applyFont="1" applyFill="1" applyBorder="1" applyAlignment="1">
      <alignment horizontal="left" vertical="center"/>
    </xf>
    <xf numFmtId="0" fontId="4" fillId="0" borderId="0" xfId="0" applyFont="1" applyAlignment="1">
      <alignment vertical="center"/>
    </xf>
    <xf numFmtId="0" fontId="4" fillId="0" borderId="7" xfId="0" applyFont="1" applyBorder="1" applyAlignment="1">
      <alignment vertical="center"/>
    </xf>
    <xf numFmtId="0" fontId="4" fillId="0" borderId="26" xfId="0" applyFont="1" applyBorder="1" applyAlignment="1">
      <alignment vertical="center"/>
    </xf>
    <xf numFmtId="0" fontId="4" fillId="0" borderId="45" xfId="0" applyFont="1" applyBorder="1" applyAlignment="1">
      <alignment vertical="center"/>
    </xf>
    <xf numFmtId="0" fontId="5" fillId="5" borderId="46" xfId="0" applyFont="1" applyFill="1" applyBorder="1" applyAlignment="1">
      <alignment vertical="center"/>
    </xf>
    <xf numFmtId="0" fontId="5" fillId="5" borderId="47" xfId="0" applyFont="1" applyFill="1" applyBorder="1" applyAlignment="1">
      <alignment vertical="center"/>
    </xf>
    <xf numFmtId="0" fontId="5" fillId="5" borderId="48" xfId="0" applyFont="1" applyFill="1" applyBorder="1" applyAlignment="1">
      <alignment vertical="center"/>
    </xf>
    <xf numFmtId="0" fontId="19" fillId="0" borderId="49" xfId="0" applyFont="1" applyBorder="1"/>
    <xf numFmtId="0" fontId="19" fillId="0" borderId="50" xfId="0" applyFont="1" applyBorder="1"/>
    <xf numFmtId="0" fontId="19" fillId="0" borderId="51" xfId="0" applyFont="1" applyBorder="1"/>
    <xf numFmtId="0" fontId="19" fillId="0" borderId="33" xfId="1" applyNumberFormat="1" applyFont="1" applyFill="1" applyBorder="1" applyAlignment="1" applyProtection="1">
      <alignment vertical="center"/>
    </xf>
    <xf numFmtId="0" fontId="19" fillId="0" borderId="0" xfId="0" applyFont="1" applyAlignment="1">
      <alignment vertical="center"/>
    </xf>
    <xf numFmtId="0" fontId="19" fillId="0" borderId="34" xfId="0" applyFont="1" applyBorder="1" applyAlignment="1">
      <alignment vertical="center"/>
    </xf>
    <xf numFmtId="0" fontId="19" fillId="0" borderId="33" xfId="0" applyFont="1" applyBorder="1" applyAlignment="1">
      <alignment vertical="center"/>
    </xf>
    <xf numFmtId="0" fontId="19" fillId="0" borderId="0" xfId="1" applyNumberFormat="1" applyFont="1" applyFill="1" applyBorder="1" applyAlignment="1" applyProtection="1">
      <alignment vertical="center"/>
    </xf>
    <xf numFmtId="0" fontId="19" fillId="0" borderId="34" xfId="1" applyNumberFormat="1" applyFont="1" applyFill="1" applyBorder="1" applyAlignment="1" applyProtection="1">
      <alignment vertical="center"/>
    </xf>
    <xf numFmtId="0" fontId="19" fillId="0" borderId="35" xfId="1" applyNumberFormat="1" applyFont="1" applyFill="1" applyBorder="1" applyAlignment="1" applyProtection="1">
      <alignment vertical="center"/>
    </xf>
    <xf numFmtId="0" fontId="19" fillId="0" borderId="36" xfId="1" applyNumberFormat="1" applyFont="1" applyFill="1" applyBorder="1" applyAlignment="1" applyProtection="1">
      <alignment vertical="center"/>
    </xf>
    <xf numFmtId="0" fontId="19" fillId="0" borderId="30" xfId="1" applyNumberFormat="1" applyFont="1" applyFill="1" applyBorder="1" applyAlignment="1" applyProtection="1">
      <alignment vertical="center"/>
    </xf>
    <xf numFmtId="0" fontId="2" fillId="5" borderId="19" xfId="0" applyFont="1" applyFill="1" applyBorder="1" applyAlignment="1">
      <alignment horizontal="center" vertical="center" wrapText="1"/>
    </xf>
    <xf numFmtId="0" fontId="2" fillId="5" borderId="52" xfId="0" applyFont="1" applyFill="1" applyBorder="1" applyAlignment="1">
      <alignment horizontal="center" vertical="center" wrapText="1"/>
    </xf>
    <xf numFmtId="49" fontId="10" fillId="2" borderId="0" xfId="0" applyNumberFormat="1" applyFont="1" applyFill="1" applyAlignment="1">
      <alignment horizontal="right" vertical="center"/>
    </xf>
    <xf numFmtId="49" fontId="10" fillId="2" borderId="0" xfId="1" applyNumberFormat="1" applyFont="1" applyFill="1" applyBorder="1" applyAlignment="1" applyProtection="1">
      <alignment horizontal="right" vertical="center"/>
    </xf>
    <xf numFmtId="49" fontId="10" fillId="2" borderId="31" xfId="0" applyNumberFormat="1" applyFont="1" applyFill="1" applyBorder="1" applyAlignment="1">
      <alignment horizontal="center"/>
    </xf>
    <xf numFmtId="49" fontId="10" fillId="2" borderId="43" xfId="0" applyNumberFormat="1" applyFont="1" applyFill="1" applyBorder="1" applyAlignment="1">
      <alignment horizontal="center"/>
    </xf>
    <xf numFmtId="49" fontId="10" fillId="2" borderId="44" xfId="0" applyNumberFormat="1" applyFont="1" applyFill="1" applyBorder="1" applyAlignment="1">
      <alignment horizontal="center" vertical="center"/>
    </xf>
    <xf numFmtId="49" fontId="10" fillId="2" borderId="43" xfId="0" applyNumberFormat="1" applyFont="1" applyFill="1" applyBorder="1" applyAlignment="1">
      <alignment horizontal="center" vertical="center"/>
    </xf>
    <xf numFmtId="49" fontId="10" fillId="2" borderId="23" xfId="0" applyNumberFormat="1" applyFont="1" applyFill="1" applyBorder="1" applyAlignment="1">
      <alignment horizontal="center" vertical="center"/>
    </xf>
    <xf numFmtId="167" fontId="4" fillId="2" borderId="0" xfId="0" applyNumberFormat="1" applyFont="1" applyFill="1" applyAlignment="1">
      <alignment horizontal="left" vertical="center"/>
    </xf>
    <xf numFmtId="167" fontId="4" fillId="2" borderId="7" xfId="0" applyNumberFormat="1" applyFont="1" applyFill="1" applyBorder="1" applyAlignment="1">
      <alignment horizontal="left" vertical="center"/>
    </xf>
  </cellXfs>
  <cellStyles count="5334">
    <cellStyle name="Comma 2" xfId="9" xr:uid="{B9BE44CE-F2AD-4BE2-9946-FC67FABDE014}"/>
    <cellStyle name="Comma 2 2" xfId="4436" xr:uid="{3112BC6F-96A4-43BD-9513-80709152296C}"/>
    <cellStyle name="Comma 2 2 2" xfId="4760" xr:uid="{75FEF277-E263-4E96-A599-AB89D5ACB56C}"/>
    <cellStyle name="Comma 2 2 2 2" xfId="5331" xr:uid="{A017BB0A-0AA7-4DC3-9876-5A7509706C36}"/>
    <cellStyle name="Comma 2 2 3" xfId="4596" xr:uid="{300607FB-AE5B-4EA8-B169-1D83733D5A44}"/>
    <cellStyle name="Comma 3" xfId="4324" xr:uid="{6A6EDCBC-EE68-474A-8CF4-9106CC1EB05E}"/>
    <cellStyle name="Comma 3 2" xfId="4438" xr:uid="{30D94203-8953-4275-95AA-97EBCD64B2D4}"/>
    <cellStyle name="Comma 3 2 2" xfId="4761" xr:uid="{7CFB2D2B-BEE4-4F2B-AF23-4F896FC7C8CA}"/>
    <cellStyle name="Comma 3 2 2 2" xfId="5332" xr:uid="{40AB6DA7-62A1-4E89-885C-36551F916F3E}"/>
    <cellStyle name="Comma 3 2 3" xfId="5330" xr:uid="{D9A04BF7-BDF6-440C-A0BA-07858DE36351}"/>
    <cellStyle name="Currency 10" xfId="10" xr:uid="{B14B789B-1AAC-446E-A3C9-C13926B33866}"/>
    <cellStyle name="Currency 10 2" xfId="11" xr:uid="{FEE14D46-A510-4B17-A20A-EEF725A68780}"/>
    <cellStyle name="Currency 10 2 2" xfId="347" xr:uid="{52E4F495-E0A1-4300-B4EE-ABE4EACD865B}"/>
    <cellStyle name="Currency 10 2 2 2" xfId="4621" xr:uid="{D56DCAF7-75A2-4E12-80FE-C5F881467F45}"/>
    <cellStyle name="Currency 10 2 3" xfId="4516" xr:uid="{8AAE0A27-3E7C-4DE2-8DEE-04808848AEE5}"/>
    <cellStyle name="Currency 10 3" xfId="12" xr:uid="{CB17A93A-8965-42D1-9753-CF1939968B6B}"/>
    <cellStyle name="Currency 10 3 2" xfId="348" xr:uid="{3390C847-263E-45C3-AC52-348CE004E694}"/>
    <cellStyle name="Currency 10 3 2 2" xfId="4622" xr:uid="{4D1A48DB-3207-413C-8B0C-4902F468B920}"/>
    <cellStyle name="Currency 10 3 3" xfId="4517" xr:uid="{78F1D855-2B8A-4E9A-BA23-21A0C618EF95}"/>
    <cellStyle name="Currency 10 4" xfId="349" xr:uid="{A349600B-283C-4C0D-A326-5FCDA2E19F4E}"/>
    <cellStyle name="Currency 10 4 2" xfId="4623" xr:uid="{5036C0B1-2295-4A14-8716-10768755AC0A}"/>
    <cellStyle name="Currency 10 5" xfId="4443" xr:uid="{7A8AD91C-EF3E-41D4-BA0E-C0BFAE19A669}"/>
    <cellStyle name="Currency 10 6" xfId="4515" xr:uid="{8B97A1AB-403D-4CC7-879B-F10437BB7580}"/>
    <cellStyle name="Currency 11" xfId="13" xr:uid="{BE6243E4-3E04-4F6F-8375-CBDF1DA4C101}"/>
    <cellStyle name="Currency 11 2" xfId="14" xr:uid="{80F106FC-B11F-4820-AE2E-338C28D43B40}"/>
    <cellStyle name="Currency 11 2 2" xfId="350" xr:uid="{B6EE4608-9E74-4FC5-84EF-EEB159299F7F}"/>
    <cellStyle name="Currency 11 2 2 2" xfId="4624" xr:uid="{BF1EECF3-7910-43EC-B920-E4BA54D35765}"/>
    <cellStyle name="Currency 11 2 3" xfId="4519" xr:uid="{6FE168C1-B57D-401F-9B1F-907A1C3499DE}"/>
    <cellStyle name="Currency 11 3" xfId="15" xr:uid="{D49F53A2-9760-46C9-AFA1-E1E3638EBA7E}"/>
    <cellStyle name="Currency 11 3 2" xfId="351" xr:uid="{C9B38804-F7FA-4C62-9100-DB87635F4947}"/>
    <cellStyle name="Currency 11 3 2 2" xfId="4625" xr:uid="{598FE906-195E-4A9E-9187-C26BA1F17634}"/>
    <cellStyle name="Currency 11 3 3" xfId="4520" xr:uid="{B802D0A5-7597-45AA-B8EB-AD7164FF25FA}"/>
    <cellStyle name="Currency 11 4" xfId="352" xr:uid="{8C9D0C1B-F471-4AB6-ACC2-01239247DC76}"/>
    <cellStyle name="Currency 11 4 2" xfId="4626" xr:uid="{5D80C067-6681-46B8-A00A-66337FA15ACA}"/>
    <cellStyle name="Currency 11 5" xfId="4325" xr:uid="{A5FAD43C-A226-498E-97D1-01583FFDC3D1}"/>
    <cellStyle name="Currency 11 5 2" xfId="4444" xr:uid="{B8BA6371-1263-4577-B237-74DD26998B60}"/>
    <cellStyle name="Currency 11 5 3" xfId="4725" xr:uid="{73777323-C740-4681-B198-338645A90720}"/>
    <cellStyle name="Currency 11 5 3 2" xfId="5320" xr:uid="{4026F88D-9D13-4412-93FA-EFB874DA2075}"/>
    <cellStyle name="Currency 11 5 3 3" xfId="4762" xr:uid="{5C5F6EFF-F9EB-4719-A178-4E1BFE3127B3}"/>
    <cellStyle name="Currency 11 5 4" xfId="4702" xr:uid="{460332EB-2D20-43F5-A71D-029641B5EFA6}"/>
    <cellStyle name="Currency 11 6" xfId="4518" xr:uid="{C6A61A69-ADC7-4C25-A0D0-74E1A111536A}"/>
    <cellStyle name="Currency 12" xfId="16" xr:uid="{8B5E0B60-03C3-4D74-9ECC-C0606A267377}"/>
    <cellStyle name="Currency 12 2" xfId="17" xr:uid="{7351BB2D-E04C-4BBF-BDAC-4611159DE6BF}"/>
    <cellStyle name="Currency 12 2 2" xfId="353" xr:uid="{5762CBD1-2CB3-44ED-80AF-96BB54DB5C0B}"/>
    <cellStyle name="Currency 12 2 2 2" xfId="4627" xr:uid="{FBE104B5-78A0-4376-B9E6-2EA09EC86BA4}"/>
    <cellStyle name="Currency 12 2 3" xfId="4522" xr:uid="{877B9552-2BFA-4CF1-A443-A2F796C43A0A}"/>
    <cellStyle name="Currency 12 3" xfId="354" xr:uid="{15724683-1171-45B5-8AAA-5568470FC85E}"/>
    <cellStyle name="Currency 12 3 2" xfId="4628" xr:uid="{845DBEF3-1BC4-4F78-BAB2-10B371F879A0}"/>
    <cellStyle name="Currency 12 4" xfId="4521" xr:uid="{BF39328B-5FB4-4A6D-A663-74989E09E8D2}"/>
    <cellStyle name="Currency 13" xfId="18" xr:uid="{091CA70F-B8B4-407E-BC1E-F723D97B4D6A}"/>
    <cellStyle name="Currency 13 2" xfId="4327" xr:uid="{68F7DAEB-FA17-4E30-ABDA-6AAFE4BE333A}"/>
    <cellStyle name="Currency 13 3" xfId="4328" xr:uid="{60321837-6B56-4E2D-9521-D29B835D06FD}"/>
    <cellStyle name="Currency 13 3 2" xfId="4764" xr:uid="{802FC12E-1679-4567-B9A2-3F65BF05E422}"/>
    <cellStyle name="Currency 13 4" xfId="4326" xr:uid="{21A1705A-03EA-418C-BC7C-15A7EFC25601}"/>
    <cellStyle name="Currency 13 5" xfId="4763" xr:uid="{82FFFCBE-BD4F-44DD-840B-B68A3FB167D4}"/>
    <cellStyle name="Currency 14" xfId="19" xr:uid="{F834F6F4-1DD2-4A32-BFA3-16D371702267}"/>
    <cellStyle name="Currency 14 2" xfId="355" xr:uid="{A1789377-ED9F-48B7-8BBF-108C82186C97}"/>
    <cellStyle name="Currency 14 2 2" xfId="4629" xr:uid="{B304727B-3593-4187-8307-8ACDEC45F919}"/>
    <cellStyle name="Currency 14 3" xfId="4523" xr:uid="{80B25B37-4D5C-4AF6-B181-0BC86BA8648D}"/>
    <cellStyle name="Currency 15" xfId="4420" xr:uid="{753F2F18-67F2-491B-B73D-187D64B7673F}"/>
    <cellStyle name="Currency 17" xfId="4329" xr:uid="{F787D376-1356-45BF-B3D2-1BA52D83FC94}"/>
    <cellStyle name="Currency 2" xfId="20" xr:uid="{62A67BF9-F401-4642-AC95-2A1A757E50E5}"/>
    <cellStyle name="Currency 2 2" xfId="21" xr:uid="{6A13E0ED-6180-4541-AA89-968883C43A1A}"/>
    <cellStyle name="Currency 2 2 2" xfId="22" xr:uid="{5B6F061C-123C-43A5-8D8F-10ED64352E5D}"/>
    <cellStyle name="Currency 2 2 2 2" xfId="23" xr:uid="{FCBEB1C8-635F-4ED9-8E07-FF2DF091DCA7}"/>
    <cellStyle name="Currency 2 2 2 2 2" xfId="4765" xr:uid="{1D9A1938-A28C-4314-9C4D-28AB4C37434E}"/>
    <cellStyle name="Currency 2 2 2 3" xfId="24" xr:uid="{F641FEA8-C939-455A-90D8-C32664779C4B}"/>
    <cellStyle name="Currency 2 2 2 3 2" xfId="356" xr:uid="{12322235-8F2F-4E8D-BABB-857B84146D1A}"/>
    <cellStyle name="Currency 2 2 2 3 2 2" xfId="4630" xr:uid="{040DD2CF-3C39-45B9-B6CE-BB22185F841F}"/>
    <cellStyle name="Currency 2 2 2 3 3" xfId="4526" xr:uid="{4E8FE8F2-40B4-43FC-BAD4-3A0D1D7D7420}"/>
    <cellStyle name="Currency 2 2 2 4" xfId="357" xr:uid="{DB6E49D3-AE8F-45D2-85A0-98C0FC1B0874}"/>
    <cellStyle name="Currency 2 2 2 4 2" xfId="4631" xr:uid="{5317B1F8-0CA0-47ED-8771-362D4FCFB07C}"/>
    <cellStyle name="Currency 2 2 2 5" xfId="4525" xr:uid="{DF977642-08BB-4B53-86C0-4B9B156D074D}"/>
    <cellStyle name="Currency 2 2 3" xfId="358" xr:uid="{B17381AC-4AFF-4730-95C6-672DB538382D}"/>
    <cellStyle name="Currency 2 2 3 2" xfId="4632" xr:uid="{B63336B9-B562-4A5E-8554-9041AB3351CF}"/>
    <cellStyle name="Currency 2 2 4" xfId="4524" xr:uid="{8E59A1BB-B35F-4043-8259-0E33B542BE1A}"/>
    <cellStyle name="Currency 2 3" xfId="25" xr:uid="{69A11B60-7796-4648-8F56-BFD2C52C3DA8}"/>
    <cellStyle name="Currency 2 3 2" xfId="359" xr:uid="{DF265C02-0253-4A96-95D1-71ECC9B69493}"/>
    <cellStyle name="Currency 2 3 2 2" xfId="4633" xr:uid="{DD7FEE52-D019-4FDE-BAF8-39F3B1CC5080}"/>
    <cellStyle name="Currency 2 3 3" xfId="4527" xr:uid="{C454558C-C343-43FF-BD70-CB405D8CAA4F}"/>
    <cellStyle name="Currency 2 4" xfId="360" xr:uid="{B12F8142-5CCA-4A34-8D5F-3EEBC3FA594A}"/>
    <cellStyle name="Currency 2 4 2" xfId="361" xr:uid="{0C68274D-5DDF-4D69-8561-D2851939470B}"/>
    <cellStyle name="Currency 2 5" xfId="362" xr:uid="{4DBD8579-934E-4FAC-A805-9EC7848705C6}"/>
    <cellStyle name="Currency 2 5 2" xfId="363" xr:uid="{82E92EEC-29CD-43D4-BE76-58A9A742C275}"/>
    <cellStyle name="Currency 2 6" xfId="364" xr:uid="{441B3CCF-9D5E-401C-811B-35B6241FB957}"/>
    <cellStyle name="Currency 3" xfId="26" xr:uid="{870AB38D-0BAB-4C9B-8658-0BA036162018}"/>
    <cellStyle name="Currency 3 2" xfId="27" xr:uid="{1E818C78-B932-4F3C-B3D2-68130C6502B9}"/>
    <cellStyle name="Currency 3 2 2" xfId="365" xr:uid="{960AAD52-082D-4E24-8127-F5E92781ADE0}"/>
    <cellStyle name="Currency 3 2 2 2" xfId="4634" xr:uid="{A6A8C21E-4284-40E3-8B88-32CC593F0990}"/>
    <cellStyle name="Currency 3 2 3" xfId="4529" xr:uid="{419D45BA-75B5-480B-8F40-3454FD64E4EA}"/>
    <cellStyle name="Currency 3 3" xfId="28" xr:uid="{70FFF5D4-F64E-4DD1-9D19-A07E176354AB}"/>
    <cellStyle name="Currency 3 3 2" xfId="366" xr:uid="{E0501E7C-8D05-4E88-899E-D9C80EB5961F}"/>
    <cellStyle name="Currency 3 3 2 2" xfId="4635" xr:uid="{65DCDEFF-32BF-4D82-96E0-095098A8286B}"/>
    <cellStyle name="Currency 3 3 3" xfId="4530" xr:uid="{A310D9B3-3340-4DBE-BE33-B7D0EB99E76B}"/>
    <cellStyle name="Currency 3 4" xfId="29" xr:uid="{7303478C-E97E-4640-9A0F-8E50B99146A0}"/>
    <cellStyle name="Currency 3 4 2" xfId="367" xr:uid="{3B31DD6A-7DCC-4054-BE13-46464A5BD43D}"/>
    <cellStyle name="Currency 3 4 2 2" xfId="4636" xr:uid="{E3DF2515-B9CB-4B4F-8E08-5B170988DC8F}"/>
    <cellStyle name="Currency 3 4 3" xfId="4531" xr:uid="{5575221C-D929-4250-B69A-23B2377F30DB}"/>
    <cellStyle name="Currency 3 5" xfId="368" xr:uid="{1E0631D3-E273-4AB8-8058-CCE9AFC48380}"/>
    <cellStyle name="Currency 3 5 2" xfId="4637" xr:uid="{380FC772-7271-4192-87DE-DD0A5E62A4A5}"/>
    <cellStyle name="Currency 3 6" xfId="4528" xr:uid="{792EA5A7-3059-4F08-9814-21E33E391E83}"/>
    <cellStyle name="Currency 4" xfId="30" xr:uid="{C2CDE22E-9515-4384-B208-FF1B6F8F19B8}"/>
    <cellStyle name="Currency 4 2" xfId="31" xr:uid="{256B4185-9AAE-4DC0-9154-667651AB0848}"/>
    <cellStyle name="Currency 4 2 2" xfId="369" xr:uid="{9910DA03-02DD-4185-A806-6CA5EAB9DA41}"/>
    <cellStyle name="Currency 4 2 2 2" xfId="4638" xr:uid="{8BE39BEA-0DD7-467E-959C-B28D780B6A77}"/>
    <cellStyle name="Currency 4 2 3" xfId="4533" xr:uid="{80E0B46D-A9DC-4375-9CED-BEAD250CAC3C}"/>
    <cellStyle name="Currency 4 3" xfId="32" xr:uid="{EE435F89-A8C4-4C82-8A14-E2A0440F3538}"/>
    <cellStyle name="Currency 4 3 2" xfId="370" xr:uid="{D21D61C5-FB67-4361-8F0C-2AA4474D479C}"/>
    <cellStyle name="Currency 4 3 2 2" xfId="4639" xr:uid="{E40E0222-5B4A-449A-884D-C27274D37D32}"/>
    <cellStyle name="Currency 4 3 3" xfId="4534" xr:uid="{EC214D01-4A29-4392-95E5-B70299E86835}"/>
    <cellStyle name="Currency 4 4" xfId="371" xr:uid="{967B517C-5A02-483A-BDDD-0CC6CCC9958A}"/>
    <cellStyle name="Currency 4 4 2" xfId="4640" xr:uid="{A8BFD62E-9C86-4BDB-AAC1-04E1843CB535}"/>
    <cellStyle name="Currency 4 5" xfId="4330" xr:uid="{117A862C-AA90-4D94-8FEF-0E07FECEEEB5}"/>
    <cellStyle name="Currency 4 5 2" xfId="4445" xr:uid="{A3CDE2F7-5C73-42E1-84AA-8186F037D566}"/>
    <cellStyle name="Currency 4 5 3" xfId="4726" xr:uid="{07D69F11-F096-4571-BD22-89B51ADBF0F5}"/>
    <cellStyle name="Currency 4 5 3 2" xfId="5321" xr:uid="{51688F84-CF29-47AB-B872-380588A8BD61}"/>
    <cellStyle name="Currency 4 5 3 3" xfId="4766" xr:uid="{5AE4BE3C-B08A-47AB-AB7A-500E3316D8B2}"/>
    <cellStyle name="Currency 4 5 4" xfId="4703" xr:uid="{55A20F49-69E7-4DE5-A1DC-35688C4B9577}"/>
    <cellStyle name="Currency 4 6" xfId="4532" xr:uid="{47F2731A-E251-4E59-B417-300FA4A55EAE}"/>
    <cellStyle name="Currency 5" xfId="33" xr:uid="{9AF4F456-E9DA-4646-B37C-D0B3C73F74CF}"/>
    <cellStyle name="Currency 5 2" xfId="34" xr:uid="{D175B826-0A18-4DA2-9314-6C5A73DA37A7}"/>
    <cellStyle name="Currency 5 2 2" xfId="372" xr:uid="{DCDB8D34-0C0D-4FD9-B49A-00B48DB572E7}"/>
    <cellStyle name="Currency 5 2 2 2" xfId="4641" xr:uid="{9B9A3C2F-84BE-41CB-A22F-30A2886B9D0C}"/>
    <cellStyle name="Currency 5 2 3" xfId="4535" xr:uid="{907CAAD6-712E-4EF2-84C7-74AC0A26A8D4}"/>
    <cellStyle name="Currency 5 3" xfId="4331" xr:uid="{B7D38CE1-0C37-4477-A3FD-85D4BC8E80B8}"/>
    <cellStyle name="Currency 5 3 2" xfId="4446" xr:uid="{A6DF9861-EF37-401C-98CA-2612D15D5093}"/>
    <cellStyle name="Currency 5 3 2 2" xfId="5311" xr:uid="{F28D69AB-2CE1-4122-A5BE-C54BFC23EE65}"/>
    <cellStyle name="Currency 5 3 2 3" xfId="4768" xr:uid="{25424C4B-386D-46B3-B764-9D882F45442C}"/>
    <cellStyle name="Currency 5 4" xfId="4767" xr:uid="{CC5113AA-83BB-4416-AEF8-F84195F984F5}"/>
    <cellStyle name="Currency 6" xfId="35" xr:uid="{76CE1A4C-CF6D-4B58-A149-BE4BCB79C634}"/>
    <cellStyle name="Currency 6 2" xfId="373" xr:uid="{8B9A1B35-0184-4261-96C3-ADA8B309401A}"/>
    <cellStyle name="Currency 6 2 2" xfId="4642" xr:uid="{897ED98B-D6ED-40D4-B8BC-0C2A3C910ED5}"/>
    <cellStyle name="Currency 6 3" xfId="4332" xr:uid="{8EFF9C21-2C4C-4F49-A020-798D56BD54F0}"/>
    <cellStyle name="Currency 6 3 2" xfId="4447" xr:uid="{03A17A3E-2F9B-4F05-906B-D9A5396754E5}"/>
    <cellStyle name="Currency 6 3 3" xfId="4727" xr:uid="{965646E0-858C-4CB8-ACE2-46E9C7B16A19}"/>
    <cellStyle name="Currency 6 3 3 2" xfId="5322" xr:uid="{8758724F-8C16-4DDB-B085-E4561FB7485C}"/>
    <cellStyle name="Currency 6 3 3 3" xfId="4769" xr:uid="{4E2F57A8-34D2-486A-BF3D-BA5898476613}"/>
    <cellStyle name="Currency 6 3 4" xfId="4704" xr:uid="{3D1A832E-619A-4A4D-A857-73CE6FE65D4D}"/>
    <cellStyle name="Currency 6 4" xfId="4536" xr:uid="{06EF51C5-40BE-4504-92F7-44C00432DD88}"/>
    <cellStyle name="Currency 7" xfId="36" xr:uid="{BE1C1D3A-6509-41E4-BC82-293A69C83064}"/>
    <cellStyle name="Currency 7 2" xfId="37" xr:uid="{52D39B94-7FA1-491C-B968-81CCE8669FAA}"/>
    <cellStyle name="Currency 7 2 2" xfId="386" xr:uid="{BCFF2261-444D-4767-9095-13D8E3D2C0D1}"/>
    <cellStyle name="Currency 7 2 2 2" xfId="4643" xr:uid="{B99F5FCE-436B-4020-97D7-0A3C48315699}"/>
    <cellStyle name="Currency 7 2 3" xfId="4538" xr:uid="{F8BA4C86-7328-4763-A46F-8D438FA344BB}"/>
    <cellStyle name="Currency 7 3" xfId="374" xr:uid="{B3657AC0-0D3D-46AB-A841-C386DB74581A}"/>
    <cellStyle name="Currency 7 3 2" xfId="4644" xr:uid="{BF3D12BD-910A-443D-92F3-ADF93DB0068C}"/>
    <cellStyle name="Currency 7 4" xfId="4448" xr:uid="{F08F6673-856C-4A9F-91D2-6D804521FB80}"/>
    <cellStyle name="Currency 7 5" xfId="4537" xr:uid="{C4CF6B99-E9A9-4824-918C-94A8399E49B4}"/>
    <cellStyle name="Currency 8" xfId="38" xr:uid="{F8878901-54F6-4185-9525-ED71A7B5CA5E}"/>
    <cellStyle name="Currency 8 2" xfId="39" xr:uid="{AA14E690-DA43-4368-B795-3ECB3FCA692A}"/>
    <cellStyle name="Currency 8 2 2" xfId="375" xr:uid="{780F1B07-6D79-4C0D-82D8-C0C0D00E55AA}"/>
    <cellStyle name="Currency 8 2 2 2" xfId="4645" xr:uid="{6B556BB7-4FC5-4901-9976-B8103F26484C}"/>
    <cellStyle name="Currency 8 2 3" xfId="4540" xr:uid="{5DF77BF0-8541-4797-B288-2B1E36129789}"/>
    <cellStyle name="Currency 8 3" xfId="40" xr:uid="{F1CC88C8-D3A8-4F78-B87E-808AC4330FBB}"/>
    <cellStyle name="Currency 8 3 2" xfId="376" xr:uid="{FD8CE45D-8F33-44E4-94FC-F796985A3B2A}"/>
    <cellStyle name="Currency 8 3 2 2" xfId="4646" xr:uid="{1D7C6979-3C16-4EB1-BAE1-3DEA5AB04FDF}"/>
    <cellStyle name="Currency 8 3 3" xfId="4541" xr:uid="{BE2685F6-5D2D-4FF2-81EB-05532AC14ECB}"/>
    <cellStyle name="Currency 8 4" xfId="41" xr:uid="{A8732F61-82B7-4B1D-8833-2475F4793982}"/>
    <cellStyle name="Currency 8 4 2" xfId="377" xr:uid="{40D56D08-50BE-4CEF-BECF-1316C763381D}"/>
    <cellStyle name="Currency 8 4 2 2" xfId="4647" xr:uid="{9D97EA5B-0515-43A4-9279-CE2625921E6F}"/>
    <cellStyle name="Currency 8 4 3" xfId="4542" xr:uid="{88423661-ACE0-4A65-A9E3-D935006BBC51}"/>
    <cellStyle name="Currency 8 5" xfId="378" xr:uid="{B83F6668-986E-467C-97CF-97845B58EBFE}"/>
    <cellStyle name="Currency 8 5 2" xfId="4648" xr:uid="{120AD09D-FDBC-4B4F-A1D8-465A0B1FFADD}"/>
    <cellStyle name="Currency 8 6" xfId="4449" xr:uid="{45935C72-C8DC-43C0-92B8-FD4DD0E655DF}"/>
    <cellStyle name="Currency 8 7" xfId="4539" xr:uid="{E9C452A2-524A-483F-938B-27F08BCC0AD4}"/>
    <cellStyle name="Currency 9" xfId="42" xr:uid="{6A190B28-1962-4C54-B65C-662D546D23D9}"/>
    <cellStyle name="Currency 9 2" xfId="43" xr:uid="{66970285-FC1F-45C7-B2AD-7F8865C1F9B9}"/>
    <cellStyle name="Currency 9 2 2" xfId="379" xr:uid="{5726D6BF-440E-4A3D-B53D-0634A8F4BFDC}"/>
    <cellStyle name="Currency 9 2 2 2" xfId="4649" xr:uid="{D81EC5FD-5465-4223-8DEA-257CF667CCE9}"/>
    <cellStyle name="Currency 9 2 3" xfId="4544" xr:uid="{7AAD3760-CEFA-4AC3-8BC2-6B0A58E51370}"/>
    <cellStyle name="Currency 9 3" xfId="44" xr:uid="{84BD18FB-7F47-42BE-9202-40C6A2D3854C}"/>
    <cellStyle name="Currency 9 3 2" xfId="380" xr:uid="{48EF2B5E-21F3-457A-A703-E901FF652EC6}"/>
    <cellStyle name="Currency 9 3 2 2" xfId="4650" xr:uid="{6E56FB9A-87B6-4119-85CA-DC70BB1ED79C}"/>
    <cellStyle name="Currency 9 3 3" xfId="4545" xr:uid="{749EA4CD-29FB-4731-B75B-D10096DE7DC1}"/>
    <cellStyle name="Currency 9 4" xfId="381" xr:uid="{E98FC131-820C-4EE1-9953-9B66D0EFBE2D}"/>
    <cellStyle name="Currency 9 4 2" xfId="4651" xr:uid="{4D7009F4-2B74-4756-A837-4230441B6A05}"/>
    <cellStyle name="Currency 9 5" xfId="4333" xr:uid="{2FDDBDA1-00B4-4350-8737-2C636B615198}"/>
    <cellStyle name="Currency 9 5 2" xfId="4450" xr:uid="{A0C3E199-605C-41A9-97A8-F462114739B4}"/>
    <cellStyle name="Currency 9 5 3" xfId="4728" xr:uid="{209A84C0-1CB2-4B91-940E-7E6AE9FBEF9A}"/>
    <cellStyle name="Currency 9 5 4" xfId="4705" xr:uid="{6434E608-01D8-4775-84F5-41FD06450029}"/>
    <cellStyle name="Currency 9 6" xfId="4543" xr:uid="{D71F77EB-74C0-425C-A509-213EA711960F}"/>
    <cellStyle name="Hyperlink" xfId="1" builtinId="8"/>
    <cellStyle name="Hyperlink 2" xfId="8" xr:uid="{01B83011-6D40-4BFE-A3F4-1C22865DA408}"/>
    <cellStyle name="Hyperlink 3" xfId="84" xr:uid="{41773F3D-5B12-4BAE-904B-1782D48DD0B1}"/>
    <cellStyle name="Hyperlink 3 2" xfId="4421" xr:uid="{F157CB45-C239-48E5-B0BC-22F90224A513}"/>
    <cellStyle name="Hyperlink 3 3" xfId="4334" xr:uid="{E820163A-E92F-4D67-9549-7736D85582DE}"/>
    <cellStyle name="Hyperlink 4" xfId="4335" xr:uid="{0CB67C9C-D3E0-48BF-B270-DEF9F6136D68}"/>
    <cellStyle name="Normal" xfId="0" builtinId="0"/>
    <cellStyle name="Normal 10" xfId="45" xr:uid="{94F92FB1-8DE1-42FA-BA34-0630D3417039}"/>
    <cellStyle name="Normal 10 10" xfId="911" xr:uid="{E3F43E8E-A01D-4783-9B7D-A1B1472B4741}"/>
    <cellStyle name="Normal 10 10 2" xfId="2514" xr:uid="{C3A9F974-4591-4A9A-88BF-F098CE003841}"/>
    <cellStyle name="Normal 10 10 2 2" xfId="4337" xr:uid="{783D8982-FB61-41BF-824E-16A059EBB271}"/>
    <cellStyle name="Normal 10 10 2 3" xfId="4680" xr:uid="{904346F4-CD02-4C9C-BC8B-BB7808B27949}"/>
    <cellStyle name="Normal 10 10 3" xfId="2515" xr:uid="{C765F48E-C39F-4681-9DF8-2C768478EB6C}"/>
    <cellStyle name="Normal 10 10 4" xfId="2516" xr:uid="{699B1D77-AB62-4DAA-AF33-5C3F7DBF57C3}"/>
    <cellStyle name="Normal 10 11" xfId="2517" xr:uid="{4CF9F262-F84D-467D-8BD1-383B9C65F073}"/>
    <cellStyle name="Normal 10 11 2" xfId="2518" xr:uid="{722F1E29-E2BA-4D2C-89BD-E376ADC1EBE4}"/>
    <cellStyle name="Normal 10 11 3" xfId="2519" xr:uid="{C8FEC973-AB50-4EAF-9CE0-52194C06458F}"/>
    <cellStyle name="Normal 10 11 4" xfId="2520" xr:uid="{48012B79-FD9B-46F3-B480-928BFDFD3119}"/>
    <cellStyle name="Normal 10 12" xfId="2521" xr:uid="{543376B1-9F3F-45DF-BF87-EC25E866BB52}"/>
    <cellStyle name="Normal 10 12 2" xfId="2522" xr:uid="{413EAD7E-A107-4135-8C0A-27FEA4164102}"/>
    <cellStyle name="Normal 10 13" xfId="2523" xr:uid="{FB08E637-EE46-489D-AFFD-3F517ED73D4C}"/>
    <cellStyle name="Normal 10 14" xfId="2524" xr:uid="{04222333-7CAC-4CAE-B96E-0734DD46111D}"/>
    <cellStyle name="Normal 10 15" xfId="2525" xr:uid="{F76C52B4-29CC-48F5-806B-A450D9029BEB}"/>
    <cellStyle name="Normal 10 2" xfId="85" xr:uid="{07D08446-ABBB-491F-88D6-245733F6D158}"/>
    <cellStyle name="Normal 10 2 10" xfId="2526" xr:uid="{B3083BD5-AA55-4D16-9082-C5EB3DBA812E}"/>
    <cellStyle name="Normal 10 2 11" xfId="2527" xr:uid="{A51721C8-121F-4D5B-A10F-9565109FD0C3}"/>
    <cellStyle name="Normal 10 2 2" xfId="86" xr:uid="{A131169D-2D43-4B48-8B28-6BDD9133E896}"/>
    <cellStyle name="Normal 10 2 2 2" xfId="87" xr:uid="{8FF79364-9D72-4876-8601-421DAA122365}"/>
    <cellStyle name="Normal 10 2 2 2 2" xfId="88" xr:uid="{0A470DF9-1049-47A7-8577-1661D10105A2}"/>
    <cellStyle name="Normal 10 2 2 2 2 2" xfId="89" xr:uid="{A7748AF6-5085-4846-B942-621910BAC4AA}"/>
    <cellStyle name="Normal 10 2 2 2 2 2 2" xfId="492" xr:uid="{5EFD143E-1791-4EB5-A696-B60FF6A93775}"/>
    <cellStyle name="Normal 10 2 2 2 2 2 2 2" xfId="912" xr:uid="{00D3C02E-9CA1-449B-827D-CF777A2B33B5}"/>
    <cellStyle name="Normal 10 2 2 2 2 2 2 2 2" xfId="913" xr:uid="{E38480E9-7B49-4341-BA2C-3C6E4B9729B9}"/>
    <cellStyle name="Normal 10 2 2 2 2 2 2 3" xfId="914" xr:uid="{EFA20CC0-6145-4E1B-AF26-734B8745437E}"/>
    <cellStyle name="Normal 10 2 2 2 2 2 3" xfId="915" xr:uid="{FEE90D05-E9DE-49E5-8332-0DACC13AF740}"/>
    <cellStyle name="Normal 10 2 2 2 2 2 3 2" xfId="916" xr:uid="{0DC441B7-C179-42E4-955B-38FD73B1AC76}"/>
    <cellStyle name="Normal 10 2 2 2 2 2 4" xfId="917" xr:uid="{750B24FF-9CB7-4EEC-9013-2AF8C3F697E8}"/>
    <cellStyle name="Normal 10 2 2 2 2 3" xfId="493" xr:uid="{C5CBBE43-CC06-45A0-B3A9-E2A40D5346D6}"/>
    <cellStyle name="Normal 10 2 2 2 2 3 2" xfId="918" xr:uid="{2B687A12-69A0-40A7-9140-5FAD8C7A48B4}"/>
    <cellStyle name="Normal 10 2 2 2 2 3 2 2" xfId="919" xr:uid="{D7A57BAB-D1D2-49C4-8B0D-59330D7210B6}"/>
    <cellStyle name="Normal 10 2 2 2 2 3 3" xfId="920" xr:uid="{5A0CE56F-5437-4DE7-908D-1EF2557DC537}"/>
    <cellStyle name="Normal 10 2 2 2 2 3 4" xfId="2528" xr:uid="{E7A2F944-764B-493D-A2C2-98229493E4F1}"/>
    <cellStyle name="Normal 10 2 2 2 2 4" xfId="921" xr:uid="{7ECD2484-8724-4146-892F-F5339C292BA8}"/>
    <cellStyle name="Normal 10 2 2 2 2 4 2" xfId="922" xr:uid="{0FF93DBA-0E77-4CD7-ACEF-AE92CC41DEF7}"/>
    <cellStyle name="Normal 10 2 2 2 2 5" xfId="923" xr:uid="{FD195231-6006-4D5B-B3AA-7DABF3421761}"/>
    <cellStyle name="Normal 10 2 2 2 2 6" xfId="2529" xr:uid="{AB95B33F-2558-401A-A548-4183CCB6080F}"/>
    <cellStyle name="Normal 10 2 2 2 3" xfId="90" xr:uid="{EB435394-DF54-40F9-A117-A065CE7C4695}"/>
    <cellStyle name="Normal 10 2 2 2 3 2" xfId="494" xr:uid="{AD7BBB16-4892-4EFC-924E-16E2F741087D}"/>
    <cellStyle name="Normal 10 2 2 2 3 2 2" xfId="495" xr:uid="{C0F0F349-52A2-4B23-8CA1-4DC05D805833}"/>
    <cellStyle name="Normal 10 2 2 2 3 2 2 2" xfId="924" xr:uid="{B3925201-1450-4BA5-8C9A-FE33C4A52921}"/>
    <cellStyle name="Normal 10 2 2 2 3 2 2 2 2" xfId="925" xr:uid="{E2258297-40BD-4F98-9D62-78A981A6FA26}"/>
    <cellStyle name="Normal 10 2 2 2 3 2 2 3" xfId="926" xr:uid="{18F5431C-D699-4759-B606-88A5FDA9657A}"/>
    <cellStyle name="Normal 10 2 2 2 3 2 3" xfId="927" xr:uid="{82BA60ED-9B44-42BA-AC52-2997700F5D26}"/>
    <cellStyle name="Normal 10 2 2 2 3 2 3 2" xfId="928" xr:uid="{1EC3C232-7317-436D-9FD4-8DBC8ED71384}"/>
    <cellStyle name="Normal 10 2 2 2 3 2 4" xfId="929" xr:uid="{917FEF9B-A594-4C0A-8E89-F0494373585A}"/>
    <cellStyle name="Normal 10 2 2 2 3 3" xfId="496" xr:uid="{157B881D-5C60-424B-97D1-C40B321C931F}"/>
    <cellStyle name="Normal 10 2 2 2 3 3 2" xfId="930" xr:uid="{13EF9B45-2731-4D24-8489-F57E5AD33FFA}"/>
    <cellStyle name="Normal 10 2 2 2 3 3 2 2" xfId="931" xr:uid="{C80A3FC0-DB42-4B00-9082-2913FCEB5349}"/>
    <cellStyle name="Normal 10 2 2 2 3 3 3" xfId="932" xr:uid="{B3FB944A-1F78-4D27-A5D2-27C71DEC747B}"/>
    <cellStyle name="Normal 10 2 2 2 3 4" xfId="933" xr:uid="{856E7A8F-FBED-4E2A-A471-43E39AA26F02}"/>
    <cellStyle name="Normal 10 2 2 2 3 4 2" xfId="934" xr:uid="{6CE5CA92-9660-46B0-ADFF-69649EA600AC}"/>
    <cellStyle name="Normal 10 2 2 2 3 5" xfId="935" xr:uid="{4F11BA00-D02B-4790-8E63-10FA17043FD9}"/>
    <cellStyle name="Normal 10 2 2 2 4" xfId="497" xr:uid="{0F2421BA-F529-4E08-AB5D-D8B1F12F5BA3}"/>
    <cellStyle name="Normal 10 2 2 2 4 2" xfId="498" xr:uid="{C0DF9E0E-8EDC-4FA1-9326-65D59B6FC4AC}"/>
    <cellStyle name="Normal 10 2 2 2 4 2 2" xfId="936" xr:uid="{9439284B-4A4A-4897-A49F-537C1D23E503}"/>
    <cellStyle name="Normal 10 2 2 2 4 2 2 2" xfId="937" xr:uid="{743DD314-87A1-442E-A3C9-3407E1387886}"/>
    <cellStyle name="Normal 10 2 2 2 4 2 3" xfId="938" xr:uid="{38D43DB6-27B6-4028-A5E7-302E1BB8A712}"/>
    <cellStyle name="Normal 10 2 2 2 4 3" xfId="939" xr:uid="{373D6F39-9CA6-4814-B402-682A6A95F057}"/>
    <cellStyle name="Normal 10 2 2 2 4 3 2" xfId="940" xr:uid="{94D6810B-7AB8-4EC6-B81E-8FC8E3ED51B7}"/>
    <cellStyle name="Normal 10 2 2 2 4 4" xfId="941" xr:uid="{A98B5171-1C4F-4241-BF06-74151778E0FF}"/>
    <cellStyle name="Normal 10 2 2 2 5" xfId="499" xr:uid="{A1CB203C-B69D-4C2B-ABEE-FD81F41DA9BF}"/>
    <cellStyle name="Normal 10 2 2 2 5 2" xfId="942" xr:uid="{AE7AF656-D803-456B-9AA8-6217F9321265}"/>
    <cellStyle name="Normal 10 2 2 2 5 2 2" xfId="943" xr:uid="{E8CDAC7D-F1AE-492C-ABC8-F598F719B147}"/>
    <cellStyle name="Normal 10 2 2 2 5 3" xfId="944" xr:uid="{FC597A4D-C810-40D3-A495-6E0C0E423C3E}"/>
    <cellStyle name="Normal 10 2 2 2 5 4" xfId="2530" xr:uid="{92B57E2B-196B-48A7-B5FE-CF175794C405}"/>
    <cellStyle name="Normal 10 2 2 2 6" xfId="945" xr:uid="{D0A0985E-B5A9-4580-AA47-2C0D63A524E6}"/>
    <cellStyle name="Normal 10 2 2 2 6 2" xfId="946" xr:uid="{25F1DB5B-0C42-4A0F-9DBE-7633DBBB9092}"/>
    <cellStyle name="Normal 10 2 2 2 7" xfId="947" xr:uid="{68380757-91CE-47CC-A0D0-3EBAA114D6C7}"/>
    <cellStyle name="Normal 10 2 2 2 8" xfId="2531" xr:uid="{39A197EF-F9C9-4DDC-B988-397F24D310A3}"/>
    <cellStyle name="Normal 10 2 2 3" xfId="91" xr:uid="{7C774A6B-BB5B-417D-AB26-00E3CB47B1B7}"/>
    <cellStyle name="Normal 10 2 2 3 2" xfId="92" xr:uid="{A81F32F4-3D3E-42D5-9AD8-CB96E1CFAA03}"/>
    <cellStyle name="Normal 10 2 2 3 2 2" xfId="500" xr:uid="{E788A6B1-D6DA-4A6B-B99B-4C58BE4BABC7}"/>
    <cellStyle name="Normal 10 2 2 3 2 2 2" xfId="948" xr:uid="{4B18A37D-9E98-4296-8A02-3DB8755C3961}"/>
    <cellStyle name="Normal 10 2 2 3 2 2 2 2" xfId="949" xr:uid="{090685A6-A663-42CE-8955-4AA650495A0E}"/>
    <cellStyle name="Normal 10 2 2 3 2 2 3" xfId="950" xr:uid="{4AF11317-7385-4617-BC89-08F40F31831C}"/>
    <cellStyle name="Normal 10 2 2 3 2 3" xfId="951" xr:uid="{055E41C6-F15A-4B9A-A289-DD6750D5D36B}"/>
    <cellStyle name="Normal 10 2 2 3 2 3 2" xfId="952" xr:uid="{E2D10A35-C7AE-430F-A211-B849058B4CC4}"/>
    <cellStyle name="Normal 10 2 2 3 2 4" xfId="953" xr:uid="{4C46FEAF-14A9-4DCE-8E81-5A09961B5136}"/>
    <cellStyle name="Normal 10 2 2 3 3" xfId="501" xr:uid="{8067FFEB-0D52-4261-8A4C-D1959D5A2CBE}"/>
    <cellStyle name="Normal 10 2 2 3 3 2" xfId="954" xr:uid="{D7D3FBF4-2F7C-42AE-BC23-E6EE2D0A1407}"/>
    <cellStyle name="Normal 10 2 2 3 3 2 2" xfId="955" xr:uid="{A9489E17-0AE5-4C52-8C90-59F853205A99}"/>
    <cellStyle name="Normal 10 2 2 3 3 3" xfId="956" xr:uid="{9518E53D-558D-419F-A5A7-A153A89ABB17}"/>
    <cellStyle name="Normal 10 2 2 3 3 4" xfId="2532" xr:uid="{E49D5AC1-C9B2-4C5A-8004-89045FAEAF0F}"/>
    <cellStyle name="Normal 10 2 2 3 4" xfId="957" xr:uid="{8B993C7C-8EB3-41FE-A27B-B5FEEB7DB479}"/>
    <cellStyle name="Normal 10 2 2 3 4 2" xfId="958" xr:uid="{AC27C96D-AD7B-4CF7-B65B-1C0595CD57F7}"/>
    <cellStyle name="Normal 10 2 2 3 5" xfId="959" xr:uid="{51BFCB61-B632-4B54-800A-670B7ED4E0D3}"/>
    <cellStyle name="Normal 10 2 2 3 6" xfId="2533" xr:uid="{00963E82-1DEB-48E2-8D3B-41C125A2B39A}"/>
    <cellStyle name="Normal 10 2 2 4" xfId="93" xr:uid="{BF2F88D0-CB6E-46EA-82AF-1160FFC8AAF0}"/>
    <cellStyle name="Normal 10 2 2 4 2" xfId="502" xr:uid="{FC38F505-E335-4531-8990-556331C0387E}"/>
    <cellStyle name="Normal 10 2 2 4 2 2" xfId="503" xr:uid="{B2BBC1DE-7BDF-438E-8566-E5E50716DC26}"/>
    <cellStyle name="Normal 10 2 2 4 2 2 2" xfId="960" xr:uid="{6D95B78E-4B0A-4452-A109-61CDE43743FA}"/>
    <cellStyle name="Normal 10 2 2 4 2 2 2 2" xfId="961" xr:uid="{6DB66920-E937-4B8D-B729-F870E8991464}"/>
    <cellStyle name="Normal 10 2 2 4 2 2 3" xfId="962" xr:uid="{74D75752-9C21-4985-B3E3-CB80AA5B5FA0}"/>
    <cellStyle name="Normal 10 2 2 4 2 3" xfId="963" xr:uid="{0CD17D98-ECC7-44FA-BB30-77D0589EBB91}"/>
    <cellStyle name="Normal 10 2 2 4 2 3 2" xfId="964" xr:uid="{23418C34-230E-4F88-B542-7CB0F8D56EEF}"/>
    <cellStyle name="Normal 10 2 2 4 2 4" xfId="965" xr:uid="{3394897A-54E6-4439-9FED-FD1E962B8B08}"/>
    <cellStyle name="Normal 10 2 2 4 3" xfId="504" xr:uid="{38F9DDF4-8C2B-483C-8773-3875F816FC5E}"/>
    <cellStyle name="Normal 10 2 2 4 3 2" xfId="966" xr:uid="{82087079-9080-4BC6-8EAF-2C6C5A658078}"/>
    <cellStyle name="Normal 10 2 2 4 3 2 2" xfId="967" xr:uid="{EE8CA5F2-C874-40C1-A005-D44ABBC5CA2C}"/>
    <cellStyle name="Normal 10 2 2 4 3 3" xfId="968" xr:uid="{9D8EADEE-8079-400E-A4F5-D3B594115B6F}"/>
    <cellStyle name="Normal 10 2 2 4 4" xfId="969" xr:uid="{C5D3F060-4CA5-4E5C-A5E5-CE3032E99D5C}"/>
    <cellStyle name="Normal 10 2 2 4 4 2" xfId="970" xr:uid="{12A2FE35-010F-4372-AB87-52DFA4F5AED5}"/>
    <cellStyle name="Normal 10 2 2 4 5" xfId="971" xr:uid="{1B1EB2AF-6D8F-4378-B1BA-6B0E6336C652}"/>
    <cellStyle name="Normal 10 2 2 5" xfId="382" xr:uid="{FD52DBBB-80C2-4723-8401-E942A09D3341}"/>
    <cellStyle name="Normal 10 2 2 5 2" xfId="505" xr:uid="{84682244-AD2D-4B95-83B1-3ECA304A6BC1}"/>
    <cellStyle name="Normal 10 2 2 5 2 2" xfId="972" xr:uid="{9177E302-C0D2-4085-BD4E-0F4253EF5363}"/>
    <cellStyle name="Normal 10 2 2 5 2 2 2" xfId="973" xr:uid="{90C0935B-F05D-44C1-AADE-C6DB673E76D8}"/>
    <cellStyle name="Normal 10 2 2 5 2 3" xfId="974" xr:uid="{90A8A0E2-B9CC-401D-AAD0-B70AFD02B8CD}"/>
    <cellStyle name="Normal 10 2 2 5 3" xfId="975" xr:uid="{2212B6C3-411F-4E72-B3E6-869214467D88}"/>
    <cellStyle name="Normal 10 2 2 5 3 2" xfId="976" xr:uid="{2BEA6E20-3112-49D8-8DA9-0BF96E746403}"/>
    <cellStyle name="Normal 10 2 2 5 4" xfId="977" xr:uid="{9806FB8D-97C6-4A45-A619-135A1F322048}"/>
    <cellStyle name="Normal 10 2 2 6" xfId="506" xr:uid="{38646C4D-5E28-42A2-BA85-60A7CA9713C8}"/>
    <cellStyle name="Normal 10 2 2 6 2" xfId="978" xr:uid="{ABF332A1-98B3-4840-9A39-50ED9620DB1B}"/>
    <cellStyle name="Normal 10 2 2 6 2 2" xfId="979" xr:uid="{DF9F8851-BD68-4807-AF27-15278B54A2FF}"/>
    <cellStyle name="Normal 10 2 2 6 2 3" xfId="4339" xr:uid="{80A18D4C-87FD-402A-AFA6-7F1AD0C8D7A7}"/>
    <cellStyle name="Normal 10 2 2 6 3" xfId="980" xr:uid="{28C85C5D-6B3A-42C8-AAA0-0F7C8D9AE973}"/>
    <cellStyle name="Normal 10 2 2 6 4" xfId="2534" xr:uid="{0000AD8A-42F1-4731-A13B-53E4F2FC14E8}"/>
    <cellStyle name="Normal 10 2 2 6 4 2" xfId="4569" xr:uid="{B9AF421A-106B-49D9-AF28-6EEB66177BDF}"/>
    <cellStyle name="Normal 10 2 2 6 4 3" xfId="4681" xr:uid="{0DD080E4-AABD-451A-A991-5C0E4308EC79}"/>
    <cellStyle name="Normal 10 2 2 6 4 4" xfId="4607" xr:uid="{57040A36-2A9B-4194-BD4A-3ACF6ECF99EC}"/>
    <cellStyle name="Normal 10 2 2 7" xfId="981" xr:uid="{6C001927-4C3D-44DC-B1A6-DC7CA8FBDC04}"/>
    <cellStyle name="Normal 10 2 2 7 2" xfId="982" xr:uid="{C2ACD54E-17E5-4586-A279-0209DA8DF8A6}"/>
    <cellStyle name="Normal 10 2 2 8" xfId="983" xr:uid="{630A0AEB-F73C-494A-A796-BB088FF1EB63}"/>
    <cellStyle name="Normal 10 2 2 9" xfId="2535" xr:uid="{0766B2B8-DAE1-4107-8DED-B74D0AFA9180}"/>
    <cellStyle name="Normal 10 2 3" xfId="94" xr:uid="{CEBFCDB1-BF4E-4FC5-9E9C-5084733DDFEC}"/>
    <cellStyle name="Normal 10 2 3 2" xfId="95" xr:uid="{27453CDE-5001-445D-8E92-E1B1F2E57CB7}"/>
    <cellStyle name="Normal 10 2 3 2 2" xfId="96" xr:uid="{DA0A168F-2240-4E49-B2B3-11D53C97D885}"/>
    <cellStyle name="Normal 10 2 3 2 2 2" xfId="507" xr:uid="{FEC2FA68-79E8-4266-B407-DAA4485B5090}"/>
    <cellStyle name="Normal 10 2 3 2 2 2 2" xfId="984" xr:uid="{21DD3A00-83B7-498E-9BC4-A008481B7229}"/>
    <cellStyle name="Normal 10 2 3 2 2 2 2 2" xfId="985" xr:uid="{76917C01-C84C-4605-8D89-D98D154FD0CF}"/>
    <cellStyle name="Normal 10 2 3 2 2 2 3" xfId="986" xr:uid="{ECC800C8-690D-4F8F-A35B-056FDB4861B0}"/>
    <cellStyle name="Normal 10 2 3 2 2 3" xfId="987" xr:uid="{D3600D24-0222-451A-8CD0-9F4EE81A660D}"/>
    <cellStyle name="Normal 10 2 3 2 2 3 2" xfId="988" xr:uid="{786DB4AE-CEEB-4F4D-8980-56C3962BBD81}"/>
    <cellStyle name="Normal 10 2 3 2 2 4" xfId="989" xr:uid="{A860CB09-8C56-4001-9768-3485CEBF6CF6}"/>
    <cellStyle name="Normal 10 2 3 2 3" xfId="508" xr:uid="{8B3ACC01-4B9E-4834-94D4-A11D3337910B}"/>
    <cellStyle name="Normal 10 2 3 2 3 2" xfId="990" xr:uid="{048AA3CE-D482-4280-8DB2-DE409C6407EE}"/>
    <cellStyle name="Normal 10 2 3 2 3 2 2" xfId="991" xr:uid="{01BCDDC8-5B77-429A-B7B6-8AFCC146A31B}"/>
    <cellStyle name="Normal 10 2 3 2 3 3" xfId="992" xr:uid="{C9C2B72F-89CD-4D8B-9816-165962063F28}"/>
    <cellStyle name="Normal 10 2 3 2 3 4" xfId="2536" xr:uid="{555E319C-6CBA-4E37-A426-0A62463DEE17}"/>
    <cellStyle name="Normal 10 2 3 2 4" xfId="993" xr:uid="{9F613FF3-4AD6-4DEB-A0B5-781EAF86C9C9}"/>
    <cellStyle name="Normal 10 2 3 2 4 2" xfId="994" xr:uid="{5483E212-BFE0-4498-BB98-020398D6568B}"/>
    <cellStyle name="Normal 10 2 3 2 5" xfId="995" xr:uid="{7A4F6850-E62D-4AF8-9F71-55E88441B315}"/>
    <cellStyle name="Normal 10 2 3 2 6" xfId="2537" xr:uid="{C7C8E905-C9C6-4987-B33F-BB73ED731873}"/>
    <cellStyle name="Normal 10 2 3 3" xfId="97" xr:uid="{AE884A25-4489-4B23-9CA8-A525B2F98C32}"/>
    <cellStyle name="Normal 10 2 3 3 2" xfId="509" xr:uid="{9F2ABB26-2DF4-4727-98E1-21E7550E908B}"/>
    <cellStyle name="Normal 10 2 3 3 2 2" xfId="510" xr:uid="{DC560617-E881-498F-8718-EF20C4D5A67C}"/>
    <cellStyle name="Normal 10 2 3 3 2 2 2" xfId="996" xr:uid="{8CED354A-43B2-42ED-AD11-70B5FB90210E}"/>
    <cellStyle name="Normal 10 2 3 3 2 2 2 2" xfId="997" xr:uid="{138ED81D-8C36-4FB0-A4F6-A1CC8CBFC278}"/>
    <cellStyle name="Normal 10 2 3 3 2 2 3" xfId="998" xr:uid="{447A24DA-3033-4AE4-9ABC-843C2880373E}"/>
    <cellStyle name="Normal 10 2 3 3 2 3" xfId="999" xr:uid="{EC968024-C143-4967-BED0-6AA38F2CA4CF}"/>
    <cellStyle name="Normal 10 2 3 3 2 3 2" xfId="1000" xr:uid="{C1DA69A2-4BB1-410C-AFBA-62E1C1B18467}"/>
    <cellStyle name="Normal 10 2 3 3 2 4" xfId="1001" xr:uid="{1B376C83-E84B-4C95-A776-AB133DE9DBAD}"/>
    <cellStyle name="Normal 10 2 3 3 3" xfId="511" xr:uid="{42F5CD98-4749-49D9-9231-8889D463CC24}"/>
    <cellStyle name="Normal 10 2 3 3 3 2" xfId="1002" xr:uid="{7307A1F5-59F4-4EAC-8118-8263935D8DB6}"/>
    <cellStyle name="Normal 10 2 3 3 3 2 2" xfId="1003" xr:uid="{201551CC-EBEA-41B6-B420-4CFB7E8523AB}"/>
    <cellStyle name="Normal 10 2 3 3 3 3" xfId="1004" xr:uid="{0BF154EA-4FD2-4B1B-B29A-AD69663C5574}"/>
    <cellStyle name="Normal 10 2 3 3 4" xfId="1005" xr:uid="{399BF441-9B8F-4653-BEB9-F55CF0C50032}"/>
    <cellStyle name="Normal 10 2 3 3 4 2" xfId="1006" xr:uid="{FA2DEE0E-E151-4708-9FCE-053547045601}"/>
    <cellStyle name="Normal 10 2 3 3 5" xfId="1007" xr:uid="{A47D0C7D-396A-4D1B-BD9D-33B9B9607F7C}"/>
    <cellStyle name="Normal 10 2 3 4" xfId="383" xr:uid="{B3D85FFE-4511-40E4-B752-FFD76B6A76F7}"/>
    <cellStyle name="Normal 10 2 3 4 2" xfId="512" xr:uid="{BF7ACCE6-6F53-45B4-AFAB-B15990017C1F}"/>
    <cellStyle name="Normal 10 2 3 4 2 2" xfId="1008" xr:uid="{D04E58D1-420F-44F9-B058-2E08A6B51B05}"/>
    <cellStyle name="Normal 10 2 3 4 2 2 2" xfId="1009" xr:uid="{6769463D-193E-426F-88B6-DBAD7C071095}"/>
    <cellStyle name="Normal 10 2 3 4 2 3" xfId="1010" xr:uid="{6B23E513-0BD5-480E-9554-1BC617312155}"/>
    <cellStyle name="Normal 10 2 3 4 3" xfId="1011" xr:uid="{D58A3AE1-1B41-4447-9B0B-9B2F20927FA7}"/>
    <cellStyle name="Normal 10 2 3 4 3 2" xfId="1012" xr:uid="{9CB40F8A-7729-49EA-A79E-B25C29EA1131}"/>
    <cellStyle name="Normal 10 2 3 4 4" xfId="1013" xr:uid="{20F111AD-A4D1-4F9A-8AB5-6E9CDE540AE3}"/>
    <cellStyle name="Normal 10 2 3 5" xfId="513" xr:uid="{93CA6FF0-D009-4E4B-AA35-6816B8F483F3}"/>
    <cellStyle name="Normal 10 2 3 5 2" xfId="1014" xr:uid="{D4A3D6AB-E546-46E7-BE2A-4AEC309B6DC4}"/>
    <cellStyle name="Normal 10 2 3 5 2 2" xfId="1015" xr:uid="{B83D57B8-11D8-4D57-90EA-9BA7505B9547}"/>
    <cellStyle name="Normal 10 2 3 5 2 3" xfId="4340" xr:uid="{D8F7BE1D-D41B-4242-88F1-1605019005AB}"/>
    <cellStyle name="Normal 10 2 3 5 3" xfId="1016" xr:uid="{821E612B-7195-4484-BC67-4A85A7D41A6E}"/>
    <cellStyle name="Normal 10 2 3 5 4" xfId="2538" xr:uid="{90A99B02-557E-4F15-ACD0-E7FC7537A97B}"/>
    <cellStyle name="Normal 10 2 3 5 4 2" xfId="4570" xr:uid="{F1832B65-ED61-4B26-8208-5422B2CC96FF}"/>
    <cellStyle name="Normal 10 2 3 5 4 3" xfId="4682" xr:uid="{A7CDAA8B-DCD5-44C6-B950-B62E7FC787D7}"/>
    <cellStyle name="Normal 10 2 3 5 4 4" xfId="4608" xr:uid="{92A9688C-4DEB-4B70-8EFE-6C014C305EE7}"/>
    <cellStyle name="Normal 10 2 3 6" xfId="1017" xr:uid="{4F784836-3C3B-4A7E-B86A-1324F9B7D85D}"/>
    <cellStyle name="Normal 10 2 3 6 2" xfId="1018" xr:uid="{17A840B5-1CF4-4636-A9C1-3CD1C11A7EA5}"/>
    <cellStyle name="Normal 10 2 3 7" xfId="1019" xr:uid="{ABE6CBFF-EC54-4B44-8804-DDB0C2D402F5}"/>
    <cellStyle name="Normal 10 2 3 8" xfId="2539" xr:uid="{868E5BF4-E39E-4F40-831D-45769E8132FC}"/>
    <cellStyle name="Normal 10 2 4" xfId="98" xr:uid="{BF3E99C1-9457-4292-B7A9-5A22D99AAA1B}"/>
    <cellStyle name="Normal 10 2 4 2" xfId="99" xr:uid="{24BD7D61-6B9F-4297-AC2A-7D792DC24A69}"/>
    <cellStyle name="Normal 10 2 4 2 2" xfId="514" xr:uid="{D1F022D9-4FCF-40C0-8476-20590EC201A1}"/>
    <cellStyle name="Normal 10 2 4 2 2 2" xfId="1020" xr:uid="{01B05BFC-58C6-43C8-9951-ED8E831A2D86}"/>
    <cellStyle name="Normal 10 2 4 2 2 2 2" xfId="1021" xr:uid="{F9B44DF2-F5EA-4B7A-8155-EEF1435C6449}"/>
    <cellStyle name="Normal 10 2 4 2 2 3" xfId="1022" xr:uid="{6CC4B45B-052F-4A3F-A27F-FECDDC106045}"/>
    <cellStyle name="Normal 10 2 4 2 2 4" xfId="2540" xr:uid="{6A60F262-C072-4295-8485-F6AC45846EA0}"/>
    <cellStyle name="Normal 10 2 4 2 3" xfId="1023" xr:uid="{5FB45D4E-ECD0-46F8-AEDD-E5C391EC5618}"/>
    <cellStyle name="Normal 10 2 4 2 3 2" xfId="1024" xr:uid="{518D4F62-CEAE-4574-A29F-F0DA3B1D893C}"/>
    <cellStyle name="Normal 10 2 4 2 4" xfId="1025" xr:uid="{28CD3101-D8A9-4500-B450-80429F226B19}"/>
    <cellStyle name="Normal 10 2 4 2 5" xfId="2541" xr:uid="{774374CB-115C-448F-9892-76FBA1AEA78D}"/>
    <cellStyle name="Normal 10 2 4 3" xfId="515" xr:uid="{C3598E41-B906-48AF-A31F-F3540785B826}"/>
    <cellStyle name="Normal 10 2 4 3 2" xfId="1026" xr:uid="{50CA4387-3711-4FCD-BBFA-205EB08C9692}"/>
    <cellStyle name="Normal 10 2 4 3 2 2" xfId="1027" xr:uid="{4A46D97D-EF26-446D-AA57-DAB9BD431A42}"/>
    <cellStyle name="Normal 10 2 4 3 3" xfId="1028" xr:uid="{27AC2989-EA3D-4B6D-B7CF-F5888DDB67FE}"/>
    <cellStyle name="Normal 10 2 4 3 4" xfId="2542" xr:uid="{73B410B6-3937-46B5-B04F-EE634E7C0E41}"/>
    <cellStyle name="Normal 10 2 4 4" xfId="1029" xr:uid="{B268E0BA-0A06-42BD-B4A2-9AEDFA09FFDD}"/>
    <cellStyle name="Normal 10 2 4 4 2" xfId="1030" xr:uid="{3CB17CA3-9FE1-47C0-92B4-8621FC1972AF}"/>
    <cellStyle name="Normal 10 2 4 4 3" xfId="2543" xr:uid="{38205E04-7556-4EE2-BD23-63518AEB6DAB}"/>
    <cellStyle name="Normal 10 2 4 4 4" xfId="2544" xr:uid="{9971B423-3F2E-451F-A499-1DA72953C701}"/>
    <cellStyle name="Normal 10 2 4 5" xfId="1031" xr:uid="{8A9F9050-C154-4F67-9868-C764E3D5ABE1}"/>
    <cellStyle name="Normal 10 2 4 6" xfId="2545" xr:uid="{78EBCC6B-5F24-4B7F-96DF-A871CA8E9F5B}"/>
    <cellStyle name="Normal 10 2 4 7" xfId="2546" xr:uid="{33B88FF4-BEC6-4C95-B798-1B77BAE82935}"/>
    <cellStyle name="Normal 10 2 5" xfId="100" xr:uid="{DB7B527A-CE5B-44D2-91E5-20341B8E15A8}"/>
    <cellStyle name="Normal 10 2 5 2" xfId="516" xr:uid="{93588A33-1622-4175-9B4D-07C8E2E8E4A2}"/>
    <cellStyle name="Normal 10 2 5 2 2" xfId="517" xr:uid="{3D4B070E-30F2-424D-8F18-03DDF6F672CC}"/>
    <cellStyle name="Normal 10 2 5 2 2 2" xfId="1032" xr:uid="{5647332E-390A-4D30-9E7D-921CC324D5C0}"/>
    <cellStyle name="Normal 10 2 5 2 2 2 2" xfId="1033" xr:uid="{BF7F7A5A-7803-443F-81ED-7DB3E48CA64B}"/>
    <cellStyle name="Normal 10 2 5 2 2 3" xfId="1034" xr:uid="{9288BFD2-0868-48DF-BF0A-5633D35C670B}"/>
    <cellStyle name="Normal 10 2 5 2 3" xfId="1035" xr:uid="{59DC19AD-8CD2-4560-8C3B-F7BC6B85B949}"/>
    <cellStyle name="Normal 10 2 5 2 3 2" xfId="1036" xr:uid="{07285B43-888E-40CC-BBF9-0E51EE3B2285}"/>
    <cellStyle name="Normal 10 2 5 2 4" xfId="1037" xr:uid="{9867AC8F-A600-4376-988C-51C57DA34C28}"/>
    <cellStyle name="Normal 10 2 5 3" xfId="518" xr:uid="{5270A00E-6242-4508-958E-11F3B88546EB}"/>
    <cellStyle name="Normal 10 2 5 3 2" xfId="1038" xr:uid="{387E6629-4EF7-41CD-8E41-E5D4AEC2EFA2}"/>
    <cellStyle name="Normal 10 2 5 3 2 2" xfId="1039" xr:uid="{DD9EC1E1-BC9E-488D-A006-5263067B49EF}"/>
    <cellStyle name="Normal 10 2 5 3 3" xfId="1040" xr:uid="{BB48B9BF-4A5E-4218-80C6-897B43929401}"/>
    <cellStyle name="Normal 10 2 5 3 4" xfId="2547" xr:uid="{E7F22625-018E-4BC3-ABE3-BFFF0DE01197}"/>
    <cellStyle name="Normal 10 2 5 4" xfId="1041" xr:uid="{3F25B77C-9553-450C-9FD3-C5B9AD542353}"/>
    <cellStyle name="Normal 10 2 5 4 2" xfId="1042" xr:uid="{96A0BF6D-45EA-497B-81C9-C410B51540CF}"/>
    <cellStyle name="Normal 10 2 5 5" xfId="1043" xr:uid="{26195697-7CA8-4A38-ADD0-9CD39D74EFA6}"/>
    <cellStyle name="Normal 10 2 5 6" xfId="2548" xr:uid="{FBEE112B-A5BC-4B8B-B5C1-D8ACE6F6E5FF}"/>
    <cellStyle name="Normal 10 2 6" xfId="384" xr:uid="{40ECD8E4-80FD-4455-89E4-BA77DB39C497}"/>
    <cellStyle name="Normal 10 2 6 2" xfId="519" xr:uid="{53DDACB0-DC14-4C6B-B0F3-4C91ACF5A334}"/>
    <cellStyle name="Normal 10 2 6 2 2" xfId="1044" xr:uid="{8012451D-143C-436F-9A9F-D1499F1DFF90}"/>
    <cellStyle name="Normal 10 2 6 2 2 2" xfId="1045" xr:uid="{B5A46247-CAF6-467E-ABE2-E4570EEB5EE7}"/>
    <cellStyle name="Normal 10 2 6 2 3" xfId="1046" xr:uid="{0378E082-F125-4F42-9E8C-BB9233E535AC}"/>
    <cellStyle name="Normal 10 2 6 2 4" xfId="2549" xr:uid="{5B7D7F85-3605-4A20-A694-DB083A9A0D41}"/>
    <cellStyle name="Normal 10 2 6 3" xfId="1047" xr:uid="{DECC5679-4599-49BB-9830-4D939EB0B4F6}"/>
    <cellStyle name="Normal 10 2 6 3 2" xfId="1048" xr:uid="{F3B2355F-7498-46B6-A777-E83CC26AD1C0}"/>
    <cellStyle name="Normal 10 2 6 4" xfId="1049" xr:uid="{249C2400-0A92-4879-AA8B-BE90EC80B8E2}"/>
    <cellStyle name="Normal 10 2 6 5" xfId="2550" xr:uid="{4C0D1034-B9B2-4B95-A027-AF22EDC30EF7}"/>
    <cellStyle name="Normal 10 2 7" xfId="520" xr:uid="{CEE787D7-5CF9-447F-9159-7F63063CBE4B}"/>
    <cellStyle name="Normal 10 2 7 2" xfId="1050" xr:uid="{65C1923A-D51F-464D-B059-E2CEB8B7CC58}"/>
    <cellStyle name="Normal 10 2 7 2 2" xfId="1051" xr:uid="{3EC1A7B6-AC4A-4220-840F-D98B906871A8}"/>
    <cellStyle name="Normal 10 2 7 2 3" xfId="4338" xr:uid="{67494D19-3877-4FA1-A771-08433AC5C720}"/>
    <cellStyle name="Normal 10 2 7 3" xfId="1052" xr:uid="{78C0999B-9153-441C-BD89-17FBC2863A6A}"/>
    <cellStyle name="Normal 10 2 7 4" xfId="2551" xr:uid="{79A9A192-C669-4142-A662-85483D47F17E}"/>
    <cellStyle name="Normal 10 2 7 4 2" xfId="4568" xr:uid="{508A2010-DFF5-4217-A991-FD2284FAE8A9}"/>
    <cellStyle name="Normal 10 2 7 4 3" xfId="4683" xr:uid="{80DADCC2-8138-4FD4-A232-13296D1D551B}"/>
    <cellStyle name="Normal 10 2 7 4 4" xfId="4606" xr:uid="{36B65951-1A16-4F3C-B8CF-7159DACBCAE1}"/>
    <cellStyle name="Normal 10 2 8" xfId="1053" xr:uid="{FC217D96-E632-47FC-8149-BCEDBF80520D}"/>
    <cellStyle name="Normal 10 2 8 2" xfId="1054" xr:uid="{4E12D90B-94D7-4A98-A70D-5AB74C95496A}"/>
    <cellStyle name="Normal 10 2 8 3" xfId="2552" xr:uid="{A7B5A564-6C5C-4ECF-9F76-C068483C171D}"/>
    <cellStyle name="Normal 10 2 8 4" xfId="2553" xr:uid="{9AFDF3E7-5B87-4FB5-862F-30A0AB424A90}"/>
    <cellStyle name="Normal 10 2 9" xfId="1055" xr:uid="{2F099BCD-BE76-40CC-8A07-E3716B240D9C}"/>
    <cellStyle name="Normal 10 3" xfId="101" xr:uid="{1D38A9AD-FDE7-4BF4-808A-006666844F23}"/>
    <cellStyle name="Normal 10 3 10" xfId="2554" xr:uid="{ED652730-582F-41E4-BA90-10E9725FEFAD}"/>
    <cellStyle name="Normal 10 3 11" xfId="2555" xr:uid="{52669FB3-BD89-4EDF-9E7C-B72F8520C031}"/>
    <cellStyle name="Normal 10 3 2" xfId="102" xr:uid="{087B64CE-2818-4604-B009-537408006A4C}"/>
    <cellStyle name="Normal 10 3 2 2" xfId="103" xr:uid="{C6D2E683-8CDF-425B-A405-3724F1282DD5}"/>
    <cellStyle name="Normal 10 3 2 2 2" xfId="104" xr:uid="{78BBE425-163E-4B60-93D7-AB1B0DFC55F4}"/>
    <cellStyle name="Normal 10 3 2 2 2 2" xfId="521" xr:uid="{2B84037E-E6DB-4375-A909-DFB1C8953CB0}"/>
    <cellStyle name="Normal 10 3 2 2 2 2 2" xfId="1056" xr:uid="{A1170407-CB4F-4B21-BB21-95EDBCA97CBF}"/>
    <cellStyle name="Normal 10 3 2 2 2 2 2 2" xfId="1057" xr:uid="{48690199-D486-4F1D-AA1C-8CE72632EA4F}"/>
    <cellStyle name="Normal 10 3 2 2 2 2 3" xfId="1058" xr:uid="{BDA404E7-D7C0-4917-AD2D-3824DF131E6D}"/>
    <cellStyle name="Normal 10 3 2 2 2 2 4" xfId="2556" xr:uid="{3594246A-42B1-418F-B3C6-0123F0B73629}"/>
    <cellStyle name="Normal 10 3 2 2 2 3" xfId="1059" xr:uid="{9B6AE2DD-B66C-485A-B902-8E5B3B5A213E}"/>
    <cellStyle name="Normal 10 3 2 2 2 3 2" xfId="1060" xr:uid="{10DF6746-9973-4ACA-ABD6-00A39CCF0094}"/>
    <cellStyle name="Normal 10 3 2 2 2 3 3" xfId="2557" xr:uid="{570304F4-8CFE-4D64-9714-C213715D3343}"/>
    <cellStyle name="Normal 10 3 2 2 2 3 4" xfId="2558" xr:uid="{B003794D-310A-42FA-9F15-3B0472AF5692}"/>
    <cellStyle name="Normal 10 3 2 2 2 4" xfId="1061" xr:uid="{79DB05BA-5873-4B14-916F-DC324445A30E}"/>
    <cellStyle name="Normal 10 3 2 2 2 5" xfId="2559" xr:uid="{15F1996B-BB57-4DB4-92E8-22B257C7614B}"/>
    <cellStyle name="Normal 10 3 2 2 2 6" xfId="2560" xr:uid="{8ECBDE54-900A-409D-BDB0-DEE1640E666F}"/>
    <cellStyle name="Normal 10 3 2 2 3" xfId="522" xr:uid="{A8EC4E37-2DB6-4ABE-896E-96D5B55DFABA}"/>
    <cellStyle name="Normal 10 3 2 2 3 2" xfId="1062" xr:uid="{920D6AC1-62A1-4227-A9D4-6B033085DAC6}"/>
    <cellStyle name="Normal 10 3 2 2 3 2 2" xfId="1063" xr:uid="{6270666A-DA0C-4C8E-B0B7-B9FF8CF04504}"/>
    <cellStyle name="Normal 10 3 2 2 3 2 3" xfId="2561" xr:uid="{53F9A6F9-CCB0-4CE1-86C6-CF72455E615B}"/>
    <cellStyle name="Normal 10 3 2 2 3 2 4" xfId="2562" xr:uid="{70871179-1600-402E-9060-D9DAF3146D77}"/>
    <cellStyle name="Normal 10 3 2 2 3 3" xfId="1064" xr:uid="{6A104005-DC9D-4059-A1CF-4304D7471030}"/>
    <cellStyle name="Normal 10 3 2 2 3 4" xfId="2563" xr:uid="{B6CAB64D-F616-41B6-A804-3B2D07B4CA30}"/>
    <cellStyle name="Normal 10 3 2 2 3 5" xfId="2564" xr:uid="{FD937942-BF62-40BC-BD4B-8564255268A9}"/>
    <cellStyle name="Normal 10 3 2 2 4" xfId="1065" xr:uid="{6F503706-388B-4896-8665-146E66A8E993}"/>
    <cellStyle name="Normal 10 3 2 2 4 2" xfId="1066" xr:uid="{8BC7F2A4-57B8-4436-9581-043BE421C74F}"/>
    <cellStyle name="Normal 10 3 2 2 4 3" xfId="2565" xr:uid="{FD949E85-115F-4017-9527-29FF9D51A5EA}"/>
    <cellStyle name="Normal 10 3 2 2 4 4" xfId="2566" xr:uid="{3CEA3AB0-C869-44BD-807F-3138FF7E9D5D}"/>
    <cellStyle name="Normal 10 3 2 2 5" xfId="1067" xr:uid="{58679F28-D47E-4526-9EFB-F233CEF46604}"/>
    <cellStyle name="Normal 10 3 2 2 5 2" xfId="2567" xr:uid="{89733F5E-200C-43AF-A84E-44D569D216B4}"/>
    <cellStyle name="Normal 10 3 2 2 5 3" xfId="2568" xr:uid="{560F96F6-BF8E-4F14-9D4A-FD2EC47CC0A0}"/>
    <cellStyle name="Normal 10 3 2 2 5 4" xfId="2569" xr:uid="{9C9C1407-F225-4F3A-AC50-FA9EB8DC504E}"/>
    <cellStyle name="Normal 10 3 2 2 6" xfId="2570" xr:uid="{348D4EAB-3114-445D-8C2D-2D942B5E1FD8}"/>
    <cellStyle name="Normal 10 3 2 2 7" xfId="2571" xr:uid="{74646CA9-73A6-49C8-9DBD-33D3AE770C6D}"/>
    <cellStyle name="Normal 10 3 2 2 8" xfId="2572" xr:uid="{575444F6-C8A7-4286-BB18-4196EC5EEA14}"/>
    <cellStyle name="Normal 10 3 2 3" xfId="105" xr:uid="{FFC8E96B-0903-468D-9C43-AD11543663AB}"/>
    <cellStyle name="Normal 10 3 2 3 2" xfId="523" xr:uid="{583E5DD0-1D0B-4C3E-B97B-C8FE01EF2641}"/>
    <cellStyle name="Normal 10 3 2 3 2 2" xfId="524" xr:uid="{E592012C-69ED-49D3-92D4-6FE815DEA851}"/>
    <cellStyle name="Normal 10 3 2 3 2 2 2" xfId="1068" xr:uid="{1DFA3272-E65E-471B-BEE9-EBE6DEBD3481}"/>
    <cellStyle name="Normal 10 3 2 3 2 2 2 2" xfId="1069" xr:uid="{D6B472FB-526A-403A-B454-53713B034E5B}"/>
    <cellStyle name="Normal 10 3 2 3 2 2 3" xfId="1070" xr:uid="{D111AC79-D756-4E19-BBFC-31A7B1E2A5BA}"/>
    <cellStyle name="Normal 10 3 2 3 2 3" xfId="1071" xr:uid="{049FEF76-E58B-4CA7-A20E-37BFFD5032FB}"/>
    <cellStyle name="Normal 10 3 2 3 2 3 2" xfId="1072" xr:uid="{6F9F938F-1BEE-40F6-BC4A-A1A0173ACDBD}"/>
    <cellStyle name="Normal 10 3 2 3 2 4" xfId="1073" xr:uid="{8822331D-0970-45FD-B551-0192CD922861}"/>
    <cellStyle name="Normal 10 3 2 3 3" xfId="525" xr:uid="{09CB85C3-8DD2-4DE2-88B4-17CC8B50A7FC}"/>
    <cellStyle name="Normal 10 3 2 3 3 2" xfId="1074" xr:uid="{50BEC162-2789-425A-9484-F7A8A7910B98}"/>
    <cellStyle name="Normal 10 3 2 3 3 2 2" xfId="1075" xr:uid="{9CB26CD4-4F0A-4793-BAA5-B989990F7F48}"/>
    <cellStyle name="Normal 10 3 2 3 3 3" xfId="1076" xr:uid="{C5D36B1F-6C2B-4866-9070-A2AE88C37CD8}"/>
    <cellStyle name="Normal 10 3 2 3 3 4" xfId="2573" xr:uid="{22A216F2-AB59-47AD-8869-3A9A3A3DAB32}"/>
    <cellStyle name="Normal 10 3 2 3 4" xfId="1077" xr:uid="{7B81C7FE-1D18-477E-A173-69BC475028CB}"/>
    <cellStyle name="Normal 10 3 2 3 4 2" xfId="1078" xr:uid="{9315FE41-CA9F-48D5-B2E1-4D4215992EC4}"/>
    <cellStyle name="Normal 10 3 2 3 5" xfId="1079" xr:uid="{CD084A89-620C-4FF9-B385-942B52447D11}"/>
    <cellStyle name="Normal 10 3 2 3 6" xfId="2574" xr:uid="{478301C3-C7B1-45EE-AB8E-F65FABD7FA3C}"/>
    <cellStyle name="Normal 10 3 2 4" xfId="385" xr:uid="{6F419A4D-A9B3-46EB-9880-8F91AEF10923}"/>
    <cellStyle name="Normal 10 3 2 4 2" xfId="526" xr:uid="{8E1FF96D-039E-482D-82B5-430D4C358E86}"/>
    <cellStyle name="Normal 10 3 2 4 2 2" xfId="1080" xr:uid="{F0EB0CD9-259E-4C04-AFEE-BCFCDFAE360E}"/>
    <cellStyle name="Normal 10 3 2 4 2 2 2" xfId="1081" xr:uid="{40D852A1-7421-4888-A25D-48BA8B41069A}"/>
    <cellStyle name="Normal 10 3 2 4 2 3" xfId="1082" xr:uid="{09483C7F-4109-4008-AD40-D498496D960A}"/>
    <cellStyle name="Normal 10 3 2 4 2 4" xfId="2575" xr:uid="{5D2BB0C5-B95F-4ACB-83FE-785BE2D6E86C}"/>
    <cellStyle name="Normal 10 3 2 4 3" xfId="1083" xr:uid="{B1DC93C3-4A5D-4620-B8F1-749C1F4EE2AA}"/>
    <cellStyle name="Normal 10 3 2 4 3 2" xfId="1084" xr:uid="{C29EFC27-BC73-4AB7-BA2D-1D1318A013ED}"/>
    <cellStyle name="Normal 10 3 2 4 4" xfId="1085" xr:uid="{28F0C8BD-94C2-4BBB-92AA-E8E499B37370}"/>
    <cellStyle name="Normal 10 3 2 4 5" xfId="2576" xr:uid="{1F44CEFB-AA43-48C2-8A13-521A0C1627AD}"/>
    <cellStyle name="Normal 10 3 2 5" xfId="387" xr:uid="{3642DFEE-06EE-4663-8CA1-35BCA96C8750}"/>
    <cellStyle name="Normal 10 3 2 5 2" xfId="1086" xr:uid="{8316ABAC-3766-421E-8C08-05C320CFD7F6}"/>
    <cellStyle name="Normal 10 3 2 5 2 2" xfId="1087" xr:uid="{37987504-9F5C-47BC-A18F-AF8BD36055F5}"/>
    <cellStyle name="Normal 10 3 2 5 3" xfId="1088" xr:uid="{5378B70F-E2D8-4E96-A68F-B7B1D994CD3C}"/>
    <cellStyle name="Normal 10 3 2 5 4" xfId="2577" xr:uid="{CDB08385-3C13-48AC-A6B6-F5EA2FD96D14}"/>
    <cellStyle name="Normal 10 3 2 6" xfId="1089" xr:uid="{9AFEE6B6-B1DB-4884-948F-0BC946C70D5D}"/>
    <cellStyle name="Normal 10 3 2 6 2" xfId="1090" xr:uid="{985FD685-049C-4137-B838-6794ED73E856}"/>
    <cellStyle name="Normal 10 3 2 6 3" xfId="2578" xr:uid="{3A148A57-D7E0-4FC7-8731-9BA7349CFE27}"/>
    <cellStyle name="Normal 10 3 2 6 4" xfId="2579" xr:uid="{1B022423-C6A3-4000-B101-EBC3A428F618}"/>
    <cellStyle name="Normal 10 3 2 7" xfId="1091" xr:uid="{01CC6BDB-2B51-40AD-8EA3-B79A46CFAB0F}"/>
    <cellStyle name="Normal 10 3 2 8" xfId="2580" xr:uid="{2518136F-8D38-4DD4-BF33-45051AF8D958}"/>
    <cellStyle name="Normal 10 3 2 9" xfId="2581" xr:uid="{40A6D420-CD1A-4379-A656-4E3120BF137A}"/>
    <cellStyle name="Normal 10 3 3" xfId="106" xr:uid="{64EBA5F9-B5CA-4C0B-80CC-02C7869F5143}"/>
    <cellStyle name="Normal 10 3 3 2" xfId="107" xr:uid="{E9AF39DF-4654-4B35-AF20-EF257141ECC9}"/>
    <cellStyle name="Normal 10 3 3 2 2" xfId="108" xr:uid="{890EC410-5E70-41C9-B6E8-3FF31049582F}"/>
    <cellStyle name="Normal 10 3 3 2 2 2" xfId="1092" xr:uid="{3D53EAF0-6CA9-4B90-BBB5-D5050B622D66}"/>
    <cellStyle name="Normal 10 3 3 2 2 2 2" xfId="1093" xr:uid="{D969E989-1A50-4177-8207-AF9DED44214D}"/>
    <cellStyle name="Normal 10 3 3 2 2 2 2 2" xfId="4451" xr:uid="{FF4887B0-6471-4E54-A241-3970194F4F43}"/>
    <cellStyle name="Normal 10 3 3 2 2 2 3" xfId="4452" xr:uid="{C747154E-13E0-4308-95F3-BD5F965E776D}"/>
    <cellStyle name="Normal 10 3 3 2 2 3" xfId="1094" xr:uid="{7DAF4C89-CD66-47BD-A1A9-ABBE5AD6C1E5}"/>
    <cellStyle name="Normal 10 3 3 2 2 3 2" xfId="4453" xr:uid="{C80C7221-EBD8-44FF-9A5C-202D25EAC77D}"/>
    <cellStyle name="Normal 10 3 3 2 2 4" xfId="2582" xr:uid="{6F5C0496-CFE0-43C6-9A5D-216C341F1FEF}"/>
    <cellStyle name="Normal 10 3 3 2 3" xfId="1095" xr:uid="{3FBF6533-470A-4D01-81DA-60038F9758E4}"/>
    <cellStyle name="Normal 10 3 3 2 3 2" xfId="1096" xr:uid="{B170AC5D-AF6E-4CB5-9459-4FAA17FC170E}"/>
    <cellStyle name="Normal 10 3 3 2 3 2 2" xfId="4454" xr:uid="{009DD898-AD08-4696-B0F7-209346ECBA75}"/>
    <cellStyle name="Normal 10 3 3 2 3 3" xfId="2583" xr:uid="{21751493-1641-41B7-9429-7C9D2003846C}"/>
    <cellStyle name="Normal 10 3 3 2 3 4" xfId="2584" xr:uid="{0A841C2E-6501-46FD-A870-569B25B1F06F}"/>
    <cellStyle name="Normal 10 3 3 2 4" xfId="1097" xr:uid="{12AEDBE3-7816-424F-A826-B20FE17F6D85}"/>
    <cellStyle name="Normal 10 3 3 2 4 2" xfId="4455" xr:uid="{8203649F-818B-4074-9911-914B8E69C1C5}"/>
    <cellStyle name="Normal 10 3 3 2 5" xfId="2585" xr:uid="{F96CD232-7B65-4B5D-98CE-EA108489BBC7}"/>
    <cellStyle name="Normal 10 3 3 2 6" xfId="2586" xr:uid="{371C04A6-4943-4DA9-9E7D-4B236DF474D0}"/>
    <cellStyle name="Normal 10 3 3 3" xfId="109" xr:uid="{CFB6D01B-F3FA-474F-8263-6C7A173D0429}"/>
    <cellStyle name="Normal 10 3 3 3 2" xfId="1098" xr:uid="{75FC0F45-C4C0-48CD-B7B9-789D1770B20E}"/>
    <cellStyle name="Normal 10 3 3 3 2 2" xfId="1099" xr:uid="{090F0116-C6E3-418C-98D5-DAE3A4862F5F}"/>
    <cellStyle name="Normal 10 3 3 3 2 2 2" xfId="4456" xr:uid="{972499C6-A2B6-4A49-BC11-D8D761E5C698}"/>
    <cellStyle name="Normal 10 3 3 3 2 3" xfId="2587" xr:uid="{7A57B636-8933-414A-8A3E-A35D29D548C5}"/>
    <cellStyle name="Normal 10 3 3 3 2 4" xfId="2588" xr:uid="{EB679023-376E-466C-9298-534E2F5BBD0B}"/>
    <cellStyle name="Normal 10 3 3 3 3" xfId="1100" xr:uid="{773F63EA-BD10-432C-8A2D-450FC2DC0EBD}"/>
    <cellStyle name="Normal 10 3 3 3 3 2" xfId="4457" xr:uid="{D16D96B2-FABC-43CF-AD68-3BCDAF8BCAC4}"/>
    <cellStyle name="Normal 10 3 3 3 4" xfId="2589" xr:uid="{58FF9699-3BDA-4397-9590-2FBBC679BE7D}"/>
    <cellStyle name="Normal 10 3 3 3 5" xfId="2590" xr:uid="{48CEE7BC-549F-4BAE-9A69-90726334E69B}"/>
    <cellStyle name="Normal 10 3 3 4" xfId="1101" xr:uid="{110FED4B-F95F-40E3-93E7-B26799D9F8D3}"/>
    <cellStyle name="Normal 10 3 3 4 2" xfId="1102" xr:uid="{40305C17-CEDE-42A7-B9FF-9D7F0C5B9A02}"/>
    <cellStyle name="Normal 10 3 3 4 2 2" xfId="4458" xr:uid="{C8A6BBCD-C408-490D-8E30-C2F6703ACB54}"/>
    <cellStyle name="Normal 10 3 3 4 3" xfId="2591" xr:uid="{8138BEA4-2A71-415E-9E4C-CD9661B945E2}"/>
    <cellStyle name="Normal 10 3 3 4 4" xfId="2592" xr:uid="{F10C3899-2C43-41EE-9AF3-6C9C6212CA1C}"/>
    <cellStyle name="Normal 10 3 3 5" xfId="1103" xr:uid="{5A6A983F-7943-45E9-95D1-ECA0EFCA2B4E}"/>
    <cellStyle name="Normal 10 3 3 5 2" xfId="2593" xr:uid="{C1F46B5D-651A-4BCE-921B-3F679E7B609A}"/>
    <cellStyle name="Normal 10 3 3 5 3" xfId="2594" xr:uid="{A67FFFDA-9E0A-45EA-ACF1-C37B7B9B1822}"/>
    <cellStyle name="Normal 10 3 3 5 4" xfId="2595" xr:uid="{88E0E963-2A48-4193-BC91-C9D041BED8B1}"/>
    <cellStyle name="Normal 10 3 3 6" xfId="2596" xr:uid="{C81BEEE7-3A39-4571-A682-0145644557B2}"/>
    <cellStyle name="Normal 10 3 3 7" xfId="2597" xr:uid="{C0573C8A-153B-490A-9B63-B63BFCEFE191}"/>
    <cellStyle name="Normal 10 3 3 8" xfId="2598" xr:uid="{AD36B216-9E8B-4876-930D-0BDE6C5DBC9E}"/>
    <cellStyle name="Normal 10 3 4" xfId="110" xr:uid="{C3F6D98E-0E16-481F-92BC-B9E259C27157}"/>
    <cellStyle name="Normal 10 3 4 2" xfId="111" xr:uid="{34532946-492D-44B9-9DD8-9A756FBE9691}"/>
    <cellStyle name="Normal 10 3 4 2 2" xfId="527" xr:uid="{8D26A8A4-DE5E-425C-805B-2F5ADA903007}"/>
    <cellStyle name="Normal 10 3 4 2 2 2" xfId="1104" xr:uid="{D0300045-6CB7-43F9-A00D-6AD055956D3A}"/>
    <cellStyle name="Normal 10 3 4 2 2 2 2" xfId="1105" xr:uid="{69EE5D34-4A61-4198-87AF-9D75C62DAB35}"/>
    <cellStyle name="Normal 10 3 4 2 2 3" xfId="1106" xr:uid="{4DC70C6E-1CCA-40E0-97D9-F909D9E575C4}"/>
    <cellStyle name="Normal 10 3 4 2 2 4" xfId="2599" xr:uid="{9599F52B-EC60-4648-AC07-C7FF85700508}"/>
    <cellStyle name="Normal 10 3 4 2 3" xfId="1107" xr:uid="{99748EDE-8F59-4EF7-AA80-EB324835153F}"/>
    <cellStyle name="Normal 10 3 4 2 3 2" xfId="1108" xr:uid="{CCFC33ED-F48D-43A6-88A4-A46CD7D23B77}"/>
    <cellStyle name="Normal 10 3 4 2 4" xfId="1109" xr:uid="{3B871BE6-36E9-4C88-8C57-D057BC81B483}"/>
    <cellStyle name="Normal 10 3 4 2 5" xfId="2600" xr:uid="{178589BF-186A-4C70-AC35-1A330D9CD4C5}"/>
    <cellStyle name="Normal 10 3 4 3" xfId="528" xr:uid="{9FCD2AD0-30A7-4E40-9916-127B12EC4303}"/>
    <cellStyle name="Normal 10 3 4 3 2" xfId="1110" xr:uid="{C7877C33-BD64-44BF-9604-1E338A5222EC}"/>
    <cellStyle name="Normal 10 3 4 3 2 2" xfId="1111" xr:uid="{6AE4B0F4-9B60-4CA6-AF38-76A4AAF8F4D5}"/>
    <cellStyle name="Normal 10 3 4 3 3" xfId="1112" xr:uid="{82357D9D-4EC1-476E-9ECB-2A274A014E4E}"/>
    <cellStyle name="Normal 10 3 4 3 4" xfId="2601" xr:uid="{59458D81-BEA2-43AD-9EAC-2CD7FC022D8F}"/>
    <cellStyle name="Normal 10 3 4 4" xfId="1113" xr:uid="{42C4C075-7E67-456E-8E84-6DECCF39B3BA}"/>
    <cellStyle name="Normal 10 3 4 4 2" xfId="1114" xr:uid="{BBC45336-2F70-4A3A-87EB-7F3140E75A95}"/>
    <cellStyle name="Normal 10 3 4 4 3" xfId="2602" xr:uid="{B5EEEC9C-EB4A-448C-A76B-BDCC59FE9834}"/>
    <cellStyle name="Normal 10 3 4 4 4" xfId="2603" xr:uid="{AB81C602-26D1-4DD7-AFF1-88AD1B27ADB2}"/>
    <cellStyle name="Normal 10 3 4 5" xfId="1115" xr:uid="{D843EE6A-84EF-41D3-9787-1882EB6536DD}"/>
    <cellStyle name="Normal 10 3 4 6" xfId="2604" xr:uid="{55ED8EA9-942C-4794-A88C-33A2F0C1C0B6}"/>
    <cellStyle name="Normal 10 3 4 7" xfId="2605" xr:uid="{2E1AF178-A363-41E9-9AC0-18AB389B42F6}"/>
    <cellStyle name="Normal 10 3 5" xfId="112" xr:uid="{92669E15-7198-4269-AFE6-0D9B7F3A5EC1}"/>
    <cellStyle name="Normal 10 3 5 2" xfId="529" xr:uid="{DF4189E0-4114-4CF6-83F4-914A905017CC}"/>
    <cellStyle name="Normal 10 3 5 2 2" xfId="1116" xr:uid="{C7B39EC8-178D-4D32-9F03-F4FB6A86DFB6}"/>
    <cellStyle name="Normal 10 3 5 2 2 2" xfId="1117" xr:uid="{F75713EC-80E1-43F5-A33A-0D8732D5DD60}"/>
    <cellStyle name="Normal 10 3 5 2 3" xfId="1118" xr:uid="{3D1A7084-FD3E-4880-A90D-8EFCB4ECDF6D}"/>
    <cellStyle name="Normal 10 3 5 2 4" xfId="2606" xr:uid="{33CD29FF-AD85-4895-9365-62D7B3C68689}"/>
    <cellStyle name="Normal 10 3 5 3" xfId="1119" xr:uid="{D4F1261C-7660-48A9-83F1-178678486E82}"/>
    <cellStyle name="Normal 10 3 5 3 2" xfId="1120" xr:uid="{14222B6B-FC40-4C1C-A100-A0A9DAC5FFB3}"/>
    <cellStyle name="Normal 10 3 5 3 3" xfId="2607" xr:uid="{DCA03BE5-3E61-47DE-BC16-64621492348C}"/>
    <cellStyle name="Normal 10 3 5 3 4" xfId="2608" xr:uid="{5A8AEBA8-F11D-46C5-8980-F6AAFC4CC5C1}"/>
    <cellStyle name="Normal 10 3 5 4" xfId="1121" xr:uid="{7DE4209E-F902-4762-90AA-171503FA232D}"/>
    <cellStyle name="Normal 10 3 5 5" xfId="2609" xr:uid="{4C7CE0B6-9E30-4F21-BFBB-C715160233A5}"/>
    <cellStyle name="Normal 10 3 5 6" xfId="2610" xr:uid="{958CF7E3-260A-412B-A1BD-2B8BB79A2908}"/>
    <cellStyle name="Normal 10 3 6" xfId="388" xr:uid="{7E76F0CC-A7F6-4C89-8DA0-E69EBC224CF3}"/>
    <cellStyle name="Normal 10 3 6 2" xfId="1122" xr:uid="{F0F5A95B-F60A-4A89-8DF6-703CE87B462B}"/>
    <cellStyle name="Normal 10 3 6 2 2" xfId="1123" xr:uid="{A986B3B2-929B-4CA0-8D9E-FD8A9A81BABF}"/>
    <cellStyle name="Normal 10 3 6 2 3" xfId="2611" xr:uid="{F73A3F55-A1BE-4606-8D15-1EF5FEE967B8}"/>
    <cellStyle name="Normal 10 3 6 2 4" xfId="2612" xr:uid="{0239B5BD-5B6F-49F0-80BB-F3DECDDE22B8}"/>
    <cellStyle name="Normal 10 3 6 3" xfId="1124" xr:uid="{F6334757-6D02-4B6B-A92D-4AA393C11EAE}"/>
    <cellStyle name="Normal 10 3 6 4" xfId="2613" xr:uid="{27CE5107-1B60-41C7-BC7B-BA08C0BD021C}"/>
    <cellStyle name="Normal 10 3 6 5" xfId="2614" xr:uid="{14F6261B-BCCC-4BA2-8848-94651095C0DD}"/>
    <cellStyle name="Normal 10 3 7" xfId="1125" xr:uid="{C46A89C8-E2FD-48A1-B728-83E24E376BBB}"/>
    <cellStyle name="Normal 10 3 7 2" xfId="1126" xr:uid="{A2954070-E644-4C3A-9AAA-40659B420000}"/>
    <cellStyle name="Normal 10 3 7 3" xfId="2615" xr:uid="{3ACE2FB2-1011-4668-805F-F452CFF2689C}"/>
    <cellStyle name="Normal 10 3 7 4" xfId="2616" xr:uid="{8AA6E985-454C-4E46-90C5-4920195CEF48}"/>
    <cellStyle name="Normal 10 3 8" xfId="1127" xr:uid="{FD049EED-E9ED-4069-A16C-4E8EBB1FA549}"/>
    <cellStyle name="Normal 10 3 8 2" xfId="2617" xr:uid="{70464686-DF1B-45F2-AB55-B98474099422}"/>
    <cellStyle name="Normal 10 3 8 3" xfId="2618" xr:uid="{DF5659AF-C722-4810-AC12-0E9FE1596F30}"/>
    <cellStyle name="Normal 10 3 8 4" xfId="2619" xr:uid="{A056B588-1E71-4EDE-9C80-D4EAD0C2471F}"/>
    <cellStyle name="Normal 10 3 9" xfId="2620" xr:uid="{FEF0A7B3-DEC7-43A2-B3E7-94B05A6D21AF}"/>
    <cellStyle name="Normal 10 4" xfId="113" xr:uid="{7981429A-E1C6-4284-A17B-65E3D371A02B}"/>
    <cellStyle name="Normal 10 4 10" xfId="2621" xr:uid="{DA24F8D2-6248-49BA-A8D5-5A8F6C9B335A}"/>
    <cellStyle name="Normal 10 4 11" xfId="2622" xr:uid="{4B9D75A2-DD47-40A6-87D1-617CDD66C7CC}"/>
    <cellStyle name="Normal 10 4 2" xfId="114" xr:uid="{BCAF77B7-A666-4FA1-9201-67D1A6A881DD}"/>
    <cellStyle name="Normal 10 4 2 2" xfId="115" xr:uid="{546C1DB7-8B7C-4D48-8CE7-D56ACCBBE55A}"/>
    <cellStyle name="Normal 10 4 2 2 2" xfId="530" xr:uid="{07586AB3-CBBA-49DC-88B4-142FA01EB199}"/>
    <cellStyle name="Normal 10 4 2 2 2 2" xfId="531" xr:uid="{804A9498-9323-4856-8C19-C0214A871F2D}"/>
    <cellStyle name="Normal 10 4 2 2 2 2 2" xfId="1128" xr:uid="{2DF17FBE-F89A-4181-B1B3-1BBC822CA705}"/>
    <cellStyle name="Normal 10 4 2 2 2 2 3" xfId="2623" xr:uid="{C77707CC-3A68-424C-AA94-218ABFA4A9A3}"/>
    <cellStyle name="Normal 10 4 2 2 2 2 4" xfId="2624" xr:uid="{7422CE04-F7B9-4ACE-9762-6D3FFD800E12}"/>
    <cellStyle name="Normal 10 4 2 2 2 3" xfId="1129" xr:uid="{C96B52DC-FDFE-4964-A604-F51AE54F1644}"/>
    <cellStyle name="Normal 10 4 2 2 2 3 2" xfId="2625" xr:uid="{A3B48C3C-BE9E-42D4-8B62-2C2DFF8C8DFE}"/>
    <cellStyle name="Normal 10 4 2 2 2 3 3" xfId="2626" xr:uid="{DF6256C3-A7E6-4DD6-9071-4175274CF05E}"/>
    <cellStyle name="Normal 10 4 2 2 2 3 4" xfId="2627" xr:uid="{C68CF0B6-8C96-40F2-A6CF-B51AAD340015}"/>
    <cellStyle name="Normal 10 4 2 2 2 4" xfId="2628" xr:uid="{4982381D-2E76-4C3A-AC65-CC2423D83E6A}"/>
    <cellStyle name="Normal 10 4 2 2 2 5" xfId="2629" xr:uid="{78989303-3FE8-4CEA-9BE3-E0AA5D72EE8C}"/>
    <cellStyle name="Normal 10 4 2 2 2 6" xfId="2630" xr:uid="{B32DC530-F0CC-459F-8F60-A83A1CA05300}"/>
    <cellStyle name="Normal 10 4 2 2 3" xfId="532" xr:uid="{88FB6CC4-DD26-4DE0-A66E-85B3EE1185AB}"/>
    <cellStyle name="Normal 10 4 2 2 3 2" xfId="1130" xr:uid="{74FD337B-92FE-4454-A075-603D8BC420EA}"/>
    <cellStyle name="Normal 10 4 2 2 3 2 2" xfId="2631" xr:uid="{4B99FA4F-45FD-4871-870C-885FB5C36819}"/>
    <cellStyle name="Normal 10 4 2 2 3 2 3" xfId="2632" xr:uid="{365BA173-550D-427A-8487-B5659536C4FB}"/>
    <cellStyle name="Normal 10 4 2 2 3 2 4" xfId="2633" xr:uid="{2DF7AB87-97F0-4839-BAA2-2B58500997B9}"/>
    <cellStyle name="Normal 10 4 2 2 3 3" xfId="2634" xr:uid="{F90FE536-57E4-4857-9E7F-C009A5BCCAEA}"/>
    <cellStyle name="Normal 10 4 2 2 3 4" xfId="2635" xr:uid="{162C7D65-E12B-4B5E-92AA-CBFC94224E6B}"/>
    <cellStyle name="Normal 10 4 2 2 3 5" xfId="2636" xr:uid="{D8550154-25A5-48C3-A965-070B4B844573}"/>
    <cellStyle name="Normal 10 4 2 2 4" xfId="1131" xr:uid="{07721D04-2924-4841-91B4-34DB2EF0987B}"/>
    <cellStyle name="Normal 10 4 2 2 4 2" xfId="2637" xr:uid="{F0B917DD-E554-4A64-8617-17999D14D561}"/>
    <cellStyle name="Normal 10 4 2 2 4 3" xfId="2638" xr:uid="{8B4A2134-80D6-482A-8339-E7778CBCCA1C}"/>
    <cellStyle name="Normal 10 4 2 2 4 4" xfId="2639" xr:uid="{9734421D-9371-490C-89B6-2399BE1EB060}"/>
    <cellStyle name="Normal 10 4 2 2 5" xfId="2640" xr:uid="{011FB300-F70E-4598-9CEA-5E4799258B4F}"/>
    <cellStyle name="Normal 10 4 2 2 5 2" xfId="2641" xr:uid="{59B78611-7CB7-4BDB-BB30-46FFE0EF014D}"/>
    <cellStyle name="Normal 10 4 2 2 5 3" xfId="2642" xr:uid="{BD0AB4C0-7AF5-4EA6-A115-4A89469392A4}"/>
    <cellStyle name="Normal 10 4 2 2 5 4" xfId="2643" xr:uid="{89D527A2-2A94-47F4-B666-6728ABA6FB12}"/>
    <cellStyle name="Normal 10 4 2 2 6" xfId="2644" xr:uid="{81FA1F50-F7A2-46C7-8371-078BBD212763}"/>
    <cellStyle name="Normal 10 4 2 2 7" xfId="2645" xr:uid="{416833A9-F4CC-408B-9BF0-702951B81EAD}"/>
    <cellStyle name="Normal 10 4 2 2 8" xfId="2646" xr:uid="{BA874E9D-B588-4F1A-BDD6-7359B4694216}"/>
    <cellStyle name="Normal 10 4 2 3" xfId="533" xr:uid="{404F3DB2-3A82-4678-849A-E0E0ABE00C67}"/>
    <cellStyle name="Normal 10 4 2 3 2" xfId="534" xr:uid="{2921D628-5093-4989-AFDC-E1D1681056EB}"/>
    <cellStyle name="Normal 10 4 2 3 2 2" xfId="535" xr:uid="{95153838-1B7B-4CC3-AF60-F3932059F2B7}"/>
    <cellStyle name="Normal 10 4 2 3 2 3" xfId="2647" xr:uid="{949D9939-2423-4CC4-A250-A5DC2F6BD5F5}"/>
    <cellStyle name="Normal 10 4 2 3 2 4" xfId="2648" xr:uid="{9D7BBD6B-3AE5-49B8-879F-06723F8D62AC}"/>
    <cellStyle name="Normal 10 4 2 3 3" xfId="536" xr:uid="{23B3FC9D-E105-4768-8F2C-0B57631BCBB3}"/>
    <cellStyle name="Normal 10 4 2 3 3 2" xfId="2649" xr:uid="{2F6625E4-0F93-45DC-8343-E8B8F7B65799}"/>
    <cellStyle name="Normal 10 4 2 3 3 3" xfId="2650" xr:uid="{BDA7FD1C-8E68-4DCC-9746-D6938F1FF7C7}"/>
    <cellStyle name="Normal 10 4 2 3 3 4" xfId="2651" xr:uid="{42D9EFC7-C2F1-4C07-8996-98DB525E9B08}"/>
    <cellStyle name="Normal 10 4 2 3 4" xfId="2652" xr:uid="{48D2CC9F-DA38-47FB-8BD2-49304F7BB5DF}"/>
    <cellStyle name="Normal 10 4 2 3 5" xfId="2653" xr:uid="{177508EC-68F5-4F7A-811F-D4A8FE0EA267}"/>
    <cellStyle name="Normal 10 4 2 3 6" xfId="2654" xr:uid="{62618A62-4C4F-417C-B930-8ED79690ED0D}"/>
    <cellStyle name="Normal 10 4 2 4" xfId="537" xr:uid="{306783CA-7033-48EE-8191-56F514F5EE50}"/>
    <cellStyle name="Normal 10 4 2 4 2" xfId="538" xr:uid="{7E806356-4F34-4483-B9BA-2C203E71F543}"/>
    <cellStyle name="Normal 10 4 2 4 2 2" xfId="2655" xr:uid="{2924C43C-1471-4573-8BAA-327BA8625420}"/>
    <cellStyle name="Normal 10 4 2 4 2 3" xfId="2656" xr:uid="{BCA1C19D-7567-40DB-B345-D8913A39A9C7}"/>
    <cellStyle name="Normal 10 4 2 4 2 4" xfId="2657" xr:uid="{7AC92B34-A038-46C5-8521-60980CFCB4DC}"/>
    <cellStyle name="Normal 10 4 2 4 3" xfId="2658" xr:uid="{7E1BCF83-2319-42E5-A30F-5778E8224085}"/>
    <cellStyle name="Normal 10 4 2 4 4" xfId="2659" xr:uid="{24F57780-4A87-4531-B7D4-C98E53A498DB}"/>
    <cellStyle name="Normal 10 4 2 4 5" xfId="2660" xr:uid="{AEB250F9-A547-4C9D-AE49-04C14974530B}"/>
    <cellStyle name="Normal 10 4 2 5" xfId="539" xr:uid="{36418BF9-E331-4BEA-86A0-E92214C3E245}"/>
    <cellStyle name="Normal 10 4 2 5 2" xfId="2661" xr:uid="{F3A2D50E-0A9D-49AD-B4F5-5F5D5F4ADF16}"/>
    <cellStyle name="Normal 10 4 2 5 3" xfId="2662" xr:uid="{629676F2-054B-41D9-9D82-FF0F3385EAE7}"/>
    <cellStyle name="Normal 10 4 2 5 4" xfId="2663" xr:uid="{2F8DE2FD-18B5-4EC3-9539-0ED780485C2F}"/>
    <cellStyle name="Normal 10 4 2 6" xfId="2664" xr:uid="{39B32534-B53A-4BFF-852B-3E7606C998F4}"/>
    <cellStyle name="Normal 10 4 2 6 2" xfId="2665" xr:uid="{8EA518B0-DEEA-464C-B708-F818F664292B}"/>
    <cellStyle name="Normal 10 4 2 6 3" xfId="2666" xr:uid="{80ADA17B-C11E-499A-94BE-9ADB6EA38AB8}"/>
    <cellStyle name="Normal 10 4 2 6 4" xfId="2667" xr:uid="{1D224F17-C4D1-4B37-A61C-C0184FC31B7D}"/>
    <cellStyle name="Normal 10 4 2 7" xfId="2668" xr:uid="{8B7C4DBA-AC62-411C-9527-DA9E343D2A35}"/>
    <cellStyle name="Normal 10 4 2 8" xfId="2669" xr:uid="{A2C21FBE-E2D0-4F21-BBC9-D76F0A4175BF}"/>
    <cellStyle name="Normal 10 4 2 9" xfId="2670" xr:uid="{B837C3F1-58C1-4806-9DF1-9A9C3460341E}"/>
    <cellStyle name="Normal 10 4 3" xfId="116" xr:uid="{193EE9A4-5597-4DB5-9DA8-5F729D5810AA}"/>
    <cellStyle name="Normal 10 4 3 2" xfId="540" xr:uid="{484E5AEA-B783-4B5F-8B0D-F685AFAD0ABE}"/>
    <cellStyle name="Normal 10 4 3 2 2" xfId="541" xr:uid="{AA3A2F4B-5F07-4686-B8B9-304C9604CEBE}"/>
    <cellStyle name="Normal 10 4 3 2 2 2" xfId="1132" xr:uid="{EEB56A84-0224-4E6B-ADFA-200774104F15}"/>
    <cellStyle name="Normal 10 4 3 2 2 2 2" xfId="1133" xr:uid="{74D67DFB-4FBE-4C8D-8858-EDE36E43E2AA}"/>
    <cellStyle name="Normal 10 4 3 2 2 3" xfId="1134" xr:uid="{780E241E-8DC1-46A7-8758-3433EDFB7729}"/>
    <cellStyle name="Normal 10 4 3 2 2 4" xfId="2671" xr:uid="{17B4493E-09A0-4027-BA60-2A1A5CD95809}"/>
    <cellStyle name="Normal 10 4 3 2 3" xfId="1135" xr:uid="{F78A9F42-4FC0-485C-A7D5-70C0939FE766}"/>
    <cellStyle name="Normal 10 4 3 2 3 2" xfId="1136" xr:uid="{0F6479F2-58E5-4666-9340-1F0670587ABB}"/>
    <cellStyle name="Normal 10 4 3 2 3 3" xfId="2672" xr:uid="{D4DCE792-F799-4E5D-86D8-BA85BD8C9833}"/>
    <cellStyle name="Normal 10 4 3 2 3 4" xfId="2673" xr:uid="{367E9D39-F1AA-474C-AF63-461422F508FA}"/>
    <cellStyle name="Normal 10 4 3 2 4" xfId="1137" xr:uid="{8B4150B1-1309-4BA5-9E24-93412C927AB4}"/>
    <cellStyle name="Normal 10 4 3 2 5" xfId="2674" xr:uid="{0122771A-9A44-4FEC-83CC-BCA3C0EC747D}"/>
    <cellStyle name="Normal 10 4 3 2 6" xfId="2675" xr:uid="{EF413D50-134B-42E5-8C2A-FF7253A5B38E}"/>
    <cellStyle name="Normal 10 4 3 3" xfId="542" xr:uid="{8586279D-9624-45F9-805C-21B5A07AB352}"/>
    <cellStyle name="Normal 10 4 3 3 2" xfId="1138" xr:uid="{4D86D9B2-6C36-4844-AD60-6B5A692C8ED5}"/>
    <cellStyle name="Normal 10 4 3 3 2 2" xfId="1139" xr:uid="{3FE5A656-D0C5-4DA1-9D46-989F71D51F54}"/>
    <cellStyle name="Normal 10 4 3 3 2 3" xfId="2676" xr:uid="{E7343CB3-A171-48F5-9B93-010FBBA84BD0}"/>
    <cellStyle name="Normal 10 4 3 3 2 4" xfId="2677" xr:uid="{B3D663EF-CDD5-4F89-A04C-09763893F16A}"/>
    <cellStyle name="Normal 10 4 3 3 3" xfId="1140" xr:uid="{5FF23880-C0C6-4270-AB4C-7B6C129BEF0C}"/>
    <cellStyle name="Normal 10 4 3 3 4" xfId="2678" xr:uid="{AC7A705A-4832-4C4F-9CEE-D9DF33E8D763}"/>
    <cellStyle name="Normal 10 4 3 3 5" xfId="2679" xr:uid="{A3D751C3-E338-48FD-B83E-A5E19DCE3D7F}"/>
    <cellStyle name="Normal 10 4 3 4" xfId="1141" xr:uid="{8F1FBFEC-1E58-4758-A4B7-067A062DC921}"/>
    <cellStyle name="Normal 10 4 3 4 2" xfId="1142" xr:uid="{EE88B796-A448-452A-83DB-BC0F7418A086}"/>
    <cellStyle name="Normal 10 4 3 4 3" xfId="2680" xr:uid="{6851AB57-5DA3-4159-96CE-454864D2B264}"/>
    <cellStyle name="Normal 10 4 3 4 4" xfId="2681" xr:uid="{424FA9BD-AD39-4CF7-A6AC-011A683235EF}"/>
    <cellStyle name="Normal 10 4 3 5" xfId="1143" xr:uid="{1708A2B9-5F6B-47C2-AB82-11C6DC98B9C0}"/>
    <cellStyle name="Normal 10 4 3 5 2" xfId="2682" xr:uid="{9A652A55-6FB5-47F6-807B-069B59ABFAD9}"/>
    <cellStyle name="Normal 10 4 3 5 3" xfId="2683" xr:uid="{AE1A1D53-ECD6-43E0-888D-ECD5465F1E1F}"/>
    <cellStyle name="Normal 10 4 3 5 4" xfId="2684" xr:uid="{3066A67C-10DA-4BE9-9295-7028CDA20720}"/>
    <cellStyle name="Normal 10 4 3 6" xfId="2685" xr:uid="{828F353D-75E0-422B-A266-AA2A741C6B27}"/>
    <cellStyle name="Normal 10 4 3 7" xfId="2686" xr:uid="{389356FE-E533-46B5-9682-D16666F98A26}"/>
    <cellStyle name="Normal 10 4 3 8" xfId="2687" xr:uid="{15B23CEB-1053-4712-B1C7-5BB46178DC13}"/>
    <cellStyle name="Normal 10 4 4" xfId="389" xr:uid="{C278B81E-D3F3-44B2-8DA2-B050E4D13824}"/>
    <cellStyle name="Normal 10 4 4 2" xfId="543" xr:uid="{2089F1CF-7F22-4E47-8CAA-C68C9CD5B5E8}"/>
    <cellStyle name="Normal 10 4 4 2 2" xfId="544" xr:uid="{445207A1-BE43-4D0C-9F0B-728283552F5C}"/>
    <cellStyle name="Normal 10 4 4 2 2 2" xfId="1144" xr:uid="{DB6927CE-BBD0-4D4E-8546-96A8BF22B72B}"/>
    <cellStyle name="Normal 10 4 4 2 2 3" xfId="2688" xr:uid="{4F13C71B-8295-489D-9908-5BDAC06D6ADF}"/>
    <cellStyle name="Normal 10 4 4 2 2 4" xfId="2689" xr:uid="{C4C6688B-456E-494F-995B-D3D6F587BE68}"/>
    <cellStyle name="Normal 10 4 4 2 3" xfId="1145" xr:uid="{31D6E6A5-91FA-482A-94E2-81674958393F}"/>
    <cellStyle name="Normal 10 4 4 2 4" xfId="2690" xr:uid="{93886B93-9364-4906-9E39-F32067CD50A2}"/>
    <cellStyle name="Normal 10 4 4 2 5" xfId="2691" xr:uid="{4FC4B41E-3CD7-44DA-9C01-FB473FCB54FB}"/>
    <cellStyle name="Normal 10 4 4 3" xfId="545" xr:uid="{A0BBDB07-3862-495E-B01E-D727B6CE8DEB}"/>
    <cellStyle name="Normal 10 4 4 3 2" xfId="1146" xr:uid="{375AECC3-265D-49EE-9C44-2A84A1BA0072}"/>
    <cellStyle name="Normal 10 4 4 3 3" xfId="2692" xr:uid="{A99C63C9-659D-40E2-ACDF-ACBAE3A0A5AD}"/>
    <cellStyle name="Normal 10 4 4 3 4" xfId="2693" xr:uid="{135DA098-C119-44E0-AD70-5C2E6130D8F1}"/>
    <cellStyle name="Normal 10 4 4 4" xfId="1147" xr:uid="{8844DDB1-CB9F-4C97-976E-B192EAC856FE}"/>
    <cellStyle name="Normal 10 4 4 4 2" xfId="2694" xr:uid="{4001F849-8C8A-49C0-AEA2-019C901B137E}"/>
    <cellStyle name="Normal 10 4 4 4 3" xfId="2695" xr:uid="{730D9D7C-DB0F-47C0-8CCB-8A787A786D3A}"/>
    <cellStyle name="Normal 10 4 4 4 4" xfId="2696" xr:uid="{0A722811-5140-431F-924C-4417E63FDCA2}"/>
    <cellStyle name="Normal 10 4 4 5" xfId="2697" xr:uid="{456F427F-7BE9-4CC7-A108-BC4661E9EDB7}"/>
    <cellStyle name="Normal 10 4 4 6" xfId="2698" xr:uid="{4C221B3B-622F-464C-A275-5CAD04F4B857}"/>
    <cellStyle name="Normal 10 4 4 7" xfId="2699" xr:uid="{46846CAC-98CF-4B8C-921A-5632FAFD3D93}"/>
    <cellStyle name="Normal 10 4 5" xfId="390" xr:uid="{CC82614D-A49A-4C37-B8DD-05076908B27C}"/>
    <cellStyle name="Normal 10 4 5 2" xfId="546" xr:uid="{EFC71C75-D824-49A1-A82B-FC3E22AA7588}"/>
    <cellStyle name="Normal 10 4 5 2 2" xfId="1148" xr:uid="{2A888925-89B1-4C70-8F48-295AF56DC9B5}"/>
    <cellStyle name="Normal 10 4 5 2 3" xfId="2700" xr:uid="{54C50324-77B1-49C2-9604-E46DAD75D186}"/>
    <cellStyle name="Normal 10 4 5 2 4" xfId="2701" xr:uid="{97BC2B5D-2701-4372-94F2-B93544E8E18E}"/>
    <cellStyle name="Normal 10 4 5 3" xfId="1149" xr:uid="{9CE61979-81B1-4BE9-B5A8-D157C7F2CA65}"/>
    <cellStyle name="Normal 10 4 5 3 2" xfId="2702" xr:uid="{FAC69663-DF10-4BCC-B166-5D9288B3AD69}"/>
    <cellStyle name="Normal 10 4 5 3 3" xfId="2703" xr:uid="{0F5DE792-CEB7-459B-94DE-641D5FAC6451}"/>
    <cellStyle name="Normal 10 4 5 3 4" xfId="2704" xr:uid="{35DAD11B-B9E2-427E-AA02-DB3729578265}"/>
    <cellStyle name="Normal 10 4 5 4" xfId="2705" xr:uid="{9039885A-A3CA-432A-8F00-7602B36CCB03}"/>
    <cellStyle name="Normal 10 4 5 5" xfId="2706" xr:uid="{D0C30BC8-149F-47BD-81C3-C8EE730E7826}"/>
    <cellStyle name="Normal 10 4 5 6" xfId="2707" xr:uid="{5A80C183-350A-420E-9972-F0D918CBABBB}"/>
    <cellStyle name="Normal 10 4 6" xfId="547" xr:uid="{26E9F446-19C8-41C7-9A65-52EDB3CF03CF}"/>
    <cellStyle name="Normal 10 4 6 2" xfId="1150" xr:uid="{A43865BA-0351-4E09-96AF-955FFDC910BE}"/>
    <cellStyle name="Normal 10 4 6 2 2" xfId="2708" xr:uid="{E190DC5A-8046-4BF0-AF43-D79FE6BCFF31}"/>
    <cellStyle name="Normal 10 4 6 2 3" xfId="2709" xr:uid="{3AE740B4-E8E6-44F7-8CF2-5AD50A40174E}"/>
    <cellStyle name="Normal 10 4 6 2 4" xfId="2710" xr:uid="{FBF065FC-1635-4C16-A066-BE9D0A6B04E3}"/>
    <cellStyle name="Normal 10 4 6 3" xfId="2711" xr:uid="{FC3F88ED-259B-4CAF-B574-C6A9F73948AF}"/>
    <cellStyle name="Normal 10 4 6 4" xfId="2712" xr:uid="{1B48DA11-153C-4B67-B4E1-1CFC2F64631E}"/>
    <cellStyle name="Normal 10 4 6 5" xfId="2713" xr:uid="{0A5E393E-A247-43CF-BD27-0258BCE9D5AB}"/>
    <cellStyle name="Normal 10 4 7" xfId="1151" xr:uid="{64B30E50-D73F-47B4-A21F-517B0D4DFC34}"/>
    <cellStyle name="Normal 10 4 7 2" xfId="2714" xr:uid="{A0E1798F-6587-4FB7-BF20-52236528ADAE}"/>
    <cellStyle name="Normal 10 4 7 3" xfId="2715" xr:uid="{8AE6A655-D28C-420F-A95B-FEFA9D080B64}"/>
    <cellStyle name="Normal 10 4 7 4" xfId="2716" xr:uid="{038C2866-E119-42C3-B40C-C9372BFC2ED3}"/>
    <cellStyle name="Normal 10 4 8" xfId="2717" xr:uid="{527093A3-8546-4468-93BA-E7ECB5A70F6E}"/>
    <cellStyle name="Normal 10 4 8 2" xfId="2718" xr:uid="{F5E951DF-577B-43B6-B26B-DF91E9155287}"/>
    <cellStyle name="Normal 10 4 8 3" xfId="2719" xr:uid="{B4589F28-7535-46EB-B5C9-799178AFC65A}"/>
    <cellStyle name="Normal 10 4 8 4" xfId="2720" xr:uid="{D94FF991-C074-42BD-845B-141932269C68}"/>
    <cellStyle name="Normal 10 4 9" xfId="2721" xr:uid="{471C2381-606D-4DD9-A906-816796F89760}"/>
    <cellStyle name="Normal 10 5" xfId="117" xr:uid="{B1536FBD-099A-42C6-AE0E-723328191733}"/>
    <cellStyle name="Normal 10 5 2" xfId="118" xr:uid="{88FBF6E4-38BC-4721-BA44-01FF021C9DF3}"/>
    <cellStyle name="Normal 10 5 2 2" xfId="119" xr:uid="{31F35B32-1C21-4B33-AFDC-CA258AB13FF4}"/>
    <cellStyle name="Normal 10 5 2 2 2" xfId="548" xr:uid="{1CDE441D-3998-4E4D-9CDE-578EEFBE141D}"/>
    <cellStyle name="Normal 10 5 2 2 2 2" xfId="1152" xr:uid="{ADF4571D-65B3-4E2B-8F80-0F70A375A71D}"/>
    <cellStyle name="Normal 10 5 2 2 2 3" xfId="2722" xr:uid="{23C9AB0B-6557-4242-84BC-910F2A09A54D}"/>
    <cellStyle name="Normal 10 5 2 2 2 4" xfId="2723" xr:uid="{8A917274-3065-4DBD-9620-4923D0FEB34E}"/>
    <cellStyle name="Normal 10 5 2 2 3" xfId="1153" xr:uid="{A1B33B87-D02E-4AB3-937F-F0AECF22DB6E}"/>
    <cellStyle name="Normal 10 5 2 2 3 2" xfId="2724" xr:uid="{6CD22728-2D57-4524-971D-2EDB4E26A7DE}"/>
    <cellStyle name="Normal 10 5 2 2 3 3" xfId="2725" xr:uid="{D5882557-5FF6-443D-940F-D7A71132F261}"/>
    <cellStyle name="Normal 10 5 2 2 3 4" xfId="2726" xr:uid="{0CD3BA1C-EA74-4DF4-BFE6-70C0A2D554D7}"/>
    <cellStyle name="Normal 10 5 2 2 4" xfId="2727" xr:uid="{288C1CD7-081C-4A23-B9CB-E75BE61FCD9C}"/>
    <cellStyle name="Normal 10 5 2 2 5" xfId="2728" xr:uid="{B344D113-46FF-4BFB-AC8B-8271FD130088}"/>
    <cellStyle name="Normal 10 5 2 2 6" xfId="2729" xr:uid="{3DF39E8A-1521-4936-B530-97337BF714E3}"/>
    <cellStyle name="Normal 10 5 2 3" xfId="549" xr:uid="{D47C05E8-E1A7-4AB7-93F9-B2E99BD3E46E}"/>
    <cellStyle name="Normal 10 5 2 3 2" xfId="1154" xr:uid="{BA07516D-AB6A-4F3C-A9AA-19B9A200FB4F}"/>
    <cellStyle name="Normal 10 5 2 3 2 2" xfId="2730" xr:uid="{852EABCD-6803-4C2E-855F-3EAACF45EB97}"/>
    <cellStyle name="Normal 10 5 2 3 2 3" xfId="2731" xr:uid="{D86B1B99-2493-4E08-881F-71E044BBD8AE}"/>
    <cellStyle name="Normal 10 5 2 3 2 4" xfId="2732" xr:uid="{C43E4F3D-0978-4B44-92C7-760905F171F5}"/>
    <cellStyle name="Normal 10 5 2 3 3" xfId="2733" xr:uid="{5AB569AC-B861-4C17-831C-54231EFAA4B4}"/>
    <cellStyle name="Normal 10 5 2 3 4" xfId="2734" xr:uid="{C11AC90C-147A-4A13-A141-8034819148B1}"/>
    <cellStyle name="Normal 10 5 2 3 5" xfId="2735" xr:uid="{3BCBC0A2-4938-49D5-A409-E724C5A1D2BE}"/>
    <cellStyle name="Normal 10 5 2 4" xfId="1155" xr:uid="{F41AD0D1-B1DF-4337-98CD-62A282E11586}"/>
    <cellStyle name="Normal 10 5 2 4 2" xfId="2736" xr:uid="{4429800D-12BC-4617-99FA-9B3742898B88}"/>
    <cellStyle name="Normal 10 5 2 4 3" xfId="2737" xr:uid="{F2155D9D-B326-4511-996D-EABEA5CFA082}"/>
    <cellStyle name="Normal 10 5 2 4 4" xfId="2738" xr:uid="{C7770CDB-4AA3-405C-8442-673CBCDC66AA}"/>
    <cellStyle name="Normal 10 5 2 5" xfId="2739" xr:uid="{6A257572-96F7-4D4C-B23B-0E44F04631EE}"/>
    <cellStyle name="Normal 10 5 2 5 2" xfId="2740" xr:uid="{4D65B840-2D28-4804-BAEC-F04EF24D7DC0}"/>
    <cellStyle name="Normal 10 5 2 5 3" xfId="2741" xr:uid="{95A7B4A0-3DA0-4EE6-8081-9D27192BB8A0}"/>
    <cellStyle name="Normal 10 5 2 5 4" xfId="2742" xr:uid="{7E5AA1B5-6714-447A-806F-24044DA8284A}"/>
    <cellStyle name="Normal 10 5 2 6" xfId="2743" xr:uid="{B62AEFA1-1184-4E0E-95EE-843A0F085F61}"/>
    <cellStyle name="Normal 10 5 2 7" xfId="2744" xr:uid="{B2096B69-EF77-4F67-A18F-F3391FC81B37}"/>
    <cellStyle name="Normal 10 5 2 8" xfId="2745" xr:uid="{951D1E04-3979-49D0-AE8A-2EC17893D6C5}"/>
    <cellStyle name="Normal 10 5 3" xfId="120" xr:uid="{5FC54BF6-5129-4D0D-BB21-13B978D3F836}"/>
    <cellStyle name="Normal 10 5 3 2" xfId="550" xr:uid="{5009A5DC-D281-4E57-A90F-18FDE0CAF0A9}"/>
    <cellStyle name="Normal 10 5 3 2 2" xfId="551" xr:uid="{889CFEC3-BFD4-4FDC-8BCC-3190E98AE233}"/>
    <cellStyle name="Normal 10 5 3 2 3" xfId="2746" xr:uid="{DA0E3472-F364-4BDD-9890-797D3A37C201}"/>
    <cellStyle name="Normal 10 5 3 2 4" xfId="2747" xr:uid="{E3AF3FBD-E095-408C-A65B-6C6A9928E9CA}"/>
    <cellStyle name="Normal 10 5 3 3" xfId="552" xr:uid="{E0BB4CFA-5646-4731-BDD6-ED4AE83C71AD}"/>
    <cellStyle name="Normal 10 5 3 3 2" xfId="2748" xr:uid="{7849CD6F-F02C-421B-A396-E72825AC5303}"/>
    <cellStyle name="Normal 10 5 3 3 3" xfId="2749" xr:uid="{83DE198D-985E-4B9B-B381-45A1BAE2A2DE}"/>
    <cellStyle name="Normal 10 5 3 3 4" xfId="2750" xr:uid="{56C48191-E205-4972-9AA5-55FE11E18C4E}"/>
    <cellStyle name="Normal 10 5 3 4" xfId="2751" xr:uid="{B6371475-3479-4F9B-A28C-F325A50FBB37}"/>
    <cellStyle name="Normal 10 5 3 5" xfId="2752" xr:uid="{53D0B96D-2D54-4365-AF34-46F7130E9DFE}"/>
    <cellStyle name="Normal 10 5 3 6" xfId="2753" xr:uid="{5D36B9D4-0423-4E93-8D90-CC2885EC8E13}"/>
    <cellStyle name="Normal 10 5 4" xfId="391" xr:uid="{06442AB4-4A3A-4A3B-A787-5A55AE9C617E}"/>
    <cellStyle name="Normal 10 5 4 2" xfId="553" xr:uid="{6781EC8F-F49D-4474-8E64-BDF73DBFF98A}"/>
    <cellStyle name="Normal 10 5 4 2 2" xfId="2754" xr:uid="{BB2F86B6-4B88-4065-A16D-45F9EAD86C48}"/>
    <cellStyle name="Normal 10 5 4 2 3" xfId="2755" xr:uid="{9DD9D892-A415-42BA-BB91-EF80BCA31AF0}"/>
    <cellStyle name="Normal 10 5 4 2 4" xfId="2756" xr:uid="{41AE4594-3B32-4125-8B2D-EB4E88B22CDC}"/>
    <cellStyle name="Normal 10 5 4 3" xfId="2757" xr:uid="{2B044A0F-BCBC-4009-8C48-73E55FC71B83}"/>
    <cellStyle name="Normal 10 5 4 4" xfId="2758" xr:uid="{164BD053-DDD7-4ED9-9119-44D0DFA03AE6}"/>
    <cellStyle name="Normal 10 5 4 5" xfId="2759" xr:uid="{FDD1258A-0791-4EC2-A2BC-CAA0C1AE6AF6}"/>
    <cellStyle name="Normal 10 5 5" xfId="554" xr:uid="{C471921D-1A10-4AC0-973C-648E05862C6D}"/>
    <cellStyle name="Normal 10 5 5 2" xfId="2760" xr:uid="{BAB04113-1EAE-4287-BB04-F429FBA0E780}"/>
    <cellStyle name="Normal 10 5 5 3" xfId="2761" xr:uid="{0C654C35-6DB8-4C3E-B083-C5DE51BD6130}"/>
    <cellStyle name="Normal 10 5 5 4" xfId="2762" xr:uid="{03AE07FF-0DF4-4D14-A622-B413C4A1B173}"/>
    <cellStyle name="Normal 10 5 6" xfId="2763" xr:uid="{C55F275F-DBB7-4C60-9946-07076FB477A8}"/>
    <cellStyle name="Normal 10 5 6 2" xfId="2764" xr:uid="{F5C57CAD-8BC5-4E52-BD43-03929A71FC85}"/>
    <cellStyle name="Normal 10 5 6 3" xfId="2765" xr:uid="{926D20BC-AD1A-41E2-93EB-DC219C645586}"/>
    <cellStyle name="Normal 10 5 6 4" xfId="2766" xr:uid="{3AECD964-6FDC-44A3-9F28-118AAF0DB613}"/>
    <cellStyle name="Normal 10 5 7" xfId="2767" xr:uid="{C182A495-8228-48D8-B2A3-2D0ECDE06620}"/>
    <cellStyle name="Normal 10 5 8" xfId="2768" xr:uid="{5F27C109-9DDB-4CBC-AB52-4E9067C5799B}"/>
    <cellStyle name="Normal 10 5 9" xfId="2769" xr:uid="{AD69C6EB-36D6-47C0-8790-3FEABF282E2D}"/>
    <cellStyle name="Normal 10 6" xfId="121" xr:uid="{7A70552B-0047-4911-9D90-7E8EF9A607C0}"/>
    <cellStyle name="Normal 10 6 2" xfId="122" xr:uid="{CFA89407-6AEF-4A80-84F0-CB50CC05F911}"/>
    <cellStyle name="Normal 10 6 2 2" xfId="555" xr:uid="{2E3F42EC-BF9C-4B4E-A0C2-823915E9DE9E}"/>
    <cellStyle name="Normal 10 6 2 2 2" xfId="1156" xr:uid="{4C858A65-71F2-40E1-8B1A-035147513A84}"/>
    <cellStyle name="Normal 10 6 2 2 2 2" xfId="1157" xr:uid="{F6A69D92-8B96-4993-9B7C-AFAC5E04680C}"/>
    <cellStyle name="Normal 10 6 2 2 3" xfId="1158" xr:uid="{DEB70604-4938-42BE-B1C2-A5C1C240E806}"/>
    <cellStyle name="Normal 10 6 2 2 4" xfId="2770" xr:uid="{3D528E90-2516-41AC-B7A2-C4BE036BD335}"/>
    <cellStyle name="Normal 10 6 2 3" xfId="1159" xr:uid="{7746F376-71F6-4787-97B5-EA7F1DC5413B}"/>
    <cellStyle name="Normal 10 6 2 3 2" xfId="1160" xr:uid="{A45D5460-E108-4E55-86BC-AFE406734D54}"/>
    <cellStyle name="Normal 10 6 2 3 3" xfId="2771" xr:uid="{D3FB97DD-3EAC-40D1-912F-A9C43471F42C}"/>
    <cellStyle name="Normal 10 6 2 3 4" xfId="2772" xr:uid="{BC0BE941-6CC4-4842-B18B-EFAB0A293151}"/>
    <cellStyle name="Normal 10 6 2 4" xfId="1161" xr:uid="{969B0BBF-804D-467B-8B52-2D9595C83E46}"/>
    <cellStyle name="Normal 10 6 2 5" xfId="2773" xr:uid="{A59AA6A8-9F43-4BF2-940E-80261D394C4E}"/>
    <cellStyle name="Normal 10 6 2 6" xfId="2774" xr:uid="{326C6CED-3EFF-4A23-8793-46A13B01DEA3}"/>
    <cellStyle name="Normal 10 6 3" xfId="556" xr:uid="{9FA9D854-31A3-4A00-8F81-2616658B0949}"/>
    <cellStyle name="Normal 10 6 3 2" xfId="1162" xr:uid="{8079DF11-1616-46E5-98DC-21BFEEE285A2}"/>
    <cellStyle name="Normal 10 6 3 2 2" xfId="1163" xr:uid="{E5F61D23-06AD-4585-8AA5-8BCD2A169028}"/>
    <cellStyle name="Normal 10 6 3 2 3" xfId="2775" xr:uid="{866F26DA-5579-400C-9BBB-09A0F240CA35}"/>
    <cellStyle name="Normal 10 6 3 2 4" xfId="2776" xr:uid="{C17D14FB-9476-4376-94C9-77E57882321D}"/>
    <cellStyle name="Normal 10 6 3 3" xfId="1164" xr:uid="{51CA05A8-FE40-475F-BF55-53DA4D99B2C1}"/>
    <cellStyle name="Normal 10 6 3 4" xfId="2777" xr:uid="{A0FB2A8D-B050-41BD-A5B3-3C0412A58473}"/>
    <cellStyle name="Normal 10 6 3 5" xfId="2778" xr:uid="{BC7A2F65-AB61-4C21-BC84-07FC482E133E}"/>
    <cellStyle name="Normal 10 6 4" xfId="1165" xr:uid="{9D090819-9FF2-4625-B48A-764B40749B3E}"/>
    <cellStyle name="Normal 10 6 4 2" xfId="1166" xr:uid="{08BD5647-B98B-423A-8F55-B7F0A58D7B18}"/>
    <cellStyle name="Normal 10 6 4 3" xfId="2779" xr:uid="{CC795FCD-A168-4EB2-8276-45B4DBEB821F}"/>
    <cellStyle name="Normal 10 6 4 4" xfId="2780" xr:uid="{0ACA974D-2600-490B-ACD5-BA58FF117DDB}"/>
    <cellStyle name="Normal 10 6 5" xfId="1167" xr:uid="{15A262B3-DEAC-42F9-BBE0-C08F4263CFDD}"/>
    <cellStyle name="Normal 10 6 5 2" xfId="2781" xr:uid="{AF8A6FB3-9883-40AD-94AC-BDE99EE2A4AF}"/>
    <cellStyle name="Normal 10 6 5 3" xfId="2782" xr:uid="{DE68D062-FCCA-4F7D-8798-F3D4F6CC4586}"/>
    <cellStyle name="Normal 10 6 5 4" xfId="2783" xr:uid="{FEB319E0-CED6-48E6-967B-8E6D8349D3DB}"/>
    <cellStyle name="Normal 10 6 6" xfId="2784" xr:uid="{66CD4B7D-BE94-43E5-84C9-6F833496A674}"/>
    <cellStyle name="Normal 10 6 7" xfId="2785" xr:uid="{06F16D57-0236-41DC-827F-980B7E2FCACA}"/>
    <cellStyle name="Normal 10 6 8" xfId="2786" xr:uid="{6B103D81-238E-49D5-AF3B-32EE38F919CE}"/>
    <cellStyle name="Normal 10 7" xfId="123" xr:uid="{BF6E4227-B3D2-4218-9A97-4B7B8218F7E9}"/>
    <cellStyle name="Normal 10 7 2" xfId="557" xr:uid="{7D8846D8-4E30-4DA6-BAB1-A8B48A4BC403}"/>
    <cellStyle name="Normal 10 7 2 2" xfId="558" xr:uid="{A7B605C9-847C-4418-8D14-456ED1817CBA}"/>
    <cellStyle name="Normal 10 7 2 2 2" xfId="1168" xr:uid="{EFC97942-681A-4D89-9070-E66F3DF2CD66}"/>
    <cellStyle name="Normal 10 7 2 2 3" xfId="2787" xr:uid="{F973D026-EC38-48F5-A1FE-9007B197A77E}"/>
    <cellStyle name="Normal 10 7 2 2 4" xfId="2788" xr:uid="{98AE2D2B-184B-48FC-B282-EE31D6B5CC4A}"/>
    <cellStyle name="Normal 10 7 2 3" xfId="1169" xr:uid="{20B36FA0-5063-4180-81F7-B39CDA79FF08}"/>
    <cellStyle name="Normal 10 7 2 4" xfId="2789" xr:uid="{40F40703-77DF-4114-BFC9-F1D811C4284E}"/>
    <cellStyle name="Normal 10 7 2 5" xfId="2790" xr:uid="{9F55C237-1D80-4F41-A3A4-34E9CEDE911D}"/>
    <cellStyle name="Normal 10 7 3" xfId="559" xr:uid="{406CB2B4-8FFE-472C-BFA7-A4B9FBE3340B}"/>
    <cellStyle name="Normal 10 7 3 2" xfId="1170" xr:uid="{78C8AF47-FBD8-4954-971B-82FB8D66F051}"/>
    <cellStyle name="Normal 10 7 3 3" xfId="2791" xr:uid="{91CAD7F8-AEFD-4A6E-863D-68EA88D62C85}"/>
    <cellStyle name="Normal 10 7 3 4" xfId="2792" xr:uid="{03AFFB65-5A8F-40F7-821A-47FC4C88AC91}"/>
    <cellStyle name="Normal 10 7 4" xfId="1171" xr:uid="{9514EB78-4700-4BAE-B0CB-FBE8F11A2A90}"/>
    <cellStyle name="Normal 10 7 4 2" xfId="2793" xr:uid="{59700203-F189-43F1-817E-78EC1460F1E7}"/>
    <cellStyle name="Normal 10 7 4 3" xfId="2794" xr:uid="{9881A350-B438-4B7F-952E-48FA364879F5}"/>
    <cellStyle name="Normal 10 7 4 4" xfId="2795" xr:uid="{30F65169-A5D0-42EB-8C45-F4D17168E3AF}"/>
    <cellStyle name="Normal 10 7 5" xfId="2796" xr:uid="{47F58F83-227A-43B4-AD05-D29E193CD44C}"/>
    <cellStyle name="Normal 10 7 6" xfId="2797" xr:uid="{DEFA797F-AA9C-4ED9-BAD4-39E343E806F7}"/>
    <cellStyle name="Normal 10 7 7" xfId="2798" xr:uid="{27DCD0FA-4FB7-409B-A1FB-92206F8430A7}"/>
    <cellStyle name="Normal 10 8" xfId="392" xr:uid="{BF5FA9AA-D147-4577-82DB-BD7FA6277DA6}"/>
    <cellStyle name="Normal 10 8 2" xfId="560" xr:uid="{35CEEEE5-FD4D-4B55-98DF-54D8C5AFB98C}"/>
    <cellStyle name="Normal 10 8 2 2" xfId="1172" xr:uid="{E95269F1-6ED7-4EB0-8E2F-D472C8E3086D}"/>
    <cellStyle name="Normal 10 8 2 3" xfId="2799" xr:uid="{0CE56055-F367-4634-86BB-10BC44554392}"/>
    <cellStyle name="Normal 10 8 2 4" xfId="2800" xr:uid="{BF944637-8923-42FE-8E6B-A470DC8B5979}"/>
    <cellStyle name="Normal 10 8 3" xfId="1173" xr:uid="{B37DE9AE-CA46-448B-B233-E0CFD75B3CD7}"/>
    <cellStyle name="Normal 10 8 3 2" xfId="2801" xr:uid="{28BEA52D-FC99-49DE-A7FA-AC58E4B99307}"/>
    <cellStyle name="Normal 10 8 3 3" xfId="2802" xr:uid="{BFB9DB12-72BF-44F3-B987-56E06615F9AD}"/>
    <cellStyle name="Normal 10 8 3 4" xfId="2803" xr:uid="{151D75F2-F821-4EEC-8D57-86EDC4196CF0}"/>
    <cellStyle name="Normal 10 8 4" xfId="2804" xr:uid="{B989426C-5E79-4D01-A16A-7F9C3982A462}"/>
    <cellStyle name="Normal 10 8 5" xfId="2805" xr:uid="{0674E249-58BA-435B-B43F-D816E4B9AAA8}"/>
    <cellStyle name="Normal 10 8 6" xfId="2806" xr:uid="{FC36FF8E-2DE3-41F0-BDDC-6D5FE560C070}"/>
    <cellStyle name="Normal 10 9" xfId="393" xr:uid="{29F5C7D7-E5C5-4AE2-AC93-036C4EC2BCE9}"/>
    <cellStyle name="Normal 10 9 2" xfId="1174" xr:uid="{7D0DA2D4-F63D-4BD5-8C01-8981468B5B83}"/>
    <cellStyle name="Normal 10 9 2 2" xfId="2807" xr:uid="{9E6640A3-62A2-41CB-940A-53DC1241CFE2}"/>
    <cellStyle name="Normal 10 9 2 2 2" xfId="4336" xr:uid="{EA306AE5-33AE-4EB1-9A72-BB68936DCE56}"/>
    <cellStyle name="Normal 10 9 2 2 3" xfId="4684" xr:uid="{D2B2B12C-FF23-4165-B362-54499A37F4F8}"/>
    <cellStyle name="Normal 10 9 2 3" xfId="2808" xr:uid="{CCF7E247-9B90-4E44-B5EB-45C275EBC4F8}"/>
    <cellStyle name="Normal 10 9 2 4" xfId="2809" xr:uid="{B54D5090-2C6A-45DD-BFAD-D6567CBFCEAC}"/>
    <cellStyle name="Normal 10 9 3" xfId="2810" xr:uid="{A525785A-4461-49C8-B580-FEE4F1C43683}"/>
    <cellStyle name="Normal 10 9 4" xfId="2811" xr:uid="{9EDC00E8-355C-46DC-B6A3-7B4590DD870C}"/>
    <cellStyle name="Normal 10 9 4 2" xfId="4567" xr:uid="{92643D08-7180-4239-A8F7-3A18A4F7AD29}"/>
    <cellStyle name="Normal 10 9 4 3" xfId="4685" xr:uid="{702B99EE-B65B-40CE-A21B-73F893429548}"/>
    <cellStyle name="Normal 10 9 4 4" xfId="4605" xr:uid="{390AB8C9-7BFB-418B-9D75-F4334716DC3F}"/>
    <cellStyle name="Normal 10 9 5" xfId="2812" xr:uid="{79D48FDF-9999-4ECB-8114-CD2AA60B3CB3}"/>
    <cellStyle name="Normal 11" xfId="46" xr:uid="{FF1E5B4F-FF0F-4658-8B4A-26B2A1D34073}"/>
    <cellStyle name="Normal 11 2" xfId="394" xr:uid="{7D7ED993-7C36-4579-8F85-5DD1EEFD8EDA}"/>
    <cellStyle name="Normal 11 2 2" xfId="4652" xr:uid="{5A1A2C63-CBB1-4BC2-9880-12DF5AEDEBEC}"/>
    <cellStyle name="Normal 11 3" xfId="4341" xr:uid="{3EBA4428-4729-413C-B77E-66557848D05B}"/>
    <cellStyle name="Normal 11 3 2" xfId="4546" xr:uid="{F70F2BE4-4868-4A6D-87CC-EF46A46579B8}"/>
    <cellStyle name="Normal 11 3 3" xfId="4729" xr:uid="{CF367A3D-1500-4761-9E71-EDBA0712F939}"/>
    <cellStyle name="Normal 11 3 4" xfId="4706" xr:uid="{260A3217-84FF-439E-8795-520C5C6A6758}"/>
    <cellStyle name="Normal 12" xfId="47" xr:uid="{C6701125-C1AA-4DAE-9F96-856D0332685B}"/>
    <cellStyle name="Normal 12 2" xfId="395" xr:uid="{F98B07F3-A267-4227-80F6-448CA6F042CC}"/>
    <cellStyle name="Normal 12 2 2" xfId="4653" xr:uid="{9C322A5C-0143-4663-8516-6791987ED605}"/>
    <cellStyle name="Normal 12 3" xfId="4547" xr:uid="{4E68AC8D-97CA-42D1-A75F-DDE2C88655BF}"/>
    <cellStyle name="Normal 13" xfId="48" xr:uid="{9381C6F1-A21F-49F3-9B53-338FBC40086A}"/>
    <cellStyle name="Normal 13 2" xfId="49" xr:uid="{8B94A150-069F-4FA1-BED5-B490BB762A7C}"/>
    <cellStyle name="Normal 13 2 2" xfId="396" xr:uid="{B5305B91-12A5-40EC-BA0D-67B271221A31}"/>
    <cellStyle name="Normal 13 2 2 2" xfId="4654" xr:uid="{D010AF14-45F3-4647-B883-3DA5FB2C4E27}"/>
    <cellStyle name="Normal 13 2 3" xfId="4343" xr:uid="{A1690C0F-FC2C-410E-B4FB-36708DA93E9A}"/>
    <cellStyle name="Normal 13 2 3 2" xfId="4548" xr:uid="{28AC812F-5E4C-4BD7-8DFE-32C2D00C057E}"/>
    <cellStyle name="Normal 13 2 3 3" xfId="4730" xr:uid="{7C61D2EE-CCAC-47D1-89A4-0A1B66E12019}"/>
    <cellStyle name="Normal 13 2 3 4" xfId="4707" xr:uid="{56759E88-85AA-4755-A1F5-73D1209E8298}"/>
    <cellStyle name="Normal 13 3" xfId="397" xr:uid="{8E4106E6-2637-45A9-9380-303342CAD479}"/>
    <cellStyle name="Normal 13 3 2" xfId="4427" xr:uid="{BE984AC7-3DE6-42AC-BA12-543A705445F4}"/>
    <cellStyle name="Normal 13 3 3" xfId="4344" xr:uid="{A3FE2F19-99B5-4B7B-9D0E-408FFD075DD3}"/>
    <cellStyle name="Normal 13 3 4" xfId="4571" xr:uid="{4E9A8EDF-A7E4-4CC7-9FF8-F66ED97B6BAB}"/>
    <cellStyle name="Normal 13 3 5" xfId="4731" xr:uid="{D9D87571-2FF4-45DE-BC4A-C307D98F4372}"/>
    <cellStyle name="Normal 13 4" xfId="4345" xr:uid="{CBDB1D28-FD8C-4B8D-BD0A-371C9E5CC18E}"/>
    <cellStyle name="Normal 13 5" xfId="4342" xr:uid="{37E8F9A1-F9FD-46A7-9366-BEF94C3AF4FB}"/>
    <cellStyle name="Normal 14" xfId="50" xr:uid="{F2E895D4-F1BB-4DB1-B604-EB112D0A1A8C}"/>
    <cellStyle name="Normal 14 18" xfId="4347" xr:uid="{EB13C19C-E93C-42A9-9B5D-1FA6F579D21C}"/>
    <cellStyle name="Normal 14 2" xfId="398" xr:uid="{E40C37B0-80BA-43C0-A2BB-F4388C1EE15C}"/>
    <cellStyle name="Normal 14 2 2" xfId="477" xr:uid="{93279C35-A2FB-408D-8371-368ACAE9A4DE}"/>
    <cellStyle name="Normal 14 2 2 2" xfId="478" xr:uid="{8A50A154-4027-4081-9495-C67BEF65389D}"/>
    <cellStyle name="Normal 14 2 3" xfId="479" xr:uid="{8829FD1A-1876-4B85-B5C4-C0BA4D88AEE1}"/>
    <cellStyle name="Normal 14 3" xfId="480" xr:uid="{C02F589C-2C20-45D2-80E8-36B8DF918F6B}"/>
    <cellStyle name="Normal 14 3 2" xfId="4655" xr:uid="{25682368-0B68-42C7-BA0F-0DEFF021190E}"/>
    <cellStyle name="Normal 14 4" xfId="4346" xr:uid="{7D650577-C313-4829-A5D9-F5ADF106D61B}"/>
    <cellStyle name="Normal 14 4 2" xfId="4549" xr:uid="{79C497DA-F7E1-4D73-9A9F-9D33B84D3834}"/>
    <cellStyle name="Normal 14 4 3" xfId="4732" xr:uid="{8BB20503-3455-4FDD-9E7B-4D65B2861758}"/>
    <cellStyle name="Normal 14 4 4" xfId="4708" xr:uid="{54444C59-D80E-4D6A-9C81-182337AF7D97}"/>
    <cellStyle name="Normal 15" xfId="51" xr:uid="{5C1D10B5-A90D-4B7D-A9A8-525CB645770D}"/>
    <cellStyle name="Normal 15 2" xfId="52" xr:uid="{21F5D409-36EB-4BCD-AE83-3A00FAE8AFF8}"/>
    <cellStyle name="Normal 15 2 2" xfId="399" xr:uid="{409B1EFF-3905-4A71-89BA-933416E37477}"/>
    <cellStyle name="Normal 15 2 2 2" xfId="4459" xr:uid="{ED31897B-1CFE-4E10-B34E-C76BDC680D29}"/>
    <cellStyle name="Normal 15 2 3" xfId="4551" xr:uid="{B572EE3A-17B6-4C5A-B271-262FD65CFF75}"/>
    <cellStyle name="Normal 15 3" xfId="400" xr:uid="{B13EAE67-42C8-4816-9032-E096277EDC68}"/>
    <cellStyle name="Normal 15 3 2" xfId="4428" xr:uid="{A5B61952-412B-45C2-8D58-234F11336B53}"/>
    <cellStyle name="Normal 15 3 3" xfId="4349" xr:uid="{753D89D6-EE34-47BA-BD6F-43D93B75A199}"/>
    <cellStyle name="Normal 15 3 4" xfId="4572" xr:uid="{91E77517-E061-4DFC-933D-C301BDDDCCA1}"/>
    <cellStyle name="Normal 15 3 5" xfId="4734" xr:uid="{86DE507B-95E1-4BB7-95F1-1E8ED9BAD31B}"/>
    <cellStyle name="Normal 15 4" xfId="4348" xr:uid="{154BF2B5-CAC9-40F2-9303-DC883981ED0A}"/>
    <cellStyle name="Normal 15 4 2" xfId="4550" xr:uid="{07ACA3D0-A7CD-47DD-9025-79442F8A62E4}"/>
    <cellStyle name="Normal 15 4 3" xfId="4733" xr:uid="{6C4AD8C4-8E85-4237-A73B-7C225E8C609E}"/>
    <cellStyle name="Normal 15 4 4" xfId="4709" xr:uid="{3A46D77A-2CF5-4D36-A27F-D797655BD271}"/>
    <cellStyle name="Normal 16" xfId="53" xr:uid="{3B171376-4FDE-4205-8225-57F50EB1DB4E}"/>
    <cellStyle name="Normal 16 2" xfId="401" xr:uid="{49366F57-C871-47CB-9CFF-848AD29CA9E6}"/>
    <cellStyle name="Normal 16 2 2" xfId="4429" xr:uid="{E6DFDBAF-1AA5-4955-B432-3C721ED78549}"/>
    <cellStyle name="Normal 16 2 3" xfId="4350" xr:uid="{BBA264DD-CB50-4BAF-A589-0EA699CE2820}"/>
    <cellStyle name="Normal 16 2 4" xfId="4573" xr:uid="{BB993EEE-935E-4F22-81C9-2959A84814F0}"/>
    <cellStyle name="Normal 16 2 5" xfId="4735" xr:uid="{896C060B-00DB-48DF-9F6D-A46EA8272D19}"/>
    <cellStyle name="Normal 16 3" xfId="402" xr:uid="{C5A9B6FD-F6C7-4D64-A030-6EB0DA802CD1}"/>
    <cellStyle name="Normal 17" xfId="54" xr:uid="{69540E04-7D6C-43DA-89E2-0A751FA10A75}"/>
    <cellStyle name="Normal 17 2" xfId="403" xr:uid="{B27CADAE-0572-41F4-AF50-3410678D1FE5}"/>
    <cellStyle name="Normal 17 2 2" xfId="4430" xr:uid="{C202613D-32FB-4A93-B3D5-4D335C26782A}"/>
    <cellStyle name="Normal 17 2 3" xfId="4352" xr:uid="{8D4A393D-BA6E-475F-B206-CC5DEF01A9EA}"/>
    <cellStyle name="Normal 17 2 4" xfId="4574" xr:uid="{E54D5AA4-9A81-4A9A-8B3E-70A32BADAA91}"/>
    <cellStyle name="Normal 17 2 5" xfId="4736" xr:uid="{A26FC7BD-303B-4F8F-B733-54B988F9D3BA}"/>
    <cellStyle name="Normal 17 3" xfId="4353" xr:uid="{B015421B-188A-4451-B896-F9B13D4870C4}"/>
    <cellStyle name="Normal 17 4" xfId="4351" xr:uid="{9ED7A011-C5F1-4086-B6B9-57ED5AEFB1D0}"/>
    <cellStyle name="Normal 18" xfId="55" xr:uid="{BFACB438-03BF-45BB-BEFF-36F66B253D4E}"/>
    <cellStyle name="Normal 18 2" xfId="404" xr:uid="{04AC311D-9A61-46E6-86F8-E1D87244CFA0}"/>
    <cellStyle name="Normal 18 2 2" xfId="4460" xr:uid="{C40B4BFD-64A3-44BB-87DD-D187BD10677C}"/>
    <cellStyle name="Normal 18 3" xfId="4354" xr:uid="{47BDAEA0-3D7A-4E73-8DC8-0934433278E1}"/>
    <cellStyle name="Normal 18 3 2" xfId="4552" xr:uid="{1E58FECD-BC55-4800-AA41-F904D06F2234}"/>
    <cellStyle name="Normal 18 3 3" xfId="4737" xr:uid="{C1F340C5-9431-477F-8384-CF022EAAA58B}"/>
    <cellStyle name="Normal 18 3 4" xfId="4710" xr:uid="{93780871-EBB4-454F-ABF0-49AFE3620B75}"/>
    <cellStyle name="Normal 19" xfId="56" xr:uid="{EFF0D2B9-1D6A-46B7-A01B-7B405541C53C}"/>
    <cellStyle name="Normal 19 2" xfId="57" xr:uid="{AEA84D15-4DED-40BC-9E8C-0EC645CFE4DC}"/>
    <cellStyle name="Normal 19 2 2" xfId="405" xr:uid="{1BEEF70A-5B81-4201-929F-C5872197902C}"/>
    <cellStyle name="Normal 19 2 2 2" xfId="4656" xr:uid="{5F009A9D-D2D5-4064-9D7E-F1C71E773B40}"/>
    <cellStyle name="Normal 19 2 3" xfId="4554" xr:uid="{CC083C0A-0C03-47A8-A622-748C1D8BB40F}"/>
    <cellStyle name="Normal 19 3" xfId="406" xr:uid="{5DA96CF1-4808-46EA-94FE-85CA8C6956FB}"/>
    <cellStyle name="Normal 19 3 2" xfId="4657" xr:uid="{041E0157-2773-4B4B-AE15-B73534EFEE2B}"/>
    <cellStyle name="Normal 19 4" xfId="4553" xr:uid="{67D3ABAE-B493-47D6-973E-52E7FEB7A730}"/>
    <cellStyle name="Normal 2" xfId="2" xr:uid="{00000000-0005-0000-0000-000002000000}"/>
    <cellStyle name="Normal 2 2" xfId="59" xr:uid="{7087F66A-EC64-4F56-9E06-325CB44AFC0B}"/>
    <cellStyle name="Normal 2 2 2" xfId="60" xr:uid="{5C2FD136-9163-4A76-8592-188A9163C142}"/>
    <cellStyle name="Normal 2 2 2 2" xfId="407" xr:uid="{72300261-42DE-4E38-B11E-DAFBBD0AA9CE}"/>
    <cellStyle name="Normal 2 2 2 2 2" xfId="4660" xr:uid="{BBC25BF5-A183-42E2-9CE7-27B73FE1B2AD}"/>
    <cellStyle name="Normal 2 2 2 3" xfId="4556" xr:uid="{0212EF8A-ACD3-4FDA-ADB9-9702C578512E}"/>
    <cellStyle name="Normal 2 2 3" xfId="408" xr:uid="{B8680B19-80DF-4261-8189-FA717F256D88}"/>
    <cellStyle name="Normal 2 2 3 2" xfId="4461" xr:uid="{7015EA1D-03A1-4B1E-B8BC-67910A545CDD}"/>
    <cellStyle name="Normal 2 2 3 2 2" xfId="4590" xr:uid="{0E005B25-9E9E-4390-B9A9-96122507B4F2}"/>
    <cellStyle name="Normal 2 2 3 2 2 2" xfId="4661" xr:uid="{BCF8FBF7-C2BA-41B3-B7CC-88831B583511}"/>
    <cellStyle name="Normal 2 2 3 2 3" xfId="4755" xr:uid="{140440C5-1584-458E-9964-36721D5B1B2F}"/>
    <cellStyle name="Normal 2 2 3 2 4" xfId="5310" xr:uid="{432D38EB-1E7E-4537-B306-E08E8F5A97D5}"/>
    <cellStyle name="Normal 2 2 3 3" xfId="4441" xr:uid="{E16C2DFE-47D6-491E-987C-8C9F6216538E}"/>
    <cellStyle name="Normal 2 2 3 4" xfId="4711" xr:uid="{A7C20D01-8A00-446F-9BBF-3B7D42093333}"/>
    <cellStyle name="Normal 2 2 3 5" xfId="4700" xr:uid="{DFAA42F2-E287-445D-A556-CB9209615987}"/>
    <cellStyle name="Normal 2 2 4" xfId="4355" xr:uid="{E884FF5F-C7B8-46F5-902F-42879255435E}"/>
    <cellStyle name="Normal 2 2 4 2" xfId="4555" xr:uid="{DE61551C-BEA4-4932-BC05-F922F85887BD}"/>
    <cellStyle name="Normal 2 2 4 3" xfId="4738" xr:uid="{F8CD3106-8756-4B4E-9157-24E7876D2C74}"/>
    <cellStyle name="Normal 2 2 4 4" xfId="4712" xr:uid="{6ECE1CAC-BBD7-4079-8B88-98717AE5DE5E}"/>
    <cellStyle name="Normal 2 2 5" xfId="4659" xr:uid="{CD155041-0618-4DA3-87EE-CE6824C55884}"/>
    <cellStyle name="Normal 2 2 6" xfId="4758" xr:uid="{95DF1267-FAAA-4770-A828-5551ABE06FAE}"/>
    <cellStyle name="Normal 2 3" xfId="61" xr:uid="{F380C998-77C0-48B1-A783-07A3FCBEF46D}"/>
    <cellStyle name="Normal 2 3 2" xfId="62" xr:uid="{7BCFCD48-E887-4EEA-99C3-237E43297F24}"/>
    <cellStyle name="Normal 2 3 2 2" xfId="409" xr:uid="{52EC01F5-00F3-402A-857C-CBCDF717A155}"/>
    <cellStyle name="Normal 2 3 2 2 2" xfId="4662" xr:uid="{C6D2DB66-AEE6-4C3C-8579-76187748BF1D}"/>
    <cellStyle name="Normal 2 3 2 3" xfId="4357" xr:uid="{52D83DC3-A309-4127-97E8-BFCA090FA0D9}"/>
    <cellStyle name="Normal 2 3 2 3 2" xfId="4558" xr:uid="{F7EDB027-61E1-42CA-A150-6A8D58C7F83B}"/>
    <cellStyle name="Normal 2 3 2 3 3" xfId="4740" xr:uid="{3C154E1B-E107-4262-B0CA-940A923A20AF}"/>
    <cellStyle name="Normal 2 3 2 3 4" xfId="4713" xr:uid="{001237B7-54CA-40CE-81F9-128FF4D41C99}"/>
    <cellStyle name="Normal 2 3 3" xfId="63" xr:uid="{41EE305B-8868-463E-BAD9-109F9DADD5F5}"/>
    <cellStyle name="Normal 2 3 4" xfId="64" xr:uid="{9A1F4FEE-9B13-4122-939C-4ECAFE3A71A9}"/>
    <cellStyle name="Normal 2 3 5" xfId="330" xr:uid="{F745EC2C-1743-4480-A55B-3702897212B1}"/>
    <cellStyle name="Normal 2 3 5 2" xfId="4663" xr:uid="{AD475B1D-1E85-4CF9-8809-AEB23213B74F}"/>
    <cellStyle name="Normal 2 3 6" xfId="4356" xr:uid="{B7559416-5199-461F-AF07-960131D26AF0}"/>
    <cellStyle name="Normal 2 3 6 2" xfId="4557" xr:uid="{A0AF469A-B4C8-4EA1-B1CF-CC1D758889FD}"/>
    <cellStyle name="Normal 2 3 6 3" xfId="4739" xr:uid="{846F065F-F6A7-4612-A566-9EE1A56606C1}"/>
    <cellStyle name="Normal 2 3 6 4" xfId="4714" xr:uid="{13C97465-6513-40E9-A025-DB56082D9844}"/>
    <cellStyle name="Normal 2 3 7" xfId="5323" xr:uid="{450189F7-3913-4F7D-9449-747AE173484E}"/>
    <cellStyle name="Normal 2 4" xfId="65" xr:uid="{8DDC78CE-ABA1-4E52-A42A-5EB4217DE178}"/>
    <cellStyle name="Normal 2 4 2" xfId="66" xr:uid="{DF43AEE5-283C-4697-B000-FA27FD7BE5AE}"/>
    <cellStyle name="Normal 2 4 3" xfId="410" xr:uid="{77B2853C-4A7B-43EE-AC58-4F9F3E3B6C4D}"/>
    <cellStyle name="Normal 2 4 3 2" xfId="4664" xr:uid="{B13859CC-265E-401E-8A16-4BECE8A2B42E}"/>
    <cellStyle name="Normal 2 4 3 3" xfId="4678" xr:uid="{0C6CF211-64CB-47C5-96A1-6CB8E6B63C02}"/>
    <cellStyle name="Normal 2 4 4" xfId="4559" xr:uid="{85177DCA-5E40-4662-96F3-7FE80F600030}"/>
    <cellStyle name="Normal 2 4 5" xfId="4759" xr:uid="{4748940F-55D6-45CA-8BF9-699591776531}"/>
    <cellStyle name="Normal 2 4 6" xfId="4757" xr:uid="{EFDB1791-0126-4746-B63E-AC6B0970CA5F}"/>
    <cellStyle name="Normal 2 5" xfId="58" xr:uid="{49A61E9F-E998-4971-9E10-8D060D490475}"/>
    <cellStyle name="Normal 2 5 2" xfId="412" xr:uid="{DF90DDB3-7FD9-4941-A0D2-4636AF380C8C}"/>
    <cellStyle name="Normal 2 5 2 2" xfId="2511" xr:uid="{EF235DAC-8153-4922-950E-87D6338E349D}"/>
    <cellStyle name="Normal 2 5 3" xfId="411" xr:uid="{0CA1BFEA-03AA-4557-8C25-EE6AE3830B5C}"/>
    <cellStyle name="Normal 2 5 3 2" xfId="4591" xr:uid="{22640973-DF8C-4DE3-860E-87527A73831E}"/>
    <cellStyle name="Normal 2 5 3 3" xfId="4751" xr:uid="{547551C2-A45E-49D2-8BD9-C62F1B2CCCBA}"/>
    <cellStyle name="Normal 2 5 3 4" xfId="5307" xr:uid="{FFB8038E-CF0F-4421-877F-864FC575948A}"/>
    <cellStyle name="Normal 2 5 4" xfId="4665" xr:uid="{54FB2790-6888-4D5E-B595-BB106A06A82A}"/>
    <cellStyle name="Normal 2 5 5" xfId="4620" xr:uid="{D6BCD6E4-89BE-4327-866E-1043AFF98167}"/>
    <cellStyle name="Normal 2 5 6" xfId="4619" xr:uid="{A325E514-AE0C-4274-8BB2-EB82F9CC3D1D}"/>
    <cellStyle name="Normal 2 5 7" xfId="4754" xr:uid="{C9E5AA60-137C-4980-92B6-13CB5214481D}"/>
    <cellStyle name="Normal 2 5 8" xfId="4724" xr:uid="{8DCFB7A2-565E-4293-8C40-0195E94308E9}"/>
    <cellStyle name="Normal 2 6" xfId="413" xr:uid="{DEF758D4-D7C9-4F56-B358-A4EC08BA8662}"/>
    <cellStyle name="Normal 2 6 2" xfId="414" xr:uid="{1EE8D9EC-B6E0-4DE9-B915-4FA096AD8929}"/>
    <cellStyle name="Normal 2 6 3" xfId="490" xr:uid="{DF69E00B-8F7A-43A0-9B56-0148FC109982}"/>
    <cellStyle name="Normal 2 6 4" xfId="4666" xr:uid="{E6205088-F495-4701-A45D-10A637EF2CC8}"/>
    <cellStyle name="Normal 2 6 5" xfId="4617" xr:uid="{06A47389-4C6F-4BD1-8463-739EB81E416D}"/>
    <cellStyle name="Normal 2 6 5 2" xfId="4715" xr:uid="{2383DB9F-83C0-4D31-BE19-69D327F9DF73}"/>
    <cellStyle name="Normal 2 6 6" xfId="4603" xr:uid="{E749C06D-9169-4D05-A72B-88C2B3950E38}"/>
    <cellStyle name="Normal 2 6 7" xfId="5327" xr:uid="{4E8A534E-F0B9-42CD-ACDB-A7DFEE0CD053}"/>
    <cellStyle name="Normal 2 7" xfId="415" xr:uid="{7FCC2B9F-38B0-4064-A8FF-682BE2C5DEBD}"/>
    <cellStyle name="Normal 2 7 2" xfId="4462" xr:uid="{A56EFC93-B272-41AB-94DA-FF6273082D3F}"/>
    <cellStyle name="Normal 2 7 3" xfId="4667" xr:uid="{EE232190-5938-4A14-8BC8-50A01CEAECD1}"/>
    <cellStyle name="Normal 2 7 4" xfId="5308" xr:uid="{5E19045F-0B36-4F5A-B886-165EADD2A88D}"/>
    <cellStyle name="Normal 2 8" xfId="4513" xr:uid="{88559D83-9396-49E2-8D7C-DCB165B34728}"/>
    <cellStyle name="Normal 2 9" xfId="4658" xr:uid="{780C8017-AF28-423D-B8A2-8B8C1898A17C}"/>
    <cellStyle name="Normal 20" xfId="124" xr:uid="{BA04A56A-02FE-4283-9608-6B4ADDD3DBCE}"/>
    <cellStyle name="Normal 20 2" xfId="125" xr:uid="{529F0873-98F9-498E-81DC-74C3EDCD0541}"/>
    <cellStyle name="Normal 20 2 2" xfId="481" xr:uid="{297F6A1E-0C89-409C-ABCC-C256090CA1AC}"/>
    <cellStyle name="Normal 20 2 2 2" xfId="4431" xr:uid="{6292965B-BB65-4B35-A6C8-329671150C42}"/>
    <cellStyle name="Normal 20 2 2 3" xfId="4423" xr:uid="{F249F7B8-D6A5-4AA7-AA1F-A0854CB332BB}"/>
    <cellStyle name="Normal 20 2 2 4" xfId="4587" xr:uid="{7F8E63A6-F4E8-4B57-85F7-262DCB57F859}"/>
    <cellStyle name="Normal 20 2 2 5" xfId="4749" xr:uid="{350ED17E-AC07-409F-BDE8-6B0F4019D19E}"/>
    <cellStyle name="Normal 20 2 3" xfId="4426" xr:uid="{E4806BA8-2EFB-4361-9EE7-CADA7879B546}"/>
    <cellStyle name="Normal 20 2 4" xfId="4422" xr:uid="{8DF82CA8-02DC-42DA-BC75-A6512E975232}"/>
    <cellStyle name="Normal 20 2 5" xfId="4586" xr:uid="{96D78FCC-BEE3-4BC6-920F-01E8D4378CB3}"/>
    <cellStyle name="Normal 20 2 6" xfId="4748" xr:uid="{8A1DC8DC-9457-4A3D-9717-8FAA4FE4FE5A}"/>
    <cellStyle name="Normal 20 3" xfId="126" xr:uid="{F06AB889-8CA1-4021-9113-31533365351D}"/>
    <cellStyle name="Normal 20 3 2" xfId="4463" xr:uid="{391C2177-1CE1-48B3-9456-D3C2D71AFC46}"/>
    <cellStyle name="Normal 20 4" xfId="4358" xr:uid="{950A7022-29A7-4828-957B-B3AF1E242EA8}"/>
    <cellStyle name="Normal 20 4 2" xfId="4560" xr:uid="{C3ACD6F1-8437-4F8F-A5BF-C0D0E9906D3F}"/>
    <cellStyle name="Normal 20 4 3" xfId="4741" xr:uid="{9FC6F925-49C0-4672-A41B-4AA5A649BCB7}"/>
    <cellStyle name="Normal 20 4 4" xfId="4716" xr:uid="{A5EE4A98-BA64-47F3-AD75-6926C50C49C4}"/>
    <cellStyle name="Normal 20 5" xfId="4439" xr:uid="{C7FD35F3-ED6C-4BF2-B53A-86E1DCFB5B4A}"/>
    <cellStyle name="Normal 20 5 2" xfId="5333" xr:uid="{C1CAED86-A459-4D39-8735-E0FBD1F71004}"/>
    <cellStyle name="Normal 20 6" xfId="4592" xr:uid="{D22407CB-AE59-42B5-B1A6-E21BA8531E77}"/>
    <cellStyle name="Normal 20 7" xfId="4701" xr:uid="{A3014ACD-BA01-4F64-BE7A-097AB4385D1C}"/>
    <cellStyle name="Normal 20 8" xfId="4722" xr:uid="{2FBB9E68-00F1-4A0E-A3B4-FF5B705E7113}"/>
    <cellStyle name="Normal 20 9" xfId="4721" xr:uid="{8122B8B6-586C-4044-92DA-8052AA52F78A}"/>
    <cellStyle name="Normal 21" xfId="127" xr:uid="{65365909-9DEC-4A4C-B6E1-5FB503094B8B}"/>
    <cellStyle name="Normal 21 2" xfId="482" xr:uid="{0FB5A78E-9C9E-4E6B-9D9E-281F0D648F1D}"/>
    <cellStyle name="Normal 21 2 2" xfId="483" xr:uid="{CDAEDB0C-A99C-4FD8-9028-3C4334BD76D2}"/>
    <cellStyle name="Normal 21 3" xfId="4359" xr:uid="{B57047F7-2DB8-4E4F-9D9B-94ED0E2AEFEA}"/>
    <cellStyle name="Normal 21 3 2" xfId="4465" xr:uid="{B327A06E-BC45-4461-9E9A-163BDD78C43B}"/>
    <cellStyle name="Normal 21 3 3" xfId="4464" xr:uid="{F81032F8-E74F-4C81-B2AC-63410C7B527A}"/>
    <cellStyle name="Normal 21 4" xfId="4575" xr:uid="{D1502994-3AAE-48F4-827B-C3612F92B303}"/>
    <cellStyle name="Normal 21 5" xfId="4742" xr:uid="{2E21FD1F-4A83-41B6-A5F5-0EA99EB1BE9F}"/>
    <cellStyle name="Normal 22" xfId="128" xr:uid="{1476DEB5-2F67-4A13-8D38-3AF7571A3028}"/>
    <cellStyle name="Normal 22 2" xfId="484" xr:uid="{CB35CAA5-B2A4-4C6F-B67A-148D6071FEA9}"/>
    <cellStyle name="Normal 22 3" xfId="4316" xr:uid="{337FCF3A-6BAD-45AF-A45C-0AFB00925FDE}"/>
    <cellStyle name="Normal 22 3 2" xfId="4360" xr:uid="{14EF820D-DC24-4911-894D-7BA27E9A5BA4}"/>
    <cellStyle name="Normal 22 3 2 2" xfId="4467" xr:uid="{4052AE64-056F-48DA-93DD-F863DCDD2088}"/>
    <cellStyle name="Normal 22 3 3" xfId="4466" xr:uid="{8DEE4499-C0F7-47A3-A04F-E66EE1CE2E07}"/>
    <cellStyle name="Normal 22 3 4" xfId="4696" xr:uid="{F6255B2F-4138-4BD7-81CA-D235232BB419}"/>
    <cellStyle name="Normal 22 4" xfId="4319" xr:uid="{E0651D0B-5577-4409-8C93-0F4FAE3A82D3}"/>
    <cellStyle name="Normal 22 4 2" xfId="4437" xr:uid="{FD5DBD61-0775-4E43-A492-5C3668C5B8D4}"/>
    <cellStyle name="Normal 22 4 3" xfId="4576" xr:uid="{ACEC61A9-0460-4140-9580-764087351E48}"/>
    <cellStyle name="Normal 22 4 3 2" xfId="4595" xr:uid="{0ABB0BD2-D67A-43C6-9776-60FBDDF20C33}"/>
    <cellStyle name="Normal 22 4 3 3" xfId="4753" xr:uid="{78E3636D-E3B3-4BBF-A68A-656E0419F8DB}"/>
    <cellStyle name="Normal 22 4 4" xfId="4697" xr:uid="{B90245B1-5F5E-422A-AA96-96E309425B77}"/>
    <cellStyle name="Normal 22 4 5" xfId="4609" xr:uid="{C6E5244A-E459-4151-BEE2-A38ABD66F6DB}"/>
    <cellStyle name="Normal 22 4 6" xfId="4600" xr:uid="{E38D9759-2F10-4A3E-A0E2-0D82F17C9D3A}"/>
    <cellStyle name="Normal 22 4 7" xfId="4599" xr:uid="{EFBD2E35-CD29-45E2-8CA7-F4CAF0725B4C}"/>
    <cellStyle name="Normal 22 4 8" xfId="4598" xr:uid="{A6000485-D2ED-4DC0-881C-1B1E7D7DDCB6}"/>
    <cellStyle name="Normal 22 4 9" xfId="4597" xr:uid="{44C57483-E277-4C2B-971F-851DDF276CFA}"/>
    <cellStyle name="Normal 22 5" xfId="4743" xr:uid="{A17D3081-0086-43F1-AB34-D6A5542FBFD0}"/>
    <cellStyle name="Normal 23" xfId="485" xr:uid="{9C744D67-75C2-4311-A1CD-87B528A105F4}"/>
    <cellStyle name="Normal 23 2" xfId="2506" xr:uid="{987B6AF2-FE55-4B58-85E7-B0BCB892491B}"/>
    <cellStyle name="Normal 23 2 2" xfId="4362" xr:uid="{ACE70D17-13F2-4A0B-BC7C-82841CE9624A}"/>
    <cellStyle name="Normal 23 2 2 2" xfId="4756" xr:uid="{6EC11A48-D694-44ED-9AFB-6C123B5B4CE3}"/>
    <cellStyle name="Normal 23 2 2 3" xfId="4698" xr:uid="{7BE814C3-A5F6-4D51-A321-8F35976C7315}"/>
    <cellStyle name="Normal 23 2 2 4" xfId="4668" xr:uid="{CCC7DE41-229C-4B99-AF22-27A7EBB32C1F}"/>
    <cellStyle name="Normal 23 2 3" xfId="4610" xr:uid="{7C631205-CF50-47C0-BF95-93D235B20FB1}"/>
    <cellStyle name="Normal 23 2 4" xfId="4717" xr:uid="{AFF93B1D-9E6F-41A0-A857-ABF457F5A5AD}"/>
    <cellStyle name="Normal 23 3" xfId="4432" xr:uid="{B0C5512C-6DFB-453A-84EE-30294F5E7CCE}"/>
    <cellStyle name="Normal 23 4" xfId="4361" xr:uid="{E2B9E23F-07D4-47E7-9BEF-3E8B82769454}"/>
    <cellStyle name="Normal 23 5" xfId="4577" xr:uid="{429ED3C1-A779-4B02-A94F-51D0E888A689}"/>
    <cellStyle name="Normal 23 6" xfId="4744" xr:uid="{F85E50D6-BB57-46A6-BE6F-164511C6B610}"/>
    <cellStyle name="Normal 24" xfId="486" xr:uid="{43807F0B-443E-4AF3-92D9-5533B710BDEA}"/>
    <cellStyle name="Normal 24 2" xfId="487" xr:uid="{740CEBE8-C776-4F7E-B99B-8730BAD0A20B}"/>
    <cellStyle name="Normal 24 2 2" xfId="4434" xr:uid="{DDD035C8-8516-48E4-9889-E565EBED1412}"/>
    <cellStyle name="Normal 24 2 3" xfId="4364" xr:uid="{521280EB-C993-4347-9674-4E03D45D214F}"/>
    <cellStyle name="Normal 24 2 4" xfId="4579" xr:uid="{3394D53F-0A58-4B56-85B1-30E1BCB48E51}"/>
    <cellStyle name="Normal 24 2 5" xfId="4746" xr:uid="{F1E6A1B7-FEF5-4822-A3B0-F2FF4542A6E2}"/>
    <cellStyle name="Normal 24 3" xfId="4433" xr:uid="{56198121-97F2-48AB-B208-C32CF13AF770}"/>
    <cellStyle name="Normal 24 4" xfId="4363" xr:uid="{D60689D0-2FC7-47E5-8D7A-B7EA9834438B}"/>
    <cellStyle name="Normal 24 5" xfId="4578" xr:uid="{F73167FA-6943-4789-A1A2-AD5B68E93CC9}"/>
    <cellStyle name="Normal 24 6" xfId="4745" xr:uid="{E397A374-7A1A-4EC1-9593-1684A1033B48}"/>
    <cellStyle name="Normal 25" xfId="489" xr:uid="{428558F0-78E0-4A7F-8BE1-6D152ABD5DA4}"/>
    <cellStyle name="Normal 25 2" xfId="4366" xr:uid="{1631D066-B19C-4CE6-AEEB-579609E172E5}"/>
    <cellStyle name="Normal 25 3" xfId="4435" xr:uid="{533933C6-71B3-4071-AF65-74BA01584797}"/>
    <cellStyle name="Normal 25 4" xfId="4365" xr:uid="{1D9C7A5D-2EB3-44E9-9C56-E897ACAEF315}"/>
    <cellStyle name="Normal 25 5" xfId="4580" xr:uid="{5C490A57-A320-47E0-A993-574C86F6EB49}"/>
    <cellStyle name="Normal 26" xfId="2504" xr:uid="{41F8A5B0-80CF-46C8-962F-F9749AE6355B}"/>
    <cellStyle name="Normal 26 2" xfId="2505" xr:uid="{05E0F95E-1E2B-48BC-8CED-A132BC70EA7E}"/>
    <cellStyle name="Normal 26 2 2" xfId="4368" xr:uid="{8EE84AB2-F9C0-48E7-8054-110736D14AEF}"/>
    <cellStyle name="Normal 26 3" xfId="4367" xr:uid="{624241C0-3EEC-4076-BE13-DE97496C32A3}"/>
    <cellStyle name="Normal 26 3 2" xfId="4442" xr:uid="{C3105EA3-21FB-4D00-AD9B-577731D4C3EF}"/>
    <cellStyle name="Normal 27" xfId="2513" xr:uid="{719A77FF-E4D2-474A-ADC6-8589FE72637F}"/>
    <cellStyle name="Normal 27 2" xfId="4370" xr:uid="{15BD5B85-0BA2-42B8-872A-C0ECA0E5D92B}"/>
    <cellStyle name="Normal 27 3" xfId="4369" xr:uid="{AD6949D0-52C9-45B2-B29B-4170ED33F6A6}"/>
    <cellStyle name="Normal 27 4" xfId="4604" xr:uid="{D4E8797A-C2B7-4604-83A9-6419C0EADF31}"/>
    <cellStyle name="Normal 27 5" xfId="5325" xr:uid="{F06C4BE4-B36D-4BE4-B868-DB7DB2FFAE01}"/>
    <cellStyle name="Normal 27 6" xfId="4594" xr:uid="{20600256-A37B-41F6-80F6-934A4C379059}"/>
    <cellStyle name="Normal 28" xfId="4371" xr:uid="{807FBFFC-A1C0-46D2-A5F0-C314F24E9DE0}"/>
    <cellStyle name="Normal 28 2" xfId="4372" xr:uid="{238D340F-CE0B-4ABC-BB37-07D35B252C46}"/>
    <cellStyle name="Normal 28 3" xfId="4373" xr:uid="{71267082-CE6A-46A4-B1A5-F97A17C7898B}"/>
    <cellStyle name="Normal 29" xfId="4374" xr:uid="{6FC4851E-C559-4356-9981-D10160545B34}"/>
    <cellStyle name="Normal 29 2" xfId="4375" xr:uid="{B3F6856E-38AE-4431-8F9F-1D2AFC05BFD0}"/>
    <cellStyle name="Normal 3" xfId="5" xr:uid="{B410AF2A-D041-4E44-89A2-01D9E43F18AE}"/>
    <cellStyle name="Normal 3 2" xfId="68" xr:uid="{5CF1396F-B38D-4BD4-81AC-49F0E49AF216}"/>
    <cellStyle name="Normal 3 2 2" xfId="69" xr:uid="{49917861-CC3D-40A8-A50F-4F8A964E07BB}"/>
    <cellStyle name="Normal 3 2 2 2" xfId="416" xr:uid="{54ACD9E8-D8FE-405D-BD0E-D8A07312BC1D}"/>
    <cellStyle name="Normal 3 2 2 2 2" xfId="4670" xr:uid="{A0DBE87D-BF30-439C-87E4-661EF049DACF}"/>
    <cellStyle name="Normal 3 2 2 3" xfId="4561" xr:uid="{159077A5-341B-4353-9D61-1528EFB65D14}"/>
    <cellStyle name="Normal 3 2 3" xfId="70" xr:uid="{FC16EB91-7A10-4FD3-A46C-AF9B557C38DF}"/>
    <cellStyle name="Normal 3 2 4" xfId="417" xr:uid="{4BE64360-26F3-4210-AF30-2767EE0E6B2B}"/>
    <cellStyle name="Normal 3 2 4 2" xfId="4671" xr:uid="{CCC0F9DD-B19E-44AF-8A59-A3DE75C1F86F}"/>
    <cellStyle name="Normal 3 2 5" xfId="2512" xr:uid="{2F4AD1BF-9BCC-4984-A708-FFED284266CD}"/>
    <cellStyle name="Normal 3 2 5 2" xfId="4514" xr:uid="{3757CEEB-F768-4839-9308-7D3B46176B0B}"/>
    <cellStyle name="Normal 3 2 5 3" xfId="5309" xr:uid="{BBFC24A1-7AE9-4836-AA36-8D137B9E9471}"/>
    <cellStyle name="Normal 3 3" xfId="71" xr:uid="{7ECED785-E5C2-4160-AAA6-D138187601F1}"/>
    <cellStyle name="Normal 3 3 2" xfId="418" xr:uid="{63AA9B05-DA6A-4FAC-97F7-67299E31321A}"/>
    <cellStyle name="Normal 3 3 2 2" xfId="4672" xr:uid="{3CB845BE-AC8F-41BD-95FA-1F3D547CAFCE}"/>
    <cellStyle name="Normal 3 3 3" xfId="4562" xr:uid="{60D29FB3-A062-470B-9FED-9F928298EB41}"/>
    <cellStyle name="Normal 3 4" xfId="67" xr:uid="{0D379267-6C02-4387-ACDC-6451FA0C085B}"/>
    <cellStyle name="Normal 3 4 2" xfId="2508" xr:uid="{971DD219-B54E-4672-B108-6E4A7E367750}"/>
    <cellStyle name="Normal 3 4 2 2" xfId="4673" xr:uid="{28B5D2C1-CDBA-4614-9FC8-5DFF0E202B06}"/>
    <cellStyle name="Normal 3 5" xfId="2507" xr:uid="{6CDF11A0-B98A-44D5-9633-C3652B89503F}"/>
    <cellStyle name="Normal 3 5 2" xfId="4674" xr:uid="{BC859182-2658-4E5B-9BF1-3301D5A1DE75}"/>
    <cellStyle name="Normal 3 5 3" xfId="4750" xr:uid="{059FE6F7-AB19-40E9-B554-D1AE3CD57FD1}"/>
    <cellStyle name="Normal 3 5 4" xfId="4718" xr:uid="{ED0216CE-9EB2-41B1-8CFA-8CBE751EAA9F}"/>
    <cellStyle name="Normal 3 6" xfId="4669" xr:uid="{4F5A688B-6D32-4BD9-B587-900A8E46E342}"/>
    <cellStyle name="Normal 30" xfId="4376" xr:uid="{3EE5368D-8CB2-4AF8-B7B0-DDCF82C452FC}"/>
    <cellStyle name="Normal 30 2" xfId="4377" xr:uid="{DCC4D566-448A-4AF4-BDED-F7DA7172C83C}"/>
    <cellStyle name="Normal 31" xfId="4378" xr:uid="{B5159F72-5C92-420F-AB1A-37B7346E6A70}"/>
    <cellStyle name="Normal 31 2" xfId="4379" xr:uid="{27EB5EFD-3A61-4B2B-9E8B-F2874433369E}"/>
    <cellStyle name="Normal 32" xfId="4380" xr:uid="{3BBDC7D5-9E5B-4EDF-BFB6-B6E20F0E3779}"/>
    <cellStyle name="Normal 33" xfId="4381" xr:uid="{5B5B2F37-2145-4918-999B-A7F2DEE928EF}"/>
    <cellStyle name="Normal 33 2" xfId="4382" xr:uid="{0E1A83D6-21FC-4A02-8C25-B5CEDD1B088E}"/>
    <cellStyle name="Normal 34" xfId="4383" xr:uid="{16FE566F-2963-4F13-9AC0-60C1A42F730A}"/>
    <cellStyle name="Normal 34 2" xfId="4384" xr:uid="{FB4B6582-5573-44FB-9479-D1CE01F6E05D}"/>
    <cellStyle name="Normal 35" xfId="4385" xr:uid="{1AB24B01-5E59-46E1-9777-1EB0A841446B}"/>
    <cellStyle name="Normal 35 2" xfId="4386" xr:uid="{488839A8-3BD0-4298-BBB6-678988D8F8CA}"/>
    <cellStyle name="Normal 36" xfId="4387" xr:uid="{B8C4DFF8-E596-41EB-AC06-702C0811EB2B}"/>
    <cellStyle name="Normal 36 2" xfId="4388" xr:uid="{9F3BACFF-72F7-44AC-9CE0-865486DBE11D}"/>
    <cellStyle name="Normal 37" xfId="4389" xr:uid="{90E736EC-2DCF-4F3F-ABE7-48784C5AFE7F}"/>
    <cellStyle name="Normal 37 2" xfId="4390" xr:uid="{65E36F03-86CC-438C-9FEB-6DCD6DBA653A}"/>
    <cellStyle name="Normal 38" xfId="4391" xr:uid="{40F42A20-EE6B-43F7-82F9-9D6E4B028C31}"/>
    <cellStyle name="Normal 38 2" xfId="4392" xr:uid="{4FE988EC-A547-49C4-AF71-F3339C981A68}"/>
    <cellStyle name="Normal 39" xfId="4393" xr:uid="{34ECF557-A2FF-48C6-84DB-38432C40ADDB}"/>
    <cellStyle name="Normal 39 2" xfId="4394" xr:uid="{FF9F534C-F6ED-4278-9CE1-E32FD368C45D}"/>
    <cellStyle name="Normal 39 2 2" xfId="4395" xr:uid="{8E9F66DF-A52B-4A5C-A305-7893701F1B70}"/>
    <cellStyle name="Normal 39 3" xfId="4396" xr:uid="{7020AD8D-2C7E-4F59-B8F0-A1FFC6A7988C}"/>
    <cellStyle name="Normal 4" xfId="72" xr:uid="{DCCBE3B6-160D-474B-AF76-FDC0F1390A3E}"/>
    <cellStyle name="Normal 4 2" xfId="73" xr:uid="{09D4C3AE-27FF-4181-BE77-BA461776A223}"/>
    <cellStyle name="Normal 4 2 2" xfId="129" xr:uid="{1ADC77C6-3ACF-4219-BB05-A46005C5AD4D}"/>
    <cellStyle name="Normal 4 2 2 2" xfId="488" xr:uid="{1C1EFD37-717B-4DE7-931D-3D7A85620EF1}"/>
    <cellStyle name="Normal 4 2 2 3" xfId="2813" xr:uid="{A54617F9-429E-4613-959A-1B36A0CEC623}"/>
    <cellStyle name="Normal 4 2 2 4" xfId="2814" xr:uid="{3E11D24D-FD9C-4AA1-8DA5-AB99C41308F3}"/>
    <cellStyle name="Normal 4 2 2 4 2" xfId="2815" xr:uid="{5FFEE74C-DBE6-4B6D-AAC6-C32162F2D533}"/>
    <cellStyle name="Normal 4 2 2 4 3" xfId="2816" xr:uid="{02C1E723-A619-4773-85FB-5B43B0C8FCAF}"/>
    <cellStyle name="Normal 4 2 2 4 3 2" xfId="2817" xr:uid="{7A7CE294-2ED6-4A40-BF30-80ECB7B079C3}"/>
    <cellStyle name="Normal 4 2 2 4 3 3" xfId="4318" xr:uid="{0A02F4D0-9623-4F0E-9327-4B156A23D972}"/>
    <cellStyle name="Normal 4 2 3" xfId="130" xr:uid="{608AB4DA-860B-4452-A896-1C131A795548}"/>
    <cellStyle name="Normal 4 2 3 2" xfId="131" xr:uid="{E7030DA7-5B26-4E63-9CAF-90A773D99679}"/>
    <cellStyle name="Normal 4 2 3 2 2" xfId="4468" xr:uid="{3BD26D60-8ED8-478F-851E-7ED2C707FF89}"/>
    <cellStyle name="Normal 4 2 3 2 3" xfId="2510" xr:uid="{4DDE8290-B844-4C6A-ACCD-1C5BE1C16FA3}"/>
    <cellStyle name="Normal 4 2 3 3" xfId="132" xr:uid="{3A403BE2-D66B-4F29-B358-568F5D3A1000}"/>
    <cellStyle name="Normal 4 2 3 3 2" xfId="4469" xr:uid="{ED534215-D67E-49DC-9F54-E105FCD5E8B0}"/>
    <cellStyle name="Normal 4 2 3 4" xfId="4470" xr:uid="{7A543349-2225-4766-8F16-C49CE96ACAC1}"/>
    <cellStyle name="Normal 4 2 3 5" xfId="4471" xr:uid="{869BA8B9-DEC6-4D64-9B9A-2889E6FCA0FA}"/>
    <cellStyle name="Normal 4 2 4" xfId="2500" xr:uid="{52F258DC-E34C-46D1-BBB0-EDB97A74CDCD}"/>
    <cellStyle name="Normal 4 2 4 2" xfId="4398" xr:uid="{DD546A03-301E-43AD-8AF7-ABE2AB39B657}"/>
    <cellStyle name="Normal 4 2 4 2 2" xfId="4472" xr:uid="{817DD76B-64B6-43EC-8BF6-08F6DFA2FB12}"/>
    <cellStyle name="Normal 4 2 4 2 3" xfId="4699" xr:uid="{5523DE27-BA28-4906-A3A7-B8C9B7875FC8}"/>
    <cellStyle name="Normal 4 2 4 2 4" xfId="4618" xr:uid="{91623C0C-96D0-4574-B14A-0F882F367542}"/>
    <cellStyle name="Normal 4 2 4 3" xfId="4581" xr:uid="{EEB40AD2-7DD2-4182-977A-D144F219CB30}"/>
    <cellStyle name="Normal 4 2 4 4" xfId="4719" xr:uid="{0DEF3A67-82B2-413E-84CD-69CEAABE3FA6}"/>
    <cellStyle name="Normal 4 2 5" xfId="1175" xr:uid="{D6B10C70-9237-4F95-98BA-CAF2B3BD9BFE}"/>
    <cellStyle name="Normal 4 2 6" xfId="4563" xr:uid="{3C8E68E7-10D4-4CC4-B489-6F0E99F9B700}"/>
    <cellStyle name="Normal 4 3" xfId="133" xr:uid="{4A16CC11-FFCC-4E2B-8C26-19CF68410663}"/>
    <cellStyle name="Normal 4 3 2" xfId="1177" xr:uid="{DC8E02F3-3828-408C-BD8D-6FAE532723D7}"/>
    <cellStyle name="Normal 4 3 2 2" xfId="1178" xr:uid="{BB520B87-3116-4F3C-855C-06B22F9581B1}"/>
    <cellStyle name="Normal 4 3 2 3" xfId="1179" xr:uid="{3B09DAEE-2678-404E-8096-B6EE3DE40DB3}"/>
    <cellStyle name="Normal 4 3 3" xfId="1176" xr:uid="{67534502-C4B5-4934-BB8F-C7E3F3CDCE81}"/>
    <cellStyle name="Normal 4 3 3 2" xfId="4440" xr:uid="{4335436D-564A-44E0-983E-106522394655}"/>
    <cellStyle name="Normal 4 3 4" xfId="2818" xr:uid="{81A5AE1D-6055-4D6C-8995-6D44AC5848D3}"/>
    <cellStyle name="Normal 4 3 5" xfId="2819" xr:uid="{8AC1DBA0-71CF-492A-91DC-C45CD5B9624D}"/>
    <cellStyle name="Normal 4 3 5 2" xfId="2820" xr:uid="{BAFB304B-B918-40D2-BEB9-6948AB6492DC}"/>
    <cellStyle name="Normal 4 3 5 3" xfId="2821" xr:uid="{E374CB1F-DB52-4C4E-A58A-F9709AF10B2C}"/>
    <cellStyle name="Normal 4 3 5 3 2" xfId="2822" xr:uid="{F0B1B6BF-CD33-4639-9FF3-B4DA1D824F67}"/>
    <cellStyle name="Normal 4 3 5 3 3" xfId="4317" xr:uid="{D347A2AA-7320-4614-8A44-56D3200261DA}"/>
    <cellStyle name="Normal 4 3 6" xfId="4320" xr:uid="{D869F114-8D7D-44AE-BA8C-47757DC10426}"/>
    <cellStyle name="Normal 4 3 7" xfId="561" xr:uid="{B822E80D-9443-457A-9AF0-9A8FAF46F93B}"/>
    <cellStyle name="Normal 4 4" xfId="134" xr:uid="{B013C28A-1D0B-4A1B-ABB6-5255781AD2A2}"/>
    <cellStyle name="Normal 4 4 2" xfId="2501" xr:uid="{B23FF3BB-7F66-44B4-B37B-CC8C54DF5B4D}"/>
    <cellStyle name="Normal 4 4 3" xfId="2509" xr:uid="{0A4F47D1-DB6C-4049-99A1-B342114A8E45}"/>
    <cellStyle name="Normal 4 4 3 2" xfId="4323" xr:uid="{24C63377-F902-48F0-BEFB-3CE035348BB0}"/>
    <cellStyle name="Normal 4 4 3 3" xfId="4322" xr:uid="{0F8F712A-8B7C-44C7-9617-1811B1A97ECB}"/>
    <cellStyle name="Normal 4 4 4" xfId="4752" xr:uid="{2791A42A-36FA-463B-94FF-F513DF5BB01C}"/>
    <cellStyle name="Normal 4 4 5" xfId="491" xr:uid="{DCE24421-61B5-4C31-B543-24C23C8E14DD}"/>
    <cellStyle name="Normal 4 5" xfId="2502" xr:uid="{263B48DB-DABC-47D9-93ED-1A526229F922}"/>
    <cellStyle name="Normal 4 5 2" xfId="4397" xr:uid="{21686E3F-DA89-4E58-8678-C5447297F0DA}"/>
    <cellStyle name="Normal 4 6" xfId="2503" xr:uid="{888A8F43-2AD0-46EC-A33F-9D4BE391EEDC}"/>
    <cellStyle name="Normal 4 7" xfId="908" xr:uid="{EAB4FE41-002D-465F-9DEE-93DF13C599D0}"/>
    <cellStyle name="Normal 40" xfId="4399" xr:uid="{2D2D1B4B-F9D1-4EAC-8DAD-13D6B307D9DC}"/>
    <cellStyle name="Normal 40 2" xfId="4400" xr:uid="{9FE7D819-6D15-43C9-8EB2-4E13C8130DDD}"/>
    <cellStyle name="Normal 40 2 2" xfId="4401" xr:uid="{BA3AC944-8308-4458-86FE-D7702C58F841}"/>
    <cellStyle name="Normal 40 3" xfId="4402" xr:uid="{F7F7E51D-FE58-4797-89AD-1059F48843B9}"/>
    <cellStyle name="Normal 41" xfId="4403" xr:uid="{41C0E240-840F-4E23-91DE-69138A567C33}"/>
    <cellStyle name="Normal 41 2" xfId="4404" xr:uid="{A1378A65-8571-42B1-BB7E-64B71CB2B1A4}"/>
    <cellStyle name="Normal 42" xfId="4405" xr:uid="{AD5655F8-B840-4BA8-8B44-CD2F23AEFEA8}"/>
    <cellStyle name="Normal 42 2" xfId="4406" xr:uid="{05D81BF7-BA73-4B32-B739-9908A5A0383F}"/>
    <cellStyle name="Normal 43" xfId="4407" xr:uid="{87D7179E-E183-473C-9AC7-A98A35EB0128}"/>
    <cellStyle name="Normal 43 2" xfId="4408" xr:uid="{98E1A197-B853-4511-8A2F-B0E04C1F053A}"/>
    <cellStyle name="Normal 44" xfId="4418" xr:uid="{76CDAED3-7627-4A18-BBAD-C6FCD5EE14C6}"/>
    <cellStyle name="Normal 44 2" xfId="4419" xr:uid="{3D75B774-968C-4C71-A395-2F4BD4D8C69B}"/>
    <cellStyle name="Normal 45" xfId="4679" xr:uid="{FCE130E3-6D82-46CD-8A7B-48179538B821}"/>
    <cellStyle name="Normal 45 2" xfId="5329" xr:uid="{30A53B25-D3EA-491A-AFD4-1C289A679B9D}"/>
    <cellStyle name="Normal 45 3" xfId="5328" xr:uid="{8C6999A2-27A7-47DD-8DE3-07E2D2BCE3E8}"/>
    <cellStyle name="Normal 46" xfId="3" xr:uid="{8870AC40-39F1-4777-87ED-D4CC07752CFB}"/>
    <cellStyle name="Normal 5" xfId="74" xr:uid="{663834CC-E62B-4AEB-97F4-A726F97309F9}"/>
    <cellStyle name="Normal 5 10" xfId="419" xr:uid="{362365D7-63B0-485C-AAB6-FBA1291C0799}"/>
    <cellStyle name="Normal 5 10 2" xfId="562" xr:uid="{5CB0428C-7134-4E8E-902D-539E1832480C}"/>
    <cellStyle name="Normal 5 10 2 2" xfId="1180" xr:uid="{9C925773-1195-45BA-A9A3-E396586BCE2F}"/>
    <cellStyle name="Normal 5 10 2 3" xfId="2823" xr:uid="{6DC0DDC6-9728-40C0-98C3-7ACB4D8A6DCA}"/>
    <cellStyle name="Normal 5 10 2 4" xfId="2824" xr:uid="{A4E4DF1C-9F00-4B01-9F35-3BCBBCB16E86}"/>
    <cellStyle name="Normal 5 10 3" xfId="1181" xr:uid="{01B97508-B7E5-402A-8113-026F24224244}"/>
    <cellStyle name="Normal 5 10 3 2" xfId="2825" xr:uid="{C0F54249-45B6-4C97-B30A-1A3A70EA2F87}"/>
    <cellStyle name="Normal 5 10 3 3" xfId="2826" xr:uid="{A177A3A1-4D01-4372-919D-DF39559082B7}"/>
    <cellStyle name="Normal 5 10 3 4" xfId="2827" xr:uid="{68B99277-1C85-475F-8560-D9DA3EBFED79}"/>
    <cellStyle name="Normal 5 10 4" xfId="2828" xr:uid="{0EDC4364-97EB-4D24-A8F5-F091C5092D16}"/>
    <cellStyle name="Normal 5 10 5" xfId="2829" xr:uid="{D2952B05-8D5D-45C7-8FDF-94537CD08F9A}"/>
    <cellStyle name="Normal 5 10 6" xfId="2830" xr:uid="{CAFED319-97B3-46BA-AF26-BEC112A3ADB3}"/>
    <cellStyle name="Normal 5 11" xfId="420" xr:uid="{89AA8D5F-B372-4705-B669-EDB244FA716A}"/>
    <cellStyle name="Normal 5 11 2" xfId="1182" xr:uid="{41BBC88D-9EA1-4591-A865-FFDB2F961437}"/>
    <cellStyle name="Normal 5 11 2 2" xfId="2831" xr:uid="{9E785BF9-07A4-4F36-A316-377953F9DC4B}"/>
    <cellStyle name="Normal 5 11 2 2 2" xfId="4409" xr:uid="{319E698F-1DDC-4D12-A01D-15886DAAE479}"/>
    <cellStyle name="Normal 5 11 2 2 3" xfId="4686" xr:uid="{7BA90DF6-EC2F-4A6F-90B4-A6E168EB2D1E}"/>
    <cellStyle name="Normal 5 11 2 3" xfId="2832" xr:uid="{6D0D6974-34EF-4B73-9F85-73D40C7F735B}"/>
    <cellStyle name="Normal 5 11 2 4" xfId="2833" xr:uid="{247CFD66-C921-465A-8096-71DFF877E501}"/>
    <cellStyle name="Normal 5 11 3" xfId="2834" xr:uid="{BDE9B97D-B52C-4CB1-95F5-B9D5C8DDC9EE}"/>
    <cellStyle name="Normal 5 11 4" xfId="2835" xr:uid="{970918F6-5555-4CF0-85A3-343E8BE91141}"/>
    <cellStyle name="Normal 5 11 4 2" xfId="4582" xr:uid="{F0C4AA45-A315-493D-A6EA-B3CC1DBF3DF6}"/>
    <cellStyle name="Normal 5 11 4 3" xfId="4687" xr:uid="{72DAC49B-1389-4F4F-BEE1-37A6F7FEF557}"/>
    <cellStyle name="Normal 5 11 4 4" xfId="4611" xr:uid="{0AD8049F-9E31-46FF-BF9A-3CFE148E16A4}"/>
    <cellStyle name="Normal 5 11 5" xfId="2836" xr:uid="{AC28BF76-18FF-4BA1-B67F-303C911317AC}"/>
    <cellStyle name="Normal 5 12" xfId="1183" xr:uid="{82E88F78-B338-4677-A42B-6AA3E256204E}"/>
    <cellStyle name="Normal 5 12 2" xfId="2837" xr:uid="{7D48E09A-B7AA-4B27-8747-773A48DC0CF6}"/>
    <cellStyle name="Normal 5 12 3" xfId="2838" xr:uid="{F039E12B-6BFA-4527-9B6E-943DDC2B3547}"/>
    <cellStyle name="Normal 5 12 4" xfId="2839" xr:uid="{EFD52013-7778-4A34-A7B6-D88FC12DD8A4}"/>
    <cellStyle name="Normal 5 13" xfId="909" xr:uid="{71B8EBFE-A50A-40AF-A443-6783F258BCAD}"/>
    <cellStyle name="Normal 5 13 2" xfId="2840" xr:uid="{898637BB-AB62-48FF-AB11-96B250C7E783}"/>
    <cellStyle name="Normal 5 13 3" xfId="2841" xr:uid="{47474CFF-7869-42A6-B918-86EE36DB32D1}"/>
    <cellStyle name="Normal 5 13 4" xfId="2842" xr:uid="{562D815D-9BC8-455E-BE19-0B58CD5D1F11}"/>
    <cellStyle name="Normal 5 14" xfId="2843" xr:uid="{FC7E5ED8-D003-45CC-B6FA-2628DA78202B}"/>
    <cellStyle name="Normal 5 14 2" xfId="2844" xr:uid="{0E111F44-C4D2-4D04-A807-D431CD53CB2C}"/>
    <cellStyle name="Normal 5 15" xfId="2845" xr:uid="{DC2082D7-6784-45C1-B9F2-43DA84A5124E}"/>
    <cellStyle name="Normal 5 16" xfId="2846" xr:uid="{C73C264E-2D5F-41E0-A5D1-67E96C3B29F8}"/>
    <cellStyle name="Normal 5 17" xfId="2847" xr:uid="{759E2B27-8EB8-47CC-97B8-45C3AA71EFE4}"/>
    <cellStyle name="Normal 5 2" xfId="75" xr:uid="{C027EF75-EFD4-4912-B99B-E5964C4D92A9}"/>
    <cellStyle name="Normal 5 2 2" xfId="332" xr:uid="{CC170F61-A5C6-4E98-9A98-CFA806271A02}"/>
    <cellStyle name="Normal 5 2 2 2" xfId="333" xr:uid="{1DC342EB-C642-4AC1-92A0-957809927D3F}"/>
    <cellStyle name="Normal 5 2 2 2 2" xfId="334" xr:uid="{7160C898-3A68-448A-A3B6-4627CA8C538F}"/>
    <cellStyle name="Normal 5 2 2 2 2 2" xfId="335" xr:uid="{499F1CA5-7E8A-492A-8941-F65C1BF79728}"/>
    <cellStyle name="Normal 5 2 2 2 3" xfId="336" xr:uid="{A5EC6C65-E1FA-4C75-B03F-8B6B1455213A}"/>
    <cellStyle name="Normal 5 2 2 2 4" xfId="4675" xr:uid="{8A5F4718-4AD9-4EF5-8D5F-BDAD46A2E561}"/>
    <cellStyle name="Normal 5 2 2 2 5" xfId="5305" xr:uid="{799C039C-15C8-4D78-9960-83CA804E4C71}"/>
    <cellStyle name="Normal 5 2 2 3" xfId="337" xr:uid="{A077C6A1-11DE-4D60-AAED-FD10793CE07D}"/>
    <cellStyle name="Normal 5 2 2 3 2" xfId="338" xr:uid="{8E1FD36E-3111-4876-90CF-0C598AF0B919}"/>
    <cellStyle name="Normal 5 2 2 4" xfId="339" xr:uid="{E0EC01E3-F826-4DD8-9064-792C65423B97}"/>
    <cellStyle name="Normal 5 2 2 5" xfId="421" xr:uid="{EFA53311-CAAC-4300-BCCE-D867BCE92E77}"/>
    <cellStyle name="Normal 5 2 2 6" xfId="4601" xr:uid="{68493CD4-8129-4998-A834-D978C0DA7E69}"/>
    <cellStyle name="Normal 5 2 3" xfId="340" xr:uid="{66998627-78B4-4657-89A2-00451638400D}"/>
    <cellStyle name="Normal 5 2 3 2" xfId="341" xr:uid="{062CBC6F-3860-45ED-A868-45DF9368F175}"/>
    <cellStyle name="Normal 5 2 3 2 2" xfId="342" xr:uid="{359FBE3C-850B-4046-AB4D-2B9D8D2E99F7}"/>
    <cellStyle name="Normal 5 2 3 2 3" xfId="4564" xr:uid="{25E29285-04CB-4F9A-B315-D5602F6AE26B}"/>
    <cellStyle name="Normal 5 2 3 2 4" xfId="5306" xr:uid="{AD20F58F-3A98-404C-B2C5-13966360351B}"/>
    <cellStyle name="Normal 5 2 3 3" xfId="343" xr:uid="{A60ED396-716D-4B8E-A368-94F6A63F2B9B}"/>
    <cellStyle name="Normal 5 2 3 3 2" xfId="4747" xr:uid="{0147F1C2-94E9-49FB-A7C8-27C845423D05}"/>
    <cellStyle name="Normal 5 2 3 4" xfId="4410" xr:uid="{074E04E6-B6D6-45C1-9F13-47BEFDC4C08D}"/>
    <cellStyle name="Normal 5 2 3 4 2" xfId="4720" xr:uid="{5E14B018-00B5-4533-8F75-43F3488C82CC}"/>
    <cellStyle name="Normal 5 2 3 5" xfId="4602" xr:uid="{E3FCE222-0E4E-4374-8D0A-BD4B3AC68786}"/>
    <cellStyle name="Normal 5 2 3 6" xfId="5326" xr:uid="{3E7BBE81-2E35-469C-A54E-EC48A2D9DEE8}"/>
    <cellStyle name="Normal 5 2 4" xfId="344" xr:uid="{0D68CC19-668D-4FC6-AD2C-A542B7214C76}"/>
    <cellStyle name="Normal 5 2 4 2" xfId="345" xr:uid="{CE87B29F-FBA0-4F9C-A395-23DFD9D8AAC6}"/>
    <cellStyle name="Normal 5 2 5" xfId="346" xr:uid="{5E67C7FC-B078-4B3B-8386-F2888589C861}"/>
    <cellStyle name="Normal 5 2 6" xfId="331" xr:uid="{3DFB1AF1-5C49-4E13-A554-5A6319A2D577}"/>
    <cellStyle name="Normal 5 3" xfId="76" xr:uid="{9D163CC3-40FB-44C4-876A-28831243879E}"/>
    <cellStyle name="Normal 5 3 2" xfId="4412" xr:uid="{00402888-32ED-4D0D-8996-136329A734B5}"/>
    <cellStyle name="Normal 5 3 3" xfId="4411" xr:uid="{70374B46-C85E-4270-A636-51D39CE7B773}"/>
    <cellStyle name="Normal 5 4" xfId="135" xr:uid="{9B289F46-3EE2-480D-9E5F-280BBE17030D}"/>
    <cellStyle name="Normal 5 4 10" xfId="2848" xr:uid="{CE232CA2-3648-4CD4-91A1-F62520A2B656}"/>
    <cellStyle name="Normal 5 4 11" xfId="2849" xr:uid="{D3372129-7B45-4BF0-87D9-EEE95ACA5A56}"/>
    <cellStyle name="Normal 5 4 2" xfId="136" xr:uid="{BC0C319F-87F5-4E9F-B138-E99B1A18E169}"/>
    <cellStyle name="Normal 5 4 2 2" xfId="137" xr:uid="{E03088A6-3DCE-44E5-8719-3C0692C2CB24}"/>
    <cellStyle name="Normal 5 4 2 2 2" xfId="138" xr:uid="{41039941-E4A4-4BB8-A857-D34935376C12}"/>
    <cellStyle name="Normal 5 4 2 2 2 2" xfId="139" xr:uid="{ED1DC164-7528-4F30-ACF7-B6882D3BC794}"/>
    <cellStyle name="Normal 5 4 2 2 2 2 2" xfId="563" xr:uid="{E2A1A3DF-4FA3-4232-ACB9-5964270B68C2}"/>
    <cellStyle name="Normal 5 4 2 2 2 2 2 2" xfId="1184" xr:uid="{3AA63574-A314-488A-AD71-B2299114E30E}"/>
    <cellStyle name="Normal 5 4 2 2 2 2 2 2 2" xfId="1185" xr:uid="{63E3F4B3-2D54-47C6-9BD3-BEB380379B9E}"/>
    <cellStyle name="Normal 5 4 2 2 2 2 2 3" xfId="1186" xr:uid="{B3EABC4F-1C56-4188-A18D-A939566441C6}"/>
    <cellStyle name="Normal 5 4 2 2 2 2 3" xfId="1187" xr:uid="{6F712406-C772-4062-BA7F-9E31C297CD75}"/>
    <cellStyle name="Normal 5 4 2 2 2 2 3 2" xfId="1188" xr:uid="{481B388D-66FB-4B61-AC7B-A0FC9E53C622}"/>
    <cellStyle name="Normal 5 4 2 2 2 2 4" xfId="1189" xr:uid="{B25B2179-8667-4882-B2FB-25008DA64519}"/>
    <cellStyle name="Normal 5 4 2 2 2 3" xfId="564" xr:uid="{C7E8F890-9722-40B0-8916-62A79AA385E7}"/>
    <cellStyle name="Normal 5 4 2 2 2 3 2" xfId="1190" xr:uid="{EFCE966B-9F9D-424D-A3E7-628AB839AAC1}"/>
    <cellStyle name="Normal 5 4 2 2 2 3 2 2" xfId="1191" xr:uid="{917E7708-DE3A-4AF5-AB44-C20E6BD78615}"/>
    <cellStyle name="Normal 5 4 2 2 2 3 3" xfId="1192" xr:uid="{EBF0CAF8-B938-498C-B784-CAB0A04868F3}"/>
    <cellStyle name="Normal 5 4 2 2 2 3 4" xfId="2850" xr:uid="{6AA512CD-C55F-4D0E-B0A3-5A5A93EC3C0D}"/>
    <cellStyle name="Normal 5 4 2 2 2 4" xfId="1193" xr:uid="{A07A85BD-D166-4DFE-972D-732C07E24BD4}"/>
    <cellStyle name="Normal 5 4 2 2 2 4 2" xfId="1194" xr:uid="{18F1FF72-3F9A-4E3F-BC33-D8B957ADD8A5}"/>
    <cellStyle name="Normal 5 4 2 2 2 5" xfId="1195" xr:uid="{4470E22D-3CB4-4DEF-80F8-4DF1DD5A5E21}"/>
    <cellStyle name="Normal 5 4 2 2 2 6" xfId="2851" xr:uid="{3687A1B8-8ADF-4762-97A5-3635A0CFBBCB}"/>
    <cellStyle name="Normal 5 4 2 2 3" xfId="140" xr:uid="{D4EA522B-3385-4C8A-B635-804EE4B07480}"/>
    <cellStyle name="Normal 5 4 2 2 3 2" xfId="565" xr:uid="{349A4FC9-F90D-4082-95CD-F35DE93A100B}"/>
    <cellStyle name="Normal 5 4 2 2 3 2 2" xfId="566" xr:uid="{EBD529F2-EF2E-4F6E-9E58-0C660FA00002}"/>
    <cellStyle name="Normal 5 4 2 2 3 2 2 2" xfId="1196" xr:uid="{6D0EBA97-EF48-43C2-90FA-E0274F947216}"/>
    <cellStyle name="Normal 5 4 2 2 3 2 2 2 2" xfId="1197" xr:uid="{1D2DBA60-96F3-4CDE-A52F-DE8402719E6E}"/>
    <cellStyle name="Normal 5 4 2 2 3 2 2 3" xfId="1198" xr:uid="{BD70A9C9-86DD-4C22-BA24-3C6103DA4FD9}"/>
    <cellStyle name="Normal 5 4 2 2 3 2 3" xfId="1199" xr:uid="{8437E26F-CDCF-4C99-AE60-DE3A7AD33ECE}"/>
    <cellStyle name="Normal 5 4 2 2 3 2 3 2" xfId="1200" xr:uid="{B569B4AE-B1C1-4D6E-8B11-4BA559D745E3}"/>
    <cellStyle name="Normal 5 4 2 2 3 2 4" xfId="1201" xr:uid="{023BA1F6-17A1-4525-AB97-22BA59E60EB3}"/>
    <cellStyle name="Normal 5 4 2 2 3 3" xfId="567" xr:uid="{C20DDE31-F0D9-47D7-9C09-9A614DD9A80C}"/>
    <cellStyle name="Normal 5 4 2 2 3 3 2" xfId="1202" xr:uid="{D7C9487D-EB19-4821-965E-1685EAF82ABD}"/>
    <cellStyle name="Normal 5 4 2 2 3 3 2 2" xfId="1203" xr:uid="{F7101DF3-5071-4A76-AF45-6F06CD52B0EE}"/>
    <cellStyle name="Normal 5 4 2 2 3 3 3" xfId="1204" xr:uid="{A93FB65E-A65D-427E-820B-8586CDB82C57}"/>
    <cellStyle name="Normal 5 4 2 2 3 4" xfId="1205" xr:uid="{F2D3441B-ABF9-4EC3-9381-0BF5BFF2266A}"/>
    <cellStyle name="Normal 5 4 2 2 3 4 2" xfId="1206" xr:uid="{1E99A0EE-95BF-4A84-A8C2-CD1089F2E033}"/>
    <cellStyle name="Normal 5 4 2 2 3 5" xfId="1207" xr:uid="{3C741068-9C9F-4705-950A-C93E67EFA200}"/>
    <cellStyle name="Normal 5 4 2 2 4" xfId="568" xr:uid="{BF240326-14F0-4783-AEB7-67D986F2734D}"/>
    <cellStyle name="Normal 5 4 2 2 4 2" xfId="569" xr:uid="{8AFC4753-1029-49AD-8C83-2BA23821D4F7}"/>
    <cellStyle name="Normal 5 4 2 2 4 2 2" xfId="1208" xr:uid="{B1FF8584-5DA6-489E-A4DF-74A30420AC8F}"/>
    <cellStyle name="Normal 5 4 2 2 4 2 2 2" xfId="1209" xr:uid="{A59E294A-98D6-41BF-85CF-9E3FA962B191}"/>
    <cellStyle name="Normal 5 4 2 2 4 2 3" xfId="1210" xr:uid="{F56D71A3-B183-4A17-809A-817327B844C0}"/>
    <cellStyle name="Normal 5 4 2 2 4 3" xfId="1211" xr:uid="{07504F85-A351-4B0E-9AB0-1FB53D1A63E1}"/>
    <cellStyle name="Normal 5 4 2 2 4 3 2" xfId="1212" xr:uid="{E2B18631-AF0A-4F67-A416-D0A5A1CF6B77}"/>
    <cellStyle name="Normal 5 4 2 2 4 4" xfId="1213" xr:uid="{C5EB0922-4F94-4938-9123-6A03CD535B48}"/>
    <cellStyle name="Normal 5 4 2 2 5" xfId="570" xr:uid="{A2A64B1F-5EA3-45D0-8F0F-167A66183111}"/>
    <cellStyle name="Normal 5 4 2 2 5 2" xfId="1214" xr:uid="{281BAFC2-C8C4-4E18-87B7-668EB3E9898F}"/>
    <cellStyle name="Normal 5 4 2 2 5 2 2" xfId="1215" xr:uid="{AABEC8C0-B0EB-463D-8F4C-5AD3D1185901}"/>
    <cellStyle name="Normal 5 4 2 2 5 3" xfId="1216" xr:uid="{36E81A3D-40F8-4F80-B346-67EE9B1A2C7D}"/>
    <cellStyle name="Normal 5 4 2 2 5 4" xfId="2852" xr:uid="{C88BB62B-8F54-45D9-9542-029414AA226F}"/>
    <cellStyle name="Normal 5 4 2 2 6" xfId="1217" xr:uid="{6B798E71-AD2A-43A3-A0DE-76743A517CD9}"/>
    <cellStyle name="Normal 5 4 2 2 6 2" xfId="1218" xr:uid="{C2B9F880-E7CA-477D-8E34-0888BF4408CB}"/>
    <cellStyle name="Normal 5 4 2 2 7" xfId="1219" xr:uid="{2D1DB9C9-1B47-45A0-884D-F1F828211949}"/>
    <cellStyle name="Normal 5 4 2 2 8" xfId="2853" xr:uid="{DEF5D359-F491-4D03-8720-DECEE0DACF08}"/>
    <cellStyle name="Normal 5 4 2 3" xfId="141" xr:uid="{979FB484-BEF2-4824-941F-C26C85A44CEF}"/>
    <cellStyle name="Normal 5 4 2 3 2" xfId="142" xr:uid="{4AC96302-382B-4627-9CC3-F01668542B74}"/>
    <cellStyle name="Normal 5 4 2 3 2 2" xfId="571" xr:uid="{7E6603E6-54DE-41C2-9A47-322B95EAF858}"/>
    <cellStyle name="Normal 5 4 2 3 2 2 2" xfId="1220" xr:uid="{6CE99017-5D30-4C1C-B2F6-A5AD6815ECF9}"/>
    <cellStyle name="Normal 5 4 2 3 2 2 2 2" xfId="1221" xr:uid="{9701C2EC-45CD-44FD-B30D-A853E9F0A569}"/>
    <cellStyle name="Normal 5 4 2 3 2 2 3" xfId="1222" xr:uid="{79903CA4-0EB0-4277-ADC0-681F7107C766}"/>
    <cellStyle name="Normal 5 4 2 3 2 3" xfId="1223" xr:uid="{A4A0AD0C-A771-4D98-A083-DFE32DD81F50}"/>
    <cellStyle name="Normal 5 4 2 3 2 3 2" xfId="1224" xr:uid="{2F3A7F9F-CB41-4DD2-AC1B-1D0F68CA29C6}"/>
    <cellStyle name="Normal 5 4 2 3 2 4" xfId="1225" xr:uid="{CF2EA214-29FC-4547-917A-8FA879193FCE}"/>
    <cellStyle name="Normal 5 4 2 3 3" xfId="572" xr:uid="{EAA1FA6A-3E0E-4BBC-935A-9B3365973D33}"/>
    <cellStyle name="Normal 5 4 2 3 3 2" xfId="1226" xr:uid="{864E5913-6907-4503-8256-6C8FD17E7030}"/>
    <cellStyle name="Normal 5 4 2 3 3 2 2" xfId="1227" xr:uid="{230CA861-7D7C-4D56-977A-E39105DAD69A}"/>
    <cellStyle name="Normal 5 4 2 3 3 3" xfId="1228" xr:uid="{747A3E7C-8224-46C7-8561-133F10F36CE8}"/>
    <cellStyle name="Normal 5 4 2 3 3 4" xfId="2854" xr:uid="{712DB11D-1273-4D87-BEAE-B68C851958E2}"/>
    <cellStyle name="Normal 5 4 2 3 4" xfId="1229" xr:uid="{ABA83C5A-DBF7-4485-89D7-E5A663BB14E6}"/>
    <cellStyle name="Normal 5 4 2 3 4 2" xfId="1230" xr:uid="{1BCEB628-3211-4DAE-9BA0-ACB652285F3E}"/>
    <cellStyle name="Normal 5 4 2 3 5" xfId="1231" xr:uid="{282C96C6-1D53-4053-99D5-50B947324D75}"/>
    <cellStyle name="Normal 5 4 2 3 6" xfId="2855" xr:uid="{A49E88BC-9DB1-49AF-9D7E-E469D21AFD9E}"/>
    <cellStyle name="Normal 5 4 2 4" xfId="143" xr:uid="{B6820371-5740-4EB1-AF32-85F776E98701}"/>
    <cellStyle name="Normal 5 4 2 4 2" xfId="573" xr:uid="{382BC64F-E5DF-4BE9-A88D-83E1E325EF4B}"/>
    <cellStyle name="Normal 5 4 2 4 2 2" xfId="574" xr:uid="{FD26BB8A-F2D0-4C04-820A-AEAD1598B89B}"/>
    <cellStyle name="Normal 5 4 2 4 2 2 2" xfId="1232" xr:uid="{8F331BE9-6094-4B2E-BE8A-F5565970A7AE}"/>
    <cellStyle name="Normal 5 4 2 4 2 2 2 2" xfId="1233" xr:uid="{EEA9BB36-30EF-4C83-848F-47A4A092DECB}"/>
    <cellStyle name="Normal 5 4 2 4 2 2 3" xfId="1234" xr:uid="{FDABC117-9CF9-45AC-91A9-F6927915ED78}"/>
    <cellStyle name="Normal 5 4 2 4 2 3" xfId="1235" xr:uid="{64434C47-DF89-46D0-88FF-B1F1FCFF076D}"/>
    <cellStyle name="Normal 5 4 2 4 2 3 2" xfId="1236" xr:uid="{69693D89-3BD4-4F77-90A4-26479E52C64E}"/>
    <cellStyle name="Normal 5 4 2 4 2 4" xfId="1237" xr:uid="{93959F64-3DFD-45A8-A8E9-132580A5C305}"/>
    <cellStyle name="Normal 5 4 2 4 3" xfId="575" xr:uid="{AD26226C-E73C-4A67-BB59-C64C7E6D9D9A}"/>
    <cellStyle name="Normal 5 4 2 4 3 2" xfId="1238" xr:uid="{C7C5148A-F9AF-4B5F-8EEA-9464A24CA7D1}"/>
    <cellStyle name="Normal 5 4 2 4 3 2 2" xfId="1239" xr:uid="{252387B2-E9A1-4EA7-BBC7-211151FC2C67}"/>
    <cellStyle name="Normal 5 4 2 4 3 3" xfId="1240" xr:uid="{629910D2-CC64-4F2C-A08C-A66F892155F2}"/>
    <cellStyle name="Normal 5 4 2 4 4" xfId="1241" xr:uid="{B9F77FA7-BBD4-4EEB-AA94-BF6A98E9D998}"/>
    <cellStyle name="Normal 5 4 2 4 4 2" xfId="1242" xr:uid="{F1EB7584-165F-437E-AC1D-5690BFDF897D}"/>
    <cellStyle name="Normal 5 4 2 4 5" xfId="1243" xr:uid="{11225DB7-6466-4F0F-AEF3-D18B7DFAA451}"/>
    <cellStyle name="Normal 5 4 2 5" xfId="422" xr:uid="{42D45147-9C28-40DA-A9E6-0D9F1005FD90}"/>
    <cellStyle name="Normal 5 4 2 5 2" xfId="576" xr:uid="{E1E0A7DA-41E1-40A9-B271-6C7954C42A38}"/>
    <cellStyle name="Normal 5 4 2 5 2 2" xfId="1244" xr:uid="{E17B808A-0C30-4832-A3F7-3B391CEC085C}"/>
    <cellStyle name="Normal 5 4 2 5 2 2 2" xfId="1245" xr:uid="{2D4A096D-04BD-404B-8720-BE918D757C02}"/>
    <cellStyle name="Normal 5 4 2 5 2 3" xfId="1246" xr:uid="{D0B1BE9E-1173-4E9A-9E99-15EAC09E0A13}"/>
    <cellStyle name="Normal 5 4 2 5 3" xfId="1247" xr:uid="{96D68AA7-1CC3-46DC-9C7B-3681027BAE71}"/>
    <cellStyle name="Normal 5 4 2 5 3 2" xfId="1248" xr:uid="{6D34BEDB-24B0-47BF-AD5E-371C2649B9B3}"/>
    <cellStyle name="Normal 5 4 2 5 4" xfId="1249" xr:uid="{1023035C-0909-4625-AE9D-2FAC3945AAD2}"/>
    <cellStyle name="Normal 5 4 2 6" xfId="577" xr:uid="{C3B132CB-0651-4F19-8755-F9E5EBE629FD}"/>
    <cellStyle name="Normal 5 4 2 6 2" xfId="1250" xr:uid="{4A2A4A7D-0393-464F-99B5-E103CE28E581}"/>
    <cellStyle name="Normal 5 4 2 6 2 2" xfId="1251" xr:uid="{D906CCF7-B61E-4148-9CEB-245891D46CC0}"/>
    <cellStyle name="Normal 5 4 2 6 2 3" xfId="4425" xr:uid="{D4F15116-CC48-4F72-805B-99FFD73189D0}"/>
    <cellStyle name="Normal 5 4 2 6 3" xfId="1252" xr:uid="{253EBFE2-630A-4138-B3F9-2FB22CB1CF2C}"/>
    <cellStyle name="Normal 5 4 2 6 4" xfId="2856" xr:uid="{5B93264C-CE7F-4BF1-B9B6-45CCAA852001}"/>
    <cellStyle name="Normal 5 4 2 6 4 2" xfId="4589" xr:uid="{61A50C46-53A7-408D-8AB5-8C2B250CFE22}"/>
    <cellStyle name="Normal 5 4 2 6 4 3" xfId="4688" xr:uid="{56E709A7-85AB-4265-A3A3-B5285B9238BE}"/>
    <cellStyle name="Normal 5 4 2 6 4 4" xfId="4616" xr:uid="{3BA1FBC8-FAE4-40FE-9AB4-50FC0D7DEF71}"/>
    <cellStyle name="Normal 5 4 2 7" xfId="1253" xr:uid="{7FDC5D09-9503-4077-A6CD-5C1BA4963053}"/>
    <cellStyle name="Normal 5 4 2 7 2" xfId="1254" xr:uid="{6D3FE908-C4D1-4DF7-9D20-AAD2767D85A9}"/>
    <cellStyle name="Normal 5 4 2 8" xfId="1255" xr:uid="{1F517EA9-5B28-476B-83FD-10ADB644122D}"/>
    <cellStyle name="Normal 5 4 2 9" xfId="2857" xr:uid="{26D0DDF1-168B-4EB3-961D-C102E25DE342}"/>
    <cellStyle name="Normal 5 4 3" xfId="144" xr:uid="{06564F9E-E497-44CA-8197-8DCE3D770F6A}"/>
    <cellStyle name="Normal 5 4 3 2" xfId="145" xr:uid="{8A4F9286-9A04-45CF-8FB1-8D278350628A}"/>
    <cellStyle name="Normal 5 4 3 2 2" xfId="146" xr:uid="{87887E60-6CA0-4172-BF32-95ABC30C4E3B}"/>
    <cellStyle name="Normal 5 4 3 2 2 2" xfId="578" xr:uid="{BA6B524D-7D4B-4712-8DEB-F9D5D1461026}"/>
    <cellStyle name="Normal 5 4 3 2 2 2 2" xfId="1256" xr:uid="{E6A0D8AB-7601-425B-9F27-BE5EB8B4F53E}"/>
    <cellStyle name="Normal 5 4 3 2 2 2 2 2" xfId="1257" xr:uid="{0982E0A2-A54A-4E98-8E16-EDFC06ACB745}"/>
    <cellStyle name="Normal 5 4 3 2 2 2 3" xfId="1258" xr:uid="{8BC1522B-AF3C-4489-9381-0E702F891811}"/>
    <cellStyle name="Normal 5 4 3 2 2 3" xfId="1259" xr:uid="{AAD29FD6-413A-4C16-8E6A-38660AE5FA62}"/>
    <cellStyle name="Normal 5 4 3 2 2 3 2" xfId="1260" xr:uid="{E2ECC6D8-CE2B-4B78-871F-56017FE5546A}"/>
    <cellStyle name="Normal 5 4 3 2 2 4" xfId="1261" xr:uid="{E9FD1BBE-B877-4C9F-BB0D-F0EF6BD31016}"/>
    <cellStyle name="Normal 5 4 3 2 3" xfId="579" xr:uid="{50496856-797F-4035-A8EF-FD7C42CE48A8}"/>
    <cellStyle name="Normal 5 4 3 2 3 2" xfId="1262" xr:uid="{9FBCCD74-3F7D-4DB7-A65A-D580D4302992}"/>
    <cellStyle name="Normal 5 4 3 2 3 2 2" xfId="1263" xr:uid="{19FA78E2-0553-4EA7-9241-AC0E94DE8D2F}"/>
    <cellStyle name="Normal 5 4 3 2 3 3" xfId="1264" xr:uid="{CB733D36-A1AC-49E0-B968-592DD451B45D}"/>
    <cellStyle name="Normal 5 4 3 2 3 4" xfId="2858" xr:uid="{3CDCE827-91EF-4ECA-92A3-6ED58DD27559}"/>
    <cellStyle name="Normal 5 4 3 2 4" xfId="1265" xr:uid="{42EADE9C-1396-4C11-BF1F-D1DB47FB6EA0}"/>
    <cellStyle name="Normal 5 4 3 2 4 2" xfId="1266" xr:uid="{0191F899-BB0C-44B9-B495-849C98881D81}"/>
    <cellStyle name="Normal 5 4 3 2 5" xfId="1267" xr:uid="{A9E4135A-4FFA-458B-932E-7A744292D3AB}"/>
    <cellStyle name="Normal 5 4 3 2 6" xfId="2859" xr:uid="{9EB087AE-9969-4CD3-B9A0-94E4243B369D}"/>
    <cellStyle name="Normal 5 4 3 3" xfId="147" xr:uid="{87429258-985E-4893-BDCE-705D67D6DD88}"/>
    <cellStyle name="Normal 5 4 3 3 2" xfId="580" xr:uid="{443A4368-E9CA-4E8A-BB90-BCDB940C7280}"/>
    <cellStyle name="Normal 5 4 3 3 2 2" xfId="581" xr:uid="{130B54B4-BDD9-4930-9B13-96746016B9F6}"/>
    <cellStyle name="Normal 5 4 3 3 2 2 2" xfId="1268" xr:uid="{B02D4032-BB30-4B40-9A4A-83719A9875D2}"/>
    <cellStyle name="Normal 5 4 3 3 2 2 2 2" xfId="1269" xr:uid="{0A4512D4-312C-487A-8F5B-7255D855C711}"/>
    <cellStyle name="Normal 5 4 3 3 2 2 3" xfId="1270" xr:uid="{E96BC0D0-C018-496A-AB88-F34E1CB244F3}"/>
    <cellStyle name="Normal 5 4 3 3 2 3" xfId="1271" xr:uid="{B3A9DFF0-5C31-44F9-B9FC-C0E169F72D60}"/>
    <cellStyle name="Normal 5 4 3 3 2 3 2" xfId="1272" xr:uid="{B6197E89-767B-42FF-B96C-80E0A1CA0F40}"/>
    <cellStyle name="Normal 5 4 3 3 2 4" xfId="1273" xr:uid="{94E1B5E3-88AA-44A4-953E-486215068005}"/>
    <cellStyle name="Normal 5 4 3 3 3" xfId="582" xr:uid="{F04D2269-34D7-4D2C-8FC0-CAD440890904}"/>
    <cellStyle name="Normal 5 4 3 3 3 2" xfId="1274" xr:uid="{A9590686-432A-453D-BB11-1828CEB56E01}"/>
    <cellStyle name="Normal 5 4 3 3 3 2 2" xfId="1275" xr:uid="{0C901EC4-035D-4F87-853B-143C6D96D0FC}"/>
    <cellStyle name="Normal 5 4 3 3 3 3" xfId="1276" xr:uid="{5555AD0A-D4C3-4339-9B6A-60AA429100BE}"/>
    <cellStyle name="Normal 5 4 3 3 4" xfId="1277" xr:uid="{EF268E9B-81E7-47FB-9225-0CFE050EF00C}"/>
    <cellStyle name="Normal 5 4 3 3 4 2" xfId="1278" xr:uid="{EC4368F8-905F-4222-87C7-F5DD3527BFF4}"/>
    <cellStyle name="Normal 5 4 3 3 5" xfId="1279" xr:uid="{9C92089B-9F00-46F9-B098-D8537EBB0294}"/>
    <cellStyle name="Normal 5 4 3 4" xfId="423" xr:uid="{1491398D-6CA3-4AC2-86A0-28D9A44303E7}"/>
    <cellStyle name="Normal 5 4 3 4 2" xfId="583" xr:uid="{36B10B0C-0232-474D-A7E8-3234149484AB}"/>
    <cellStyle name="Normal 5 4 3 4 2 2" xfId="1280" xr:uid="{81AF56DE-B9FE-4B85-A156-E821984396DC}"/>
    <cellStyle name="Normal 5 4 3 4 2 2 2" xfId="1281" xr:uid="{42C7BD1D-AF58-4E52-955D-8890CA1722CF}"/>
    <cellStyle name="Normal 5 4 3 4 2 3" xfId="1282" xr:uid="{C3EDACA6-C124-4FFC-9559-277E69F54FFB}"/>
    <cellStyle name="Normal 5 4 3 4 3" xfId="1283" xr:uid="{451B9F30-CE4F-4811-9309-5916E08DBF03}"/>
    <cellStyle name="Normal 5 4 3 4 3 2" xfId="1284" xr:uid="{BD5A16E0-C1FC-4961-B601-B0DED6BA9F7C}"/>
    <cellStyle name="Normal 5 4 3 4 4" xfId="1285" xr:uid="{F475C5B8-22F2-4111-8070-1D0C1B7F0B72}"/>
    <cellStyle name="Normal 5 4 3 5" xfId="584" xr:uid="{EFFF8623-B35C-4512-9226-AC45A446637E}"/>
    <cellStyle name="Normal 5 4 3 5 2" xfId="1286" xr:uid="{DDF083F8-5169-4A70-8D22-771ABB948C9B}"/>
    <cellStyle name="Normal 5 4 3 5 2 2" xfId="1287" xr:uid="{5207FB0F-D89C-4950-B818-D66AD5CBFC76}"/>
    <cellStyle name="Normal 5 4 3 5 3" xfId="1288" xr:uid="{2CF10360-47D2-4755-A5C6-DBF48EA9B941}"/>
    <cellStyle name="Normal 5 4 3 5 4" xfId="2860" xr:uid="{5AAB0EB5-9286-43E0-B15A-6B3E9E87AD75}"/>
    <cellStyle name="Normal 5 4 3 6" xfId="1289" xr:uid="{9118C4B2-9619-46C3-9F7D-A9208F39C53A}"/>
    <cellStyle name="Normal 5 4 3 6 2" xfId="1290" xr:uid="{E35CDB2E-BC6B-4C91-88A9-155C16EBCAA0}"/>
    <cellStyle name="Normal 5 4 3 7" xfId="1291" xr:uid="{733348A7-F832-422C-A685-383C642CCD61}"/>
    <cellStyle name="Normal 5 4 3 8" xfId="2861" xr:uid="{0144D7B2-C47F-4533-A86E-3C28CA66E6C6}"/>
    <cellStyle name="Normal 5 4 4" xfId="148" xr:uid="{66DBF899-83D0-479A-BE79-C67E3D36947F}"/>
    <cellStyle name="Normal 5 4 4 2" xfId="149" xr:uid="{65B1B512-1A2A-47FC-800B-D04056BD609C}"/>
    <cellStyle name="Normal 5 4 4 2 2" xfId="585" xr:uid="{CBBDD0C1-8F32-465E-A913-853C21CACBF3}"/>
    <cellStyle name="Normal 5 4 4 2 2 2" xfId="1292" xr:uid="{10688B27-400D-4F86-B979-C5FA718ECB6F}"/>
    <cellStyle name="Normal 5 4 4 2 2 2 2" xfId="1293" xr:uid="{C1B60EFF-C488-46BF-A369-C7CC566C98B7}"/>
    <cellStyle name="Normal 5 4 4 2 2 3" xfId="1294" xr:uid="{6F1710BA-5560-4162-83F9-6C42D443A3CE}"/>
    <cellStyle name="Normal 5 4 4 2 2 4" xfId="2862" xr:uid="{EB121758-FE70-4A2B-9382-7B0D9DFEBC3D}"/>
    <cellStyle name="Normal 5 4 4 2 3" xfId="1295" xr:uid="{D90243AD-5F21-4A7D-B12F-BA9607E4CA3A}"/>
    <cellStyle name="Normal 5 4 4 2 3 2" xfId="1296" xr:uid="{8970EC9B-CE76-4052-95EF-467B05458FA2}"/>
    <cellStyle name="Normal 5 4 4 2 4" xfId="1297" xr:uid="{83D42BBB-1C42-484B-8FCF-AA8FBDC39A5B}"/>
    <cellStyle name="Normal 5 4 4 2 5" xfId="2863" xr:uid="{0CAB4A14-BB64-4214-A728-4CACEB9439C5}"/>
    <cellStyle name="Normal 5 4 4 3" xfId="586" xr:uid="{BB1D4FF2-8232-4196-8AA6-3E1AC5E768B6}"/>
    <cellStyle name="Normal 5 4 4 3 2" xfId="1298" xr:uid="{328E9F7D-8166-4CE8-BAA2-ECFBEB7231CA}"/>
    <cellStyle name="Normal 5 4 4 3 2 2" xfId="1299" xr:uid="{00057399-AE54-4033-A32E-F2EE061BE179}"/>
    <cellStyle name="Normal 5 4 4 3 3" xfId="1300" xr:uid="{44D7E7FA-94CE-4016-9F2F-8578B5ADAF31}"/>
    <cellStyle name="Normal 5 4 4 3 4" xfId="2864" xr:uid="{AF0EF055-1F78-49CD-B832-5F26E3F892DD}"/>
    <cellStyle name="Normal 5 4 4 4" xfId="1301" xr:uid="{AC97A7FE-56FC-4D52-85FB-6A4AE21D64EB}"/>
    <cellStyle name="Normal 5 4 4 4 2" xfId="1302" xr:uid="{2A23BA30-D7F0-4FB6-92F5-7F0C4707900A}"/>
    <cellStyle name="Normal 5 4 4 4 3" xfId="2865" xr:uid="{60302723-766D-4291-96BA-0DA50E419C80}"/>
    <cellStyle name="Normal 5 4 4 4 4" xfId="2866" xr:uid="{0799F83F-27C8-4758-BBE0-94C3A16E2052}"/>
    <cellStyle name="Normal 5 4 4 5" xfId="1303" xr:uid="{B99FA764-AD17-4189-9B4F-29C4B1C1D0A4}"/>
    <cellStyle name="Normal 5 4 4 6" xfId="2867" xr:uid="{9845C4FF-C353-4AD0-94D5-39E8DCBA4E54}"/>
    <cellStyle name="Normal 5 4 4 7" xfId="2868" xr:uid="{81E14582-2D93-4B96-A49E-2C1C0E6F5AC0}"/>
    <cellStyle name="Normal 5 4 5" xfId="150" xr:uid="{21A6155C-75E3-4C82-A625-04B516B84C6C}"/>
    <cellStyle name="Normal 5 4 5 2" xfId="587" xr:uid="{0511E2EB-CB75-4DAF-B8AD-C4E65F510BBB}"/>
    <cellStyle name="Normal 5 4 5 2 2" xfId="588" xr:uid="{77B9F44C-1BB4-43D4-B336-C7E6430C247D}"/>
    <cellStyle name="Normal 5 4 5 2 2 2" xfId="1304" xr:uid="{C45CBBB0-6A1F-457F-B5DA-694C687258DB}"/>
    <cellStyle name="Normal 5 4 5 2 2 2 2" xfId="1305" xr:uid="{1F7F0C5E-D3CB-4567-8AB5-50C3F20700CC}"/>
    <cellStyle name="Normal 5 4 5 2 2 3" xfId="1306" xr:uid="{A5090A8C-57EA-46D6-81A7-8AE34998DF47}"/>
    <cellStyle name="Normal 5 4 5 2 3" xfId="1307" xr:uid="{F5FE28CF-CDC1-47C8-B585-6C7F6B046423}"/>
    <cellStyle name="Normal 5 4 5 2 3 2" xfId="1308" xr:uid="{7ED39FB2-B9FC-46BF-8146-0517895AD46B}"/>
    <cellStyle name="Normal 5 4 5 2 4" xfId="1309" xr:uid="{804323A9-6D93-4B63-8EB6-7CE5835D836E}"/>
    <cellStyle name="Normal 5 4 5 3" xfId="589" xr:uid="{1CC1951D-15A0-4BF6-B204-163473C0F5C0}"/>
    <cellStyle name="Normal 5 4 5 3 2" xfId="1310" xr:uid="{5327F769-203B-40CA-B09B-082CB23E7BF5}"/>
    <cellStyle name="Normal 5 4 5 3 2 2" xfId="1311" xr:uid="{2F90FFF9-7A51-49E7-8811-17334257DAB4}"/>
    <cellStyle name="Normal 5 4 5 3 3" xfId="1312" xr:uid="{2C9E68E4-D9CA-448A-84C3-E4534D914D88}"/>
    <cellStyle name="Normal 5 4 5 3 4" xfId="2869" xr:uid="{CCE6674D-66DE-43A6-AEA6-AAFE88FF7167}"/>
    <cellStyle name="Normal 5 4 5 4" xfId="1313" xr:uid="{FEE1B614-EE44-4E19-983F-3C7394E0B4C4}"/>
    <cellStyle name="Normal 5 4 5 4 2" xfId="1314" xr:uid="{49DABD4D-A96A-44B0-90CE-2231DE761D64}"/>
    <cellStyle name="Normal 5 4 5 5" xfId="1315" xr:uid="{9C3446BD-CF08-4DA6-8616-365364293869}"/>
    <cellStyle name="Normal 5 4 5 6" xfId="2870" xr:uid="{4D9BF569-9E5A-4BDB-A237-DFB4A594E97D}"/>
    <cellStyle name="Normal 5 4 6" xfId="424" xr:uid="{A3A1F5A3-E3CB-4072-8675-FBC14E164129}"/>
    <cellStyle name="Normal 5 4 6 2" xfId="590" xr:uid="{FC8F9501-8E06-4EC6-A25A-5F854A3A2214}"/>
    <cellStyle name="Normal 5 4 6 2 2" xfId="1316" xr:uid="{3C285430-B488-407C-BD3B-FCEABD8403B0}"/>
    <cellStyle name="Normal 5 4 6 2 2 2" xfId="1317" xr:uid="{07DDBB80-8B4A-4250-9DEC-518C64D26E96}"/>
    <cellStyle name="Normal 5 4 6 2 3" xfId="1318" xr:uid="{7FF7F703-9FB9-4E3D-BFB9-467DE27929E2}"/>
    <cellStyle name="Normal 5 4 6 2 4" xfId="2871" xr:uid="{EB3D6CBC-E782-4EC9-999B-9C893BFCBAD3}"/>
    <cellStyle name="Normal 5 4 6 3" xfId="1319" xr:uid="{7CBCB60F-A18E-4317-AF56-18C035A31721}"/>
    <cellStyle name="Normal 5 4 6 3 2" xfId="1320" xr:uid="{B0B897AD-2986-41C6-B82B-0C4C2E4C6EFA}"/>
    <cellStyle name="Normal 5 4 6 4" xfId="1321" xr:uid="{3E94D8B6-64EE-471B-AA7D-51A45A09347F}"/>
    <cellStyle name="Normal 5 4 6 5" xfId="2872" xr:uid="{D1256CE6-B292-49BB-912E-98F5F0C962EA}"/>
    <cellStyle name="Normal 5 4 7" xfId="591" xr:uid="{B01C28FB-D32C-4D6E-AA60-48FC6345B23E}"/>
    <cellStyle name="Normal 5 4 7 2" xfId="1322" xr:uid="{7E097AD9-B152-4772-9911-258C00AE4FD4}"/>
    <cellStyle name="Normal 5 4 7 2 2" xfId="1323" xr:uid="{B1B0D399-E3DB-46EA-95A5-C2D65B61FE44}"/>
    <cellStyle name="Normal 5 4 7 2 3" xfId="4424" xr:uid="{5B0D254D-B149-4A6F-AC19-ABBB4DDA8A11}"/>
    <cellStyle name="Normal 5 4 7 3" xfId="1324" xr:uid="{A3AF8F01-8CD7-4BA9-BA2E-54DCA7AF1CF1}"/>
    <cellStyle name="Normal 5 4 7 4" xfId="2873" xr:uid="{414B5379-8F19-49D1-BC66-FD321550537A}"/>
    <cellStyle name="Normal 5 4 7 4 2" xfId="4588" xr:uid="{5B6EB854-AEFC-44A2-ABB2-7B08B2878C09}"/>
    <cellStyle name="Normal 5 4 7 4 3" xfId="4689" xr:uid="{23A1022C-120A-4FAA-BD58-319B28E0C249}"/>
    <cellStyle name="Normal 5 4 7 4 4" xfId="4615" xr:uid="{7CCA543A-EB27-499F-805F-94E12BF3DF1A}"/>
    <cellStyle name="Normal 5 4 8" xfId="1325" xr:uid="{B0FD8E5C-C3AD-49BC-823B-A002F5E9BC05}"/>
    <cellStyle name="Normal 5 4 8 2" xfId="1326" xr:uid="{C608C484-563A-43DF-A0D5-2CA42F71DC3B}"/>
    <cellStyle name="Normal 5 4 8 3" xfId="2874" xr:uid="{60FC9E3F-00DF-4E08-BFCA-C59E3C1B5F22}"/>
    <cellStyle name="Normal 5 4 8 4" xfId="2875" xr:uid="{DA4136CB-CD32-4359-AECF-A8D944EE6544}"/>
    <cellStyle name="Normal 5 4 9" xfId="1327" xr:uid="{EE8173DD-32A4-49C3-92B1-97068FD7D5ED}"/>
    <cellStyle name="Normal 5 5" xfId="151" xr:uid="{CB1A6863-0875-4C45-B9AB-C4FB9D534FDB}"/>
    <cellStyle name="Normal 5 5 10" xfId="2876" xr:uid="{5C0CB39E-280A-462B-AC12-02F505A7F16E}"/>
    <cellStyle name="Normal 5 5 11" xfId="2877" xr:uid="{33566271-A395-4731-B6AE-C8321602BCDA}"/>
    <cellStyle name="Normal 5 5 2" xfId="152" xr:uid="{49E8B397-DECF-489D-8957-16983D0B48C7}"/>
    <cellStyle name="Normal 5 5 2 2" xfId="153" xr:uid="{CE6EEC23-5BD8-4B5F-A36A-2BFCD9A3156D}"/>
    <cellStyle name="Normal 5 5 2 2 2" xfId="154" xr:uid="{CE15E0AE-D98B-4CE2-9FEE-A10F0824DA36}"/>
    <cellStyle name="Normal 5 5 2 2 2 2" xfId="592" xr:uid="{6D147F15-83C0-41B6-B174-E420FA82CDF6}"/>
    <cellStyle name="Normal 5 5 2 2 2 2 2" xfId="1328" xr:uid="{DF25D0BC-8143-4C28-BEE8-368A0390CFBD}"/>
    <cellStyle name="Normal 5 5 2 2 2 2 2 2" xfId="1329" xr:uid="{2B808BBB-FE71-4748-80C0-58354E14DF27}"/>
    <cellStyle name="Normal 5 5 2 2 2 2 3" xfId="1330" xr:uid="{1BD10723-8BE4-4179-AEDF-20105C39A134}"/>
    <cellStyle name="Normal 5 5 2 2 2 2 4" xfId="2878" xr:uid="{E3EEB191-9072-490E-9A93-23C00A8A8EA4}"/>
    <cellStyle name="Normal 5 5 2 2 2 3" xfId="1331" xr:uid="{5A1D29C5-59C8-4DCC-B8BC-D6B2561D275F}"/>
    <cellStyle name="Normal 5 5 2 2 2 3 2" xfId="1332" xr:uid="{5EEDC7F7-86C3-4E48-863F-E2FA9A9109DC}"/>
    <cellStyle name="Normal 5 5 2 2 2 3 3" xfId="2879" xr:uid="{4524E3E5-163E-40CA-9E86-2A7B2A7E88BB}"/>
    <cellStyle name="Normal 5 5 2 2 2 3 4" xfId="2880" xr:uid="{DA0B44CC-87C0-47BF-86CC-BFB4799D327B}"/>
    <cellStyle name="Normal 5 5 2 2 2 4" xfId="1333" xr:uid="{0E7CCC07-5CFA-4A9C-A0A6-CCA3D85FFBA2}"/>
    <cellStyle name="Normal 5 5 2 2 2 5" xfId="2881" xr:uid="{BD24D45C-8BC5-4928-923A-A28ED1A8E148}"/>
    <cellStyle name="Normal 5 5 2 2 2 6" xfId="2882" xr:uid="{F7F3B36E-CC9D-460D-A3C7-780B3B80B196}"/>
    <cellStyle name="Normal 5 5 2 2 3" xfId="593" xr:uid="{127FA0AF-3752-4556-8A25-DB6D83C487DA}"/>
    <cellStyle name="Normal 5 5 2 2 3 2" xfId="1334" xr:uid="{B92CCCB6-9BF4-434F-9BA7-A8148106D046}"/>
    <cellStyle name="Normal 5 5 2 2 3 2 2" xfId="1335" xr:uid="{AC237633-845A-4DA2-A0FF-3BCDD53678F4}"/>
    <cellStyle name="Normal 5 5 2 2 3 2 3" xfId="2883" xr:uid="{3C1E26C4-328E-407C-98F2-A0273251B9C4}"/>
    <cellStyle name="Normal 5 5 2 2 3 2 4" xfId="2884" xr:uid="{C0FC87F7-1EC6-49A9-8372-12096A8D77B6}"/>
    <cellStyle name="Normal 5 5 2 2 3 3" xfId="1336" xr:uid="{573BC3EA-AEE6-40E9-B4D5-14324B68B3F4}"/>
    <cellStyle name="Normal 5 5 2 2 3 4" xfId="2885" xr:uid="{B98DE70F-4AFF-41A0-BB09-5F1CF294CC8A}"/>
    <cellStyle name="Normal 5 5 2 2 3 5" xfId="2886" xr:uid="{99180416-791A-4557-982D-8FABF98A0D5D}"/>
    <cellStyle name="Normal 5 5 2 2 4" xfId="1337" xr:uid="{767D0BD8-E5FD-4217-B0CD-8B3DD67A1905}"/>
    <cellStyle name="Normal 5 5 2 2 4 2" xfId="1338" xr:uid="{BF707404-706C-40F6-9D34-045D8F6840D5}"/>
    <cellStyle name="Normal 5 5 2 2 4 3" xfId="2887" xr:uid="{BC124C76-D21A-48BD-AC64-3EC3A0D1E3F5}"/>
    <cellStyle name="Normal 5 5 2 2 4 4" xfId="2888" xr:uid="{20292DF5-2622-4B82-B722-1F7E5E9443D7}"/>
    <cellStyle name="Normal 5 5 2 2 5" xfId="1339" xr:uid="{242506BC-95CB-4B22-B212-7709A173B0D4}"/>
    <cellStyle name="Normal 5 5 2 2 5 2" xfId="2889" xr:uid="{570C7EBD-8EEC-4E44-90AA-D7F123C1CAAA}"/>
    <cellStyle name="Normal 5 5 2 2 5 3" xfId="2890" xr:uid="{B9E0549D-291D-44AC-B1A2-A10465C0BA81}"/>
    <cellStyle name="Normal 5 5 2 2 5 4" xfId="2891" xr:uid="{68E92538-2BA2-4503-BF1F-8DBE1CDBA2A4}"/>
    <cellStyle name="Normal 5 5 2 2 6" xfId="2892" xr:uid="{DD3B08CB-27DC-43AD-8F44-A9AD137ABA74}"/>
    <cellStyle name="Normal 5 5 2 2 7" xfId="2893" xr:uid="{AE6EEBAB-9354-4F75-B560-950FF3868A51}"/>
    <cellStyle name="Normal 5 5 2 2 8" xfId="2894" xr:uid="{566B9623-AEBC-4308-89A9-A9833165C397}"/>
    <cellStyle name="Normal 5 5 2 3" xfId="155" xr:uid="{5C6EFBBC-EE32-4C3C-83AB-ED59D044BF3E}"/>
    <cellStyle name="Normal 5 5 2 3 2" xfId="594" xr:uid="{914BA517-9802-4909-858F-2B97D97B85DE}"/>
    <cellStyle name="Normal 5 5 2 3 2 2" xfId="595" xr:uid="{CEB94B07-4D72-4BAD-A2CC-72F5F4DE6F6E}"/>
    <cellStyle name="Normal 5 5 2 3 2 2 2" xfId="1340" xr:uid="{988FD848-2388-4A94-830B-A9DF319378F0}"/>
    <cellStyle name="Normal 5 5 2 3 2 2 2 2" xfId="1341" xr:uid="{A6262242-A2A8-4DD4-AF00-9C2B9E1CC9E1}"/>
    <cellStyle name="Normal 5 5 2 3 2 2 3" xfId="1342" xr:uid="{0EECAB57-C47A-4B1D-BE1B-57FC907F04C8}"/>
    <cellStyle name="Normal 5 5 2 3 2 3" xfId="1343" xr:uid="{82571A47-F803-450F-BD73-14931983EBE3}"/>
    <cellStyle name="Normal 5 5 2 3 2 3 2" xfId="1344" xr:uid="{3D62176A-34AD-49BE-9494-52702AC8CFDF}"/>
    <cellStyle name="Normal 5 5 2 3 2 4" xfId="1345" xr:uid="{B864E13B-A5F1-47E8-ADB8-B1CAB0CCC67E}"/>
    <cellStyle name="Normal 5 5 2 3 3" xfId="596" xr:uid="{7759840F-8438-4B58-8F7A-9EB8CF941F13}"/>
    <cellStyle name="Normal 5 5 2 3 3 2" xfId="1346" xr:uid="{5E718C41-F824-474E-86F0-1C506919A89E}"/>
    <cellStyle name="Normal 5 5 2 3 3 2 2" xfId="1347" xr:uid="{3DB47609-D8E2-4F06-942B-26719F68B0FD}"/>
    <cellStyle name="Normal 5 5 2 3 3 3" xfId="1348" xr:uid="{26C7F5C0-1074-4FE7-BD0D-9391A433688B}"/>
    <cellStyle name="Normal 5 5 2 3 3 4" xfId="2895" xr:uid="{51F2F2C2-AAE4-44BE-8E46-6949B8C9DC30}"/>
    <cellStyle name="Normal 5 5 2 3 4" xfId="1349" xr:uid="{0E39FCA2-9647-4C2D-BA39-834800431DB7}"/>
    <cellStyle name="Normal 5 5 2 3 4 2" xfId="1350" xr:uid="{1D76CA59-F1B1-455B-B7D0-C8DF27403FD7}"/>
    <cellStyle name="Normal 5 5 2 3 5" xfId="1351" xr:uid="{3865552B-DAF7-4EC9-B6B4-DC5A046013A5}"/>
    <cellStyle name="Normal 5 5 2 3 6" xfId="2896" xr:uid="{D76F8959-A5CC-4F58-B6AB-C5F39C94D852}"/>
    <cellStyle name="Normal 5 5 2 4" xfId="425" xr:uid="{80D01578-A591-45A1-824A-1107DA613112}"/>
    <cellStyle name="Normal 5 5 2 4 2" xfId="597" xr:uid="{82C1AA4F-0AB7-47A7-BC68-8EF0230FA006}"/>
    <cellStyle name="Normal 5 5 2 4 2 2" xfId="1352" xr:uid="{D8550CAD-E6D7-4616-B55F-5BE4287D67D6}"/>
    <cellStyle name="Normal 5 5 2 4 2 2 2" xfId="1353" xr:uid="{0808E965-6239-45B5-9C80-4F7AE2B95F4C}"/>
    <cellStyle name="Normal 5 5 2 4 2 3" xfId="1354" xr:uid="{4BF4ACF8-466F-41C7-8091-55938B62068C}"/>
    <cellStyle name="Normal 5 5 2 4 2 4" xfId="2897" xr:uid="{DBF84F05-41D2-46BF-AA5C-21958E43EF2F}"/>
    <cellStyle name="Normal 5 5 2 4 3" xfId="1355" xr:uid="{6781A0F3-C62F-4850-9EAA-F45B40B86CB9}"/>
    <cellStyle name="Normal 5 5 2 4 3 2" xfId="1356" xr:uid="{BED6A5F7-EA58-4842-BCF6-2795B845C358}"/>
    <cellStyle name="Normal 5 5 2 4 4" xfId="1357" xr:uid="{0F882DC7-6BD0-48B6-9F67-C7DF73FEFE77}"/>
    <cellStyle name="Normal 5 5 2 4 5" xfId="2898" xr:uid="{D66811B8-E8E6-4970-A32D-984AC35B38EA}"/>
    <cellStyle name="Normal 5 5 2 5" xfId="426" xr:uid="{A983B3B6-40D2-4B25-A5E7-B45ACB55DFC7}"/>
    <cellStyle name="Normal 5 5 2 5 2" xfId="1358" xr:uid="{DA670B8E-F6AB-4EFD-AA24-A3624EB13B82}"/>
    <cellStyle name="Normal 5 5 2 5 2 2" xfId="1359" xr:uid="{C12E060F-5E3D-47CD-9966-5D416BF37B26}"/>
    <cellStyle name="Normal 5 5 2 5 3" xfId="1360" xr:uid="{FC1EBC12-A6F8-4FF3-9BD7-D74A32109E26}"/>
    <cellStyle name="Normal 5 5 2 5 4" xfId="2899" xr:uid="{8C51391B-E1D9-44A7-B905-81858318C39B}"/>
    <cellStyle name="Normal 5 5 2 6" xfId="1361" xr:uid="{0D422B12-1ED3-4C3C-BFAC-B35BCC74610E}"/>
    <cellStyle name="Normal 5 5 2 6 2" xfId="1362" xr:uid="{406AC253-DF2C-4025-93FD-78488EA35A1C}"/>
    <cellStyle name="Normal 5 5 2 6 3" xfId="2900" xr:uid="{EFBAFC0D-6E00-488C-AB54-78093D47FDE4}"/>
    <cellStyle name="Normal 5 5 2 6 4" xfId="2901" xr:uid="{5417244B-9709-4CC2-81C9-44856321DF60}"/>
    <cellStyle name="Normal 5 5 2 7" xfId="1363" xr:uid="{B0C6EC2F-BD31-40A1-BD5D-CA5BF674B6BE}"/>
    <cellStyle name="Normal 5 5 2 8" xfId="2902" xr:uid="{3AD1E818-C9EB-4B7E-A86D-E93DA7E0A3DA}"/>
    <cellStyle name="Normal 5 5 2 9" xfId="2903" xr:uid="{0DF50339-6917-4910-8FDD-B172916EA5E1}"/>
    <cellStyle name="Normal 5 5 3" xfId="156" xr:uid="{A65CADE0-9DCB-4446-9F1B-B4FD720AF777}"/>
    <cellStyle name="Normal 5 5 3 2" xfId="157" xr:uid="{2354636E-54A3-4309-A16E-1D49ADE6CBE9}"/>
    <cellStyle name="Normal 5 5 3 2 2" xfId="158" xr:uid="{43C0AF72-35AC-4E2A-886A-FCEC64A73ECA}"/>
    <cellStyle name="Normal 5 5 3 2 2 2" xfId="1364" xr:uid="{2A0B9A5F-DC64-430B-BDA0-8A8EE56A87B6}"/>
    <cellStyle name="Normal 5 5 3 2 2 2 2" xfId="1365" xr:uid="{03E4C14D-DC12-4D81-B263-1E3B3C4F6376}"/>
    <cellStyle name="Normal 5 5 3 2 2 2 2 2" xfId="4473" xr:uid="{96D524AD-8BE5-472D-B9EE-43EB56457B43}"/>
    <cellStyle name="Normal 5 5 3 2 2 2 3" xfId="4474" xr:uid="{659C4977-2E3D-423D-B8F7-F49FAE7B21E4}"/>
    <cellStyle name="Normal 5 5 3 2 2 3" xfId="1366" xr:uid="{2A12F72C-CBD6-4147-AC3B-103F4B4BD843}"/>
    <cellStyle name="Normal 5 5 3 2 2 3 2" xfId="4475" xr:uid="{9FBA1584-3E2A-435D-AB59-C2CFC47CDB0F}"/>
    <cellStyle name="Normal 5 5 3 2 2 4" xfId="2904" xr:uid="{E6274A83-6D2C-45E5-B375-C3A124FDA2BF}"/>
    <cellStyle name="Normal 5 5 3 2 3" xfId="1367" xr:uid="{54D67CEB-BD2E-4E37-B4EA-4A9B73FC8C4F}"/>
    <cellStyle name="Normal 5 5 3 2 3 2" xfId="1368" xr:uid="{5573285F-AF55-4B9F-AB2B-90AE041FC81F}"/>
    <cellStyle name="Normal 5 5 3 2 3 2 2" xfId="4476" xr:uid="{68174792-231D-4491-A350-5C1A8E54983E}"/>
    <cellStyle name="Normal 5 5 3 2 3 3" xfId="2905" xr:uid="{CB0F9C1F-D575-4FAF-8D64-DC23C63AA099}"/>
    <cellStyle name="Normal 5 5 3 2 3 4" xfId="2906" xr:uid="{7C7F73E7-67CF-4F9D-9EB5-FECDFA669765}"/>
    <cellStyle name="Normal 5 5 3 2 4" xfId="1369" xr:uid="{5EF6D81C-114D-4AF2-BB86-2AFD9493B3BE}"/>
    <cellStyle name="Normal 5 5 3 2 4 2" xfId="4477" xr:uid="{AD11FA29-1958-45E4-9DD4-8BD9A91F721C}"/>
    <cellStyle name="Normal 5 5 3 2 5" xfId="2907" xr:uid="{0F98839F-EFE8-452E-8B5D-34DD0303069C}"/>
    <cellStyle name="Normal 5 5 3 2 6" xfId="2908" xr:uid="{3BE9C0A8-57B1-4EE6-BF84-CCC4B289247F}"/>
    <cellStyle name="Normal 5 5 3 3" xfId="159" xr:uid="{9F91F9EE-BC88-42A8-BBEA-9689C068B38C}"/>
    <cellStyle name="Normal 5 5 3 3 2" xfId="1370" xr:uid="{F9E1DAC0-E971-4C75-8678-124E6C86A1B7}"/>
    <cellStyle name="Normal 5 5 3 3 2 2" xfId="1371" xr:uid="{499BD44B-D7FB-4CC5-9BEA-BF28BF4E658F}"/>
    <cellStyle name="Normal 5 5 3 3 2 2 2" xfId="4478" xr:uid="{CEEDD2E3-CC78-4A4E-BB99-45F3B5A554BD}"/>
    <cellStyle name="Normal 5 5 3 3 2 3" xfId="2909" xr:uid="{9668A7B7-6EF1-4882-9BF8-D1A909C5A80E}"/>
    <cellStyle name="Normal 5 5 3 3 2 4" xfId="2910" xr:uid="{54099462-18DE-4D48-AB88-B8FA1CEC7C51}"/>
    <cellStyle name="Normal 5 5 3 3 3" xfId="1372" xr:uid="{13824E48-9EC1-43FA-98FB-643DBC8E09D4}"/>
    <cellStyle name="Normal 5 5 3 3 3 2" xfId="4479" xr:uid="{1452D934-DDFA-49FF-B3E6-DC1F858B59EE}"/>
    <cellStyle name="Normal 5 5 3 3 4" xfId="2911" xr:uid="{E3F15F94-7284-49A5-8D12-038537AA099A}"/>
    <cellStyle name="Normal 5 5 3 3 5" xfId="2912" xr:uid="{C0201D69-29C3-4E8D-90B9-624B88EF341F}"/>
    <cellStyle name="Normal 5 5 3 4" xfId="1373" xr:uid="{E4D87FF6-8407-41B3-BBE7-365D0CC8A5AB}"/>
    <cellStyle name="Normal 5 5 3 4 2" xfId="1374" xr:uid="{0D9FB4FD-6BE0-40B8-9656-42B9F0D370FC}"/>
    <cellStyle name="Normal 5 5 3 4 2 2" xfId="4480" xr:uid="{4BD35CB9-DD55-41BE-A1F9-E4C87B2D2A45}"/>
    <cellStyle name="Normal 5 5 3 4 3" xfId="2913" xr:uid="{EE3147D9-6C86-4BC6-9D79-56DD60E37A39}"/>
    <cellStyle name="Normal 5 5 3 4 4" xfId="2914" xr:uid="{C63172D6-291D-415D-9E18-FDFB0EE5BBF6}"/>
    <cellStyle name="Normal 5 5 3 5" xfId="1375" xr:uid="{43C76EC8-14A2-4606-81B6-0D253218F43A}"/>
    <cellStyle name="Normal 5 5 3 5 2" xfId="2915" xr:uid="{9C118923-B4D3-443A-BD01-BAD5AE7BA4DD}"/>
    <cellStyle name="Normal 5 5 3 5 3" xfId="2916" xr:uid="{AB41D999-B016-4CC2-B2AA-4AFADAF39B8C}"/>
    <cellStyle name="Normal 5 5 3 5 4" xfId="2917" xr:uid="{33E4C28B-27A8-416A-B200-B339FA5AFAA0}"/>
    <cellStyle name="Normal 5 5 3 6" xfId="2918" xr:uid="{90D7B4D8-3AE0-4078-B163-CD3F249F4E01}"/>
    <cellStyle name="Normal 5 5 3 7" xfId="2919" xr:uid="{0F3CCADD-28C3-454D-A846-41822A7E9F0D}"/>
    <cellStyle name="Normal 5 5 3 8" xfId="2920" xr:uid="{9CD99031-0982-454C-984F-2C3B4B6A5EF5}"/>
    <cellStyle name="Normal 5 5 4" xfId="160" xr:uid="{33D4F858-BFF1-474C-A88D-097983B1F2BE}"/>
    <cellStyle name="Normal 5 5 4 2" xfId="161" xr:uid="{A31D376E-D5EE-4BCD-A557-5ABA6E8D1F5A}"/>
    <cellStyle name="Normal 5 5 4 2 2" xfId="598" xr:uid="{490F9711-8C4D-4000-8C98-B6D24C8A22EA}"/>
    <cellStyle name="Normal 5 5 4 2 2 2" xfId="1376" xr:uid="{5037C0A0-680E-4BA7-B557-78EE83C5029A}"/>
    <cellStyle name="Normal 5 5 4 2 2 2 2" xfId="1377" xr:uid="{5ADCFADE-AE76-4653-A979-E0070E68BBAE}"/>
    <cellStyle name="Normal 5 5 4 2 2 3" xfId="1378" xr:uid="{8449EB0C-4013-4E7F-B166-0D88C7B9D4C3}"/>
    <cellStyle name="Normal 5 5 4 2 2 4" xfId="2921" xr:uid="{5DE21958-C951-4E81-B8EA-A1BD786C9B35}"/>
    <cellStyle name="Normal 5 5 4 2 3" xfId="1379" xr:uid="{9050EE33-C559-4F0F-9C84-A38AB60FCAB2}"/>
    <cellStyle name="Normal 5 5 4 2 3 2" xfId="1380" xr:uid="{CD38C981-6A87-43AB-B38A-7D13A99590E9}"/>
    <cellStyle name="Normal 5 5 4 2 4" xfId="1381" xr:uid="{B3D5F854-047B-454C-948B-FB48861F91B6}"/>
    <cellStyle name="Normal 5 5 4 2 5" xfId="2922" xr:uid="{744D6364-7381-4811-B7CF-1097B735FA08}"/>
    <cellStyle name="Normal 5 5 4 3" xfId="599" xr:uid="{AA6AE99D-7608-407C-B715-5CCE8F270808}"/>
    <cellStyle name="Normal 5 5 4 3 2" xfId="1382" xr:uid="{254B0C16-8BC9-4A3D-B57B-41AF937C7CA2}"/>
    <cellStyle name="Normal 5 5 4 3 2 2" xfId="1383" xr:uid="{209FE160-944E-417E-862C-C71889F22191}"/>
    <cellStyle name="Normal 5 5 4 3 3" xfId="1384" xr:uid="{602506A1-1D1A-4C49-919F-A8003432C069}"/>
    <cellStyle name="Normal 5 5 4 3 4" xfId="2923" xr:uid="{2D8316D0-C462-4C68-97E4-AD817FB93255}"/>
    <cellStyle name="Normal 5 5 4 4" xfId="1385" xr:uid="{C75ABBE6-91CD-4450-A204-C0C04EFEC69E}"/>
    <cellStyle name="Normal 5 5 4 4 2" xfId="1386" xr:uid="{FAF8C467-4DB3-4E58-B193-2B543F462A52}"/>
    <cellStyle name="Normal 5 5 4 4 3" xfId="2924" xr:uid="{02EE3C99-00D8-4A36-99E9-BBC8BF4A1339}"/>
    <cellStyle name="Normal 5 5 4 4 4" xfId="2925" xr:uid="{D091DD17-A98D-4912-A5A3-C4FFEF03EA94}"/>
    <cellStyle name="Normal 5 5 4 5" xfId="1387" xr:uid="{6E132BED-CF7C-4074-89E1-E028B78ABDD0}"/>
    <cellStyle name="Normal 5 5 4 6" xfId="2926" xr:uid="{065CED5F-9573-4B18-91DD-8CDCA4436878}"/>
    <cellStyle name="Normal 5 5 4 7" xfId="2927" xr:uid="{36EE0BC8-589B-4C29-92B7-D50FBC2C7E65}"/>
    <cellStyle name="Normal 5 5 5" xfId="162" xr:uid="{799057E0-D4DC-42E0-ADC6-2753B6B47698}"/>
    <cellStyle name="Normal 5 5 5 2" xfId="600" xr:uid="{2FEC911F-DA2D-45DA-AFCE-5302AC810EC0}"/>
    <cellStyle name="Normal 5 5 5 2 2" xfId="1388" xr:uid="{BA13D8BD-0902-4271-81BC-0E68E5344DA0}"/>
    <cellStyle name="Normal 5 5 5 2 2 2" xfId="1389" xr:uid="{9A75A7A7-5E26-486B-A2C1-101F3290C774}"/>
    <cellStyle name="Normal 5 5 5 2 3" xfId="1390" xr:uid="{71EE53CC-C96D-4562-88EF-4FEA2D953C26}"/>
    <cellStyle name="Normal 5 5 5 2 4" xfId="2928" xr:uid="{392CDD1F-7130-407C-80C2-B9B99D429859}"/>
    <cellStyle name="Normal 5 5 5 3" xfId="1391" xr:uid="{07826961-71D1-4C1E-9284-C5FED5B233A2}"/>
    <cellStyle name="Normal 5 5 5 3 2" xfId="1392" xr:uid="{3274DF7B-6AB5-4DDC-9178-9BEF3B9DF984}"/>
    <cellStyle name="Normal 5 5 5 3 3" xfId="2929" xr:uid="{C9D5F4EF-1F07-4A0E-8964-45F40C5D2F31}"/>
    <cellStyle name="Normal 5 5 5 3 4" xfId="2930" xr:uid="{734959FB-3803-493F-9DC6-083E2CA6EFC3}"/>
    <cellStyle name="Normal 5 5 5 4" xfId="1393" xr:uid="{289222A9-B7A2-4350-A51B-0780F1A7530B}"/>
    <cellStyle name="Normal 5 5 5 5" xfId="2931" xr:uid="{E85A9DB4-3E85-4AC7-95F9-A4C1E13A9DE8}"/>
    <cellStyle name="Normal 5 5 5 6" xfId="2932" xr:uid="{852465DB-ECF4-4BC4-BDC6-A6BFA088B5A8}"/>
    <cellStyle name="Normal 5 5 6" xfId="427" xr:uid="{7492781B-8873-44F1-B3E1-01CB3D5D6447}"/>
    <cellStyle name="Normal 5 5 6 2" xfId="1394" xr:uid="{395376D7-21E3-4DE7-B5D5-B0187119FA59}"/>
    <cellStyle name="Normal 5 5 6 2 2" xfId="1395" xr:uid="{E6E4A8FF-ABD1-425A-B53D-516AC98E03E5}"/>
    <cellStyle name="Normal 5 5 6 2 3" xfId="2933" xr:uid="{294625CC-0EED-4957-8F37-4343B829A0C6}"/>
    <cellStyle name="Normal 5 5 6 2 4" xfId="2934" xr:uid="{4037EA16-F081-47B6-A0D2-441D04C6D956}"/>
    <cellStyle name="Normal 5 5 6 3" xfId="1396" xr:uid="{7731F18C-18FE-4B24-90C7-25FD9058D09C}"/>
    <cellStyle name="Normal 5 5 6 4" xfId="2935" xr:uid="{7938E818-C575-4B82-BD8E-D13C49FBDD05}"/>
    <cellStyle name="Normal 5 5 6 5" xfId="2936" xr:uid="{DCBFE3D2-4C89-41EC-95AF-166162729935}"/>
    <cellStyle name="Normal 5 5 7" xfId="1397" xr:uid="{2AFB0DAB-419A-48B7-B6D4-C1C0929A9978}"/>
    <cellStyle name="Normal 5 5 7 2" xfId="1398" xr:uid="{19AFA421-9AA8-485D-A825-F73233761E52}"/>
    <cellStyle name="Normal 5 5 7 3" xfId="2937" xr:uid="{0AD4C37A-83DA-4A1F-9E40-5C631939CFF0}"/>
    <cellStyle name="Normal 5 5 7 4" xfId="2938" xr:uid="{B1B0407D-945C-4CC7-BF9B-7F56B3702DA5}"/>
    <cellStyle name="Normal 5 5 8" xfId="1399" xr:uid="{D90AEF5E-1E5E-4C88-90B4-8D34752D9158}"/>
    <cellStyle name="Normal 5 5 8 2" xfId="2939" xr:uid="{3CBF98EF-C4C3-4E13-8681-AFED71004C55}"/>
    <cellStyle name="Normal 5 5 8 3" xfId="2940" xr:uid="{277082D9-9FE2-433A-AC8A-14AFAF391C3C}"/>
    <cellStyle name="Normal 5 5 8 4" xfId="2941" xr:uid="{000CF0E0-633A-4A9A-9E98-ABDD0B73AEFD}"/>
    <cellStyle name="Normal 5 5 9" xfId="2942" xr:uid="{BC6641F3-5264-478C-84EF-3BB27A6F9CFF}"/>
    <cellStyle name="Normal 5 6" xfId="163" xr:uid="{3BC35130-EB77-4591-8F75-1181063E482C}"/>
    <cellStyle name="Normal 5 6 10" xfId="2943" xr:uid="{22318A62-6464-4318-8E63-1B61E09A35A2}"/>
    <cellStyle name="Normal 5 6 11" xfId="2944" xr:uid="{B5624BB4-543B-49EC-B459-F0063AD03A05}"/>
    <cellStyle name="Normal 5 6 2" xfId="164" xr:uid="{08A6F27D-BA28-42D5-B7D2-9F4BCB12F826}"/>
    <cellStyle name="Normal 5 6 2 2" xfId="165" xr:uid="{567277E8-BC3E-4B6A-82A9-99AEA40075EF}"/>
    <cellStyle name="Normal 5 6 2 2 2" xfId="601" xr:uid="{5EB5ED41-779C-4571-BEF5-F87564A703E6}"/>
    <cellStyle name="Normal 5 6 2 2 2 2" xfId="602" xr:uid="{E0F68FF2-9B45-481D-85DB-E11ED89A047D}"/>
    <cellStyle name="Normal 5 6 2 2 2 2 2" xfId="1400" xr:uid="{E1BE6FE2-665E-48E3-8867-79D31CAA81B1}"/>
    <cellStyle name="Normal 5 6 2 2 2 2 3" xfId="2945" xr:uid="{A9425FF3-4A6A-4F09-B368-61FDE51C6F5E}"/>
    <cellStyle name="Normal 5 6 2 2 2 2 4" xfId="2946" xr:uid="{AC9FBCDC-1814-442A-8E04-2242288F907A}"/>
    <cellStyle name="Normal 5 6 2 2 2 3" xfId="1401" xr:uid="{B308F80B-E3D4-40D3-A292-6B5AC8CF9D3F}"/>
    <cellStyle name="Normal 5 6 2 2 2 3 2" xfId="2947" xr:uid="{1909D2F7-C7BC-40F9-A347-230086BE5B5A}"/>
    <cellStyle name="Normal 5 6 2 2 2 3 3" xfId="2948" xr:uid="{7BE1BEAD-1667-46B9-9BA9-9E168868A4B1}"/>
    <cellStyle name="Normal 5 6 2 2 2 3 4" xfId="2949" xr:uid="{7A8D0B36-FD6B-4164-B910-780F6928CA49}"/>
    <cellStyle name="Normal 5 6 2 2 2 4" xfId="2950" xr:uid="{EAF5F637-65BB-4B13-9146-7C5AE796A96C}"/>
    <cellStyle name="Normal 5 6 2 2 2 5" xfId="2951" xr:uid="{9B2DFBA2-1A68-4D4E-8D3E-6C0F1C18C742}"/>
    <cellStyle name="Normal 5 6 2 2 2 6" xfId="2952" xr:uid="{E4939629-E197-4503-87B4-35E627B65F8A}"/>
    <cellStyle name="Normal 5 6 2 2 3" xfId="603" xr:uid="{C265AD3D-CFF3-40B7-B372-9F1B79AA838A}"/>
    <cellStyle name="Normal 5 6 2 2 3 2" xfId="1402" xr:uid="{8F8E1B70-D459-4C7F-A22E-9501A732F95F}"/>
    <cellStyle name="Normal 5 6 2 2 3 2 2" xfId="2953" xr:uid="{C3F8F967-FEB7-4088-A308-F25E6C0B0C19}"/>
    <cellStyle name="Normal 5 6 2 2 3 2 3" xfId="2954" xr:uid="{A8018B1B-D837-4CF8-97D4-5DCEEE2356B0}"/>
    <cellStyle name="Normal 5 6 2 2 3 2 4" xfId="2955" xr:uid="{E3864397-A80F-413B-AB11-5C6167E02983}"/>
    <cellStyle name="Normal 5 6 2 2 3 3" xfId="2956" xr:uid="{8C4F1A7D-78A7-4B71-ABB5-D8C8789567D8}"/>
    <cellStyle name="Normal 5 6 2 2 3 4" xfId="2957" xr:uid="{57C930C0-2588-4392-96CF-68E37ABA90C3}"/>
    <cellStyle name="Normal 5 6 2 2 3 5" xfId="2958" xr:uid="{A84017F6-AD16-40DF-AD81-31B40337C339}"/>
    <cellStyle name="Normal 5 6 2 2 4" xfId="1403" xr:uid="{E9449434-7839-462C-B71B-3375441B3A82}"/>
    <cellStyle name="Normal 5 6 2 2 4 2" xfId="2959" xr:uid="{C28513EA-2E1A-4A43-8CBA-82A900A2829E}"/>
    <cellStyle name="Normal 5 6 2 2 4 3" xfId="2960" xr:uid="{7BD463F9-591E-4563-BA22-745577B7C579}"/>
    <cellStyle name="Normal 5 6 2 2 4 4" xfId="2961" xr:uid="{C920C005-681A-4477-B167-C13F55D223A1}"/>
    <cellStyle name="Normal 5 6 2 2 5" xfId="2962" xr:uid="{A3634F59-FC46-4643-B75F-55B290A43B9D}"/>
    <cellStyle name="Normal 5 6 2 2 5 2" xfId="2963" xr:uid="{84C5B703-0964-4E38-94CD-CE3550581306}"/>
    <cellStyle name="Normal 5 6 2 2 5 3" xfId="2964" xr:uid="{FC5EEAF2-D346-416D-9F3F-E02FF78A7DF7}"/>
    <cellStyle name="Normal 5 6 2 2 5 4" xfId="2965" xr:uid="{29074D6C-AABD-4163-99E0-F9AEF14C9667}"/>
    <cellStyle name="Normal 5 6 2 2 6" xfId="2966" xr:uid="{5D90B830-2FE5-40B1-9A26-EBB0785EE893}"/>
    <cellStyle name="Normal 5 6 2 2 7" xfId="2967" xr:uid="{2637FC9A-DE2D-47DB-9B80-E7474176AE01}"/>
    <cellStyle name="Normal 5 6 2 2 8" xfId="2968" xr:uid="{C4378A76-7C29-4589-8736-794C979F467B}"/>
    <cellStyle name="Normal 5 6 2 3" xfId="604" xr:uid="{D23880DA-87D5-4235-85BE-C7BB9B0F0C0C}"/>
    <cellStyle name="Normal 5 6 2 3 2" xfId="605" xr:uid="{1597F3DA-A266-46D6-A43E-414302264F82}"/>
    <cellStyle name="Normal 5 6 2 3 2 2" xfId="606" xr:uid="{49A820D1-4188-49A9-8E14-902EC8DDE4E8}"/>
    <cellStyle name="Normal 5 6 2 3 2 3" xfId="2969" xr:uid="{471FDF3A-AD45-402C-9BED-9DE946CB9FB9}"/>
    <cellStyle name="Normal 5 6 2 3 2 4" xfId="2970" xr:uid="{B82FD58A-3060-43F1-85A5-597BD71153A8}"/>
    <cellStyle name="Normal 5 6 2 3 3" xfId="607" xr:uid="{F81286FE-4F85-41F6-98E6-35F90666E61B}"/>
    <cellStyle name="Normal 5 6 2 3 3 2" xfId="2971" xr:uid="{58017BFB-D230-4992-A15D-3B255517E005}"/>
    <cellStyle name="Normal 5 6 2 3 3 3" xfId="2972" xr:uid="{34688E35-0237-49D6-A4D5-14D0ADE05243}"/>
    <cellStyle name="Normal 5 6 2 3 3 4" xfId="2973" xr:uid="{A2A85134-6A88-48AF-A8EB-3883D4A64341}"/>
    <cellStyle name="Normal 5 6 2 3 4" xfId="2974" xr:uid="{E3048FF0-9FB4-429D-BC6F-26DB54854427}"/>
    <cellStyle name="Normal 5 6 2 3 5" xfId="2975" xr:uid="{F346DA62-8012-4A2A-BE5B-BF64FD2E1212}"/>
    <cellStyle name="Normal 5 6 2 3 6" xfId="2976" xr:uid="{0E1065EA-1842-4BFE-9B3C-C2AFAC369ECE}"/>
    <cellStyle name="Normal 5 6 2 4" xfId="608" xr:uid="{138907E7-E29F-4BA3-91F1-DD45849D3C9D}"/>
    <cellStyle name="Normal 5 6 2 4 2" xfId="609" xr:uid="{B78905B1-217B-4EFA-86EC-87CB240D5BC9}"/>
    <cellStyle name="Normal 5 6 2 4 2 2" xfId="2977" xr:uid="{D3D1411D-962E-466F-8228-D85E811A092E}"/>
    <cellStyle name="Normal 5 6 2 4 2 3" xfId="2978" xr:uid="{7311C465-1471-432B-977D-CC6D7089DE86}"/>
    <cellStyle name="Normal 5 6 2 4 2 4" xfId="2979" xr:uid="{9F40D08E-EC18-4C89-8A24-404B5AC7722A}"/>
    <cellStyle name="Normal 5 6 2 4 3" xfId="2980" xr:uid="{0B1B5EF5-D3EA-4EE6-85FB-D1EEDDEB3C05}"/>
    <cellStyle name="Normal 5 6 2 4 4" xfId="2981" xr:uid="{18062653-071C-4160-9F54-AFFAB2E0685A}"/>
    <cellStyle name="Normal 5 6 2 4 5" xfId="2982" xr:uid="{9014134D-E111-4FCB-85DC-2A624BD6FF8D}"/>
    <cellStyle name="Normal 5 6 2 5" xfId="610" xr:uid="{E98194A2-87DA-44AE-A1F3-B977CC1A38CB}"/>
    <cellStyle name="Normal 5 6 2 5 2" xfId="2983" xr:uid="{7AE3289C-986E-4D98-AC40-DFCB778FB484}"/>
    <cellStyle name="Normal 5 6 2 5 3" xfId="2984" xr:uid="{E2540519-42F2-4714-BFFB-779F96834EF1}"/>
    <cellStyle name="Normal 5 6 2 5 4" xfId="2985" xr:uid="{36EFD9C1-60B9-4245-A155-AB05FD0B63A4}"/>
    <cellStyle name="Normal 5 6 2 6" xfId="2986" xr:uid="{AD3FA77E-73E4-4319-8BFA-FAA97A1483B5}"/>
    <cellStyle name="Normal 5 6 2 6 2" xfId="2987" xr:uid="{A84606E2-0280-4C3F-A22A-C57D58B117D4}"/>
    <cellStyle name="Normal 5 6 2 6 3" xfId="2988" xr:uid="{91C2C8BB-2037-4123-A968-17AAA6BEFCF6}"/>
    <cellStyle name="Normal 5 6 2 6 4" xfId="2989" xr:uid="{6F4FC350-E9F5-4F0F-936C-BCEDB1AC0840}"/>
    <cellStyle name="Normal 5 6 2 7" xfId="2990" xr:uid="{01B7EDDE-F7FA-480F-86F8-28D5B80467E4}"/>
    <cellStyle name="Normal 5 6 2 8" xfId="2991" xr:uid="{A933C3E4-55FB-4904-84F9-081EA47E72B4}"/>
    <cellStyle name="Normal 5 6 2 9" xfId="2992" xr:uid="{5F67C3DE-C6F3-4BA3-A126-27A7999C155B}"/>
    <cellStyle name="Normal 5 6 3" xfId="166" xr:uid="{5827C81F-D519-4EC0-A49A-DF561B395EE2}"/>
    <cellStyle name="Normal 5 6 3 2" xfId="611" xr:uid="{C3184255-121D-41E7-9A91-3302D214EB19}"/>
    <cellStyle name="Normal 5 6 3 2 2" xfId="612" xr:uid="{DC2C84AC-6633-435D-9C2F-1F72B0AA177E}"/>
    <cellStyle name="Normal 5 6 3 2 2 2" xfId="1404" xr:uid="{0368A216-05E7-4816-BE9B-F40C9E7B0707}"/>
    <cellStyle name="Normal 5 6 3 2 2 2 2" xfId="1405" xr:uid="{5FC0B88B-192F-4272-AEBB-C454086CD894}"/>
    <cellStyle name="Normal 5 6 3 2 2 3" xfId="1406" xr:uid="{892E61DB-3487-48B6-AB45-C11BF2F2357D}"/>
    <cellStyle name="Normal 5 6 3 2 2 4" xfId="2993" xr:uid="{EA5F4F96-59E2-4130-B32E-EFD3E5E9A923}"/>
    <cellStyle name="Normal 5 6 3 2 3" xfId="1407" xr:uid="{8E32E151-E91A-40E0-9B42-14A4D90081BA}"/>
    <cellStyle name="Normal 5 6 3 2 3 2" xfId="1408" xr:uid="{1CD5F9B7-578D-4F0C-85CC-D69DB79CF9B4}"/>
    <cellStyle name="Normal 5 6 3 2 3 3" xfId="2994" xr:uid="{31AE5F66-4A9D-4FDD-9B9C-D6A3A7FE578A}"/>
    <cellStyle name="Normal 5 6 3 2 3 4" xfId="2995" xr:uid="{70607013-B290-49F3-84CB-73FB8B4614D9}"/>
    <cellStyle name="Normal 5 6 3 2 4" xfId="1409" xr:uid="{7F3868E9-FDE6-464D-8ED5-3B83EEB5D849}"/>
    <cellStyle name="Normal 5 6 3 2 5" xfId="2996" xr:uid="{D37FE0B8-F262-4B23-AEF3-9B20A20B3C53}"/>
    <cellStyle name="Normal 5 6 3 2 6" xfId="2997" xr:uid="{A0CEFD69-60FA-49B1-943C-49E95232EF56}"/>
    <cellStyle name="Normal 5 6 3 3" xfId="613" xr:uid="{74CC71F8-F45D-4570-A590-58AF3DFA487C}"/>
    <cellStyle name="Normal 5 6 3 3 2" xfId="1410" xr:uid="{1B6B6572-F98A-4427-899C-79B1852F03DB}"/>
    <cellStyle name="Normal 5 6 3 3 2 2" xfId="1411" xr:uid="{433951E3-29DB-4F9F-ADB7-EB1660716D49}"/>
    <cellStyle name="Normal 5 6 3 3 2 3" xfId="2998" xr:uid="{4E3FF60C-172F-49F4-841E-85BCB5DBCCEC}"/>
    <cellStyle name="Normal 5 6 3 3 2 4" xfId="2999" xr:uid="{E1DEA46C-4278-474A-BAF8-C4856BE686D2}"/>
    <cellStyle name="Normal 5 6 3 3 3" xfId="1412" xr:uid="{7C878B87-A605-4E7E-A835-D196EDCD2605}"/>
    <cellStyle name="Normal 5 6 3 3 4" xfId="3000" xr:uid="{E9A5568D-858F-4A31-B1B2-DF94542CD00A}"/>
    <cellStyle name="Normal 5 6 3 3 5" xfId="3001" xr:uid="{E51B885A-5BC9-49D4-9310-BD9663FAF458}"/>
    <cellStyle name="Normal 5 6 3 4" xfId="1413" xr:uid="{1851C54C-CF97-47F0-B2EA-41E97F5F0ABA}"/>
    <cellStyle name="Normal 5 6 3 4 2" xfId="1414" xr:uid="{29035C4D-B3C2-42F7-A8D3-0008AF0883A3}"/>
    <cellStyle name="Normal 5 6 3 4 3" xfId="3002" xr:uid="{5719E54C-0557-4721-BA4A-F72DFD9D384C}"/>
    <cellStyle name="Normal 5 6 3 4 4" xfId="3003" xr:uid="{4E12DF0F-BAE5-4FB2-A324-DBD0B1024222}"/>
    <cellStyle name="Normal 5 6 3 5" xfId="1415" xr:uid="{2E77B79C-8CA0-478B-951D-57F2FE1110FC}"/>
    <cellStyle name="Normal 5 6 3 5 2" xfId="3004" xr:uid="{93886ACB-BA57-4CDA-8FEF-04E6041DD069}"/>
    <cellStyle name="Normal 5 6 3 5 3" xfId="3005" xr:uid="{98DB15B9-E778-436E-AAEC-4610290FC1B7}"/>
    <cellStyle name="Normal 5 6 3 5 4" xfId="3006" xr:uid="{02F11569-735A-42F3-94C9-D528E7ABA72B}"/>
    <cellStyle name="Normal 5 6 3 6" xfId="3007" xr:uid="{3EF11A86-8C3E-41E4-9AD4-98854DBCB786}"/>
    <cellStyle name="Normal 5 6 3 7" xfId="3008" xr:uid="{C70E85EA-F5BA-408B-B6CA-2FCA6E3F2176}"/>
    <cellStyle name="Normal 5 6 3 8" xfId="3009" xr:uid="{881C46A0-2B90-463E-A271-B6E5A82A5041}"/>
    <cellStyle name="Normal 5 6 4" xfId="428" xr:uid="{5AA65AFE-DE4A-49C1-B88E-394A23F94348}"/>
    <cellStyle name="Normal 5 6 4 2" xfId="614" xr:uid="{3A0AE087-E0E8-43D8-B132-923FDF13C499}"/>
    <cellStyle name="Normal 5 6 4 2 2" xfId="615" xr:uid="{55682466-C987-4921-AC1D-6754CF327D4F}"/>
    <cellStyle name="Normal 5 6 4 2 2 2" xfId="1416" xr:uid="{48765EE2-AB6A-4805-8BBF-AF1BD6B28882}"/>
    <cellStyle name="Normal 5 6 4 2 2 3" xfId="3010" xr:uid="{B5A8018E-0BB1-467D-8FE8-A8AAF0494A93}"/>
    <cellStyle name="Normal 5 6 4 2 2 4" xfId="3011" xr:uid="{6E3D7E52-B58D-42CE-BA13-7A68BF842A6D}"/>
    <cellStyle name="Normal 5 6 4 2 3" xfId="1417" xr:uid="{055E404B-FF7A-4545-AF35-D3F17B69ADD2}"/>
    <cellStyle name="Normal 5 6 4 2 4" xfId="3012" xr:uid="{F75D3DB4-1982-466B-8841-DA8853CB8D6A}"/>
    <cellStyle name="Normal 5 6 4 2 5" xfId="3013" xr:uid="{B258BAFD-B9B5-448C-A035-85CFC89E8668}"/>
    <cellStyle name="Normal 5 6 4 3" xfId="616" xr:uid="{4EABA453-9868-4B91-8E55-EBB7CA9C119B}"/>
    <cellStyle name="Normal 5 6 4 3 2" xfId="1418" xr:uid="{9E0FFBDA-3B4B-4F3D-9D13-58E18651D61B}"/>
    <cellStyle name="Normal 5 6 4 3 3" xfId="3014" xr:uid="{07912E6D-699D-4198-9458-C619F13BB48A}"/>
    <cellStyle name="Normal 5 6 4 3 4" xfId="3015" xr:uid="{43D6755E-E6EA-425A-ADB0-D9E481F7E875}"/>
    <cellStyle name="Normal 5 6 4 4" xfId="1419" xr:uid="{99D938CE-8C18-4926-AE2F-D7AF2726AEEE}"/>
    <cellStyle name="Normal 5 6 4 4 2" xfId="3016" xr:uid="{4CCD03BA-5388-4761-90FC-EA45D4790329}"/>
    <cellStyle name="Normal 5 6 4 4 3" xfId="3017" xr:uid="{0B4598BE-1A43-4D52-B223-E3C97235FD42}"/>
    <cellStyle name="Normal 5 6 4 4 4" xfId="3018" xr:uid="{29DAA47E-3856-4A74-9483-8FD1DFD6AF9D}"/>
    <cellStyle name="Normal 5 6 4 5" xfId="3019" xr:uid="{C8B5DA35-47CD-471F-86EB-8D0EC927913C}"/>
    <cellStyle name="Normal 5 6 4 6" xfId="3020" xr:uid="{3FD6082B-C31B-42FF-B696-02EC0AF1EB69}"/>
    <cellStyle name="Normal 5 6 4 7" xfId="3021" xr:uid="{02AD0B26-AE77-4BDB-ABF8-1BCCA0E933A9}"/>
    <cellStyle name="Normal 5 6 5" xfId="429" xr:uid="{E3ACD5DC-CF8B-42B4-AE5D-F9AB27EAFC3A}"/>
    <cellStyle name="Normal 5 6 5 2" xfId="617" xr:uid="{7AB5C558-3E63-4046-9988-464F0505F1B4}"/>
    <cellStyle name="Normal 5 6 5 2 2" xfId="1420" xr:uid="{43B3FDAD-BBC6-4220-BB7B-FD9993CFC6BF}"/>
    <cellStyle name="Normal 5 6 5 2 3" xfId="3022" xr:uid="{9209B914-6EF1-4598-B3BA-90A0D557D4CA}"/>
    <cellStyle name="Normal 5 6 5 2 4" xfId="3023" xr:uid="{9B06F064-B4A2-459A-A4A2-5FC233068826}"/>
    <cellStyle name="Normal 5 6 5 3" xfId="1421" xr:uid="{67160C1D-87F2-4517-A7BC-2D3572714FD4}"/>
    <cellStyle name="Normal 5 6 5 3 2" xfId="3024" xr:uid="{E0F34894-D7D4-431C-9A97-F17A23F8706F}"/>
    <cellStyle name="Normal 5 6 5 3 3" xfId="3025" xr:uid="{92BF9BB2-82E8-4F82-AA01-D18AB8638264}"/>
    <cellStyle name="Normal 5 6 5 3 4" xfId="3026" xr:uid="{D18DF9A0-1E76-47C8-A457-2B2B7C3E2C96}"/>
    <cellStyle name="Normal 5 6 5 4" xfId="3027" xr:uid="{86A98B40-00F3-4481-BD5A-B17689F45302}"/>
    <cellStyle name="Normal 5 6 5 5" xfId="3028" xr:uid="{FB0A2E62-A36F-4960-A981-F50AC657DD13}"/>
    <cellStyle name="Normal 5 6 5 6" xfId="3029" xr:uid="{33033713-CF96-4851-84A7-320C872986B1}"/>
    <cellStyle name="Normal 5 6 6" xfId="618" xr:uid="{676649E6-3D41-4E5A-88CB-C71E0180AFE2}"/>
    <cellStyle name="Normal 5 6 6 2" xfId="1422" xr:uid="{966FB16A-2A63-4B6A-B04F-1F2831730BD4}"/>
    <cellStyle name="Normal 5 6 6 2 2" xfId="3030" xr:uid="{0CC53769-D4BF-42F1-8756-B3E2F502D6BA}"/>
    <cellStyle name="Normal 5 6 6 2 3" xfId="3031" xr:uid="{73EBE3B8-6E21-4D95-9BA7-506B64FF3DED}"/>
    <cellStyle name="Normal 5 6 6 2 4" xfId="3032" xr:uid="{5659FFE6-0DC8-4C9F-98C7-429593C5F5A7}"/>
    <cellStyle name="Normal 5 6 6 3" xfId="3033" xr:uid="{4FE9CDE1-0522-4F0D-B209-3B3FE7871DAD}"/>
    <cellStyle name="Normal 5 6 6 4" xfId="3034" xr:uid="{0D26E196-492F-42F4-BD78-24C24A1F92EA}"/>
    <cellStyle name="Normal 5 6 6 5" xfId="3035" xr:uid="{247B3546-52C1-42A8-829D-EF129067C148}"/>
    <cellStyle name="Normal 5 6 7" xfId="1423" xr:uid="{A772D203-D4A3-4F30-B31C-7B8611352736}"/>
    <cellStyle name="Normal 5 6 7 2" xfId="3036" xr:uid="{3666234B-EA72-4EEF-8FF9-1198C9F8D763}"/>
    <cellStyle name="Normal 5 6 7 3" xfId="3037" xr:uid="{C8747593-4C52-45E1-834C-FD72C86BB2E6}"/>
    <cellStyle name="Normal 5 6 7 4" xfId="3038" xr:uid="{6FED6F24-1A48-48CB-9A9B-47B13BC5FB69}"/>
    <cellStyle name="Normal 5 6 8" xfId="3039" xr:uid="{60BA2EF2-DDBC-4A9E-ADA4-F410640F7B9C}"/>
    <cellStyle name="Normal 5 6 8 2" xfId="3040" xr:uid="{550175D6-4A4F-49D4-96E2-A61DB65771D6}"/>
    <cellStyle name="Normal 5 6 8 3" xfId="3041" xr:uid="{9840EE76-6D79-489B-BBA4-7F1B396AEBA4}"/>
    <cellStyle name="Normal 5 6 8 4" xfId="3042" xr:uid="{93BBFB2E-56C1-4111-8CBB-A53F5DD3A5E7}"/>
    <cellStyle name="Normal 5 6 9" xfId="3043" xr:uid="{81B5F6BD-21AA-47C6-9E32-13AAB8BEA07A}"/>
    <cellStyle name="Normal 5 7" xfId="167" xr:uid="{E45A3EA9-54B1-4F05-8516-B5D5B4D91670}"/>
    <cellStyle name="Normal 5 7 2" xfId="168" xr:uid="{8714F101-BCE9-48F1-B72B-C386D19713C3}"/>
    <cellStyle name="Normal 5 7 2 2" xfId="169" xr:uid="{19692A68-F28A-4EEB-9BBC-368A323CE301}"/>
    <cellStyle name="Normal 5 7 2 2 2" xfId="619" xr:uid="{ECEEB651-44D2-42D2-987B-8C71F8807D87}"/>
    <cellStyle name="Normal 5 7 2 2 2 2" xfId="1424" xr:uid="{2D223168-B9B2-4D21-AA03-B7273F7F4A9D}"/>
    <cellStyle name="Normal 5 7 2 2 2 3" xfId="3044" xr:uid="{BF972918-3883-4A3D-97CE-6AD550C7787D}"/>
    <cellStyle name="Normal 5 7 2 2 2 4" xfId="3045" xr:uid="{770C2B66-B706-477D-9B2E-6F80ABF6EA21}"/>
    <cellStyle name="Normal 5 7 2 2 3" xfId="1425" xr:uid="{99FD8E90-12E2-40EC-921B-95470551DD87}"/>
    <cellStyle name="Normal 5 7 2 2 3 2" xfId="3046" xr:uid="{73BEBD64-8A61-4F18-82DC-CAA71EA6BC87}"/>
    <cellStyle name="Normal 5 7 2 2 3 3" xfId="3047" xr:uid="{379B6796-A634-44DC-A84A-D01130070B45}"/>
    <cellStyle name="Normal 5 7 2 2 3 4" xfId="3048" xr:uid="{69A779CB-7E7D-405C-9A55-A2A51729EC64}"/>
    <cellStyle name="Normal 5 7 2 2 4" xfId="3049" xr:uid="{B79E0796-2413-4598-97AA-1C5062E749F7}"/>
    <cellStyle name="Normal 5 7 2 2 5" xfId="3050" xr:uid="{B2977F34-4008-4E47-8E45-8235ACA27C78}"/>
    <cellStyle name="Normal 5 7 2 2 6" xfId="3051" xr:uid="{DA7BB961-11BF-4061-94EA-3891AD1C525F}"/>
    <cellStyle name="Normal 5 7 2 3" xfId="620" xr:uid="{4F091232-85F5-4341-9811-326BAF062FEE}"/>
    <cellStyle name="Normal 5 7 2 3 2" xfId="1426" xr:uid="{E56B2D8A-DE98-4B32-9985-AE6F1790F9E5}"/>
    <cellStyle name="Normal 5 7 2 3 2 2" xfId="3052" xr:uid="{E62D870D-79CB-4AD4-9155-896F1D0D25DF}"/>
    <cellStyle name="Normal 5 7 2 3 2 3" xfId="3053" xr:uid="{A038101F-A3F8-4E3C-8FFE-20B6281F83A1}"/>
    <cellStyle name="Normal 5 7 2 3 2 4" xfId="3054" xr:uid="{D3ABC907-693B-41D4-A374-4CC399BCE00A}"/>
    <cellStyle name="Normal 5 7 2 3 3" xfId="3055" xr:uid="{783B5AA2-75BC-4F63-B8EC-FA90A3AA0594}"/>
    <cellStyle name="Normal 5 7 2 3 4" xfId="3056" xr:uid="{0FB4498A-E8DD-42B2-AC0E-E9CA490FD36E}"/>
    <cellStyle name="Normal 5 7 2 3 5" xfId="3057" xr:uid="{365E9222-9DDD-4934-BBA6-131450D1AB44}"/>
    <cellStyle name="Normal 5 7 2 4" xfId="1427" xr:uid="{67B5F492-D888-40A5-B107-024D00F55EE5}"/>
    <cellStyle name="Normal 5 7 2 4 2" xfId="3058" xr:uid="{0AF3FBF6-FE1D-4829-90AA-D863635A41A0}"/>
    <cellStyle name="Normal 5 7 2 4 3" xfId="3059" xr:uid="{8D0F8D1A-D9CF-428B-AAB2-22A827E2C729}"/>
    <cellStyle name="Normal 5 7 2 4 4" xfId="3060" xr:uid="{E04ECA3C-B029-4B09-A327-FF7223E3F6A4}"/>
    <cellStyle name="Normal 5 7 2 5" xfId="3061" xr:uid="{43165CD1-802A-42D1-A906-EE8550FEDEB9}"/>
    <cellStyle name="Normal 5 7 2 5 2" xfId="3062" xr:uid="{FE8BD061-0DC5-43CC-BEC8-2892B66A81F8}"/>
    <cellStyle name="Normal 5 7 2 5 3" xfId="3063" xr:uid="{9574D837-E805-42F2-9496-47FEDC6F9DB9}"/>
    <cellStyle name="Normal 5 7 2 5 4" xfId="3064" xr:uid="{BE61DE55-2EEC-4807-9E76-145B386D79D4}"/>
    <cellStyle name="Normal 5 7 2 6" xfId="3065" xr:uid="{DE96F851-A221-4528-BE0E-4718B1309B12}"/>
    <cellStyle name="Normal 5 7 2 7" xfId="3066" xr:uid="{ED9DE33C-DE6D-415A-8FA8-CF6FC4CD80E2}"/>
    <cellStyle name="Normal 5 7 2 8" xfId="3067" xr:uid="{6D586992-0764-46F6-A254-17876EEE8CC0}"/>
    <cellStyle name="Normal 5 7 3" xfId="170" xr:uid="{FA7A12BE-9A3C-4346-88CF-FBB5FC74A9B1}"/>
    <cellStyle name="Normal 5 7 3 2" xfId="621" xr:uid="{436F6272-DF29-4D32-9228-17FFB8839B6F}"/>
    <cellStyle name="Normal 5 7 3 2 2" xfId="622" xr:uid="{C431C54E-9206-4071-99F2-1984DFC75276}"/>
    <cellStyle name="Normal 5 7 3 2 3" xfId="3068" xr:uid="{2F403CF2-41EA-4833-BD37-D0C2C5B85D88}"/>
    <cellStyle name="Normal 5 7 3 2 4" xfId="3069" xr:uid="{6A89E71B-E649-40CD-BD31-6E98A4922919}"/>
    <cellStyle name="Normal 5 7 3 3" xfId="623" xr:uid="{5EF0D931-9EAC-44B4-BEA3-1EEE1F25EA30}"/>
    <cellStyle name="Normal 5 7 3 3 2" xfId="3070" xr:uid="{70076D04-7FA6-4C59-9D5D-F263C07B4E0D}"/>
    <cellStyle name="Normal 5 7 3 3 3" xfId="3071" xr:uid="{4D7274CB-D093-4BC2-B35D-C6E6FE68E96F}"/>
    <cellStyle name="Normal 5 7 3 3 4" xfId="3072" xr:uid="{7578215C-8F77-4374-9FC5-2DA90E2438AC}"/>
    <cellStyle name="Normal 5 7 3 4" xfId="3073" xr:uid="{08F1114C-CE9B-4130-BBA5-EC9DE505AE21}"/>
    <cellStyle name="Normal 5 7 3 5" xfId="3074" xr:uid="{99733DDF-3A8E-4749-B677-1ABEA3F9303F}"/>
    <cellStyle name="Normal 5 7 3 6" xfId="3075" xr:uid="{787B2224-65A4-4CCA-A4D6-18AA0F8C3EA7}"/>
    <cellStyle name="Normal 5 7 4" xfId="430" xr:uid="{DE65537B-D1C0-44DF-9A63-7992E1D5BAEF}"/>
    <cellStyle name="Normal 5 7 4 2" xfId="624" xr:uid="{3C811DC0-DD28-4BC2-9F52-ED2DA83FFF3D}"/>
    <cellStyle name="Normal 5 7 4 2 2" xfId="3076" xr:uid="{574FC8D7-4A76-495F-9CDC-CECEB6B44FB8}"/>
    <cellStyle name="Normal 5 7 4 2 3" xfId="3077" xr:uid="{30200A53-F562-4791-B8DA-05EB90A25361}"/>
    <cellStyle name="Normal 5 7 4 2 4" xfId="3078" xr:uid="{9D89670A-DBC2-4DA4-9D98-B65D3F9D0AAB}"/>
    <cellStyle name="Normal 5 7 4 3" xfId="3079" xr:uid="{8143DC05-6732-4C41-A597-C3E95FC14777}"/>
    <cellStyle name="Normal 5 7 4 4" xfId="3080" xr:uid="{C1037910-B6BF-44AA-B2D3-B883FC137C9A}"/>
    <cellStyle name="Normal 5 7 4 5" xfId="3081" xr:uid="{B24878D7-E874-4723-B8DA-F1B2E36A5C6D}"/>
    <cellStyle name="Normal 5 7 5" xfId="625" xr:uid="{90ACFDBA-F4CB-4B8D-96D6-13F2AFAB24E0}"/>
    <cellStyle name="Normal 5 7 5 2" xfId="3082" xr:uid="{8EE99EBF-C0AC-4DE0-8069-A3E501303D68}"/>
    <cellStyle name="Normal 5 7 5 3" xfId="3083" xr:uid="{302954CB-A795-4A9E-BFC3-90BF9D381CEE}"/>
    <cellStyle name="Normal 5 7 5 4" xfId="3084" xr:uid="{0AE3A0CC-8897-4F1B-B8B1-01570B034933}"/>
    <cellStyle name="Normal 5 7 6" xfId="3085" xr:uid="{5687681F-85EE-4E59-BDA0-5DE7634449D6}"/>
    <cellStyle name="Normal 5 7 6 2" xfId="3086" xr:uid="{CA5B2287-0E43-4E65-8F71-27EC1B4F2A17}"/>
    <cellStyle name="Normal 5 7 6 3" xfId="3087" xr:uid="{760A00CB-A4FC-42E5-AB6B-168CCA635527}"/>
    <cellStyle name="Normal 5 7 6 4" xfId="3088" xr:uid="{CF02E0A1-36A6-49BA-8D99-0CF499E85A97}"/>
    <cellStyle name="Normal 5 7 7" xfId="3089" xr:uid="{16698BF6-6172-4F9B-BBDA-C957159520DD}"/>
    <cellStyle name="Normal 5 7 8" xfId="3090" xr:uid="{372D32C3-AB49-4D18-B1D5-5D9C98C69650}"/>
    <cellStyle name="Normal 5 7 9" xfId="3091" xr:uid="{6F5450B7-2888-4BA5-A81A-77D6153C5419}"/>
    <cellStyle name="Normal 5 8" xfId="171" xr:uid="{C9DE5C24-3020-498C-AFD5-7C4668E11E5A}"/>
    <cellStyle name="Normal 5 8 2" xfId="172" xr:uid="{8D5C7331-4C26-47B7-9D8A-E7703F2787E6}"/>
    <cellStyle name="Normal 5 8 2 2" xfId="626" xr:uid="{AC1AF01A-A117-4F5C-A4F2-CCD4F3B5ED6D}"/>
    <cellStyle name="Normal 5 8 2 2 2" xfId="1428" xr:uid="{9A198C80-4FF0-4C61-995D-24025E99EF1C}"/>
    <cellStyle name="Normal 5 8 2 2 2 2" xfId="1429" xr:uid="{26E12BFE-4C18-4330-A778-2141DCA2683F}"/>
    <cellStyle name="Normal 5 8 2 2 3" xfId="1430" xr:uid="{F9BF5780-F635-4BBB-96C2-79B3C48798BC}"/>
    <cellStyle name="Normal 5 8 2 2 4" xfId="3092" xr:uid="{33BBE211-CB93-4263-B21D-350D53BBA4D2}"/>
    <cellStyle name="Normal 5 8 2 3" xfId="1431" xr:uid="{5C28C70E-F355-4715-A4BA-2903EB5CF703}"/>
    <cellStyle name="Normal 5 8 2 3 2" xfId="1432" xr:uid="{5F5CCE39-7639-43F9-901B-6681892E049A}"/>
    <cellStyle name="Normal 5 8 2 3 3" xfId="3093" xr:uid="{D48B1C76-96FD-447E-973E-514F77EA9C60}"/>
    <cellStyle name="Normal 5 8 2 3 4" xfId="3094" xr:uid="{739E6BFA-BFB7-45D7-B9C4-75D2A6E3B046}"/>
    <cellStyle name="Normal 5 8 2 4" xfId="1433" xr:uid="{A8E895B4-5B4E-4E59-BE33-54629EE2ED2B}"/>
    <cellStyle name="Normal 5 8 2 5" xfId="3095" xr:uid="{B3B2F154-B515-4C32-9D14-CD0C6C6A21CA}"/>
    <cellStyle name="Normal 5 8 2 6" xfId="3096" xr:uid="{C761E765-6B78-4275-900A-412982D08E05}"/>
    <cellStyle name="Normal 5 8 3" xfId="627" xr:uid="{93C88E7D-AEC0-453B-93A1-2671768A8616}"/>
    <cellStyle name="Normal 5 8 3 2" xfId="1434" xr:uid="{B0934B51-4084-40DE-B309-D7746A1E0B75}"/>
    <cellStyle name="Normal 5 8 3 2 2" xfId="1435" xr:uid="{CE0CCBB2-D9B3-4155-B1E1-21B6ABE46733}"/>
    <cellStyle name="Normal 5 8 3 2 3" xfId="3097" xr:uid="{043C914C-FDBB-4814-ACBF-EE9272BB1F53}"/>
    <cellStyle name="Normal 5 8 3 2 4" xfId="3098" xr:uid="{15C7CEF1-122A-4B6B-B57B-EA3047893B32}"/>
    <cellStyle name="Normal 5 8 3 3" xfId="1436" xr:uid="{8FBA18FA-8C2C-45A8-90A8-F0DC0A60165E}"/>
    <cellStyle name="Normal 5 8 3 4" xfId="3099" xr:uid="{C0682ED2-75D9-4048-B36D-2A3BAB3B63E5}"/>
    <cellStyle name="Normal 5 8 3 5" xfId="3100" xr:uid="{718F3983-3E22-4546-B3B5-751E2A3EC51A}"/>
    <cellStyle name="Normal 5 8 4" xfId="1437" xr:uid="{480C48CB-E723-47FC-9C7C-5C53461304B9}"/>
    <cellStyle name="Normal 5 8 4 2" xfId="1438" xr:uid="{D7744018-7B37-4628-948D-F211576F7A08}"/>
    <cellStyle name="Normal 5 8 4 3" xfId="3101" xr:uid="{E169C0D7-6722-4DFD-83C4-8BCD0E7651E5}"/>
    <cellStyle name="Normal 5 8 4 4" xfId="3102" xr:uid="{EEA8515A-32DF-4885-8164-6C4D65256FF6}"/>
    <cellStyle name="Normal 5 8 5" xfId="1439" xr:uid="{A21821FB-08E3-41F8-879E-564DDED08674}"/>
    <cellStyle name="Normal 5 8 5 2" xfId="3103" xr:uid="{034A30CE-6F2B-4DC0-B94D-BE6A5CCBA390}"/>
    <cellStyle name="Normal 5 8 5 3" xfId="3104" xr:uid="{BEEDA4C4-3F4A-42AF-B7CC-0C6B2ADC6210}"/>
    <cellStyle name="Normal 5 8 5 4" xfId="3105" xr:uid="{2ABD909A-A573-4380-97DA-44200D745CB8}"/>
    <cellStyle name="Normal 5 8 6" xfId="3106" xr:uid="{94777509-9EB4-496A-82E4-B357EDEB6A2F}"/>
    <cellStyle name="Normal 5 8 7" xfId="3107" xr:uid="{9B8CC7D2-18DF-4179-A80E-BDE19AB38BC4}"/>
    <cellStyle name="Normal 5 8 8" xfId="3108" xr:uid="{6E896DAE-47A6-47AC-AEC0-C3E7BAF12B33}"/>
    <cellStyle name="Normal 5 9" xfId="173" xr:uid="{E156A028-1535-4713-A70F-0A7DCEFEADD6}"/>
    <cellStyle name="Normal 5 9 2" xfId="628" xr:uid="{F04F452F-0224-4974-B37B-01F7F9FB3240}"/>
    <cellStyle name="Normal 5 9 2 2" xfId="629" xr:uid="{BAB006F6-917D-4C7C-A96A-8AE38375EE3B}"/>
    <cellStyle name="Normal 5 9 2 2 2" xfId="1440" xr:uid="{9162394E-81EE-4944-8D41-F09E4384DBD6}"/>
    <cellStyle name="Normal 5 9 2 2 3" xfId="3109" xr:uid="{1F3A6E8C-67CF-4AE0-9E62-A008C84C1B6F}"/>
    <cellStyle name="Normal 5 9 2 2 4" xfId="3110" xr:uid="{8DCC5019-2CE4-495F-93D2-F25A0E5FCCD8}"/>
    <cellStyle name="Normal 5 9 2 3" xfId="1441" xr:uid="{D93B2957-FF13-4FF4-9EE6-D84A6E33AB00}"/>
    <cellStyle name="Normal 5 9 2 4" xfId="3111" xr:uid="{E1C8AE9B-6351-4892-BC58-7873A064A6DF}"/>
    <cellStyle name="Normal 5 9 2 5" xfId="3112" xr:uid="{EB924D16-2628-4E05-BF21-103F4C627B1C}"/>
    <cellStyle name="Normal 5 9 3" xfId="630" xr:uid="{14CA9E4D-A3FC-4BFB-8BE1-637AE84435B9}"/>
    <cellStyle name="Normal 5 9 3 2" xfId="1442" xr:uid="{84B9F85A-2D3D-403D-9B91-F9DBF8B7110E}"/>
    <cellStyle name="Normal 5 9 3 3" xfId="3113" xr:uid="{EF745AAA-0895-4037-96A4-92EA7EF50B9B}"/>
    <cellStyle name="Normal 5 9 3 4" xfId="3114" xr:uid="{DAF87FC0-9424-469B-888B-089DACC53131}"/>
    <cellStyle name="Normal 5 9 4" xfId="1443" xr:uid="{342EA76F-7F33-4F9A-A154-AA3D78653725}"/>
    <cellStyle name="Normal 5 9 4 2" xfId="3115" xr:uid="{F9739EA5-96EF-47B2-85EE-F4448E281AA2}"/>
    <cellStyle name="Normal 5 9 4 3" xfId="3116" xr:uid="{8E9F8747-7C20-48B8-93C8-21F215341749}"/>
    <cellStyle name="Normal 5 9 4 4" xfId="3117" xr:uid="{0EED8CCA-6DB5-47E1-BCF5-0E04C4314071}"/>
    <cellStyle name="Normal 5 9 5" xfId="3118" xr:uid="{26C917A6-C495-4A46-8663-1DD0604A90AC}"/>
    <cellStyle name="Normal 5 9 6" xfId="3119" xr:uid="{A8414B4E-009C-4DBE-A4EE-2BB6810BAAA1}"/>
    <cellStyle name="Normal 5 9 7" xfId="3120" xr:uid="{D8E75CF1-3485-4FC9-961C-E0CF982F547B}"/>
    <cellStyle name="Normal 6" xfId="77" xr:uid="{C8C3BCB9-1869-4147-A064-5C325CA7292C}"/>
    <cellStyle name="Normal 6 10" xfId="431" xr:uid="{E56E6348-EB2B-498D-BFE0-D62719171AEC}"/>
    <cellStyle name="Normal 6 10 2" xfId="1444" xr:uid="{52B3D709-E0D9-4555-A494-9298216D4E7B}"/>
    <cellStyle name="Normal 6 10 2 2" xfId="3121" xr:uid="{D6C69D2E-B480-486D-90B7-B198650BB4A7}"/>
    <cellStyle name="Normal 6 10 2 2 2" xfId="4593" xr:uid="{00DC336F-C40B-42D0-AB46-1E712644C7CF}"/>
    <cellStyle name="Normal 6 10 2 3" xfId="3122" xr:uid="{02756F85-A59C-4577-94D8-2943AE9D8B62}"/>
    <cellStyle name="Normal 6 10 2 4" xfId="3123" xr:uid="{0609F4B5-3CA5-4132-9D69-41ED1651D84F}"/>
    <cellStyle name="Normal 6 10 3" xfId="3124" xr:uid="{C0FAD725-21FB-4A2B-8847-3339C282D19A}"/>
    <cellStyle name="Normal 6 10 4" xfId="3125" xr:uid="{A8143F77-A936-40FD-8AF8-EB76835778AD}"/>
    <cellStyle name="Normal 6 10 5" xfId="3126" xr:uid="{9AB75B8C-BD06-4D0A-A68C-70124544ACDE}"/>
    <cellStyle name="Normal 6 11" xfId="1445" xr:uid="{62E48205-D038-49E0-9081-F4E744FB7153}"/>
    <cellStyle name="Normal 6 11 2" xfId="3127" xr:uid="{07F2F8E5-5ADE-461E-90A2-8949788B0CAC}"/>
    <cellStyle name="Normal 6 11 3" xfId="3128" xr:uid="{DA269991-4737-4988-8D7F-CD729C97692E}"/>
    <cellStyle name="Normal 6 11 4" xfId="3129" xr:uid="{201C1109-BDDC-48E4-936C-0241C62F06A1}"/>
    <cellStyle name="Normal 6 12" xfId="910" xr:uid="{98576D7C-1898-450C-8128-51853B49BD9C}"/>
    <cellStyle name="Normal 6 12 2" xfId="3130" xr:uid="{59C1DD64-DACB-4403-BA06-5F200674B65C}"/>
    <cellStyle name="Normal 6 12 3" xfId="3131" xr:uid="{17EFFC8F-CFD5-431B-A225-ACB0656142BC}"/>
    <cellStyle name="Normal 6 12 4" xfId="3132" xr:uid="{C5ADCA9A-B83A-4D8F-BFF8-BA3CB2B8254C}"/>
    <cellStyle name="Normal 6 13" xfId="907" xr:uid="{495CB15A-C5AE-49AB-AF72-ADC14DFF3820}"/>
    <cellStyle name="Normal 6 13 2" xfId="3134" xr:uid="{4C498369-B06A-47D5-8E9E-5C0728AD3D29}"/>
    <cellStyle name="Normal 6 13 3" xfId="4321" xr:uid="{9A4A55CF-8F1E-4445-8971-D293C7F73D55}"/>
    <cellStyle name="Normal 6 13 4" xfId="3133" xr:uid="{560CF806-2798-4850-9392-6B669F136F5C}"/>
    <cellStyle name="Normal 6 13 5" xfId="5324" xr:uid="{C5A16A6C-BB09-4CC3-982F-5BC9402CF0BA}"/>
    <cellStyle name="Normal 6 14" xfId="3135" xr:uid="{F27B1066-E374-4111-AB79-C463B224E06D}"/>
    <cellStyle name="Normal 6 15" xfId="3136" xr:uid="{96133152-ECD9-495F-B646-B7EA6453C786}"/>
    <cellStyle name="Normal 6 16" xfId="3137" xr:uid="{706447E7-6EAA-43A0-8E92-4A92B8702A57}"/>
    <cellStyle name="Normal 6 2" xfId="78" xr:uid="{CBA72FCC-426C-4D60-8BBC-C76DB918ABE5}"/>
    <cellStyle name="Normal 6 2 2" xfId="432" xr:uid="{CA7D5DD0-AFD4-47F9-A947-1DC3496C5AD5}"/>
    <cellStyle name="Normal 6 2 2 2" xfId="4676" xr:uid="{223AE09C-466C-4449-890D-19E577A0BE35}"/>
    <cellStyle name="Normal 6 2 3" xfId="4565" xr:uid="{03DDEE19-21A2-43C2-8597-3DBB25DFD90F}"/>
    <cellStyle name="Normal 6 3" xfId="174" xr:uid="{792C1F03-8C0B-49C7-8ED7-94C891CEB169}"/>
    <cellStyle name="Normal 6 3 10" xfId="3138" xr:uid="{E016DE84-6B29-4B10-8E53-84E969170D08}"/>
    <cellStyle name="Normal 6 3 11" xfId="3139" xr:uid="{948834EB-27A8-4C19-A248-B7D54F0FB9E5}"/>
    <cellStyle name="Normal 6 3 2" xfId="175" xr:uid="{B6DDC0FC-1ADD-4E69-98B0-22206F5823B8}"/>
    <cellStyle name="Normal 6 3 2 2" xfId="176" xr:uid="{0F1C5894-F0CD-49E2-B4D1-B3A78022C741}"/>
    <cellStyle name="Normal 6 3 2 2 2" xfId="177" xr:uid="{0E161DE7-45BD-4673-8129-D7873A34968E}"/>
    <cellStyle name="Normal 6 3 2 2 2 2" xfId="178" xr:uid="{DB3E51F7-AE34-4DE7-8F90-5AD5BCAA62E4}"/>
    <cellStyle name="Normal 6 3 2 2 2 2 2" xfId="631" xr:uid="{54932AD7-6C28-420F-BA69-7DD5D0467DCB}"/>
    <cellStyle name="Normal 6 3 2 2 2 2 2 2" xfId="1446" xr:uid="{3739A0A4-DDFA-47E6-8192-402589DAEC79}"/>
    <cellStyle name="Normal 6 3 2 2 2 2 2 2 2" xfId="1447" xr:uid="{DBA4EB40-C363-4F81-BFE0-B52F4B5590A3}"/>
    <cellStyle name="Normal 6 3 2 2 2 2 2 3" xfId="1448" xr:uid="{057D1F46-A9A4-4326-A287-9B00BB2DDE25}"/>
    <cellStyle name="Normal 6 3 2 2 2 2 3" xfId="1449" xr:uid="{DC0179AE-ECD5-469A-8E11-DE0E8E535FB5}"/>
    <cellStyle name="Normal 6 3 2 2 2 2 3 2" xfId="1450" xr:uid="{2050F727-31E6-48A0-915A-C46C6D2059E6}"/>
    <cellStyle name="Normal 6 3 2 2 2 2 4" xfId="1451" xr:uid="{F335F4EB-0238-43E5-9719-ED428B62812F}"/>
    <cellStyle name="Normal 6 3 2 2 2 3" xfId="632" xr:uid="{0A54774C-F50E-44F7-9FAF-8C0C81D4967C}"/>
    <cellStyle name="Normal 6 3 2 2 2 3 2" xfId="1452" xr:uid="{B53D1B78-AA02-488C-90C1-533AF496E9F4}"/>
    <cellStyle name="Normal 6 3 2 2 2 3 2 2" xfId="1453" xr:uid="{1999CFA2-7229-4867-9657-FC39EAFEBE3D}"/>
    <cellStyle name="Normal 6 3 2 2 2 3 3" xfId="1454" xr:uid="{DF5DD819-A667-4A63-AC1D-567837797D29}"/>
    <cellStyle name="Normal 6 3 2 2 2 3 4" xfId="3140" xr:uid="{B693A8C1-856F-49DD-A0CB-0BE49023C5A6}"/>
    <cellStyle name="Normal 6 3 2 2 2 4" xfId="1455" xr:uid="{AD02B533-F36A-48F2-800E-DD9486973E23}"/>
    <cellStyle name="Normal 6 3 2 2 2 4 2" xfId="1456" xr:uid="{C81797B2-435A-4777-855A-716D8CDCFBC4}"/>
    <cellStyle name="Normal 6 3 2 2 2 5" xfId="1457" xr:uid="{DB192F93-359D-486A-B341-AE53F355CF9D}"/>
    <cellStyle name="Normal 6 3 2 2 2 6" xfId="3141" xr:uid="{FE7CE5F9-141A-4D0C-8536-7A97D1D38CF2}"/>
    <cellStyle name="Normal 6 3 2 2 3" xfId="179" xr:uid="{49737C3B-E279-4E1D-B8E4-26AC59EAC86C}"/>
    <cellStyle name="Normal 6 3 2 2 3 2" xfId="633" xr:uid="{986591F3-CFCB-40E1-A4F0-93DCBCB642C4}"/>
    <cellStyle name="Normal 6 3 2 2 3 2 2" xfId="634" xr:uid="{1E4E7E47-C78E-4770-8CAC-730CBBC2EBF9}"/>
    <cellStyle name="Normal 6 3 2 2 3 2 2 2" xfId="1458" xr:uid="{D4789F5B-23C3-4940-B478-AD2E0456B9AE}"/>
    <cellStyle name="Normal 6 3 2 2 3 2 2 2 2" xfId="1459" xr:uid="{8279552F-D0A4-4B66-8A5B-CB911707F62F}"/>
    <cellStyle name="Normal 6 3 2 2 3 2 2 3" xfId="1460" xr:uid="{A435CC24-E9F4-4821-86D3-90B963E7F48B}"/>
    <cellStyle name="Normal 6 3 2 2 3 2 3" xfId="1461" xr:uid="{095ED997-748A-4569-9849-D78DBF7B278F}"/>
    <cellStyle name="Normal 6 3 2 2 3 2 3 2" xfId="1462" xr:uid="{84DB3E5A-162C-433C-A955-F97545091BD4}"/>
    <cellStyle name="Normal 6 3 2 2 3 2 4" xfId="1463" xr:uid="{703D4C7F-2CF2-42B3-9494-CB1EF39D497A}"/>
    <cellStyle name="Normal 6 3 2 2 3 3" xfId="635" xr:uid="{1E23976E-B939-490C-86E3-70EEA149AAC2}"/>
    <cellStyle name="Normal 6 3 2 2 3 3 2" xfId="1464" xr:uid="{A802701B-67CF-457B-A472-9FC0688CDB0A}"/>
    <cellStyle name="Normal 6 3 2 2 3 3 2 2" xfId="1465" xr:uid="{12CAC39E-13FA-4087-A1A8-318495E0A319}"/>
    <cellStyle name="Normal 6 3 2 2 3 3 3" xfId="1466" xr:uid="{BFBBFD38-62CA-4821-BB50-6F8180D6C209}"/>
    <cellStyle name="Normal 6 3 2 2 3 4" xfId="1467" xr:uid="{4B06CD32-2FFD-4CEE-AF5B-BC343CEB7EE0}"/>
    <cellStyle name="Normal 6 3 2 2 3 4 2" xfId="1468" xr:uid="{6D5D351A-0800-49E9-AE09-148785848182}"/>
    <cellStyle name="Normal 6 3 2 2 3 5" xfId="1469" xr:uid="{ADB27B9C-2A68-416F-AC56-784F6E945857}"/>
    <cellStyle name="Normal 6 3 2 2 4" xfId="636" xr:uid="{0EDEE00F-9A8E-467C-B79D-159BE5968380}"/>
    <cellStyle name="Normal 6 3 2 2 4 2" xfId="637" xr:uid="{D3255516-40EF-411B-BE14-DDF30BE6F2D1}"/>
    <cellStyle name="Normal 6 3 2 2 4 2 2" xfId="1470" xr:uid="{3359493D-B5DE-4F5C-8EE9-0170849F578A}"/>
    <cellStyle name="Normal 6 3 2 2 4 2 2 2" xfId="1471" xr:uid="{A275DA4C-8009-468C-BFFD-A300482194C1}"/>
    <cellStyle name="Normal 6 3 2 2 4 2 3" xfId="1472" xr:uid="{E364A14D-9E8C-4312-BCF8-B71BBBE51625}"/>
    <cellStyle name="Normal 6 3 2 2 4 3" xfId="1473" xr:uid="{4FE70876-678C-453D-B6C3-C9BD0C24C965}"/>
    <cellStyle name="Normal 6 3 2 2 4 3 2" xfId="1474" xr:uid="{24874D22-FEAB-43E2-B5A4-1976F19D3508}"/>
    <cellStyle name="Normal 6 3 2 2 4 4" xfId="1475" xr:uid="{9A2E9277-FA4D-418D-B838-81279A9B65AF}"/>
    <cellStyle name="Normal 6 3 2 2 5" xfId="638" xr:uid="{ABD8FA86-5E86-48A6-A775-096A4BA43BEC}"/>
    <cellStyle name="Normal 6 3 2 2 5 2" xfId="1476" xr:uid="{C02ADE07-1FB0-475F-917A-757612B62C54}"/>
    <cellStyle name="Normal 6 3 2 2 5 2 2" xfId="1477" xr:uid="{C433FD9D-49C2-4953-9200-398F41E2797F}"/>
    <cellStyle name="Normal 6 3 2 2 5 3" xfId="1478" xr:uid="{C65A6FA4-E630-4661-ACC9-FB5811AB65C7}"/>
    <cellStyle name="Normal 6 3 2 2 5 4" xfId="3142" xr:uid="{26EBF1C0-3397-4BC8-9A1B-95B02FC9ACC6}"/>
    <cellStyle name="Normal 6 3 2 2 6" xfId="1479" xr:uid="{7C4BCF6C-EED3-4021-859F-0FEA6F263978}"/>
    <cellStyle name="Normal 6 3 2 2 6 2" xfId="1480" xr:uid="{65CC0C47-71A9-47A7-9620-E1CD6551A43C}"/>
    <cellStyle name="Normal 6 3 2 2 7" xfId="1481" xr:uid="{72C21477-13D4-4788-8F8F-673B32F42D76}"/>
    <cellStyle name="Normal 6 3 2 2 8" xfId="3143" xr:uid="{CDE8C6C1-2775-45F2-80B7-0F1694C1FC5E}"/>
    <cellStyle name="Normal 6 3 2 3" xfId="180" xr:uid="{BC699213-11C2-4385-9C24-CA7BD5EACDA7}"/>
    <cellStyle name="Normal 6 3 2 3 2" xfId="181" xr:uid="{B223B5AB-6AFA-43D1-90B4-57F5A4AB37C5}"/>
    <cellStyle name="Normal 6 3 2 3 2 2" xfId="639" xr:uid="{A61DF6F9-B5D5-4D37-8E73-8F9A21F5BB2B}"/>
    <cellStyle name="Normal 6 3 2 3 2 2 2" xfId="1482" xr:uid="{E349BF00-8E9A-466E-88EE-702B27399F06}"/>
    <cellStyle name="Normal 6 3 2 3 2 2 2 2" xfId="1483" xr:uid="{86FEE925-22BB-4746-A0B6-22EEC1F2313E}"/>
    <cellStyle name="Normal 6 3 2 3 2 2 3" xfId="1484" xr:uid="{DFFF5C1A-66F6-4AE0-BBBD-A7643492ACDF}"/>
    <cellStyle name="Normal 6 3 2 3 2 3" xfId="1485" xr:uid="{54A992A4-363E-4B4E-9183-09D2C9AF49F4}"/>
    <cellStyle name="Normal 6 3 2 3 2 3 2" xfId="1486" xr:uid="{D4FF3B4A-4904-4132-A13A-980C7AE47545}"/>
    <cellStyle name="Normal 6 3 2 3 2 4" xfId="1487" xr:uid="{D3889835-A7DA-4B74-9BF2-69B422A5B00E}"/>
    <cellStyle name="Normal 6 3 2 3 3" xfId="640" xr:uid="{2CD54A5C-0EE6-42CA-9DBB-972A1AF28868}"/>
    <cellStyle name="Normal 6 3 2 3 3 2" xfId="1488" xr:uid="{E5C0604B-EF23-4B5F-8979-2A813A757136}"/>
    <cellStyle name="Normal 6 3 2 3 3 2 2" xfId="1489" xr:uid="{50047328-27E2-41F2-AD8D-678C5B3A0CE4}"/>
    <cellStyle name="Normal 6 3 2 3 3 3" xfId="1490" xr:uid="{4B942384-1802-4554-BE38-FE745C3909F8}"/>
    <cellStyle name="Normal 6 3 2 3 3 4" xfId="3144" xr:uid="{D635116A-45CC-46AF-AEEC-0246C1272014}"/>
    <cellStyle name="Normal 6 3 2 3 4" xfId="1491" xr:uid="{D85C6290-92FB-4E9F-A069-4013A26DAF72}"/>
    <cellStyle name="Normal 6 3 2 3 4 2" xfId="1492" xr:uid="{1E9544CF-7441-4E65-A4DA-62DAB4DC18AB}"/>
    <cellStyle name="Normal 6 3 2 3 5" xfId="1493" xr:uid="{780678CC-D416-48DA-A8BA-6A869395D17D}"/>
    <cellStyle name="Normal 6 3 2 3 6" xfId="3145" xr:uid="{D5BFF40C-617F-4974-912F-BC9E5AA96DD9}"/>
    <cellStyle name="Normal 6 3 2 4" xfId="182" xr:uid="{9BA095FB-A9AC-4383-BEE6-2863073052D1}"/>
    <cellStyle name="Normal 6 3 2 4 2" xfId="641" xr:uid="{EE1371DD-6E5C-4670-A4E3-4AB8A34D572F}"/>
    <cellStyle name="Normal 6 3 2 4 2 2" xfId="642" xr:uid="{A030262B-F7FF-4880-A741-B2A8CCE80BBD}"/>
    <cellStyle name="Normal 6 3 2 4 2 2 2" xfId="1494" xr:uid="{5C7795B8-0F0C-4893-A796-3E06A93A4383}"/>
    <cellStyle name="Normal 6 3 2 4 2 2 2 2" xfId="1495" xr:uid="{821BD796-6540-476D-A8C8-763108D5129B}"/>
    <cellStyle name="Normal 6 3 2 4 2 2 3" xfId="1496" xr:uid="{DE659038-0016-42AA-8429-C05178121C8F}"/>
    <cellStyle name="Normal 6 3 2 4 2 3" xfId="1497" xr:uid="{A85C28F6-9FE0-4C7B-A646-DA08030857E2}"/>
    <cellStyle name="Normal 6 3 2 4 2 3 2" xfId="1498" xr:uid="{E225C239-8FFF-4294-8BB8-4A07697260CE}"/>
    <cellStyle name="Normal 6 3 2 4 2 4" xfId="1499" xr:uid="{0B8A7F6D-9D39-4F0F-90F4-4E967BA971D3}"/>
    <cellStyle name="Normal 6 3 2 4 3" xfId="643" xr:uid="{D1ACBBCF-5B55-48B5-A3B4-251E20B421CE}"/>
    <cellStyle name="Normal 6 3 2 4 3 2" xfId="1500" xr:uid="{25C74421-729D-436B-8745-808E40DAD10A}"/>
    <cellStyle name="Normal 6 3 2 4 3 2 2" xfId="1501" xr:uid="{43CF800B-70E8-42EC-A6E9-71ADE0ACFF5A}"/>
    <cellStyle name="Normal 6 3 2 4 3 3" xfId="1502" xr:uid="{97242143-F35F-4BAA-AD05-46F1D465D69A}"/>
    <cellStyle name="Normal 6 3 2 4 4" xfId="1503" xr:uid="{1F28EBBC-0B22-4F8E-BF75-B1A9D7F19D28}"/>
    <cellStyle name="Normal 6 3 2 4 4 2" xfId="1504" xr:uid="{45061DC1-C63F-4F84-AAA1-6ABEFC0A041F}"/>
    <cellStyle name="Normal 6 3 2 4 5" xfId="1505" xr:uid="{3FFCEA9E-A367-4C54-AE18-AFEE8DB62895}"/>
    <cellStyle name="Normal 6 3 2 5" xfId="433" xr:uid="{FCCB6E9C-FC63-47D6-9548-1F052F081A76}"/>
    <cellStyle name="Normal 6 3 2 5 2" xfId="644" xr:uid="{0BF1AD22-201B-4EE2-8D3F-87F379D657B1}"/>
    <cellStyle name="Normal 6 3 2 5 2 2" xfId="1506" xr:uid="{1F06886D-6C52-45B2-A14E-771669DFBFA4}"/>
    <cellStyle name="Normal 6 3 2 5 2 2 2" xfId="1507" xr:uid="{7AF4013C-9805-4881-9BC4-D135ABD1C60E}"/>
    <cellStyle name="Normal 6 3 2 5 2 3" xfId="1508" xr:uid="{0E43DBD3-4E1D-4AB3-8DB8-9F08008CD3E0}"/>
    <cellStyle name="Normal 6 3 2 5 3" xfId="1509" xr:uid="{D621E1FF-DE37-40E5-A1F2-E75F45A09005}"/>
    <cellStyle name="Normal 6 3 2 5 3 2" xfId="1510" xr:uid="{0CFC5645-0051-4447-B8C0-725F807A542D}"/>
    <cellStyle name="Normal 6 3 2 5 4" xfId="1511" xr:uid="{AF0642BE-97F2-489B-8835-2586F0EB1DDA}"/>
    <cellStyle name="Normal 6 3 2 6" xfId="645" xr:uid="{4FF49281-6432-4D83-8CE1-9B567440D5C6}"/>
    <cellStyle name="Normal 6 3 2 6 2" xfId="1512" xr:uid="{BEED77F5-AC0B-413D-B74A-725328C38DED}"/>
    <cellStyle name="Normal 6 3 2 6 2 2" xfId="1513" xr:uid="{725F051E-400A-406D-AFA4-7C5F1CCA39CB}"/>
    <cellStyle name="Normal 6 3 2 6 3" xfId="1514" xr:uid="{B0E7E2E0-EA76-467D-9E1F-DA10211BAA6E}"/>
    <cellStyle name="Normal 6 3 2 6 4" xfId="3146" xr:uid="{B133139D-0500-4DC9-98E1-117D45C31BC7}"/>
    <cellStyle name="Normal 6 3 2 7" xfId="1515" xr:uid="{3E1F73CB-07B1-4AF9-9652-1EC1CBE37658}"/>
    <cellStyle name="Normal 6 3 2 7 2" xfId="1516" xr:uid="{FA1673D3-B229-4350-891E-61E40346BD29}"/>
    <cellStyle name="Normal 6 3 2 8" xfId="1517" xr:uid="{E8E2549E-BCAA-4BFA-AEB4-A273E2524B8A}"/>
    <cellStyle name="Normal 6 3 2 9" xfId="3147" xr:uid="{6CD89601-E779-4B0E-BC64-AEB9B8B894AA}"/>
    <cellStyle name="Normal 6 3 3" xfId="183" xr:uid="{E99AC0FD-39E4-46DE-84BA-9D5161EE278E}"/>
    <cellStyle name="Normal 6 3 3 2" xfId="184" xr:uid="{2FAB40A2-E98A-44B5-ABF8-E323DE962405}"/>
    <cellStyle name="Normal 6 3 3 2 2" xfId="185" xr:uid="{A32CEEE7-882C-41A2-B99B-410502EC7362}"/>
    <cellStyle name="Normal 6 3 3 2 2 2" xfId="646" xr:uid="{F07DBE21-F08F-4E53-A22D-26729267DC26}"/>
    <cellStyle name="Normal 6 3 3 2 2 2 2" xfId="1518" xr:uid="{01C6423D-0786-4F61-BA0B-CFA2E4ACBF2F}"/>
    <cellStyle name="Normal 6 3 3 2 2 2 2 2" xfId="1519" xr:uid="{82CE5E1E-8B93-4D92-A00A-2BD5E0AE548D}"/>
    <cellStyle name="Normal 6 3 3 2 2 2 3" xfId="1520" xr:uid="{AEA35AFD-CB18-4CAC-8C57-131DA07809C1}"/>
    <cellStyle name="Normal 6 3 3 2 2 3" xfId="1521" xr:uid="{FDE37778-7CA2-4AB5-BC83-61914CF0FB86}"/>
    <cellStyle name="Normal 6 3 3 2 2 3 2" xfId="1522" xr:uid="{D9EADFFE-6303-4ECE-A4BC-862A6F4867FE}"/>
    <cellStyle name="Normal 6 3 3 2 2 4" xfId="1523" xr:uid="{281B78F8-B72B-4069-99AC-D75629D9C850}"/>
    <cellStyle name="Normal 6 3 3 2 3" xfId="647" xr:uid="{34267F22-5A90-4474-928E-43ACCDB7B3CF}"/>
    <cellStyle name="Normal 6 3 3 2 3 2" xfId="1524" xr:uid="{921852DA-013C-479A-BCBA-D2770725FCA1}"/>
    <cellStyle name="Normal 6 3 3 2 3 2 2" xfId="1525" xr:uid="{68A95D65-4B1F-4ACE-AD77-6C3C97150482}"/>
    <cellStyle name="Normal 6 3 3 2 3 3" xfId="1526" xr:uid="{621250BA-F42B-426B-970C-51D96F825233}"/>
    <cellStyle name="Normal 6 3 3 2 3 4" xfId="3148" xr:uid="{F59E5AC9-65C9-42DB-8361-B8EDB7FAFEBD}"/>
    <cellStyle name="Normal 6 3 3 2 4" xfId="1527" xr:uid="{9BB433D5-89F8-4A05-84C8-1C2562683FF6}"/>
    <cellStyle name="Normal 6 3 3 2 4 2" xfId="1528" xr:uid="{B587EE07-6E22-4EF7-ACBC-B87A9CC8E8F7}"/>
    <cellStyle name="Normal 6 3 3 2 5" xfId="1529" xr:uid="{02ECB9A8-3C8D-4238-9CE6-07277D817874}"/>
    <cellStyle name="Normal 6 3 3 2 6" xfId="3149" xr:uid="{D2E6E968-25BF-4155-A503-8B4C6E2B3895}"/>
    <cellStyle name="Normal 6 3 3 3" xfId="186" xr:uid="{74485549-C237-45C0-8CFB-6393FD42D6C6}"/>
    <cellStyle name="Normal 6 3 3 3 2" xfId="648" xr:uid="{BE5776A8-E38E-4185-9E38-01866752B176}"/>
    <cellStyle name="Normal 6 3 3 3 2 2" xfId="649" xr:uid="{0E5491D0-40CB-4865-B3B5-F7FD18BAF217}"/>
    <cellStyle name="Normal 6 3 3 3 2 2 2" xfId="1530" xr:uid="{DCEC83EF-C965-4B22-A88B-38C767230913}"/>
    <cellStyle name="Normal 6 3 3 3 2 2 2 2" xfId="1531" xr:uid="{DBD96067-4A82-4CB2-92D8-03CBB757BD91}"/>
    <cellStyle name="Normal 6 3 3 3 2 2 3" xfId="1532" xr:uid="{0E108E21-EBDD-4006-8636-148D1F54B5B4}"/>
    <cellStyle name="Normal 6 3 3 3 2 3" xfId="1533" xr:uid="{85B89B5B-BFBB-4043-9E99-B5427C17FC8E}"/>
    <cellStyle name="Normal 6 3 3 3 2 3 2" xfId="1534" xr:uid="{3185F041-62DA-474F-AB88-C88D1227CF49}"/>
    <cellStyle name="Normal 6 3 3 3 2 4" xfId="1535" xr:uid="{688A11C9-B97C-4900-8380-DC1825305B9D}"/>
    <cellStyle name="Normal 6 3 3 3 3" xfId="650" xr:uid="{EB78115F-DCA5-47A6-AEFC-6D7B854F7689}"/>
    <cellStyle name="Normal 6 3 3 3 3 2" xfId="1536" xr:uid="{4F01D071-9842-4BC1-BF82-AE655870152C}"/>
    <cellStyle name="Normal 6 3 3 3 3 2 2" xfId="1537" xr:uid="{8602DECE-1A00-4918-B5A6-EC3014F2F0E4}"/>
    <cellStyle name="Normal 6 3 3 3 3 3" xfId="1538" xr:uid="{23CD6634-7A1B-4FF3-82ED-198307CCAD22}"/>
    <cellStyle name="Normal 6 3 3 3 4" xfId="1539" xr:uid="{107703C8-B0D9-49B1-A7E4-9C2F72CF5FD6}"/>
    <cellStyle name="Normal 6 3 3 3 4 2" xfId="1540" xr:uid="{831F13B3-C9D1-4227-ADD4-7A454A873227}"/>
    <cellStyle name="Normal 6 3 3 3 5" xfId="1541" xr:uid="{343DDD3A-626C-43FD-BBA7-549E65CE8DD6}"/>
    <cellStyle name="Normal 6 3 3 4" xfId="434" xr:uid="{D3C57D7E-12C9-46DB-AD2D-C966A700ED71}"/>
    <cellStyle name="Normal 6 3 3 4 2" xfId="651" xr:uid="{3044B3CD-2404-4DD8-8C97-4917C4765B2A}"/>
    <cellStyle name="Normal 6 3 3 4 2 2" xfId="1542" xr:uid="{5C640EF9-D179-4510-A81A-568ED9DAB19B}"/>
    <cellStyle name="Normal 6 3 3 4 2 2 2" xfId="1543" xr:uid="{DE6863D1-EAF6-40CE-B345-3E1C35D786C3}"/>
    <cellStyle name="Normal 6 3 3 4 2 3" xfId="1544" xr:uid="{CD811E30-96FD-4333-B536-352F9C36490B}"/>
    <cellStyle name="Normal 6 3 3 4 3" xfId="1545" xr:uid="{A95B6834-2DD7-4D57-A936-7A3672DA3165}"/>
    <cellStyle name="Normal 6 3 3 4 3 2" xfId="1546" xr:uid="{C11C3FDD-9105-4C7F-BC82-D8F60CEF3D04}"/>
    <cellStyle name="Normal 6 3 3 4 4" xfId="1547" xr:uid="{197FF268-D8AA-4905-83C8-CA08FBD23405}"/>
    <cellStyle name="Normal 6 3 3 5" xfId="652" xr:uid="{9BF722B3-56C0-4B85-8171-B739B91024A1}"/>
    <cellStyle name="Normal 6 3 3 5 2" xfId="1548" xr:uid="{F0EBBA3F-978B-4536-B369-2FC66AF614BD}"/>
    <cellStyle name="Normal 6 3 3 5 2 2" xfId="1549" xr:uid="{FE300F8C-21D0-4E64-96DE-E6D93703ABF4}"/>
    <cellStyle name="Normal 6 3 3 5 3" xfId="1550" xr:uid="{9DB72E51-5CD4-4B8A-B2D4-114E4A4CB5E4}"/>
    <cellStyle name="Normal 6 3 3 5 4" xfId="3150" xr:uid="{03A71F30-6A23-4DAF-AB88-B6978E765FF3}"/>
    <cellStyle name="Normal 6 3 3 6" xfId="1551" xr:uid="{21C3F8E8-90AF-44AB-8D56-74340900A870}"/>
    <cellStyle name="Normal 6 3 3 6 2" xfId="1552" xr:uid="{68C78DF5-0777-45F7-A8A8-C5BC19A3C3FF}"/>
    <cellStyle name="Normal 6 3 3 7" xfId="1553" xr:uid="{7D7FEA0F-24E8-4472-B7B5-8276ABEC527B}"/>
    <cellStyle name="Normal 6 3 3 8" xfId="3151" xr:uid="{E02F38E7-8956-4E96-9112-0664CE9D4161}"/>
    <cellStyle name="Normal 6 3 4" xfId="187" xr:uid="{D6708113-0666-4DA7-8535-5260CAD19A37}"/>
    <cellStyle name="Normal 6 3 4 2" xfId="188" xr:uid="{922DF9FB-AFFA-4C7E-8961-B293E304BBD7}"/>
    <cellStyle name="Normal 6 3 4 2 2" xfId="653" xr:uid="{7FA4DBDD-FD7C-4138-B68E-A7505ADF6AFD}"/>
    <cellStyle name="Normal 6 3 4 2 2 2" xfId="1554" xr:uid="{FBC540B2-CD6C-44C3-9536-1A3A8B892B3D}"/>
    <cellStyle name="Normal 6 3 4 2 2 2 2" xfId="1555" xr:uid="{535B173A-C20E-4A4E-B69A-B97C143FACD3}"/>
    <cellStyle name="Normal 6 3 4 2 2 3" xfId="1556" xr:uid="{2DE7533E-8BE3-4295-B6C8-A0631D4472C9}"/>
    <cellStyle name="Normal 6 3 4 2 2 4" xfId="3152" xr:uid="{47ACCC81-035B-46A7-9DD2-70D7C237FB6D}"/>
    <cellStyle name="Normal 6 3 4 2 3" xfId="1557" xr:uid="{B3DB5D7A-2B0A-4411-AAFE-F8E78CB26820}"/>
    <cellStyle name="Normal 6 3 4 2 3 2" xfId="1558" xr:uid="{19E40D4B-B8B9-4EEB-80FA-1565C7583486}"/>
    <cellStyle name="Normal 6 3 4 2 4" xfId="1559" xr:uid="{C2593610-2B8F-45D0-B4E9-1404BA46E371}"/>
    <cellStyle name="Normal 6 3 4 2 5" xfId="3153" xr:uid="{E754F887-3185-4B76-8FE9-4E8CE56E1F30}"/>
    <cellStyle name="Normal 6 3 4 3" xfId="654" xr:uid="{88845DDB-EFD8-4B0F-B1ED-756BFADF3D57}"/>
    <cellStyle name="Normal 6 3 4 3 2" xfId="1560" xr:uid="{E06C4FD0-15BB-4001-9940-67961A306DEC}"/>
    <cellStyle name="Normal 6 3 4 3 2 2" xfId="1561" xr:uid="{A88E50B6-C6DC-4C10-9A64-B15067E92360}"/>
    <cellStyle name="Normal 6 3 4 3 3" xfId="1562" xr:uid="{95376AA1-9220-4F92-BE20-886C80BA6E81}"/>
    <cellStyle name="Normal 6 3 4 3 4" xfId="3154" xr:uid="{1B298C19-0C85-4420-87EF-3D5CC91BDBE8}"/>
    <cellStyle name="Normal 6 3 4 4" xfId="1563" xr:uid="{D2AA436A-C056-4318-9641-9D5C6C50C056}"/>
    <cellStyle name="Normal 6 3 4 4 2" xfId="1564" xr:uid="{EF0B6F6B-DAD4-4C99-AE91-6C1DD43671DC}"/>
    <cellStyle name="Normal 6 3 4 4 3" xfId="3155" xr:uid="{C7A6F5DC-78AE-4055-BBBA-90C99F219895}"/>
    <cellStyle name="Normal 6 3 4 4 4" xfId="3156" xr:uid="{CC5F8B51-5796-4FF7-BD4B-2F4C68E8D5A6}"/>
    <cellStyle name="Normal 6 3 4 5" xfId="1565" xr:uid="{620F4FA2-2934-4957-BFCB-033FD033D424}"/>
    <cellStyle name="Normal 6 3 4 6" xfId="3157" xr:uid="{6853F6EC-FA8E-479F-8DB5-A4949C809B14}"/>
    <cellStyle name="Normal 6 3 4 7" xfId="3158" xr:uid="{FA7CDF87-D168-4D05-99DD-6052ED2DDEC3}"/>
    <cellStyle name="Normal 6 3 5" xfId="189" xr:uid="{F905FC6E-47F6-4338-9EA1-58E021E0EE7D}"/>
    <cellStyle name="Normal 6 3 5 2" xfId="655" xr:uid="{533C5278-BD4A-422A-A444-7C710B9E1348}"/>
    <cellStyle name="Normal 6 3 5 2 2" xfId="656" xr:uid="{9838C9CB-A619-4609-A6B5-8ABC2832193F}"/>
    <cellStyle name="Normal 6 3 5 2 2 2" xfId="1566" xr:uid="{C7841122-A8A2-4E6A-A90C-6DB3F4B39B9F}"/>
    <cellStyle name="Normal 6 3 5 2 2 2 2" xfId="1567" xr:uid="{67AB9C1A-E695-4441-9E60-C01751072001}"/>
    <cellStyle name="Normal 6 3 5 2 2 3" xfId="1568" xr:uid="{898AE647-9C3A-4161-8139-4C2502F9C173}"/>
    <cellStyle name="Normal 6 3 5 2 3" xfId="1569" xr:uid="{BF4FB4C0-FFEA-4498-A21A-84571FC1E608}"/>
    <cellStyle name="Normal 6 3 5 2 3 2" xfId="1570" xr:uid="{2110E5FD-5616-47C9-9947-59806DD0C5E0}"/>
    <cellStyle name="Normal 6 3 5 2 4" xfId="1571" xr:uid="{8550DC4B-A095-49A0-8BA3-315ED9040131}"/>
    <cellStyle name="Normal 6 3 5 3" xfId="657" xr:uid="{CC9135BD-4061-4933-84B3-E5663A60D93C}"/>
    <cellStyle name="Normal 6 3 5 3 2" xfId="1572" xr:uid="{4C1BD429-1E7A-4EE2-BAA1-C271421522EB}"/>
    <cellStyle name="Normal 6 3 5 3 2 2" xfId="1573" xr:uid="{BE29F363-139A-40CB-94A6-4D4904AADCF9}"/>
    <cellStyle name="Normal 6 3 5 3 3" xfId="1574" xr:uid="{F00E004E-1467-4E8E-974F-8F45F1E1E9CA}"/>
    <cellStyle name="Normal 6 3 5 3 4" xfId="3159" xr:uid="{71FBA709-CF17-42D5-91C7-40D0854CD636}"/>
    <cellStyle name="Normal 6 3 5 4" xfId="1575" xr:uid="{EA615EBD-925C-44CD-9D3B-8A2EA3FE8D6C}"/>
    <cellStyle name="Normal 6 3 5 4 2" xfId="1576" xr:uid="{F8B56FA6-78E8-4A36-8839-53418C20BB16}"/>
    <cellStyle name="Normal 6 3 5 5" xfId="1577" xr:uid="{81E786E6-961C-44E3-85BF-F010FB5DC24D}"/>
    <cellStyle name="Normal 6 3 5 6" xfId="3160" xr:uid="{56B4862C-2381-40C9-B6DB-87C178D1E420}"/>
    <cellStyle name="Normal 6 3 6" xfId="435" xr:uid="{FA0FA543-0307-406C-BD3D-6C11F302CCD0}"/>
    <cellStyle name="Normal 6 3 6 2" xfId="658" xr:uid="{5675D5A4-2B83-449E-B281-DBFD8583BA94}"/>
    <cellStyle name="Normal 6 3 6 2 2" xfId="1578" xr:uid="{A4BE8CA4-FE70-4251-8FC9-4E2C3EC0E67A}"/>
    <cellStyle name="Normal 6 3 6 2 2 2" xfId="1579" xr:uid="{F1F27A97-F26A-4612-93EF-D6C1B21F54B8}"/>
    <cellStyle name="Normal 6 3 6 2 3" xfId="1580" xr:uid="{8CD72475-B1A0-494D-81CC-BBBA2C718779}"/>
    <cellStyle name="Normal 6 3 6 2 4" xfId="3161" xr:uid="{519EF472-A392-4850-A60B-EF372B6F3EF2}"/>
    <cellStyle name="Normal 6 3 6 3" xfId="1581" xr:uid="{FEC0534E-CAF7-457F-A43F-ED93063B60FC}"/>
    <cellStyle name="Normal 6 3 6 3 2" xfId="1582" xr:uid="{1C8139C9-050C-4B9F-8415-60966E01A9CB}"/>
    <cellStyle name="Normal 6 3 6 4" xfId="1583" xr:uid="{74D74620-DFD1-4DE7-82D0-87F92D39F81D}"/>
    <cellStyle name="Normal 6 3 6 5" xfId="3162" xr:uid="{DE96FA7A-14E2-48FC-849D-08BBBAF52E3B}"/>
    <cellStyle name="Normal 6 3 7" xfId="659" xr:uid="{9E22F769-276B-4271-8729-12A91ADCB39A}"/>
    <cellStyle name="Normal 6 3 7 2" xfId="1584" xr:uid="{8F7C5112-975F-453E-8963-CC69862748E5}"/>
    <cellStyle name="Normal 6 3 7 2 2" xfId="1585" xr:uid="{781A997B-863F-4CC8-B087-9388E16AA2DB}"/>
    <cellStyle name="Normal 6 3 7 3" xfId="1586" xr:uid="{50807585-615B-481A-92EA-A5445BC12B78}"/>
    <cellStyle name="Normal 6 3 7 4" xfId="3163" xr:uid="{A1DA1205-C577-4E6C-9533-AF177995717B}"/>
    <cellStyle name="Normal 6 3 8" xfId="1587" xr:uid="{D36D3533-2104-4CA4-8BE1-7A65665B60F9}"/>
    <cellStyle name="Normal 6 3 8 2" xfId="1588" xr:uid="{7931A653-315C-47F0-B259-A1A6488332F4}"/>
    <cellStyle name="Normal 6 3 8 3" xfId="3164" xr:uid="{5F919A19-1DE9-4596-84A7-6C592DEF8C5D}"/>
    <cellStyle name="Normal 6 3 8 4" xfId="3165" xr:uid="{4C04B047-AE3D-4EFF-917E-8EAB87C31A49}"/>
    <cellStyle name="Normal 6 3 9" xfId="1589" xr:uid="{113B6E9B-8726-4345-92EC-D83C103E9DE1}"/>
    <cellStyle name="Normal 6 3 9 2" xfId="4723" xr:uid="{B2248514-A78A-4CF7-AD29-AD3DE173993F}"/>
    <cellStyle name="Normal 6 4" xfId="190" xr:uid="{954ABC94-2688-455C-B2A7-9F6937B76C68}"/>
    <cellStyle name="Normal 6 4 10" xfId="3166" xr:uid="{1939DDBC-3751-464F-B070-093510E61825}"/>
    <cellStyle name="Normal 6 4 11" xfId="3167" xr:uid="{A264D7C7-8D08-4DC7-885A-060AE0E65D03}"/>
    <cellStyle name="Normal 6 4 2" xfId="191" xr:uid="{AFDC1CA6-733C-4E46-A5B2-4CED31237C7A}"/>
    <cellStyle name="Normal 6 4 2 2" xfId="192" xr:uid="{E1A3E966-777B-458E-B674-5B7A4A4E216A}"/>
    <cellStyle name="Normal 6 4 2 2 2" xfId="193" xr:uid="{094561E4-70CD-4FFE-BE43-46E91E85CB71}"/>
    <cellStyle name="Normal 6 4 2 2 2 2" xfId="660" xr:uid="{30320595-972F-456E-A8F6-72FA38F8EA5B}"/>
    <cellStyle name="Normal 6 4 2 2 2 2 2" xfId="1590" xr:uid="{9CD73A89-BA33-4607-8296-0852588A2C6E}"/>
    <cellStyle name="Normal 6 4 2 2 2 2 2 2" xfId="1591" xr:uid="{D4827E26-38E9-47F3-99B9-540B15BD0177}"/>
    <cellStyle name="Normal 6 4 2 2 2 2 3" xfId="1592" xr:uid="{C0A12F10-DDF8-44A2-AA13-E632DEF4F908}"/>
    <cellStyle name="Normal 6 4 2 2 2 2 4" xfId="3168" xr:uid="{E85E1A67-DEA9-4F83-AFB8-690AA3DB910B}"/>
    <cellStyle name="Normal 6 4 2 2 2 3" xfId="1593" xr:uid="{5692E05B-580C-4294-BEC7-B454A0A6B4AD}"/>
    <cellStyle name="Normal 6 4 2 2 2 3 2" xfId="1594" xr:uid="{F561AEBD-AE04-4841-870D-3EFA58FF553A}"/>
    <cellStyle name="Normal 6 4 2 2 2 3 3" xfId="3169" xr:uid="{4D284D34-B71E-4EEB-AB1D-5E4B2906B361}"/>
    <cellStyle name="Normal 6 4 2 2 2 3 4" xfId="3170" xr:uid="{C2F36CE0-279B-484D-A922-EF369F3E3A76}"/>
    <cellStyle name="Normal 6 4 2 2 2 4" xfId="1595" xr:uid="{E7AC52E6-D83E-4965-A7A9-96B8D01348DD}"/>
    <cellStyle name="Normal 6 4 2 2 2 5" xfId="3171" xr:uid="{C0E351AB-404D-4799-877B-0719CF02A080}"/>
    <cellStyle name="Normal 6 4 2 2 2 6" xfId="3172" xr:uid="{621C4219-7720-4316-9B03-74F518370BAE}"/>
    <cellStyle name="Normal 6 4 2 2 3" xfId="661" xr:uid="{75C6BA03-A99D-4D0D-8322-C65A2FD0CE84}"/>
    <cellStyle name="Normal 6 4 2 2 3 2" xfId="1596" xr:uid="{10B663C1-9EA4-45A1-B58A-04555617B3E2}"/>
    <cellStyle name="Normal 6 4 2 2 3 2 2" xfId="1597" xr:uid="{CA2A868D-D5E9-44AB-909E-E0187EC8B397}"/>
    <cellStyle name="Normal 6 4 2 2 3 2 3" xfId="3173" xr:uid="{6FCB9495-047C-43B6-8A83-9037A38BB53F}"/>
    <cellStyle name="Normal 6 4 2 2 3 2 4" xfId="3174" xr:uid="{9E33AF18-03B6-4B1D-9C1F-B5CE3C9D5881}"/>
    <cellStyle name="Normal 6 4 2 2 3 3" xfId="1598" xr:uid="{1351E378-7BC5-430B-A6A9-0FD981B29A67}"/>
    <cellStyle name="Normal 6 4 2 2 3 4" xfId="3175" xr:uid="{BAF1B198-0952-41A4-8487-D5C2E20773F3}"/>
    <cellStyle name="Normal 6 4 2 2 3 5" xfId="3176" xr:uid="{A3A1BB95-E264-4CD4-B43D-45EAAE19D77B}"/>
    <cellStyle name="Normal 6 4 2 2 4" xfId="1599" xr:uid="{B6C2CBE6-FF86-46BB-B3E9-748D28841804}"/>
    <cellStyle name="Normal 6 4 2 2 4 2" xfId="1600" xr:uid="{C68E82E5-8F24-40D8-A2C7-1F1AA08DF9FA}"/>
    <cellStyle name="Normal 6 4 2 2 4 3" xfId="3177" xr:uid="{6B1927C1-1EB9-49D4-BEFA-B0BEBBCA9A32}"/>
    <cellStyle name="Normal 6 4 2 2 4 4" xfId="3178" xr:uid="{A437C4E6-45E6-4ED0-8324-EFC16946780E}"/>
    <cellStyle name="Normal 6 4 2 2 5" xfId="1601" xr:uid="{E45A6687-9CA7-4A26-B75C-6A9322478E6C}"/>
    <cellStyle name="Normal 6 4 2 2 5 2" xfId="3179" xr:uid="{FBEA8CC0-916F-4853-9774-4E9852C81F57}"/>
    <cellStyle name="Normal 6 4 2 2 5 3" xfId="3180" xr:uid="{9CA1EF8A-F6DA-4D2C-AA3F-EFC93CFC51B7}"/>
    <cellStyle name="Normal 6 4 2 2 5 4" xfId="3181" xr:uid="{77A8C124-27CA-43DB-AB29-800D9891E554}"/>
    <cellStyle name="Normal 6 4 2 2 6" xfId="3182" xr:uid="{6CACC3B0-AC3A-4C1C-9E61-955491F963B0}"/>
    <cellStyle name="Normal 6 4 2 2 7" xfId="3183" xr:uid="{5E39EFF2-D396-438B-9E3B-D7E0D2A3E395}"/>
    <cellStyle name="Normal 6 4 2 2 8" xfId="3184" xr:uid="{5FE14861-F33F-4908-9BC8-D65F6B5BD5B3}"/>
    <cellStyle name="Normal 6 4 2 3" xfId="194" xr:uid="{548390B9-2A02-4D1F-A743-8A8A1BD26788}"/>
    <cellStyle name="Normal 6 4 2 3 2" xfId="662" xr:uid="{5733DDDA-E8D6-4202-8AB9-09EF828DDEC3}"/>
    <cellStyle name="Normal 6 4 2 3 2 2" xfId="663" xr:uid="{EA9316D8-32E8-4653-A31A-076A9CC80A8D}"/>
    <cellStyle name="Normal 6 4 2 3 2 2 2" xfId="1602" xr:uid="{B50AA574-A6AE-4D73-9F80-200EAC221BEC}"/>
    <cellStyle name="Normal 6 4 2 3 2 2 2 2" xfId="1603" xr:uid="{2DC8FE94-5EF9-4CDE-86A3-B4CCB3D2965B}"/>
    <cellStyle name="Normal 6 4 2 3 2 2 3" xfId="1604" xr:uid="{B173895E-4449-40BF-8B13-B7D6AA8D2AA6}"/>
    <cellStyle name="Normal 6 4 2 3 2 3" xfId="1605" xr:uid="{52E0985F-1D13-49C6-B576-90AE266DBE84}"/>
    <cellStyle name="Normal 6 4 2 3 2 3 2" xfId="1606" xr:uid="{F7F5560B-CAEE-4D4B-9335-ED0E7C8A16CA}"/>
    <cellStyle name="Normal 6 4 2 3 2 4" xfId="1607" xr:uid="{EC172FAB-BAB6-45BA-B3E5-CF31444A5A4F}"/>
    <cellStyle name="Normal 6 4 2 3 3" xfId="664" xr:uid="{82C8B4B5-15C4-4AA9-9917-E6E02BA9DC8A}"/>
    <cellStyle name="Normal 6 4 2 3 3 2" xfId="1608" xr:uid="{359D35A2-95AC-4499-AD14-5FACBDD3D780}"/>
    <cellStyle name="Normal 6 4 2 3 3 2 2" xfId="1609" xr:uid="{63BFB196-C6E5-4A5A-B7F3-42E296EB47EE}"/>
    <cellStyle name="Normal 6 4 2 3 3 3" xfId="1610" xr:uid="{F8580A04-CA06-4036-813C-83C386414E55}"/>
    <cellStyle name="Normal 6 4 2 3 3 4" xfId="3185" xr:uid="{6501D3B8-1145-46F1-98C7-AE2A13C43827}"/>
    <cellStyle name="Normal 6 4 2 3 4" xfId="1611" xr:uid="{80456961-543F-49D7-93F7-55916671E199}"/>
    <cellStyle name="Normal 6 4 2 3 4 2" xfId="1612" xr:uid="{20A0C3D1-7839-4807-8443-8BDAD244BB23}"/>
    <cellStyle name="Normal 6 4 2 3 5" xfId="1613" xr:uid="{31EF9120-D06F-4971-A7AE-3FCB130B08BA}"/>
    <cellStyle name="Normal 6 4 2 3 6" xfId="3186" xr:uid="{8BE9CD63-DC4F-4076-9981-123EFBDEB41E}"/>
    <cellStyle name="Normal 6 4 2 4" xfId="436" xr:uid="{679EB49A-3BC2-4688-B433-8F9886B9D732}"/>
    <cellStyle name="Normal 6 4 2 4 2" xfId="665" xr:uid="{3599C9DD-1D5E-43F5-9110-B4F553309DF8}"/>
    <cellStyle name="Normal 6 4 2 4 2 2" xfId="1614" xr:uid="{84286FE3-D052-4B6D-A34F-9083CE6F8D1D}"/>
    <cellStyle name="Normal 6 4 2 4 2 2 2" xfId="1615" xr:uid="{BDA03F07-7352-4911-81BB-919088A480F4}"/>
    <cellStyle name="Normal 6 4 2 4 2 3" xfId="1616" xr:uid="{7A40438F-049A-4FA8-8964-8B16070E3532}"/>
    <cellStyle name="Normal 6 4 2 4 2 4" xfId="3187" xr:uid="{7F49940A-0FD7-4B6F-A84D-A292E8E8E3DB}"/>
    <cellStyle name="Normal 6 4 2 4 3" xfId="1617" xr:uid="{66E24AAD-0AB4-4A04-9C0D-9EEC0E9E0E91}"/>
    <cellStyle name="Normal 6 4 2 4 3 2" xfId="1618" xr:uid="{78E7ECAD-FF72-4DD2-A879-2EB8BBBB5EC7}"/>
    <cellStyle name="Normal 6 4 2 4 4" xfId="1619" xr:uid="{E124C5AF-453F-4BAC-B94F-C92DBAE186CC}"/>
    <cellStyle name="Normal 6 4 2 4 5" xfId="3188" xr:uid="{DFDFC52A-8496-43A4-B0C3-88713EACD00D}"/>
    <cellStyle name="Normal 6 4 2 5" xfId="437" xr:uid="{F527BFB3-50D0-4324-858D-5A8AAE2E130A}"/>
    <cellStyle name="Normal 6 4 2 5 2" xfId="1620" xr:uid="{6C3434EF-CFFE-4CCA-A1D4-AA8E9762B1DB}"/>
    <cellStyle name="Normal 6 4 2 5 2 2" xfId="1621" xr:uid="{393548BE-5B01-4284-9DCB-6DBE1A3A31E9}"/>
    <cellStyle name="Normal 6 4 2 5 3" xfId="1622" xr:uid="{978712C0-5012-48F2-A995-FA524BA3CF14}"/>
    <cellStyle name="Normal 6 4 2 5 4" xfId="3189" xr:uid="{BCB3DA2E-3E8E-42F6-B0FF-041D8802D2B8}"/>
    <cellStyle name="Normal 6 4 2 6" xfId="1623" xr:uid="{324D9EC7-BDE6-4A99-9AD1-F220A56D0848}"/>
    <cellStyle name="Normal 6 4 2 6 2" xfId="1624" xr:uid="{38B56FFF-C727-4327-9DCD-2F81EEF0682F}"/>
    <cellStyle name="Normal 6 4 2 6 3" xfId="3190" xr:uid="{DB02613E-6833-44D9-8121-B20DA0613EA4}"/>
    <cellStyle name="Normal 6 4 2 6 4" xfId="3191" xr:uid="{0A219687-ACF4-430C-9DAA-512F72CA2941}"/>
    <cellStyle name="Normal 6 4 2 7" xfId="1625" xr:uid="{EC723F31-C74B-43A5-B6C6-BB2C21191E31}"/>
    <cellStyle name="Normal 6 4 2 8" xfId="3192" xr:uid="{CC529F30-3447-42BE-8DD3-965E3DDC7A84}"/>
    <cellStyle name="Normal 6 4 2 9" xfId="3193" xr:uid="{7D900707-045B-4DDD-ADE9-D4D65AACE2C0}"/>
    <cellStyle name="Normal 6 4 3" xfId="195" xr:uid="{BC94931F-D190-427D-9924-811CCF12E300}"/>
    <cellStyle name="Normal 6 4 3 2" xfId="196" xr:uid="{69ED2B63-9761-409F-B35C-25227DD21768}"/>
    <cellStyle name="Normal 6 4 3 2 2" xfId="197" xr:uid="{E8C3DA89-444D-4584-98D2-BC2A460F9A44}"/>
    <cellStyle name="Normal 6 4 3 2 2 2" xfId="1626" xr:uid="{A4BC6EF0-DC6A-4EDF-AFDC-87C631F1E063}"/>
    <cellStyle name="Normal 6 4 3 2 2 2 2" xfId="1627" xr:uid="{F564FC20-FA49-41C4-9882-9B7EEBD538B3}"/>
    <cellStyle name="Normal 6 4 3 2 2 2 2 2" xfId="4481" xr:uid="{28D37DC3-BC05-45F3-971B-99388BC85165}"/>
    <cellStyle name="Normal 6 4 3 2 2 2 3" xfId="4482" xr:uid="{728E3BAB-A197-42D1-BED1-881D00389131}"/>
    <cellStyle name="Normal 6 4 3 2 2 3" xfId="1628" xr:uid="{E078F1C4-3F6E-42C9-AB30-9B84371F6B23}"/>
    <cellStyle name="Normal 6 4 3 2 2 3 2" xfId="4483" xr:uid="{C72325E2-4955-47C1-B4FB-802CE24364E0}"/>
    <cellStyle name="Normal 6 4 3 2 2 4" xfId="3194" xr:uid="{BE114172-5BFD-4F90-AEBB-3E5BB7EA679E}"/>
    <cellStyle name="Normal 6 4 3 2 3" xfId="1629" xr:uid="{0E08B9AF-5C31-491F-972B-F1B26520D9C9}"/>
    <cellStyle name="Normal 6 4 3 2 3 2" xfId="1630" xr:uid="{1AA66732-E5C3-4354-80A0-C03261F66AD9}"/>
    <cellStyle name="Normal 6 4 3 2 3 2 2" xfId="4484" xr:uid="{14AB9FB8-F986-48E9-899D-51AB5B5DC166}"/>
    <cellStyle name="Normal 6 4 3 2 3 3" xfId="3195" xr:uid="{4B7E21D6-6186-40D9-A1D7-37E9808A24E5}"/>
    <cellStyle name="Normal 6 4 3 2 3 4" xfId="3196" xr:uid="{0B7B1382-0AD9-4125-9E6D-7A4566912D7C}"/>
    <cellStyle name="Normal 6 4 3 2 4" xfId="1631" xr:uid="{9246A6AC-124C-4608-8A10-DC077925E57C}"/>
    <cellStyle name="Normal 6 4 3 2 4 2" xfId="4485" xr:uid="{9F824179-A141-4079-9087-B39F1B4E09A3}"/>
    <cellStyle name="Normal 6 4 3 2 5" xfId="3197" xr:uid="{BD4485B1-04A2-462C-952F-8BDDAFE36FD8}"/>
    <cellStyle name="Normal 6 4 3 2 6" xfId="3198" xr:uid="{44A9AA55-B12C-46FC-98CD-FDACBB4410C8}"/>
    <cellStyle name="Normal 6 4 3 3" xfId="198" xr:uid="{95549104-CB4B-450C-816B-66764AAC646E}"/>
    <cellStyle name="Normal 6 4 3 3 2" xfId="1632" xr:uid="{2F3EB76B-9D18-445B-B082-2C4578A5575E}"/>
    <cellStyle name="Normal 6 4 3 3 2 2" xfId="1633" xr:uid="{B721E58B-1606-4175-B647-0408B5382209}"/>
    <cellStyle name="Normal 6 4 3 3 2 2 2" xfId="4486" xr:uid="{2CC4FF7E-B9BA-4820-AE1E-BCDEBF9D157E}"/>
    <cellStyle name="Normal 6 4 3 3 2 3" xfId="3199" xr:uid="{6CC54049-4409-42E5-8E8C-5C53DF6F4B58}"/>
    <cellStyle name="Normal 6 4 3 3 2 4" xfId="3200" xr:uid="{B4280BA7-AF57-49E9-AFB7-E67F0DEAD464}"/>
    <cellStyle name="Normal 6 4 3 3 3" xfId="1634" xr:uid="{9A7C6AA8-C8B0-43AC-B420-3838A9B0FE28}"/>
    <cellStyle name="Normal 6 4 3 3 3 2" xfId="4487" xr:uid="{1328FD2B-2707-4201-A981-0CEFEC8ABB31}"/>
    <cellStyle name="Normal 6 4 3 3 4" xfId="3201" xr:uid="{77DD97DA-0A82-472D-9BA9-111443428DCC}"/>
    <cellStyle name="Normal 6 4 3 3 5" xfId="3202" xr:uid="{1CD4567C-9F8A-43E2-B4D0-D67D8293F042}"/>
    <cellStyle name="Normal 6 4 3 4" xfId="1635" xr:uid="{AA9AA661-F222-4467-AC22-EFC25C57948E}"/>
    <cellStyle name="Normal 6 4 3 4 2" xfId="1636" xr:uid="{14B6957B-40B6-4702-9A59-11AD2019E36D}"/>
    <cellStyle name="Normal 6 4 3 4 2 2" xfId="4488" xr:uid="{2CE1D5BE-E0B8-4367-AC72-D0B5875315FD}"/>
    <cellStyle name="Normal 6 4 3 4 3" xfId="3203" xr:uid="{1EFD3E0A-E300-4D30-9FA6-CAE88605FA96}"/>
    <cellStyle name="Normal 6 4 3 4 4" xfId="3204" xr:uid="{59308B05-8700-4408-B9DE-ED4390AB8102}"/>
    <cellStyle name="Normal 6 4 3 5" xfId="1637" xr:uid="{7AD56EAC-AEEC-4410-8618-D0AB8F389ABD}"/>
    <cellStyle name="Normal 6 4 3 5 2" xfId="3205" xr:uid="{8E1DD410-3223-48C0-94C9-4170C5B5DA75}"/>
    <cellStyle name="Normal 6 4 3 5 3" xfId="3206" xr:uid="{62E16D8C-954E-4100-8ED9-B21490C17E52}"/>
    <cellStyle name="Normal 6 4 3 5 4" xfId="3207" xr:uid="{55E777F5-F826-407C-B8A2-9E5CE5496280}"/>
    <cellStyle name="Normal 6 4 3 6" xfId="3208" xr:uid="{58158AA6-E593-44B5-8173-2AF3419D8126}"/>
    <cellStyle name="Normal 6 4 3 7" xfId="3209" xr:uid="{B25DF4CE-F20B-41C2-9937-EEF7648169F1}"/>
    <cellStyle name="Normal 6 4 3 8" xfId="3210" xr:uid="{A4714561-0A25-43CB-8A76-3BCDD95CF694}"/>
    <cellStyle name="Normal 6 4 4" xfId="199" xr:uid="{426C9F62-66E5-4A9F-9B10-E5B713F06681}"/>
    <cellStyle name="Normal 6 4 4 2" xfId="200" xr:uid="{9776C65B-D4A0-4210-B7E7-0294768E4A09}"/>
    <cellStyle name="Normal 6 4 4 2 2" xfId="666" xr:uid="{A01616C9-7AC7-42E9-98BB-BF0D2190199E}"/>
    <cellStyle name="Normal 6 4 4 2 2 2" xfId="1638" xr:uid="{4B95D3E5-92EE-4386-B5A8-31C12F310FB1}"/>
    <cellStyle name="Normal 6 4 4 2 2 2 2" xfId="1639" xr:uid="{B5913535-8957-4597-BC8A-56DBCFA983A2}"/>
    <cellStyle name="Normal 6 4 4 2 2 3" xfId="1640" xr:uid="{0665A2F9-305D-43E7-B2D3-808353933BDC}"/>
    <cellStyle name="Normal 6 4 4 2 2 4" xfId="3211" xr:uid="{C25BC887-2C49-4486-A197-C841353B2016}"/>
    <cellStyle name="Normal 6 4 4 2 3" xfId="1641" xr:uid="{19EC0D88-7ADB-4278-B5CC-550BB9555AB2}"/>
    <cellStyle name="Normal 6 4 4 2 3 2" xfId="1642" xr:uid="{2EA27277-F565-4E58-9BC3-EA2182D9C3DA}"/>
    <cellStyle name="Normal 6 4 4 2 4" xfId="1643" xr:uid="{7359E8D7-A484-4668-A383-8ADBDC03CED9}"/>
    <cellStyle name="Normal 6 4 4 2 5" xfId="3212" xr:uid="{DEF26C81-CB0E-4452-B27F-A64F20D3C4B6}"/>
    <cellStyle name="Normal 6 4 4 3" xfId="667" xr:uid="{A2C60760-2F4C-48E2-9C4C-91E31561AE08}"/>
    <cellStyle name="Normal 6 4 4 3 2" xfId="1644" xr:uid="{958EB527-6F26-4F13-B9B8-9C173D165064}"/>
    <cellStyle name="Normal 6 4 4 3 2 2" xfId="1645" xr:uid="{7B7D6218-B6A6-4013-970A-5E52E5F2204B}"/>
    <cellStyle name="Normal 6 4 4 3 3" xfId="1646" xr:uid="{655DAF34-B315-4615-A7B3-CF7E13928553}"/>
    <cellStyle name="Normal 6 4 4 3 4" xfId="3213" xr:uid="{3DBB1BA5-F7F4-4636-9D7E-0430FD983C3F}"/>
    <cellStyle name="Normal 6 4 4 4" xfId="1647" xr:uid="{7E6826FE-89D8-4EAB-8B7B-0734E2979ABA}"/>
    <cellStyle name="Normal 6 4 4 4 2" xfId="1648" xr:uid="{707BBA9E-EC10-4A2E-A2C6-DE27DD9CDB40}"/>
    <cellStyle name="Normal 6 4 4 4 3" xfId="3214" xr:uid="{30EC13B7-32C8-42E8-8DEA-52A681DBA1EB}"/>
    <cellStyle name="Normal 6 4 4 4 4" xfId="3215" xr:uid="{EB71A36B-B60E-406B-B713-24267EE774BF}"/>
    <cellStyle name="Normal 6 4 4 5" xfId="1649" xr:uid="{7275CFB0-D864-4FED-A80C-C6EF248D1BA8}"/>
    <cellStyle name="Normal 6 4 4 6" xfId="3216" xr:uid="{1AE96CCB-59D5-4298-A632-D504845CB188}"/>
    <cellStyle name="Normal 6 4 4 7" xfId="3217" xr:uid="{0C3D8EA0-5B5C-4717-A694-B305B17423E3}"/>
    <cellStyle name="Normal 6 4 5" xfId="201" xr:uid="{47BA0B33-6193-4750-97D6-DF9F6BF191E1}"/>
    <cellStyle name="Normal 6 4 5 2" xfId="668" xr:uid="{995A9A1C-61E1-44D2-8435-47D880848DB9}"/>
    <cellStyle name="Normal 6 4 5 2 2" xfId="1650" xr:uid="{BBDEBCE5-0C97-4809-AB24-21EF5B428C60}"/>
    <cellStyle name="Normal 6 4 5 2 2 2" xfId="1651" xr:uid="{BEA2C8CF-3D35-4395-A190-6ADCDC5252E8}"/>
    <cellStyle name="Normal 6 4 5 2 3" xfId="1652" xr:uid="{CA32214B-5E31-4EF4-8B60-966AFD5D947C}"/>
    <cellStyle name="Normal 6 4 5 2 4" xfId="3218" xr:uid="{EC5E14B7-4698-4504-9441-CA47E519322A}"/>
    <cellStyle name="Normal 6 4 5 3" xfId="1653" xr:uid="{7E985054-7010-4A57-A2DC-0444F77A9AA4}"/>
    <cellStyle name="Normal 6 4 5 3 2" xfId="1654" xr:uid="{3FD82A56-7003-4D0C-8B3B-CFBFBAD3531D}"/>
    <cellStyle name="Normal 6 4 5 3 3" xfId="3219" xr:uid="{8FD5EF6F-3B7C-449E-8B3E-5279B7046C14}"/>
    <cellStyle name="Normal 6 4 5 3 4" xfId="3220" xr:uid="{8DF80E53-BA99-44B5-A663-DCECDD567FCD}"/>
    <cellStyle name="Normal 6 4 5 4" xfId="1655" xr:uid="{56D68D30-6932-4A71-943B-D94C8FC9320B}"/>
    <cellStyle name="Normal 6 4 5 5" xfId="3221" xr:uid="{96DFAEA8-D8BB-44CB-B5C5-C8C00130C52B}"/>
    <cellStyle name="Normal 6 4 5 6" xfId="3222" xr:uid="{E395E758-C629-489F-B767-F01E8913D7F0}"/>
    <cellStyle name="Normal 6 4 6" xfId="438" xr:uid="{D976E295-16D3-4D4A-9EA5-062AEAA682EC}"/>
    <cellStyle name="Normal 6 4 6 2" xfId="1656" xr:uid="{444A983E-4F35-4475-A6D4-6CAB5697F3B4}"/>
    <cellStyle name="Normal 6 4 6 2 2" xfId="1657" xr:uid="{F62A9783-2CC3-4A7F-A5E0-639110052EAF}"/>
    <cellStyle name="Normal 6 4 6 2 3" xfId="3223" xr:uid="{65537269-4085-4F0E-8363-D8F853B98D47}"/>
    <cellStyle name="Normal 6 4 6 2 4" xfId="3224" xr:uid="{D091C2E6-B6F2-423B-BB14-D8C4841076C8}"/>
    <cellStyle name="Normal 6 4 6 3" xfId="1658" xr:uid="{73732045-A930-4247-B869-2A9C736CF1DE}"/>
    <cellStyle name="Normal 6 4 6 4" xfId="3225" xr:uid="{5A53F8E4-BA5F-4920-9295-0819693A8D34}"/>
    <cellStyle name="Normal 6 4 6 5" xfId="3226" xr:uid="{D652C050-C61E-4229-AB21-E626E62C5F23}"/>
    <cellStyle name="Normal 6 4 7" xfId="1659" xr:uid="{69E0ABBC-7EB9-4124-8FAD-636575E6F5DE}"/>
    <cellStyle name="Normal 6 4 7 2" xfId="1660" xr:uid="{EF515033-BAB8-442B-A48F-E6AC10BDFF14}"/>
    <cellStyle name="Normal 6 4 7 3" xfId="3227" xr:uid="{BAB99C1B-0B75-4C80-9DE0-D5A238E52A7A}"/>
    <cellStyle name="Normal 6 4 7 3 2" xfId="4413" xr:uid="{025E8C8B-0FF4-4AF3-9281-BBE5033AD8E0}"/>
    <cellStyle name="Normal 6 4 7 3 3" xfId="4690" xr:uid="{401DF191-0E51-486F-B459-AF5987DD509B}"/>
    <cellStyle name="Normal 6 4 7 4" xfId="3228" xr:uid="{AC326653-A778-44CF-8F64-214D4A712951}"/>
    <cellStyle name="Normal 6 4 8" xfId="1661" xr:uid="{75DF8825-F890-47A9-80F7-A4FF9B8E6F53}"/>
    <cellStyle name="Normal 6 4 8 2" xfId="3229" xr:uid="{60F59EE6-E772-4186-B236-4BB2B753D334}"/>
    <cellStyle name="Normal 6 4 8 3" xfId="3230" xr:uid="{5BE6EF07-F9AE-468D-8FAE-A0448072A4CE}"/>
    <cellStyle name="Normal 6 4 8 4" xfId="3231" xr:uid="{BA09DFFB-3CC7-4753-B067-E6CD5B02CB82}"/>
    <cellStyle name="Normal 6 4 9" xfId="3232" xr:uid="{779BADCB-183C-41C7-8C6A-2EBCDD147F2E}"/>
    <cellStyle name="Normal 6 5" xfId="202" xr:uid="{F64AB933-1E11-41FD-811C-7EB9EF6D05D9}"/>
    <cellStyle name="Normal 6 5 10" xfId="3233" xr:uid="{67224083-0444-4B31-BFFA-1AD2BE916708}"/>
    <cellStyle name="Normal 6 5 11" xfId="3234" xr:uid="{1A3D9E1E-0B68-4AAD-90ED-AD3969EFA6CF}"/>
    <cellStyle name="Normal 6 5 2" xfId="203" xr:uid="{D8CC67DB-3277-4EE9-A30F-37434F09CC38}"/>
    <cellStyle name="Normal 6 5 2 2" xfId="204" xr:uid="{0F524F3E-6BB9-43D0-A6D8-F4D2D068905C}"/>
    <cellStyle name="Normal 6 5 2 2 2" xfId="669" xr:uid="{504B1A0E-BA21-4007-89E8-4065D6DF7607}"/>
    <cellStyle name="Normal 6 5 2 2 2 2" xfId="670" xr:uid="{FF8497F9-A093-45EB-B24A-6E5868840D88}"/>
    <cellStyle name="Normal 6 5 2 2 2 2 2" xfId="1662" xr:uid="{4AE36541-6A6D-425B-9351-1E408DCF8F80}"/>
    <cellStyle name="Normal 6 5 2 2 2 2 3" xfId="3235" xr:uid="{840413C2-5B42-4D7F-B1AE-A3CEA6C5B1A4}"/>
    <cellStyle name="Normal 6 5 2 2 2 2 4" xfId="3236" xr:uid="{DE29A0E4-7A9C-4E98-BAB5-8FFE2F2B2078}"/>
    <cellStyle name="Normal 6 5 2 2 2 3" xfId="1663" xr:uid="{193568E6-597F-4FD6-963C-1E20E61D71A9}"/>
    <cellStyle name="Normal 6 5 2 2 2 3 2" xfId="3237" xr:uid="{9CA827DE-AB60-4166-8D7F-37AC7C9D2505}"/>
    <cellStyle name="Normal 6 5 2 2 2 3 3" xfId="3238" xr:uid="{0C923468-A718-46F5-BDCD-4E8E88BA7189}"/>
    <cellStyle name="Normal 6 5 2 2 2 3 4" xfId="3239" xr:uid="{98A11685-6512-432B-B472-1D985BD72626}"/>
    <cellStyle name="Normal 6 5 2 2 2 4" xfId="3240" xr:uid="{1228AC60-A240-4FED-A2C8-60EB5B240697}"/>
    <cellStyle name="Normal 6 5 2 2 2 5" xfId="3241" xr:uid="{BCC9D338-4387-4F58-943D-1F039FE80209}"/>
    <cellStyle name="Normal 6 5 2 2 2 6" xfId="3242" xr:uid="{06989C6F-6702-40D4-A20E-C85D949BDCBC}"/>
    <cellStyle name="Normal 6 5 2 2 3" xfId="671" xr:uid="{2326B47C-D40F-476E-B078-053494B7B9D3}"/>
    <cellStyle name="Normal 6 5 2 2 3 2" xfId="1664" xr:uid="{4CF2B8FD-12C4-4C7A-AE42-1772B32F5050}"/>
    <cellStyle name="Normal 6 5 2 2 3 2 2" xfId="3243" xr:uid="{1A72222D-1DC8-44C8-B5DF-2B4CBCE24FA2}"/>
    <cellStyle name="Normal 6 5 2 2 3 2 3" xfId="3244" xr:uid="{82F985D2-E70C-4C66-BF20-554064DDDF31}"/>
    <cellStyle name="Normal 6 5 2 2 3 2 4" xfId="3245" xr:uid="{606B9928-B77B-4C11-8C01-8E611BCD6523}"/>
    <cellStyle name="Normal 6 5 2 2 3 3" xfId="3246" xr:uid="{725E01D5-3E40-45CC-AA9F-F0110A9C3EAD}"/>
    <cellStyle name="Normal 6 5 2 2 3 4" xfId="3247" xr:uid="{8F6BAA66-0A11-4E06-8854-E06268F45422}"/>
    <cellStyle name="Normal 6 5 2 2 3 5" xfId="3248" xr:uid="{067A5479-6222-4EF6-BFAF-AA4EC6E32BBF}"/>
    <cellStyle name="Normal 6 5 2 2 4" xfId="1665" xr:uid="{941F5575-B5AC-44D6-A1F3-A14D7BA9ECB1}"/>
    <cellStyle name="Normal 6 5 2 2 4 2" xfId="3249" xr:uid="{46FE3304-9F07-4354-B3D5-57B7A66CC96C}"/>
    <cellStyle name="Normal 6 5 2 2 4 3" xfId="3250" xr:uid="{1D4CCEEB-EFF0-4D93-9906-7915666AA9B3}"/>
    <cellStyle name="Normal 6 5 2 2 4 4" xfId="3251" xr:uid="{ACB0FBF2-86FE-47FB-877E-4E17747B9857}"/>
    <cellStyle name="Normal 6 5 2 2 5" xfId="3252" xr:uid="{9FD0072D-6AAD-46C8-836D-BA7772C8ED92}"/>
    <cellStyle name="Normal 6 5 2 2 5 2" xfId="3253" xr:uid="{764B2EFA-5ABC-4593-B887-CA0C7368627B}"/>
    <cellStyle name="Normal 6 5 2 2 5 3" xfId="3254" xr:uid="{ECDD0528-57E2-43FA-83E5-7C9B710E4E75}"/>
    <cellStyle name="Normal 6 5 2 2 5 4" xfId="3255" xr:uid="{F14038C5-3B6B-4780-8F83-629B75B6EF0C}"/>
    <cellStyle name="Normal 6 5 2 2 6" xfId="3256" xr:uid="{FDD098F7-57F8-42D5-986C-D1BFFE440774}"/>
    <cellStyle name="Normal 6 5 2 2 7" xfId="3257" xr:uid="{11D075B0-5E4C-48F7-A306-7A45D0997B70}"/>
    <cellStyle name="Normal 6 5 2 2 8" xfId="3258" xr:uid="{5B769A7E-EAD1-470A-8B65-805587CAF22F}"/>
    <cellStyle name="Normal 6 5 2 3" xfId="672" xr:uid="{D54AE415-9ACC-43CD-8B45-D4134F0965A3}"/>
    <cellStyle name="Normal 6 5 2 3 2" xfId="673" xr:uid="{1BA6B86F-A837-4E5E-9A44-7C53B5B9E517}"/>
    <cellStyle name="Normal 6 5 2 3 2 2" xfId="674" xr:uid="{E19F04D1-C115-43E1-A357-9DC6F8D132BA}"/>
    <cellStyle name="Normal 6 5 2 3 2 3" xfId="3259" xr:uid="{D6CE16F5-A021-49B8-A61B-EA4A6BBF230E}"/>
    <cellStyle name="Normal 6 5 2 3 2 4" xfId="3260" xr:uid="{3B65DC88-585B-4CA4-9260-063AD2C06A6E}"/>
    <cellStyle name="Normal 6 5 2 3 3" xfId="675" xr:uid="{6B88B9D1-DB2E-4737-8904-21FC80EEA56F}"/>
    <cellStyle name="Normal 6 5 2 3 3 2" xfId="3261" xr:uid="{7187E7B0-6B8E-4270-9A22-121E27E62E04}"/>
    <cellStyle name="Normal 6 5 2 3 3 3" xfId="3262" xr:uid="{AB946463-2F2E-4395-A8E7-163AC579F19C}"/>
    <cellStyle name="Normal 6 5 2 3 3 4" xfId="3263" xr:uid="{7EE36A7F-2533-423D-AEDC-48952546BE17}"/>
    <cellStyle name="Normal 6 5 2 3 4" xfId="3264" xr:uid="{D3CC0500-B11B-4DAF-8B10-EF0A5BDC67A9}"/>
    <cellStyle name="Normal 6 5 2 3 5" xfId="3265" xr:uid="{DC9DAC9B-B935-4236-992C-1688ABB2DD3D}"/>
    <cellStyle name="Normal 6 5 2 3 6" xfId="3266" xr:uid="{9F9C9BA1-B02C-4613-B762-4FFA73865A4C}"/>
    <cellStyle name="Normal 6 5 2 4" xfId="676" xr:uid="{36275DDD-9FAF-48B0-BB5C-B7783209A5FF}"/>
    <cellStyle name="Normal 6 5 2 4 2" xfId="677" xr:uid="{EAE409EE-27BE-49DD-B03F-0874845EB4E4}"/>
    <cellStyle name="Normal 6 5 2 4 2 2" xfId="3267" xr:uid="{D7157EA8-FE36-41A4-BD43-4760539FCD3D}"/>
    <cellStyle name="Normal 6 5 2 4 2 3" xfId="3268" xr:uid="{78986DA3-CB2A-4E68-B329-A35942F1FBA9}"/>
    <cellStyle name="Normal 6 5 2 4 2 4" xfId="3269" xr:uid="{C33B158A-9F10-48F6-B7BF-A3865A4FEF7A}"/>
    <cellStyle name="Normal 6 5 2 4 3" xfId="3270" xr:uid="{8158633A-42D0-43E6-8F40-EC82B4252E7F}"/>
    <cellStyle name="Normal 6 5 2 4 4" xfId="3271" xr:uid="{48D4F303-A535-4C70-97FE-2DEA5E218FD7}"/>
    <cellStyle name="Normal 6 5 2 4 5" xfId="3272" xr:uid="{0B77CB32-67A1-41B9-AD2C-0565645AC590}"/>
    <cellStyle name="Normal 6 5 2 5" xfId="678" xr:uid="{FF7BB808-8196-4FDB-BE0F-0BD183611D98}"/>
    <cellStyle name="Normal 6 5 2 5 2" xfId="3273" xr:uid="{EC2E9AD3-951F-437A-8F4D-38A0381945D8}"/>
    <cellStyle name="Normal 6 5 2 5 3" xfId="3274" xr:uid="{B7F6FEFF-C0D7-470F-B6C7-F7F0524C5572}"/>
    <cellStyle name="Normal 6 5 2 5 4" xfId="3275" xr:uid="{81630B3A-BD50-4C0A-B730-998C0E6EB3E7}"/>
    <cellStyle name="Normal 6 5 2 6" xfId="3276" xr:uid="{0B1A872C-5A6E-484C-ABDC-54D8924AFB22}"/>
    <cellStyle name="Normal 6 5 2 6 2" xfId="3277" xr:uid="{EB326FB2-4698-4872-ACC7-1FE1D2908DD2}"/>
    <cellStyle name="Normal 6 5 2 6 3" xfId="3278" xr:uid="{F0CC05E0-FE5E-4772-9BC4-DCC1167AF81D}"/>
    <cellStyle name="Normal 6 5 2 6 4" xfId="3279" xr:uid="{199994D3-C75A-436A-9B13-1ED591A1D6A9}"/>
    <cellStyle name="Normal 6 5 2 7" xfId="3280" xr:uid="{1C4D4A46-F657-4C6F-8D51-13257F55629C}"/>
    <cellStyle name="Normal 6 5 2 8" xfId="3281" xr:uid="{F6DB1D5F-0BDF-4DDD-9484-40FA5A03B240}"/>
    <cellStyle name="Normal 6 5 2 9" xfId="3282" xr:uid="{2D8E9033-B33D-4B87-B8B2-351EA5A14190}"/>
    <cellStyle name="Normal 6 5 3" xfId="205" xr:uid="{EB48E3D8-7421-4C4E-8481-06E645A5372F}"/>
    <cellStyle name="Normal 6 5 3 2" xfId="679" xr:uid="{3D215CBF-BA46-45D2-9599-53CC77DD47FB}"/>
    <cellStyle name="Normal 6 5 3 2 2" xfId="680" xr:uid="{7EE15376-AD9E-421F-B005-2A1A8EFE82B7}"/>
    <cellStyle name="Normal 6 5 3 2 2 2" xfId="1666" xr:uid="{39CA8014-4133-4F2D-B6AA-22030D05BA53}"/>
    <cellStyle name="Normal 6 5 3 2 2 2 2" xfId="1667" xr:uid="{3D8BAC2E-C67A-4825-9617-5257326FC415}"/>
    <cellStyle name="Normal 6 5 3 2 2 3" xfId="1668" xr:uid="{BBE241D7-1AEB-4366-BE6F-379E4DC3D6D4}"/>
    <cellStyle name="Normal 6 5 3 2 2 4" xfId="3283" xr:uid="{D72789DF-33B5-4BD3-AB1E-732864A8AE97}"/>
    <cellStyle name="Normal 6 5 3 2 3" xfId="1669" xr:uid="{D55B435E-3EF9-4D7A-802A-CC68D5CA4318}"/>
    <cellStyle name="Normal 6 5 3 2 3 2" xfId="1670" xr:uid="{8C38FBAB-BB62-4783-B10C-C801801D4F8C}"/>
    <cellStyle name="Normal 6 5 3 2 3 3" xfId="3284" xr:uid="{7B83C7D6-45A6-4617-A477-80BA4F0913E9}"/>
    <cellStyle name="Normal 6 5 3 2 3 4" xfId="3285" xr:uid="{EC9A6F8F-7608-4DAF-B85C-8DA4E9512F7F}"/>
    <cellStyle name="Normal 6 5 3 2 4" xfId="1671" xr:uid="{CB7C602B-4F3A-4BF0-8111-77A1B757D7F9}"/>
    <cellStyle name="Normal 6 5 3 2 5" xfId="3286" xr:uid="{DF816E3E-A0F5-4F0D-8D63-8F4D2181BD62}"/>
    <cellStyle name="Normal 6 5 3 2 6" xfId="3287" xr:uid="{BA2A402D-D2E9-440D-83F7-24E7E58DD389}"/>
    <cellStyle name="Normal 6 5 3 3" xfId="681" xr:uid="{BAA8E24D-DC62-4B26-9B04-82205158D4A9}"/>
    <cellStyle name="Normal 6 5 3 3 2" xfId="1672" xr:uid="{EB65BB32-4D0A-41B2-A3C0-BF4C124585A5}"/>
    <cellStyle name="Normal 6 5 3 3 2 2" xfId="1673" xr:uid="{806DC345-0783-4A31-A583-7C4E160C9AE2}"/>
    <cellStyle name="Normal 6 5 3 3 2 3" xfId="3288" xr:uid="{EE65C81B-4D8B-4FF8-9853-C1F6FC0DE579}"/>
    <cellStyle name="Normal 6 5 3 3 2 4" xfId="3289" xr:uid="{8CDE6500-E91C-46ED-B8C6-0DB79B367F38}"/>
    <cellStyle name="Normal 6 5 3 3 3" xfId="1674" xr:uid="{26984CC8-1167-4828-AC67-06BFED795C30}"/>
    <cellStyle name="Normal 6 5 3 3 4" xfId="3290" xr:uid="{7B531F73-A1D7-4143-87FA-3B80609B9B7F}"/>
    <cellStyle name="Normal 6 5 3 3 5" xfId="3291" xr:uid="{232A81F5-E0C9-40D8-8443-9B03A8CCE341}"/>
    <cellStyle name="Normal 6 5 3 4" xfId="1675" xr:uid="{CD379E25-D6B5-4843-9420-E76BD48AC87F}"/>
    <cellStyle name="Normal 6 5 3 4 2" xfId="1676" xr:uid="{208070DB-5DCB-44B9-8ECA-D9C65A6C7987}"/>
    <cellStyle name="Normal 6 5 3 4 3" xfId="3292" xr:uid="{479F786D-FA03-4090-A5EF-33E9D4F669FE}"/>
    <cellStyle name="Normal 6 5 3 4 4" xfId="3293" xr:uid="{CEDF95C0-A480-4980-B32B-1AA4001B3EB9}"/>
    <cellStyle name="Normal 6 5 3 5" xfId="1677" xr:uid="{22DC7BF1-00FD-4B03-AF4A-3F31CA8BE332}"/>
    <cellStyle name="Normal 6 5 3 5 2" xfId="3294" xr:uid="{AC903A29-82F1-4B77-81A0-017C6E02A986}"/>
    <cellStyle name="Normal 6 5 3 5 3" xfId="3295" xr:uid="{DE4EAA76-D0FB-42E9-8B01-DF7B87BE57E1}"/>
    <cellStyle name="Normal 6 5 3 5 4" xfId="3296" xr:uid="{CC635F95-CEF2-42CD-B6BB-89DEE4AB8479}"/>
    <cellStyle name="Normal 6 5 3 6" xfId="3297" xr:uid="{B5391A25-27C6-41B4-AEC7-B930388F990E}"/>
    <cellStyle name="Normal 6 5 3 7" xfId="3298" xr:uid="{47A7C9B4-F4D9-4E9E-A9E4-E1EFB2E925B4}"/>
    <cellStyle name="Normal 6 5 3 8" xfId="3299" xr:uid="{040A9BF1-2EA7-4425-8F32-759A6EC7CBFE}"/>
    <cellStyle name="Normal 6 5 4" xfId="439" xr:uid="{E539A584-9C4A-4415-AB29-C7F6F0F21B48}"/>
    <cellStyle name="Normal 6 5 4 2" xfId="682" xr:uid="{C6173C9F-A5DC-46EB-93BC-957696EB6EC5}"/>
    <cellStyle name="Normal 6 5 4 2 2" xfId="683" xr:uid="{1E254C13-0835-42A5-A764-6E9F2D3A1FA4}"/>
    <cellStyle name="Normal 6 5 4 2 2 2" xfId="1678" xr:uid="{01A2330E-5F04-4136-A188-9C7A0B50D420}"/>
    <cellStyle name="Normal 6 5 4 2 2 3" xfId="3300" xr:uid="{366A291B-14CE-477E-B532-A579E08D84A9}"/>
    <cellStyle name="Normal 6 5 4 2 2 4" xfId="3301" xr:uid="{F89F3783-9E34-4919-8674-7BD6DCA11D97}"/>
    <cellStyle name="Normal 6 5 4 2 3" xfId="1679" xr:uid="{29CB782F-F919-496A-A748-3FEEDA108BA6}"/>
    <cellStyle name="Normal 6 5 4 2 4" xfId="3302" xr:uid="{7944EB8D-434E-4BBB-B803-A80E5B6F2DC1}"/>
    <cellStyle name="Normal 6 5 4 2 5" xfId="3303" xr:uid="{7E1F7613-95C0-4E04-A4A3-0FD3673C77FC}"/>
    <cellStyle name="Normal 6 5 4 3" xfId="684" xr:uid="{BA0FDF3C-21C1-4732-900A-E0B72F3E117E}"/>
    <cellStyle name="Normal 6 5 4 3 2" xfId="1680" xr:uid="{6683E199-EA73-4221-A1A0-CF6515B23203}"/>
    <cellStyle name="Normal 6 5 4 3 3" xfId="3304" xr:uid="{013765E3-E96B-424F-9209-1E7AFE51653C}"/>
    <cellStyle name="Normal 6 5 4 3 4" xfId="3305" xr:uid="{80A59A41-068B-449A-AAFD-FFDFCC8618EA}"/>
    <cellStyle name="Normal 6 5 4 4" xfId="1681" xr:uid="{E2D8009A-0F80-4521-8744-0F8738E4899E}"/>
    <cellStyle name="Normal 6 5 4 4 2" xfId="3306" xr:uid="{E9DAE6DC-3BA4-4AEA-987A-C98A939818A3}"/>
    <cellStyle name="Normal 6 5 4 4 3" xfId="3307" xr:uid="{B252AF52-772B-45F6-A12E-5546D7A737AB}"/>
    <cellStyle name="Normal 6 5 4 4 4" xfId="3308" xr:uid="{5BD693B5-09B4-407A-830D-A7AD6CB19B6D}"/>
    <cellStyle name="Normal 6 5 4 5" xfId="3309" xr:uid="{8F1C9881-68E1-43E4-8FF5-6619361B7CC0}"/>
    <cellStyle name="Normal 6 5 4 6" xfId="3310" xr:uid="{93C8587E-0B26-4279-AC18-A67B11F50B61}"/>
    <cellStyle name="Normal 6 5 4 7" xfId="3311" xr:uid="{12123605-034B-4F5A-8DCA-189C902E182C}"/>
    <cellStyle name="Normal 6 5 5" xfId="440" xr:uid="{C6CB4CFB-1363-4A5E-B448-91837BA9A355}"/>
    <cellStyle name="Normal 6 5 5 2" xfId="685" xr:uid="{249385B6-C3C4-4BD0-B910-1AED072848A2}"/>
    <cellStyle name="Normal 6 5 5 2 2" xfId="1682" xr:uid="{4DE4BEFC-FB5A-425E-9EF2-7BBF3B1DAAE2}"/>
    <cellStyle name="Normal 6 5 5 2 3" xfId="3312" xr:uid="{5DA1AD68-FB11-4C26-AA0F-1F04F0AE0D9F}"/>
    <cellStyle name="Normal 6 5 5 2 4" xfId="3313" xr:uid="{A065B252-5413-4F17-B49B-119E25934477}"/>
    <cellStyle name="Normal 6 5 5 3" xfId="1683" xr:uid="{E468B97C-D2B8-47BE-874E-E8C27E8D2CC2}"/>
    <cellStyle name="Normal 6 5 5 3 2" xfId="3314" xr:uid="{C8A8F7B4-0000-4595-9946-7B075A288293}"/>
    <cellStyle name="Normal 6 5 5 3 3" xfId="3315" xr:uid="{2C0DF9EA-342D-4ADF-9050-46946871D6E6}"/>
    <cellStyle name="Normal 6 5 5 3 4" xfId="3316" xr:uid="{D675EB9C-788E-411B-9DC8-95714909FC04}"/>
    <cellStyle name="Normal 6 5 5 4" xfId="3317" xr:uid="{8CE6BED5-AC81-48F7-AFC1-A28654815820}"/>
    <cellStyle name="Normal 6 5 5 5" xfId="3318" xr:uid="{E9B52D7E-5732-4B9B-8BC4-77B3FB0FFEE3}"/>
    <cellStyle name="Normal 6 5 5 6" xfId="3319" xr:uid="{FE7B7C5A-0314-4F0A-B20B-41BEE4106277}"/>
    <cellStyle name="Normal 6 5 6" xfId="686" xr:uid="{6E431232-6465-4A13-8533-0B5C2CC0F056}"/>
    <cellStyle name="Normal 6 5 6 2" xfId="1684" xr:uid="{7E516A98-0A8E-481C-87C8-2FEB681B9AB9}"/>
    <cellStyle name="Normal 6 5 6 2 2" xfId="3320" xr:uid="{550CB0EC-FF6C-4E69-B1C5-1FDD8E6DE61A}"/>
    <cellStyle name="Normal 6 5 6 2 3" xfId="3321" xr:uid="{78E80E22-0B48-4709-997E-D3DC47A5A454}"/>
    <cellStyle name="Normal 6 5 6 2 4" xfId="3322" xr:uid="{6E51BAE6-6631-479B-ADF7-A82B842BA260}"/>
    <cellStyle name="Normal 6 5 6 3" xfId="3323" xr:uid="{1DD6CD07-80CE-4284-95FA-DFDCD055BD45}"/>
    <cellStyle name="Normal 6 5 6 4" xfId="3324" xr:uid="{CC8D2342-0D23-42CD-AD8C-91D07FBA015D}"/>
    <cellStyle name="Normal 6 5 6 5" xfId="3325" xr:uid="{AA6498D3-83E9-4489-985F-2D8C710F76CC}"/>
    <cellStyle name="Normal 6 5 7" xfId="1685" xr:uid="{DDD07C28-01FE-4409-93F1-27FB6EBECB9D}"/>
    <cellStyle name="Normal 6 5 7 2" xfId="3326" xr:uid="{8E44226D-7F28-4215-B047-BC7D99862C41}"/>
    <cellStyle name="Normal 6 5 7 3" xfId="3327" xr:uid="{756FE580-5778-4954-AA19-9AB2493F7472}"/>
    <cellStyle name="Normal 6 5 7 4" xfId="3328" xr:uid="{82C487D1-2D55-44E0-BC58-2F924E2CCF5E}"/>
    <cellStyle name="Normal 6 5 8" xfId="3329" xr:uid="{F6C1F06F-8D06-4E28-90D8-1816F5D1F4E7}"/>
    <cellStyle name="Normal 6 5 8 2" xfId="3330" xr:uid="{1289023F-CCB8-445C-8C01-B25490851E67}"/>
    <cellStyle name="Normal 6 5 8 3" xfId="3331" xr:uid="{B53CAEC5-B338-4638-AF38-E17A171B707D}"/>
    <cellStyle name="Normal 6 5 8 4" xfId="3332" xr:uid="{59537149-E31D-4A75-88C3-5558789184B9}"/>
    <cellStyle name="Normal 6 5 9" xfId="3333" xr:uid="{E21E1921-B719-4EB3-8C97-242D7E700739}"/>
    <cellStyle name="Normal 6 6" xfId="206" xr:uid="{5F40D669-1B0E-4BF6-A827-D12249F2367D}"/>
    <cellStyle name="Normal 6 6 2" xfId="207" xr:uid="{9DFBE0B6-0A9E-4915-B3A6-23485D532300}"/>
    <cellStyle name="Normal 6 6 2 2" xfId="208" xr:uid="{339FCA76-4BF7-4A86-BAE1-388CC55600F4}"/>
    <cellStyle name="Normal 6 6 2 2 2" xfId="687" xr:uid="{1EF0C858-058C-49EC-B0E9-16009D36B3DF}"/>
    <cellStyle name="Normal 6 6 2 2 2 2" xfId="1686" xr:uid="{30E9C275-8FBB-48A8-BCA1-016416D2D3CB}"/>
    <cellStyle name="Normal 6 6 2 2 2 3" xfId="3334" xr:uid="{8D1D93A9-82A2-434D-9C1C-2986A64A4D1F}"/>
    <cellStyle name="Normal 6 6 2 2 2 4" xfId="3335" xr:uid="{AA2FD1F0-CC5E-43C2-840B-06DC7CF6D3D1}"/>
    <cellStyle name="Normal 6 6 2 2 3" xfId="1687" xr:uid="{98E32F70-4CF7-40F9-A9B1-1FA418B1143D}"/>
    <cellStyle name="Normal 6 6 2 2 3 2" xfId="3336" xr:uid="{DC380D2D-5BD3-4FB3-BCBF-A1805E796083}"/>
    <cellStyle name="Normal 6 6 2 2 3 3" xfId="3337" xr:uid="{8F99C004-0BFD-4E2B-9E22-4FE27D44754E}"/>
    <cellStyle name="Normal 6 6 2 2 3 4" xfId="3338" xr:uid="{FAB0531F-4697-42B0-85FE-8EACFFB31ADB}"/>
    <cellStyle name="Normal 6 6 2 2 4" xfId="3339" xr:uid="{BE2300F0-AF58-4696-8F27-B5166FC96611}"/>
    <cellStyle name="Normal 6 6 2 2 5" xfId="3340" xr:uid="{27EBEB40-B278-4B09-B113-005B1154BA03}"/>
    <cellStyle name="Normal 6 6 2 2 6" xfId="3341" xr:uid="{F8AA01F7-2259-45D3-B5DD-A5A5C4113800}"/>
    <cellStyle name="Normal 6 6 2 3" xfId="688" xr:uid="{10216A5F-34CA-4EFA-9DD7-0EB2AE6728E4}"/>
    <cellStyle name="Normal 6 6 2 3 2" xfId="1688" xr:uid="{0E092A77-246A-4A88-B820-4B2528A0B779}"/>
    <cellStyle name="Normal 6 6 2 3 2 2" xfId="3342" xr:uid="{5ED44877-48B4-4E1D-A3DB-826C41D0C76E}"/>
    <cellStyle name="Normal 6 6 2 3 2 3" xfId="3343" xr:uid="{6FC29B21-8069-47D8-8053-5EA5E2C1A5B0}"/>
    <cellStyle name="Normal 6 6 2 3 2 4" xfId="3344" xr:uid="{5FD996C3-CF52-43A9-A901-975B36BF02E1}"/>
    <cellStyle name="Normal 6 6 2 3 3" xfId="3345" xr:uid="{659A8DF0-FCAE-418C-BD8F-36646ECBDC17}"/>
    <cellStyle name="Normal 6 6 2 3 4" xfId="3346" xr:uid="{8094F61C-4A68-45ED-947D-8155C7EE4B7F}"/>
    <cellStyle name="Normal 6 6 2 3 5" xfId="3347" xr:uid="{89BCAE34-C68F-45A0-8463-21141E7F410A}"/>
    <cellStyle name="Normal 6 6 2 4" xfId="1689" xr:uid="{6C35CCB0-4DD4-45CD-BE1E-ED3E6B40C9D3}"/>
    <cellStyle name="Normal 6 6 2 4 2" xfId="3348" xr:uid="{ECE7E84E-7659-4CDC-AFDD-F21255F876D6}"/>
    <cellStyle name="Normal 6 6 2 4 3" xfId="3349" xr:uid="{F09B3847-5870-48C5-82EE-510FC21F7DC2}"/>
    <cellStyle name="Normal 6 6 2 4 4" xfId="3350" xr:uid="{49132C41-694C-4500-B0B7-59BD45CE8038}"/>
    <cellStyle name="Normal 6 6 2 5" xfId="3351" xr:uid="{8803CF30-1FA9-4BD6-A39E-56078C877083}"/>
    <cellStyle name="Normal 6 6 2 5 2" xfId="3352" xr:uid="{A822BB11-5D54-4E06-9780-0D3B10C7EC37}"/>
    <cellStyle name="Normal 6 6 2 5 3" xfId="3353" xr:uid="{D14C4A61-CFDA-4AF7-A64A-ACE1366FCBA2}"/>
    <cellStyle name="Normal 6 6 2 5 4" xfId="3354" xr:uid="{4F20E1CD-4448-4914-AD98-A301D8884E7E}"/>
    <cellStyle name="Normal 6 6 2 6" xfId="3355" xr:uid="{BAC06292-55B4-4069-8699-B33F59C6B5C3}"/>
    <cellStyle name="Normal 6 6 2 7" xfId="3356" xr:uid="{9B6256FB-A252-43D8-8B57-9A21A4CC976B}"/>
    <cellStyle name="Normal 6 6 2 8" xfId="3357" xr:uid="{C205B996-3470-49E2-BBD5-52F40FA2BD55}"/>
    <cellStyle name="Normal 6 6 3" xfId="209" xr:uid="{14BC8441-8439-4C49-ADE3-BE27CC8D0DAB}"/>
    <cellStyle name="Normal 6 6 3 2" xfId="689" xr:uid="{0D6BF542-73A3-4CD4-A2FB-762DBB9631F4}"/>
    <cellStyle name="Normal 6 6 3 2 2" xfId="690" xr:uid="{630F6607-5A16-474F-B490-4925551A5136}"/>
    <cellStyle name="Normal 6 6 3 2 3" xfId="3358" xr:uid="{E153BDE9-4651-4BBC-A8DB-E88580295488}"/>
    <cellStyle name="Normal 6 6 3 2 4" xfId="3359" xr:uid="{AF73C635-5C62-4E52-9527-2530E360B299}"/>
    <cellStyle name="Normal 6 6 3 3" xfId="691" xr:uid="{C6EE37F2-6E20-42C9-942F-4AE9A95A42E9}"/>
    <cellStyle name="Normal 6 6 3 3 2" xfId="3360" xr:uid="{B9EF9BE4-639D-4D23-8091-2672D5C04FEC}"/>
    <cellStyle name="Normal 6 6 3 3 3" xfId="3361" xr:uid="{158E0F7D-660F-4115-87B2-4CBB283D493E}"/>
    <cellStyle name="Normal 6 6 3 3 4" xfId="3362" xr:uid="{E122285D-24BD-46DE-82B0-08816F26B956}"/>
    <cellStyle name="Normal 6 6 3 4" xfId="3363" xr:uid="{D146541C-A820-4DCA-B6D0-593FAC0DD518}"/>
    <cellStyle name="Normal 6 6 3 5" xfId="3364" xr:uid="{0704CC50-F29D-4439-9EF8-96AFE1F2650E}"/>
    <cellStyle name="Normal 6 6 3 6" xfId="3365" xr:uid="{31F2A73A-3B6A-490B-9A65-39CEF3A21928}"/>
    <cellStyle name="Normal 6 6 4" xfId="441" xr:uid="{7434A190-F293-4AD5-91BA-F401A4F47C39}"/>
    <cellStyle name="Normal 6 6 4 2" xfId="692" xr:uid="{D1A1B466-C4FE-46B4-B82A-9079C0151D42}"/>
    <cellStyle name="Normal 6 6 4 2 2" xfId="3366" xr:uid="{EC388A01-8CEF-49F0-BA40-F9A17675DD41}"/>
    <cellStyle name="Normal 6 6 4 2 3" xfId="3367" xr:uid="{89CE8C2C-1AE2-4CF5-B9D3-970E3D0EDDF4}"/>
    <cellStyle name="Normal 6 6 4 2 4" xfId="3368" xr:uid="{CB740605-EEF3-4119-B105-B9198901BE3B}"/>
    <cellStyle name="Normal 6 6 4 3" xfId="3369" xr:uid="{97DDFA0A-DB80-4003-A072-2EA33C2F7135}"/>
    <cellStyle name="Normal 6 6 4 4" xfId="3370" xr:uid="{C17CECBF-BE49-4A11-82DE-923B69C41432}"/>
    <cellStyle name="Normal 6 6 4 5" xfId="3371" xr:uid="{72987E6C-79EF-41E9-BDEE-6943AF8EB21B}"/>
    <cellStyle name="Normal 6 6 5" xfId="693" xr:uid="{6F998C0D-BC49-44E1-88EB-C9BEE4B33C7F}"/>
    <cellStyle name="Normal 6 6 5 2" xfId="3372" xr:uid="{2EF18B58-7BEF-4A9B-B312-B192A45D63A4}"/>
    <cellStyle name="Normal 6 6 5 3" xfId="3373" xr:uid="{C8F0AAA7-0252-41EF-93AA-64685EF06D4A}"/>
    <cellStyle name="Normal 6 6 5 4" xfId="3374" xr:uid="{9D985BE5-BEBE-437F-87D9-6AFBFBCD457B}"/>
    <cellStyle name="Normal 6 6 6" xfId="3375" xr:uid="{FE2BCE19-8435-4DD4-9A51-6564082C0929}"/>
    <cellStyle name="Normal 6 6 6 2" xfId="3376" xr:uid="{1E117DDE-7312-4F67-B2CE-D9957C3F13F7}"/>
    <cellStyle name="Normal 6 6 6 3" xfId="3377" xr:uid="{AAB0A72E-BF72-40C7-BFFD-B96986541477}"/>
    <cellStyle name="Normal 6 6 6 4" xfId="3378" xr:uid="{C7BAC82E-F94F-4DCD-A546-910810F47E34}"/>
    <cellStyle name="Normal 6 6 7" xfId="3379" xr:uid="{9FC8ECDC-9C86-4E1D-9EB4-A14F017E8CB6}"/>
    <cellStyle name="Normal 6 6 8" xfId="3380" xr:uid="{42F00AEC-16D4-4EBA-A337-A2D0C13F6C6C}"/>
    <cellStyle name="Normal 6 6 9" xfId="3381" xr:uid="{9B6F2181-4CD2-481A-874B-E8AB59750540}"/>
    <cellStyle name="Normal 6 7" xfId="210" xr:uid="{FFAD60C4-6B7D-452A-9FB9-31A0B7FB9F22}"/>
    <cellStyle name="Normal 6 7 2" xfId="211" xr:uid="{41359D46-E24F-4DBC-A7A5-7164833F922B}"/>
    <cellStyle name="Normal 6 7 2 2" xfId="694" xr:uid="{9F57F517-7FBB-4422-B2B1-F73D800410F1}"/>
    <cellStyle name="Normal 6 7 2 2 2" xfId="1690" xr:uid="{7B63A7D7-FDAE-4A0F-9270-0211A8F7EC53}"/>
    <cellStyle name="Normal 6 7 2 2 2 2" xfId="1691" xr:uid="{FA98446D-80D5-4D2F-A988-71270CAE72EA}"/>
    <cellStyle name="Normal 6 7 2 2 3" xfId="1692" xr:uid="{928C2479-32DA-4255-B6A2-884EAF7E7CB5}"/>
    <cellStyle name="Normal 6 7 2 2 4" xfId="3382" xr:uid="{C72CEC0A-4865-4A1F-AD27-24D60FA69933}"/>
    <cellStyle name="Normal 6 7 2 3" xfId="1693" xr:uid="{3BAF89DB-3910-405C-AC3E-45656B89944C}"/>
    <cellStyle name="Normal 6 7 2 3 2" xfId="1694" xr:uid="{08EC1DA4-FCBD-4795-B7DA-24AB9EA4E5FE}"/>
    <cellStyle name="Normal 6 7 2 3 3" xfId="3383" xr:uid="{47FF4FA3-DFE0-4529-B15D-EFE7A4B2D42D}"/>
    <cellStyle name="Normal 6 7 2 3 4" xfId="3384" xr:uid="{965C3B67-8DB7-4DEB-B567-2C57CA9C9E52}"/>
    <cellStyle name="Normal 6 7 2 4" xfId="1695" xr:uid="{28D6D11D-8884-41DE-9EEA-384FE1493F2A}"/>
    <cellStyle name="Normal 6 7 2 5" xfId="3385" xr:uid="{860A96F6-C1C0-48B4-A342-0444A1674DEB}"/>
    <cellStyle name="Normal 6 7 2 6" xfId="3386" xr:uid="{B58A6396-282A-481B-8233-869ECB1A4731}"/>
    <cellStyle name="Normal 6 7 3" xfId="695" xr:uid="{7285A2F1-4FEE-41C7-AEB8-F7E96E451A1C}"/>
    <cellStyle name="Normal 6 7 3 2" xfId="1696" xr:uid="{0A0C8124-7E0B-4C2F-9FD2-B9119916556E}"/>
    <cellStyle name="Normal 6 7 3 2 2" xfId="1697" xr:uid="{4E3C662A-B529-4DB4-A7A1-C63C62632A35}"/>
    <cellStyle name="Normal 6 7 3 2 3" xfId="3387" xr:uid="{78394AB4-439C-46C4-AA93-A7A6D7A77DBF}"/>
    <cellStyle name="Normal 6 7 3 2 4" xfId="3388" xr:uid="{E7257E7A-172B-461A-B7A6-852B4C2C40F5}"/>
    <cellStyle name="Normal 6 7 3 3" xfId="1698" xr:uid="{05E96F87-6D36-4620-AE51-98A8CF18A064}"/>
    <cellStyle name="Normal 6 7 3 4" xfId="3389" xr:uid="{F9D395E5-F3F6-4333-BC20-03FB0D5C4811}"/>
    <cellStyle name="Normal 6 7 3 5" xfId="3390" xr:uid="{B5ED75A2-FFF2-4FD0-9937-4AC99E7AFBDC}"/>
    <cellStyle name="Normal 6 7 4" xfId="1699" xr:uid="{57541873-A9CF-45C1-8163-93C59C5A1212}"/>
    <cellStyle name="Normal 6 7 4 2" xfId="1700" xr:uid="{3733D9E9-2F8C-4267-AE39-D6F4F550F5C4}"/>
    <cellStyle name="Normal 6 7 4 3" xfId="3391" xr:uid="{A0626451-7B0C-4513-8C82-29742BD5E024}"/>
    <cellStyle name="Normal 6 7 4 4" xfId="3392" xr:uid="{F6B9187B-9D3F-4DD1-A8B0-44D223FBB3B7}"/>
    <cellStyle name="Normal 6 7 5" xfId="1701" xr:uid="{C0F3AB96-FDF9-45ED-9AB5-652C248B9843}"/>
    <cellStyle name="Normal 6 7 5 2" xfId="3393" xr:uid="{5E123EA8-08BE-42FC-A2DC-7C92405268B2}"/>
    <cellStyle name="Normal 6 7 5 3" xfId="3394" xr:uid="{8B19F826-3A83-450E-A168-A61A4441B23D}"/>
    <cellStyle name="Normal 6 7 5 4" xfId="3395" xr:uid="{6C60EBC5-1C9E-4E4C-A9D2-4D7888EDD612}"/>
    <cellStyle name="Normal 6 7 6" xfId="3396" xr:uid="{73EF70C3-63AE-4CC9-954A-94CF95DCF2CC}"/>
    <cellStyle name="Normal 6 7 7" xfId="3397" xr:uid="{CA3A12F7-8941-4FB1-9ED0-5EDF94C036F0}"/>
    <cellStyle name="Normal 6 7 8" xfId="3398" xr:uid="{8C1FDD74-E141-49C6-BABA-0D0992AB0766}"/>
    <cellStyle name="Normal 6 8" xfId="212" xr:uid="{55851A8F-DF54-4549-BF91-7FA7DA5DABF6}"/>
    <cellStyle name="Normal 6 8 2" xfId="696" xr:uid="{DC16B394-656B-4EE9-887A-CADC7F2C8A07}"/>
    <cellStyle name="Normal 6 8 2 2" xfId="697" xr:uid="{782A3065-864E-46B3-B9E4-BA98C3D476FB}"/>
    <cellStyle name="Normal 6 8 2 2 2" xfId="1702" xr:uid="{46B57402-7696-45E1-9779-CCDB12983C0E}"/>
    <cellStyle name="Normal 6 8 2 2 3" xfId="3399" xr:uid="{807FC849-72A6-4725-888D-27FFA5FF99F5}"/>
    <cellStyle name="Normal 6 8 2 2 4" xfId="3400" xr:uid="{A902245A-DA31-4750-BA93-291B1081B83A}"/>
    <cellStyle name="Normal 6 8 2 3" xfId="1703" xr:uid="{DC138558-3156-4B8C-A5EE-342E1B45285B}"/>
    <cellStyle name="Normal 6 8 2 4" xfId="3401" xr:uid="{E14888F5-16F4-4809-A9F4-3A108108E4D6}"/>
    <cellStyle name="Normal 6 8 2 5" xfId="3402" xr:uid="{3C1CE4CD-8455-4AF8-84E6-E86519E30347}"/>
    <cellStyle name="Normal 6 8 3" xfId="698" xr:uid="{B712A7EE-7C85-4F5B-9443-E58C548A6939}"/>
    <cellStyle name="Normal 6 8 3 2" xfId="1704" xr:uid="{4939160D-1D81-43E0-A869-6B2D4F7D0672}"/>
    <cellStyle name="Normal 6 8 3 3" xfId="3403" xr:uid="{4C302AF2-4533-4E19-937C-FC5426513405}"/>
    <cellStyle name="Normal 6 8 3 4" xfId="3404" xr:uid="{85C7A8F5-7C79-4A95-B614-E9A7C3186CA5}"/>
    <cellStyle name="Normal 6 8 4" xfId="1705" xr:uid="{D67450EF-C38A-46E1-BD1E-9A940176F6F5}"/>
    <cellStyle name="Normal 6 8 4 2" xfId="3405" xr:uid="{DDEA5059-008C-4716-86D5-160E36807703}"/>
    <cellStyle name="Normal 6 8 4 3" xfId="3406" xr:uid="{F3395DE0-EC8F-441D-AABD-63C23339857F}"/>
    <cellStyle name="Normal 6 8 4 4" xfId="3407" xr:uid="{D74ED4A7-2601-4F3D-8571-4E69708FB804}"/>
    <cellStyle name="Normal 6 8 5" xfId="3408" xr:uid="{C56CE554-6A4E-4A30-BC38-0CB7033AF380}"/>
    <cellStyle name="Normal 6 8 6" xfId="3409" xr:uid="{DFF895CD-3C64-4EB8-A24E-998332971C78}"/>
    <cellStyle name="Normal 6 8 7" xfId="3410" xr:uid="{DB3314FE-037A-4BEF-A00D-DB736B1F6AB6}"/>
    <cellStyle name="Normal 6 9" xfId="442" xr:uid="{F9062EF9-E85A-4E9C-A02C-03DFBE9D26C7}"/>
    <cellStyle name="Normal 6 9 2" xfId="699" xr:uid="{2D2F26F4-D26E-4F47-BB5D-E0BDF7A68638}"/>
    <cellStyle name="Normal 6 9 2 2" xfId="1706" xr:uid="{9BDD7120-CA2F-4FCE-A55C-1B725424F0F1}"/>
    <cellStyle name="Normal 6 9 2 3" xfId="3411" xr:uid="{7C41C5F8-CD7C-44F1-A441-7C2C96C08CAA}"/>
    <cellStyle name="Normal 6 9 2 4" xfId="3412" xr:uid="{0EFA0690-B304-4FD5-9E15-4478311164BB}"/>
    <cellStyle name="Normal 6 9 3" xfId="1707" xr:uid="{E702969B-07BB-4B22-ABFA-CB3742358B30}"/>
    <cellStyle name="Normal 6 9 3 2" xfId="3413" xr:uid="{C831BD4B-BC61-4E1C-B025-9C36082452ED}"/>
    <cellStyle name="Normal 6 9 3 3" xfId="3414" xr:uid="{26DBBD3E-777E-4F31-AC98-8036988DB6FF}"/>
    <cellStyle name="Normal 6 9 3 4" xfId="3415" xr:uid="{8A4A41E9-019B-43A7-8955-5F2348DADF31}"/>
    <cellStyle name="Normal 6 9 4" xfId="3416" xr:uid="{35AA53B8-80C6-4DFF-87C5-492BE46B03B7}"/>
    <cellStyle name="Normal 6 9 5" xfId="3417" xr:uid="{E09EBB21-304B-4398-A518-16EE68465012}"/>
    <cellStyle name="Normal 6 9 6" xfId="3418" xr:uid="{9E56A499-04AE-4FCD-A7AF-0EE446C85070}"/>
    <cellStyle name="Normal 7" xfId="79" xr:uid="{D3C72841-28CC-4529-8AF7-A9358138D3AB}"/>
    <cellStyle name="Normal 7 10" xfId="1708" xr:uid="{FECA67C0-04A5-4B7E-B067-961FC34ABFEB}"/>
    <cellStyle name="Normal 7 10 2" xfId="3419" xr:uid="{DF4877DD-6001-48EC-B6B0-688A075F3369}"/>
    <cellStyle name="Normal 7 10 3" xfId="3420" xr:uid="{5E59D339-46D1-4C0C-B979-45CEADB83386}"/>
    <cellStyle name="Normal 7 10 4" xfId="3421" xr:uid="{A9373306-39FF-47B1-BD3E-0FE3EF641A48}"/>
    <cellStyle name="Normal 7 11" xfId="3422" xr:uid="{66C86159-0A83-4C8D-B9BB-DAD56331B7E2}"/>
    <cellStyle name="Normal 7 11 2" xfId="3423" xr:uid="{4245266D-8055-4278-9428-B8172A0BA0DC}"/>
    <cellStyle name="Normal 7 11 3" xfId="3424" xr:uid="{C553BD78-A022-41BF-97D4-2C32986765CB}"/>
    <cellStyle name="Normal 7 11 4" xfId="3425" xr:uid="{BA7D5FC0-1D10-4AB4-8EE9-668A3541930A}"/>
    <cellStyle name="Normal 7 12" xfId="3426" xr:uid="{8AA66B8A-6E0A-46BA-A1A8-1DF46A74967D}"/>
    <cellStyle name="Normal 7 12 2" xfId="3427" xr:uid="{56D71081-C261-4384-B6D4-E633F8255F01}"/>
    <cellStyle name="Normal 7 13" xfId="3428" xr:uid="{2A2475D7-ADED-49FA-92FF-76932980D98A}"/>
    <cellStyle name="Normal 7 14" xfId="3429" xr:uid="{4FDEC714-6C0C-417F-9427-77578691119C}"/>
    <cellStyle name="Normal 7 15" xfId="3430" xr:uid="{E1145E75-EEC2-4E84-8387-C384A4B4A528}"/>
    <cellStyle name="Normal 7 2" xfId="213" xr:uid="{83B9FFEE-3D33-4989-96BB-11479934D151}"/>
    <cellStyle name="Normal 7 2 10" xfId="3431" xr:uid="{6CE13564-E51F-4049-AAB8-1AAE03694F5B}"/>
    <cellStyle name="Normal 7 2 11" xfId="3432" xr:uid="{DC1EAE4A-D1F1-401F-BB8A-2A06171D87E8}"/>
    <cellStyle name="Normal 7 2 2" xfId="214" xr:uid="{4E947CC5-FC57-4CD4-8099-EAEBDF6657CC}"/>
    <cellStyle name="Normal 7 2 2 2" xfId="215" xr:uid="{C9CC58B7-5326-4491-B0BA-969BF3DB97EC}"/>
    <cellStyle name="Normal 7 2 2 2 2" xfId="216" xr:uid="{93B1B177-0F91-43D9-A12C-6E40FE257633}"/>
    <cellStyle name="Normal 7 2 2 2 2 2" xfId="217" xr:uid="{5582B113-AE4F-4A7B-B6F5-80E20352F308}"/>
    <cellStyle name="Normal 7 2 2 2 2 2 2" xfId="700" xr:uid="{FE827552-5349-4E06-B8B7-C87382F87336}"/>
    <cellStyle name="Normal 7 2 2 2 2 2 2 2" xfId="1709" xr:uid="{7F546244-97DD-452F-A6A8-A13D4C9CD125}"/>
    <cellStyle name="Normal 7 2 2 2 2 2 2 2 2" xfId="1710" xr:uid="{A8BB2F3F-4E01-4C52-A4C3-0A05F189CDCA}"/>
    <cellStyle name="Normal 7 2 2 2 2 2 2 3" xfId="1711" xr:uid="{B43F06FB-27A5-4BE7-9348-0207EEDCEFC5}"/>
    <cellStyle name="Normal 7 2 2 2 2 2 3" xfId="1712" xr:uid="{6CFA3BE8-4563-4123-9AD0-4D0E815B7B91}"/>
    <cellStyle name="Normal 7 2 2 2 2 2 3 2" xfId="1713" xr:uid="{099F260A-2CB1-4CA2-B171-CACD5F3800DC}"/>
    <cellStyle name="Normal 7 2 2 2 2 2 4" xfId="1714" xr:uid="{99639CD8-85E9-4928-9B43-BA0043641AD5}"/>
    <cellStyle name="Normal 7 2 2 2 2 3" xfId="701" xr:uid="{AD048DE9-AABE-4E44-9EAF-E7780BADC3D7}"/>
    <cellStyle name="Normal 7 2 2 2 2 3 2" xfId="1715" xr:uid="{28A7C733-D6E4-478F-8831-F96AEE67F18C}"/>
    <cellStyle name="Normal 7 2 2 2 2 3 2 2" xfId="1716" xr:uid="{F103250A-3BE8-4BE4-ABFB-3C9714ACF7CA}"/>
    <cellStyle name="Normal 7 2 2 2 2 3 3" xfId="1717" xr:uid="{B9C0DC6C-C343-4808-A7BA-01C577FB58CE}"/>
    <cellStyle name="Normal 7 2 2 2 2 3 4" xfId="3433" xr:uid="{DA25264B-AC08-44A5-BAE6-4495A313BCCC}"/>
    <cellStyle name="Normal 7 2 2 2 2 4" xfId="1718" xr:uid="{05CC3A25-889B-4687-A970-B1DB66654434}"/>
    <cellStyle name="Normal 7 2 2 2 2 4 2" xfId="1719" xr:uid="{7F6A1069-FF37-472F-A65B-D0363C1715BC}"/>
    <cellStyle name="Normal 7 2 2 2 2 5" xfId="1720" xr:uid="{840D2B83-6688-4878-A1E2-04CB9B5F4343}"/>
    <cellStyle name="Normal 7 2 2 2 2 6" xfId="3434" xr:uid="{E70E030E-ED3F-4A2C-BE73-5F81166281A7}"/>
    <cellStyle name="Normal 7 2 2 2 3" xfId="218" xr:uid="{5C8EA64E-BDAC-4831-A406-D5BAF49249E0}"/>
    <cellStyle name="Normal 7 2 2 2 3 2" xfId="702" xr:uid="{3080DDE6-3875-4054-80C4-F3AD9206BC2A}"/>
    <cellStyle name="Normal 7 2 2 2 3 2 2" xfId="703" xr:uid="{0FACF82C-99AD-435E-B449-5363C63089A4}"/>
    <cellStyle name="Normal 7 2 2 2 3 2 2 2" xfId="1721" xr:uid="{1E807DB4-F931-45D6-9F3F-02DF72F190B5}"/>
    <cellStyle name="Normal 7 2 2 2 3 2 2 2 2" xfId="1722" xr:uid="{8CE5FE12-8A64-4832-8B03-05ABB63577C4}"/>
    <cellStyle name="Normal 7 2 2 2 3 2 2 3" xfId="1723" xr:uid="{D133D20B-3209-434C-9C68-101EC70BAE45}"/>
    <cellStyle name="Normal 7 2 2 2 3 2 3" xfId="1724" xr:uid="{1E455783-4F81-44E3-8650-7B8A4C980825}"/>
    <cellStyle name="Normal 7 2 2 2 3 2 3 2" xfId="1725" xr:uid="{0AD18F0B-A1BF-45BD-B565-0BC805FB33C2}"/>
    <cellStyle name="Normal 7 2 2 2 3 2 4" xfId="1726" xr:uid="{66EFD4AE-CB35-4EC0-81BA-3BD1BCBD0CA4}"/>
    <cellStyle name="Normal 7 2 2 2 3 3" xfId="704" xr:uid="{DA7BAC3C-7308-4315-B657-A058A4A365B9}"/>
    <cellStyle name="Normal 7 2 2 2 3 3 2" xfId="1727" xr:uid="{6CAACD8F-208F-4015-AD9C-5A362889E6E8}"/>
    <cellStyle name="Normal 7 2 2 2 3 3 2 2" xfId="1728" xr:uid="{F1E174E2-DCCF-4EC7-B31F-FCE80C9EDF08}"/>
    <cellStyle name="Normal 7 2 2 2 3 3 3" xfId="1729" xr:uid="{B687B0D5-361D-41CE-BD7E-FC94759DFDDC}"/>
    <cellStyle name="Normal 7 2 2 2 3 4" xfId="1730" xr:uid="{EED4252D-453E-40E5-A00A-AA0B239C6E8B}"/>
    <cellStyle name="Normal 7 2 2 2 3 4 2" xfId="1731" xr:uid="{97FA5854-854D-45B5-9899-513BF20E7ED5}"/>
    <cellStyle name="Normal 7 2 2 2 3 5" xfId="1732" xr:uid="{57962EA2-1FDB-4B5E-8F40-B22D0A0F6102}"/>
    <cellStyle name="Normal 7 2 2 2 4" xfId="705" xr:uid="{DD8AEE95-92D8-4912-B997-0EC6A77A8079}"/>
    <cellStyle name="Normal 7 2 2 2 4 2" xfId="706" xr:uid="{E3F75C13-FE2E-4299-8881-1412A269B1D8}"/>
    <cellStyle name="Normal 7 2 2 2 4 2 2" xfId="1733" xr:uid="{CE0CF185-0D4A-48C1-8CF1-8FE1210F835F}"/>
    <cellStyle name="Normal 7 2 2 2 4 2 2 2" xfId="1734" xr:uid="{789FDFCF-F716-4DAD-98B5-DECCF28961AE}"/>
    <cellStyle name="Normal 7 2 2 2 4 2 3" xfId="1735" xr:uid="{376053B3-7C29-44D6-863C-EF042EE40016}"/>
    <cellStyle name="Normal 7 2 2 2 4 3" xfId="1736" xr:uid="{3D74A4C8-C541-4FDB-BC95-0071E3B175F1}"/>
    <cellStyle name="Normal 7 2 2 2 4 3 2" xfId="1737" xr:uid="{3FDD400D-985D-419D-B728-88FDB32C7B23}"/>
    <cellStyle name="Normal 7 2 2 2 4 4" xfId="1738" xr:uid="{ACAB013C-2ECB-4487-B840-550F0C5623FE}"/>
    <cellStyle name="Normal 7 2 2 2 5" xfId="707" xr:uid="{55D7F9A4-9EAA-4875-A800-AA16EFD02044}"/>
    <cellStyle name="Normal 7 2 2 2 5 2" xfId="1739" xr:uid="{7F7626B6-1428-412D-A38D-4A7B94938FE7}"/>
    <cellStyle name="Normal 7 2 2 2 5 2 2" xfId="1740" xr:uid="{03B3F9D8-B62A-4760-89CC-9553305DF0FB}"/>
    <cellStyle name="Normal 7 2 2 2 5 3" xfId="1741" xr:uid="{EB3DF2B0-F4AA-4FED-ADBF-6F7D5D09539A}"/>
    <cellStyle name="Normal 7 2 2 2 5 4" xfId="3435" xr:uid="{FFA33AF0-85CD-4886-9651-DC6759B0F832}"/>
    <cellStyle name="Normal 7 2 2 2 6" xfId="1742" xr:uid="{9A6F1E1C-D92C-4653-80DD-E8642CB15F72}"/>
    <cellStyle name="Normal 7 2 2 2 6 2" xfId="1743" xr:uid="{E50EDB4B-8555-4EE6-B3EA-7E212B503B6D}"/>
    <cellStyle name="Normal 7 2 2 2 7" xfId="1744" xr:uid="{D7D6C282-7D56-42CE-B159-68C5F402124C}"/>
    <cellStyle name="Normal 7 2 2 2 8" xfId="3436" xr:uid="{1501CE4F-7915-4320-93EC-046B26062964}"/>
    <cellStyle name="Normal 7 2 2 3" xfId="219" xr:uid="{316A73B2-DC11-4024-B66B-877D12A3F5B4}"/>
    <cellStyle name="Normal 7 2 2 3 2" xfId="220" xr:uid="{F2DBF051-4798-4836-8075-F1608901D017}"/>
    <cellStyle name="Normal 7 2 2 3 2 2" xfId="708" xr:uid="{9F83646C-48A6-4EAF-8727-F73F55DDF791}"/>
    <cellStyle name="Normal 7 2 2 3 2 2 2" xfId="1745" xr:uid="{2057927E-F507-46DB-B606-93982E64D44D}"/>
    <cellStyle name="Normal 7 2 2 3 2 2 2 2" xfId="1746" xr:uid="{27E5C0A8-2941-4ED0-9434-A0235A723B2E}"/>
    <cellStyle name="Normal 7 2 2 3 2 2 3" xfId="1747" xr:uid="{EC7B54C5-B023-4FC6-9FDE-0DCEBF8B23EA}"/>
    <cellStyle name="Normal 7 2 2 3 2 3" xfId="1748" xr:uid="{82421F9E-861C-4758-8D68-BC899694DA6A}"/>
    <cellStyle name="Normal 7 2 2 3 2 3 2" xfId="1749" xr:uid="{DC583F1C-3B50-4D66-B290-FD5A53FEC6CB}"/>
    <cellStyle name="Normal 7 2 2 3 2 4" xfId="1750" xr:uid="{EF181C1A-C6F8-433C-89A2-B98474DF151E}"/>
    <cellStyle name="Normal 7 2 2 3 3" xfId="709" xr:uid="{D440FFA6-1354-40B0-A9CA-BD93E80E145E}"/>
    <cellStyle name="Normal 7 2 2 3 3 2" xfId="1751" xr:uid="{9043A543-5971-4949-BED3-1E7A9E1053AF}"/>
    <cellStyle name="Normal 7 2 2 3 3 2 2" xfId="1752" xr:uid="{49BC9212-B697-4CB0-9CB2-E47E1AE2916E}"/>
    <cellStyle name="Normal 7 2 2 3 3 3" xfId="1753" xr:uid="{7D0E1D97-09EC-40ED-BAC3-3E84D43048B9}"/>
    <cellStyle name="Normal 7 2 2 3 3 4" xfId="3437" xr:uid="{F2E42CCD-270F-47AC-9EFD-602516662C6C}"/>
    <cellStyle name="Normal 7 2 2 3 4" xfId="1754" xr:uid="{F71FABEB-BF4C-4F57-935B-B4E0F9F70B6B}"/>
    <cellStyle name="Normal 7 2 2 3 4 2" xfId="1755" xr:uid="{5EA57AAE-9447-4574-90F4-761118912E66}"/>
    <cellStyle name="Normal 7 2 2 3 5" xfId="1756" xr:uid="{B843EFC0-031B-463E-BE41-A9F3727834CF}"/>
    <cellStyle name="Normal 7 2 2 3 6" xfId="3438" xr:uid="{E0F0BC31-7608-4F64-92BB-EAB524FA834C}"/>
    <cellStyle name="Normal 7 2 2 4" xfId="221" xr:uid="{80D34030-B218-42AF-B4F9-6B05850E9B4A}"/>
    <cellStyle name="Normal 7 2 2 4 2" xfId="710" xr:uid="{1D8899FD-21A5-4FBB-AB49-76B6621EA93A}"/>
    <cellStyle name="Normal 7 2 2 4 2 2" xfId="711" xr:uid="{85BCAFC9-1CD0-4987-BD52-54B661A620DC}"/>
    <cellStyle name="Normal 7 2 2 4 2 2 2" xfId="1757" xr:uid="{9CE74C8C-921A-4886-9A3F-48106535E344}"/>
    <cellStyle name="Normal 7 2 2 4 2 2 2 2" xfId="1758" xr:uid="{68F63BED-7AE5-4CC5-9B21-46EBE8E8738E}"/>
    <cellStyle name="Normal 7 2 2 4 2 2 3" xfId="1759" xr:uid="{DCEA4251-A3A1-4AE2-8407-40F8310546BE}"/>
    <cellStyle name="Normal 7 2 2 4 2 3" xfId="1760" xr:uid="{357AC692-01AD-4808-8269-40A3E1F34045}"/>
    <cellStyle name="Normal 7 2 2 4 2 3 2" xfId="1761" xr:uid="{DC38E416-6546-4A87-AD24-F21F8E2D0497}"/>
    <cellStyle name="Normal 7 2 2 4 2 4" xfId="1762" xr:uid="{9FC577B8-26AD-4C56-B495-EC0A970B8A5D}"/>
    <cellStyle name="Normal 7 2 2 4 3" xfId="712" xr:uid="{ADC0F45E-A503-42AA-8006-900395158418}"/>
    <cellStyle name="Normal 7 2 2 4 3 2" xfId="1763" xr:uid="{561F0451-060C-4643-9BAC-F4DFB74A3CE4}"/>
    <cellStyle name="Normal 7 2 2 4 3 2 2" xfId="1764" xr:uid="{519E861F-D9FB-4481-B65B-BF6D8C3B468F}"/>
    <cellStyle name="Normal 7 2 2 4 3 3" xfId="1765" xr:uid="{CB41608A-6A36-476E-8F6B-3B64AA63C97D}"/>
    <cellStyle name="Normal 7 2 2 4 4" xfId="1766" xr:uid="{7A8B129B-2DF0-4D9A-9071-3F5ADD6702F3}"/>
    <cellStyle name="Normal 7 2 2 4 4 2" xfId="1767" xr:uid="{0126272E-40AD-4C1B-8139-9D7F350ED52B}"/>
    <cellStyle name="Normal 7 2 2 4 5" xfId="1768" xr:uid="{12B5D31E-1B8F-42FA-A6A0-69EFE2ED268A}"/>
    <cellStyle name="Normal 7 2 2 5" xfId="443" xr:uid="{CB0142FD-B7F1-4FD3-BED8-DFDF3A8E0178}"/>
    <cellStyle name="Normal 7 2 2 5 2" xfId="713" xr:uid="{C4EAB9CC-BD15-4C09-8143-ED05F3BC9709}"/>
    <cellStyle name="Normal 7 2 2 5 2 2" xfId="1769" xr:uid="{8B065C6D-8BF8-4CB1-B56B-E506A69A714C}"/>
    <cellStyle name="Normal 7 2 2 5 2 2 2" xfId="1770" xr:uid="{6A2D087F-8BAD-443D-8C47-BD5C147C35E4}"/>
    <cellStyle name="Normal 7 2 2 5 2 3" xfId="1771" xr:uid="{EEC1E615-098E-49EB-87A3-BFAC63310525}"/>
    <cellStyle name="Normal 7 2 2 5 3" xfId="1772" xr:uid="{BF0891A4-4944-40AD-83C6-A5696E47B62E}"/>
    <cellStyle name="Normal 7 2 2 5 3 2" xfId="1773" xr:uid="{E36BC826-C418-44CD-B75D-1FCFDF0E29B4}"/>
    <cellStyle name="Normal 7 2 2 5 4" xfId="1774" xr:uid="{46BA8104-5992-4831-9C41-9E0FD356E9A5}"/>
    <cellStyle name="Normal 7 2 2 6" xfId="714" xr:uid="{B174719C-D115-40E1-9915-C02783F8659D}"/>
    <cellStyle name="Normal 7 2 2 6 2" xfId="1775" xr:uid="{C8C14C65-C5D3-454E-A90A-246FBB955827}"/>
    <cellStyle name="Normal 7 2 2 6 2 2" xfId="1776" xr:uid="{38F16350-C0EA-4957-AE06-8A332BEB641E}"/>
    <cellStyle name="Normal 7 2 2 6 3" xfId="1777" xr:uid="{F4D82189-FA20-47AC-B5D4-76AF9E370F3E}"/>
    <cellStyle name="Normal 7 2 2 6 4" xfId="3439" xr:uid="{32CE85E1-005E-4CFA-B097-741AE9D52602}"/>
    <cellStyle name="Normal 7 2 2 7" xfId="1778" xr:uid="{842A58D1-A000-4783-83CD-C329D0339F06}"/>
    <cellStyle name="Normal 7 2 2 7 2" xfId="1779" xr:uid="{F0AD56C1-BC18-476E-9D6F-AC10AF282030}"/>
    <cellStyle name="Normal 7 2 2 8" xfId="1780" xr:uid="{8D6ED5A3-EE42-437E-8871-D8485EE6630F}"/>
    <cellStyle name="Normal 7 2 2 9" xfId="3440" xr:uid="{EA45F53F-06C7-4555-8938-5B537F1CA6D7}"/>
    <cellStyle name="Normal 7 2 3" xfId="222" xr:uid="{9A78D48D-77B6-448B-A6EA-4ED87C6DFBC8}"/>
    <cellStyle name="Normal 7 2 3 2" xfId="223" xr:uid="{2051580F-DCB1-43C5-AE54-67D630F3F7E5}"/>
    <cellStyle name="Normal 7 2 3 2 2" xfId="224" xr:uid="{EEF7FAEE-B1F6-42F3-9187-59B493C5BDF7}"/>
    <cellStyle name="Normal 7 2 3 2 2 2" xfId="715" xr:uid="{9AD17293-1A28-4E2B-98BE-308F34F2FA72}"/>
    <cellStyle name="Normal 7 2 3 2 2 2 2" xfId="1781" xr:uid="{1636C723-88B8-46DD-9462-2D825F0D8DA6}"/>
    <cellStyle name="Normal 7 2 3 2 2 2 2 2" xfId="1782" xr:uid="{8998EC86-26EA-4A39-8833-10267550C8A5}"/>
    <cellStyle name="Normal 7 2 3 2 2 2 3" xfId="1783" xr:uid="{F9C794BB-AE81-4151-9BB5-B7E1847493E2}"/>
    <cellStyle name="Normal 7 2 3 2 2 3" xfId="1784" xr:uid="{0BEEF8D6-34B2-4D8A-BC38-330A834249B2}"/>
    <cellStyle name="Normal 7 2 3 2 2 3 2" xfId="1785" xr:uid="{8A1853A3-6AFE-441F-AFDF-DD2D94736B4B}"/>
    <cellStyle name="Normal 7 2 3 2 2 4" xfId="1786" xr:uid="{E5ACFE57-C27C-4BF5-8AD6-35414A96ECB9}"/>
    <cellStyle name="Normal 7 2 3 2 3" xfId="716" xr:uid="{09D176C9-0DCD-4C24-9A38-0FCA277C67EF}"/>
    <cellStyle name="Normal 7 2 3 2 3 2" xfId="1787" xr:uid="{84DB1773-BAA4-4F72-8453-C8AAC6939972}"/>
    <cellStyle name="Normal 7 2 3 2 3 2 2" xfId="1788" xr:uid="{AB92CC9F-D57B-4BB3-8EC7-F33A0C89E6C8}"/>
    <cellStyle name="Normal 7 2 3 2 3 3" xfId="1789" xr:uid="{889640E4-1B03-4CAB-B1D7-11CC95DB9442}"/>
    <cellStyle name="Normal 7 2 3 2 3 4" xfId="3441" xr:uid="{1D930431-7976-4076-ADF4-6D58CC7EF847}"/>
    <cellStyle name="Normal 7 2 3 2 4" xfId="1790" xr:uid="{17DBACC9-2947-496C-B23A-46C852254A68}"/>
    <cellStyle name="Normal 7 2 3 2 4 2" xfId="1791" xr:uid="{C7FB8925-8D0D-45EE-9196-25EEFF357196}"/>
    <cellStyle name="Normal 7 2 3 2 5" xfId="1792" xr:uid="{1905F2C2-B464-4784-B2A2-A42780C5C45D}"/>
    <cellStyle name="Normal 7 2 3 2 6" xfId="3442" xr:uid="{FF12CCE1-2968-44F1-BE0B-ADC54A1B7AC2}"/>
    <cellStyle name="Normal 7 2 3 3" xfId="225" xr:uid="{22D7EFB5-3227-4F35-ADF4-D84CDD97BB16}"/>
    <cellStyle name="Normal 7 2 3 3 2" xfId="717" xr:uid="{27279D70-A588-4EBD-A4A6-CB2E27E5E2F1}"/>
    <cellStyle name="Normal 7 2 3 3 2 2" xfId="718" xr:uid="{15F9583D-BCA9-4C1C-A250-BDB7EAB6B44C}"/>
    <cellStyle name="Normal 7 2 3 3 2 2 2" xfId="1793" xr:uid="{107428BE-2D02-48B6-8B7B-DF1F2EABF402}"/>
    <cellStyle name="Normal 7 2 3 3 2 2 2 2" xfId="1794" xr:uid="{5FEB7EDF-0251-445A-BDA3-DFE94A009377}"/>
    <cellStyle name="Normal 7 2 3 3 2 2 3" xfId="1795" xr:uid="{F0FB0E14-AF17-4DD4-B826-512E527D2438}"/>
    <cellStyle name="Normal 7 2 3 3 2 3" xfId="1796" xr:uid="{C04DA064-99FC-4DDC-A66A-3E47958B0BE2}"/>
    <cellStyle name="Normal 7 2 3 3 2 3 2" xfId="1797" xr:uid="{E35D13D1-15EB-4CF6-A4F3-8FCDDB26C8D2}"/>
    <cellStyle name="Normal 7 2 3 3 2 4" xfId="1798" xr:uid="{0E971436-0683-422D-9BA1-0070E1B23AFA}"/>
    <cellStyle name="Normal 7 2 3 3 3" xfId="719" xr:uid="{A0F76028-F5A0-405C-9B9B-F1F709DB51D3}"/>
    <cellStyle name="Normal 7 2 3 3 3 2" xfId="1799" xr:uid="{7558043A-7C45-46C9-BDD8-E6F9E69BDB59}"/>
    <cellStyle name="Normal 7 2 3 3 3 2 2" xfId="1800" xr:uid="{EAD2A0FB-9720-437C-B7AB-D30EBD67DDF1}"/>
    <cellStyle name="Normal 7 2 3 3 3 3" xfId="1801" xr:uid="{F07ADE16-235E-401E-89CA-7A0D5ACF99D2}"/>
    <cellStyle name="Normal 7 2 3 3 4" xfId="1802" xr:uid="{EAB26FC9-FDB7-49A1-B2B2-C50FE2EC0F06}"/>
    <cellStyle name="Normal 7 2 3 3 4 2" xfId="1803" xr:uid="{A37367F0-F237-4758-A941-F8C02942B74A}"/>
    <cellStyle name="Normal 7 2 3 3 5" xfId="1804" xr:uid="{9093D41C-67A2-49F5-A88A-97FF39641CB5}"/>
    <cellStyle name="Normal 7 2 3 4" xfId="444" xr:uid="{4ECD7994-ABD0-4491-BB67-737FA92B343E}"/>
    <cellStyle name="Normal 7 2 3 4 2" xfId="720" xr:uid="{1A03B93A-F31E-4A23-9C26-07B7B67A5632}"/>
    <cellStyle name="Normal 7 2 3 4 2 2" xfId="1805" xr:uid="{EC5F672A-97CE-4D40-85EC-53418729BDB8}"/>
    <cellStyle name="Normal 7 2 3 4 2 2 2" xfId="1806" xr:uid="{E8DB835E-3BB8-4BC2-85B2-A276A6651E4B}"/>
    <cellStyle name="Normal 7 2 3 4 2 3" xfId="1807" xr:uid="{AD7C1667-A4B9-407E-BAC1-27B5B7412705}"/>
    <cellStyle name="Normal 7 2 3 4 3" xfId="1808" xr:uid="{486CC0B5-C347-431B-9AFA-C7947D5D99E8}"/>
    <cellStyle name="Normal 7 2 3 4 3 2" xfId="1809" xr:uid="{FB75261A-DC59-497E-84C3-6230795B19D2}"/>
    <cellStyle name="Normal 7 2 3 4 4" xfId="1810" xr:uid="{72B5C0D0-C1FE-4C32-B1BB-1C44A9EE594C}"/>
    <cellStyle name="Normal 7 2 3 5" xfId="721" xr:uid="{91FF92EE-4CA3-4138-B7C9-D118D18E5C89}"/>
    <cellStyle name="Normal 7 2 3 5 2" xfId="1811" xr:uid="{FDAE76A7-1EC2-43E8-B92C-96824AA229F2}"/>
    <cellStyle name="Normal 7 2 3 5 2 2" xfId="1812" xr:uid="{A06FB187-96A2-4559-B773-EB46AEA62C1D}"/>
    <cellStyle name="Normal 7 2 3 5 3" xfId="1813" xr:uid="{919CEBCE-E0DB-4F0D-863F-79D2862F150E}"/>
    <cellStyle name="Normal 7 2 3 5 4" xfId="3443" xr:uid="{D460D40C-A6B7-4505-8A37-01E8F5C7CB6A}"/>
    <cellStyle name="Normal 7 2 3 6" xfId="1814" xr:uid="{AA81940F-C5BC-49B3-8EBB-E140370B14D2}"/>
    <cellStyle name="Normal 7 2 3 6 2" xfId="1815" xr:uid="{EA8CF628-0559-4204-94F8-351399729067}"/>
    <cellStyle name="Normal 7 2 3 7" xfId="1816" xr:uid="{393DFDAC-CE09-4323-B3A7-A86ED2BE8A11}"/>
    <cellStyle name="Normal 7 2 3 8" xfId="3444" xr:uid="{B802C5D3-0022-43A6-BEAC-D14B848182E9}"/>
    <cellStyle name="Normal 7 2 4" xfId="226" xr:uid="{022CF51B-8409-4E9D-87C3-66E2D9CD06F4}"/>
    <cellStyle name="Normal 7 2 4 2" xfId="227" xr:uid="{84A65FBD-C2F5-4612-B1B7-EE8CF6238C35}"/>
    <cellStyle name="Normal 7 2 4 2 2" xfId="722" xr:uid="{5152D02A-453B-4B23-8DCB-5BF62C59EFDD}"/>
    <cellStyle name="Normal 7 2 4 2 2 2" xfId="1817" xr:uid="{1C91225E-60DB-4DC2-8E1C-2765E535F1A4}"/>
    <cellStyle name="Normal 7 2 4 2 2 2 2" xfId="1818" xr:uid="{D1E8FD28-126B-4865-98AA-0FFC139E9384}"/>
    <cellStyle name="Normal 7 2 4 2 2 3" xfId="1819" xr:uid="{D33D5B52-4E43-4E83-8C0D-806C7941032D}"/>
    <cellStyle name="Normal 7 2 4 2 2 4" xfId="3445" xr:uid="{E47C63FF-0036-4D69-AFE9-5595FB722445}"/>
    <cellStyle name="Normal 7 2 4 2 3" xfId="1820" xr:uid="{E1BF6A09-EC7D-4D54-A3DB-777FA9092E4A}"/>
    <cellStyle name="Normal 7 2 4 2 3 2" xfId="1821" xr:uid="{4F9D8A31-5F41-4D17-B726-EA762C1FFBE0}"/>
    <cellStyle name="Normal 7 2 4 2 4" xfId="1822" xr:uid="{DC097B5F-445B-4A22-AB0A-3E7DA4CAC885}"/>
    <cellStyle name="Normal 7 2 4 2 5" xfId="3446" xr:uid="{936400D6-CECE-4D1F-8250-DAAF01FF8633}"/>
    <cellStyle name="Normal 7 2 4 3" xfId="723" xr:uid="{360F417F-E31E-4490-9312-E0D779003B92}"/>
    <cellStyle name="Normal 7 2 4 3 2" xfId="1823" xr:uid="{2769C80B-C62C-4BBA-9068-88DEBB2548AF}"/>
    <cellStyle name="Normal 7 2 4 3 2 2" xfId="1824" xr:uid="{865A4072-70A0-493E-89CA-3A7B1563CD4E}"/>
    <cellStyle name="Normal 7 2 4 3 3" xfId="1825" xr:uid="{EC493609-6B01-41D8-A478-F25B81F11CFE}"/>
    <cellStyle name="Normal 7 2 4 3 4" xfId="3447" xr:uid="{9BD8F44F-B712-410C-8764-8FA9A445DD26}"/>
    <cellStyle name="Normal 7 2 4 4" xfId="1826" xr:uid="{D6AF9682-9D7A-4E4E-9ACA-3A61B15C0073}"/>
    <cellStyle name="Normal 7 2 4 4 2" xfId="1827" xr:uid="{752F4CD4-8DD7-42A5-AA9B-074D4BD67CD2}"/>
    <cellStyle name="Normal 7 2 4 4 3" xfId="3448" xr:uid="{EFA282E9-C275-4F60-B028-1B824D4423B3}"/>
    <cellStyle name="Normal 7 2 4 4 4" xfId="3449" xr:uid="{67796B2F-FD68-4751-9FB3-0EB77312943A}"/>
    <cellStyle name="Normal 7 2 4 5" xfId="1828" xr:uid="{93C2FE63-0783-43C4-9970-FF93BCFCA4FD}"/>
    <cellStyle name="Normal 7 2 4 6" xfId="3450" xr:uid="{57702A4D-60AB-4CE7-A1CA-01A9DB64F6DA}"/>
    <cellStyle name="Normal 7 2 4 7" xfId="3451" xr:uid="{3879E76C-83F3-43E0-9534-8E3694E447CE}"/>
    <cellStyle name="Normal 7 2 5" xfId="228" xr:uid="{F6CA99A6-49C9-44D2-96F2-3672118DCD7A}"/>
    <cellStyle name="Normal 7 2 5 2" xfId="724" xr:uid="{0F1AA85E-CCE8-4BEB-8BA3-4B1BC41B5B12}"/>
    <cellStyle name="Normal 7 2 5 2 2" xfId="725" xr:uid="{0BE17C6C-2475-4706-AE12-A59788433E53}"/>
    <cellStyle name="Normal 7 2 5 2 2 2" xfId="1829" xr:uid="{6A0D75EC-7CDD-4802-8CEE-05C551EADB1F}"/>
    <cellStyle name="Normal 7 2 5 2 2 2 2" xfId="1830" xr:uid="{6567FB55-1A88-4746-93CA-F204CBB11B42}"/>
    <cellStyle name="Normal 7 2 5 2 2 3" xfId="1831" xr:uid="{ABAC8FD0-35DA-4D95-9E07-BA62AE49E8DA}"/>
    <cellStyle name="Normal 7 2 5 2 3" xfId="1832" xr:uid="{0BED4C7D-34CF-4447-A848-37767CE2F6A1}"/>
    <cellStyle name="Normal 7 2 5 2 3 2" xfId="1833" xr:uid="{4CF4E680-A451-49B0-A3C5-D3A1EDEEEDF6}"/>
    <cellStyle name="Normal 7 2 5 2 4" xfId="1834" xr:uid="{7432DA02-AA8C-4DE6-9779-C275A45CDB2F}"/>
    <cellStyle name="Normal 7 2 5 3" xfId="726" xr:uid="{7B3D4CD0-8539-4DC6-AC57-A632457E68D7}"/>
    <cellStyle name="Normal 7 2 5 3 2" xfId="1835" xr:uid="{E5F07CE5-56E9-4C47-AE21-CE53B26A208F}"/>
    <cellStyle name="Normal 7 2 5 3 2 2" xfId="1836" xr:uid="{6F64EE2A-CA84-4A57-A367-BCB5D2B8BDBB}"/>
    <cellStyle name="Normal 7 2 5 3 3" xfId="1837" xr:uid="{A0A9424F-96A4-4061-AC86-E57CB89BF8B9}"/>
    <cellStyle name="Normal 7 2 5 3 4" xfId="3452" xr:uid="{08F6F676-710E-4D46-9F46-A2590BA46988}"/>
    <cellStyle name="Normal 7 2 5 4" xfId="1838" xr:uid="{513AD77C-EFCF-4B13-A932-B2BFBC6327C6}"/>
    <cellStyle name="Normal 7 2 5 4 2" xfId="1839" xr:uid="{612FDD63-6F26-4FC8-87B9-698EA16D2E88}"/>
    <cellStyle name="Normal 7 2 5 5" xfId="1840" xr:uid="{7A147E74-BF84-428D-90F8-D331DC95D239}"/>
    <cellStyle name="Normal 7 2 5 6" xfId="3453" xr:uid="{12861215-76D5-4775-A7CB-5E5ECAD9E25E}"/>
    <cellStyle name="Normal 7 2 6" xfId="445" xr:uid="{2E7D7BFE-30B0-494F-BC30-2CD182C94248}"/>
    <cellStyle name="Normal 7 2 6 2" xfId="727" xr:uid="{4EBCF9B2-B57C-43C0-9E05-4923709F98AA}"/>
    <cellStyle name="Normal 7 2 6 2 2" xfId="1841" xr:uid="{D651F92F-F2A1-4BF5-A844-2CBEA48E61D3}"/>
    <cellStyle name="Normal 7 2 6 2 2 2" xfId="1842" xr:uid="{AF490085-E343-423D-84DA-A7C08613585F}"/>
    <cellStyle name="Normal 7 2 6 2 3" xfId="1843" xr:uid="{2A3CE490-F0E3-4824-9FD9-B32505191051}"/>
    <cellStyle name="Normal 7 2 6 2 4" xfId="3454" xr:uid="{A5D8EAF5-0579-4F4B-B562-607648A654E0}"/>
    <cellStyle name="Normal 7 2 6 3" xfId="1844" xr:uid="{B76747B2-3CB9-464A-ACEE-55D2BCB21758}"/>
    <cellStyle name="Normal 7 2 6 3 2" xfId="1845" xr:uid="{4C6F458F-29DF-4E1A-8BF8-C5C4C2C51F21}"/>
    <cellStyle name="Normal 7 2 6 4" xfId="1846" xr:uid="{B531C9BF-CEE2-4DEC-8A95-B60D4F9180F2}"/>
    <cellStyle name="Normal 7 2 6 5" xfId="3455" xr:uid="{F8909E82-B764-4612-92D5-7C5AC37C7891}"/>
    <cellStyle name="Normal 7 2 7" xfId="728" xr:uid="{9917BB75-084E-4A36-8AB0-A0D61B378046}"/>
    <cellStyle name="Normal 7 2 7 2" xfId="1847" xr:uid="{D874C1FD-8297-4505-AA97-00D7FE296F9B}"/>
    <cellStyle name="Normal 7 2 7 2 2" xfId="1848" xr:uid="{DFE56862-BF46-4DC6-90FC-D35EEF2B0F81}"/>
    <cellStyle name="Normal 7 2 7 2 3" xfId="4415" xr:uid="{9398CF33-65A3-40FA-9FD1-6E2DC9396730}"/>
    <cellStyle name="Normal 7 2 7 3" xfId="1849" xr:uid="{467CCF0E-AF36-464B-B5F3-6F97120DBD31}"/>
    <cellStyle name="Normal 7 2 7 4" xfId="3456" xr:uid="{4582E640-F9A9-4DA7-B255-21656E265FE8}"/>
    <cellStyle name="Normal 7 2 7 4 2" xfId="4584" xr:uid="{03FF5E78-00A8-4E02-A381-A4E5592C0E5E}"/>
    <cellStyle name="Normal 7 2 7 4 3" xfId="4691" xr:uid="{91501A04-2DCE-43C9-9CED-5DB95600CDBE}"/>
    <cellStyle name="Normal 7 2 7 4 4" xfId="4613" xr:uid="{B2736A6D-8216-45B1-A5DC-ACD144C4AA01}"/>
    <cellStyle name="Normal 7 2 8" xfId="1850" xr:uid="{3FC44203-4698-47C7-B165-7642FDC3D26A}"/>
    <cellStyle name="Normal 7 2 8 2" xfId="1851" xr:uid="{40614BE9-5713-433C-A8F5-DECD33D853C1}"/>
    <cellStyle name="Normal 7 2 8 3" xfId="3457" xr:uid="{70508BD2-6CD4-4893-901C-AF5A8C2C49D5}"/>
    <cellStyle name="Normal 7 2 8 4" xfId="3458" xr:uid="{F10AE7CE-38E3-407E-BC2C-06303164659A}"/>
    <cellStyle name="Normal 7 2 9" xfId="1852" xr:uid="{7C66E548-B180-4F36-B491-09192D7EAD5B}"/>
    <cellStyle name="Normal 7 3" xfId="229" xr:uid="{3E4B4F1D-F055-4C2B-B583-7692D1DAEFB4}"/>
    <cellStyle name="Normal 7 3 10" xfId="3459" xr:uid="{1080D0B2-DA50-4853-BF2B-98C533EF07A1}"/>
    <cellStyle name="Normal 7 3 11" xfId="3460" xr:uid="{07571A05-4DFF-49CD-9ED5-D2A4954E1875}"/>
    <cellStyle name="Normal 7 3 2" xfId="230" xr:uid="{011EBB60-D9CE-4432-B32A-65B28A21768D}"/>
    <cellStyle name="Normal 7 3 2 2" xfId="231" xr:uid="{E6B0008F-D41E-4CFE-9A68-DBDD7B76A731}"/>
    <cellStyle name="Normal 7 3 2 2 2" xfId="232" xr:uid="{DAA0FE60-DCDD-4469-B9E8-AEB64DD85049}"/>
    <cellStyle name="Normal 7 3 2 2 2 2" xfId="729" xr:uid="{D50A4179-8EA3-40D5-8695-AE1995E313F8}"/>
    <cellStyle name="Normal 7 3 2 2 2 2 2" xfId="1853" xr:uid="{28EC7EE3-78BF-491E-B356-7C39CF692731}"/>
    <cellStyle name="Normal 7 3 2 2 2 2 2 2" xfId="1854" xr:uid="{7C33392A-511B-4D07-8B7B-CD989ABC37AF}"/>
    <cellStyle name="Normal 7 3 2 2 2 2 3" xfId="1855" xr:uid="{36B9ABBF-4A91-440A-BFE9-266D5C986DD5}"/>
    <cellStyle name="Normal 7 3 2 2 2 2 4" xfId="3461" xr:uid="{4A6219A5-D12A-4AB7-BD25-5C82E09D8DA7}"/>
    <cellStyle name="Normal 7 3 2 2 2 3" xfId="1856" xr:uid="{E9B5E36B-00F9-465B-AC69-E317F4FD1F59}"/>
    <cellStyle name="Normal 7 3 2 2 2 3 2" xfId="1857" xr:uid="{15A08383-4B47-467C-BE83-AE1EC7A7F23E}"/>
    <cellStyle name="Normal 7 3 2 2 2 3 3" xfId="3462" xr:uid="{5D50EFE2-08A5-424D-871A-0E373E88B6D8}"/>
    <cellStyle name="Normal 7 3 2 2 2 3 4" xfId="3463" xr:uid="{36F1EEC6-8026-48FD-9F9E-1ADAF534A440}"/>
    <cellStyle name="Normal 7 3 2 2 2 4" xfId="1858" xr:uid="{CAF80C28-EAB4-44AD-BC5F-58D425D7FDD3}"/>
    <cellStyle name="Normal 7 3 2 2 2 5" xfId="3464" xr:uid="{931D9561-B591-4B62-B780-97060D0153A1}"/>
    <cellStyle name="Normal 7 3 2 2 2 6" xfId="3465" xr:uid="{20904ADE-839B-4B95-8AB1-43EC9D888CDD}"/>
    <cellStyle name="Normal 7 3 2 2 3" xfId="730" xr:uid="{77E8700A-BD56-4899-896D-983E20176753}"/>
    <cellStyle name="Normal 7 3 2 2 3 2" xfId="1859" xr:uid="{8557E39D-1B54-4494-9EFC-77C8B83B6602}"/>
    <cellStyle name="Normal 7 3 2 2 3 2 2" xfId="1860" xr:uid="{AA9F9480-02C3-4890-9B89-9C3476D6FD87}"/>
    <cellStyle name="Normal 7 3 2 2 3 2 3" xfId="3466" xr:uid="{5F8A8374-5586-4D2D-AA2A-E0B2F2B80C92}"/>
    <cellStyle name="Normal 7 3 2 2 3 2 4" xfId="3467" xr:uid="{16F9792C-1489-4AFC-81E6-5DA3F690C773}"/>
    <cellStyle name="Normal 7 3 2 2 3 3" xfId="1861" xr:uid="{A66D3D17-F2FE-40CD-B3D6-51D5D554936B}"/>
    <cellStyle name="Normal 7 3 2 2 3 4" xfId="3468" xr:uid="{580C6862-9D94-49E3-8181-6ACB5B039C40}"/>
    <cellStyle name="Normal 7 3 2 2 3 5" xfId="3469" xr:uid="{A484140F-DFE1-416E-8A99-8ECA60FB3732}"/>
    <cellStyle name="Normal 7 3 2 2 4" xfId="1862" xr:uid="{CC58679F-A4A2-40C1-A75F-9A3F8125B6EF}"/>
    <cellStyle name="Normal 7 3 2 2 4 2" xfId="1863" xr:uid="{DA88F0E3-9043-49C9-9117-988497D635C4}"/>
    <cellStyle name="Normal 7 3 2 2 4 3" xfId="3470" xr:uid="{22C30383-AB92-42D1-AA70-9616411F39E8}"/>
    <cellStyle name="Normal 7 3 2 2 4 4" xfId="3471" xr:uid="{5563E05D-0838-49BA-9295-18EB243020C9}"/>
    <cellStyle name="Normal 7 3 2 2 5" xfId="1864" xr:uid="{AEDAD6CB-2C38-43D1-981F-F3BBD03B4764}"/>
    <cellStyle name="Normal 7 3 2 2 5 2" xfId="3472" xr:uid="{C694EFF5-C954-46B6-8212-9C4DF4A6BF43}"/>
    <cellStyle name="Normal 7 3 2 2 5 3" xfId="3473" xr:uid="{569F7937-81CB-4A89-B86C-6143EE91A6C3}"/>
    <cellStyle name="Normal 7 3 2 2 5 4" xfId="3474" xr:uid="{C17B49BB-D322-4E92-A5F3-F060923C637E}"/>
    <cellStyle name="Normal 7 3 2 2 6" xfId="3475" xr:uid="{2A296061-285B-444C-A35D-5F31EB7CF913}"/>
    <cellStyle name="Normal 7 3 2 2 7" xfId="3476" xr:uid="{286F2EAA-E84B-466A-A84F-F744D9698591}"/>
    <cellStyle name="Normal 7 3 2 2 8" xfId="3477" xr:uid="{9C1C7780-67EE-416B-BE46-E5D892C4848F}"/>
    <cellStyle name="Normal 7 3 2 3" xfId="233" xr:uid="{D0433A98-B0F0-4F24-A341-99F17573064A}"/>
    <cellStyle name="Normal 7 3 2 3 2" xfId="731" xr:uid="{27CF736A-615D-4533-BF8C-7547A1F3FF62}"/>
    <cellStyle name="Normal 7 3 2 3 2 2" xfId="732" xr:uid="{5594A9F5-6496-4BB9-B69D-CC31B0B77523}"/>
    <cellStyle name="Normal 7 3 2 3 2 2 2" xfId="1865" xr:uid="{A004626C-07EE-4681-AEDC-5199AD013DD1}"/>
    <cellStyle name="Normal 7 3 2 3 2 2 2 2" xfId="1866" xr:uid="{F1F5884B-3304-41FC-92A6-C2CEEC3BC3E6}"/>
    <cellStyle name="Normal 7 3 2 3 2 2 3" xfId="1867" xr:uid="{37200E1B-C988-419C-933B-FD5A25CF03D5}"/>
    <cellStyle name="Normal 7 3 2 3 2 3" xfId="1868" xr:uid="{E64AB7A4-DB57-4889-83A6-74E53C86EF92}"/>
    <cellStyle name="Normal 7 3 2 3 2 3 2" xfId="1869" xr:uid="{74DF009C-686C-4B3B-9BF1-385EDC8C6BD6}"/>
    <cellStyle name="Normal 7 3 2 3 2 4" xfId="1870" xr:uid="{F3F0599A-05E2-4A96-A45E-A1AEB14AC047}"/>
    <cellStyle name="Normal 7 3 2 3 3" xfId="733" xr:uid="{4DB49818-AC8D-49EA-874F-DBB722D6A152}"/>
    <cellStyle name="Normal 7 3 2 3 3 2" xfId="1871" xr:uid="{9689F395-58B5-4F15-98E0-E1E6365CCA21}"/>
    <cellStyle name="Normal 7 3 2 3 3 2 2" xfId="1872" xr:uid="{F7033CA5-BD12-4CFD-9ED4-C1D14E4AC8EE}"/>
    <cellStyle name="Normal 7 3 2 3 3 3" xfId="1873" xr:uid="{CEA4D5BD-F420-433D-BC9C-1E3F7FA9D1D5}"/>
    <cellStyle name="Normal 7 3 2 3 3 4" xfId="3478" xr:uid="{301A324F-87E4-418B-82DC-AA997B9FB257}"/>
    <cellStyle name="Normal 7 3 2 3 4" xfId="1874" xr:uid="{59E2F925-0933-4616-ACBD-545E2689654A}"/>
    <cellStyle name="Normal 7 3 2 3 4 2" xfId="1875" xr:uid="{3CA477B4-8A0D-4DE2-97E5-72E6DC41C817}"/>
    <cellStyle name="Normal 7 3 2 3 5" xfId="1876" xr:uid="{852F78EF-2705-4D6F-8A6E-06E64F47BD03}"/>
    <cellStyle name="Normal 7 3 2 3 6" xfId="3479" xr:uid="{74269648-83AD-4306-ACE5-8431E2DAA56C}"/>
    <cellStyle name="Normal 7 3 2 4" xfId="446" xr:uid="{4939D313-252E-430B-8DF6-4BF6445C84F5}"/>
    <cellStyle name="Normal 7 3 2 4 2" xfId="734" xr:uid="{93E5A369-45F3-4F47-9A19-F8558E56F5FB}"/>
    <cellStyle name="Normal 7 3 2 4 2 2" xfId="1877" xr:uid="{E3C3EB3A-151A-4137-8DFB-1726E6FB3FA0}"/>
    <cellStyle name="Normal 7 3 2 4 2 2 2" xfId="1878" xr:uid="{F9C94AA3-A371-4705-A60C-DCE923E01FC7}"/>
    <cellStyle name="Normal 7 3 2 4 2 3" xfId="1879" xr:uid="{0F7A15BC-A4BB-42D7-B8E7-86D2311BA746}"/>
    <cellStyle name="Normal 7 3 2 4 2 4" xfId="3480" xr:uid="{A1348AEC-E87E-413D-94FA-CA7642E1DF57}"/>
    <cellStyle name="Normal 7 3 2 4 3" xfId="1880" xr:uid="{38BADC20-A06F-4F2E-9158-E2BA8CCB35F3}"/>
    <cellStyle name="Normal 7 3 2 4 3 2" xfId="1881" xr:uid="{3E2AA120-B413-4FFB-9F8A-41BFF4179A09}"/>
    <cellStyle name="Normal 7 3 2 4 4" xfId="1882" xr:uid="{78FD03C2-47E3-4BFB-974C-7C7C8904F06F}"/>
    <cellStyle name="Normal 7 3 2 4 5" xfId="3481" xr:uid="{56AF19FC-57EC-4A77-85C7-2EAB21B6E8F6}"/>
    <cellStyle name="Normal 7 3 2 5" xfId="447" xr:uid="{CB646BF5-0848-4CAA-9A70-A2D4B976EC6B}"/>
    <cellStyle name="Normal 7 3 2 5 2" xfId="1883" xr:uid="{7022B28A-5052-489D-9958-7F918190A120}"/>
    <cellStyle name="Normal 7 3 2 5 2 2" xfId="1884" xr:uid="{4AFF308C-9BC3-4B36-B60B-D89A53F32FF9}"/>
    <cellStyle name="Normal 7 3 2 5 3" xfId="1885" xr:uid="{18650655-3C3F-4B2F-82A5-0950A75D74FD}"/>
    <cellStyle name="Normal 7 3 2 5 4" xfId="3482" xr:uid="{C08CA4AF-E1EF-43A1-BE73-C15F6A15875A}"/>
    <cellStyle name="Normal 7 3 2 6" xfId="1886" xr:uid="{351F1634-F524-4FBD-8A6A-12764E10FE19}"/>
    <cellStyle name="Normal 7 3 2 6 2" xfId="1887" xr:uid="{3E0EEA71-9238-4652-9D90-7C3CA74E11B3}"/>
    <cellStyle name="Normal 7 3 2 6 3" xfId="3483" xr:uid="{69086BD7-B0B8-4C55-BBF5-1EB2C6F53F7C}"/>
    <cellStyle name="Normal 7 3 2 6 4" xfId="3484" xr:uid="{9BC9C12E-1B65-496B-B208-B4ABA405D68F}"/>
    <cellStyle name="Normal 7 3 2 7" xfId="1888" xr:uid="{066EC228-F4E8-48A4-ADA7-AD98EF917EA5}"/>
    <cellStyle name="Normal 7 3 2 8" xfId="3485" xr:uid="{DA90EEC6-B976-416F-9D4C-026A9AFF2315}"/>
    <cellStyle name="Normal 7 3 2 9" xfId="3486" xr:uid="{2E32D1A1-66CE-409B-BE77-4FBFCBE34F25}"/>
    <cellStyle name="Normal 7 3 3" xfId="234" xr:uid="{022643D0-D363-4A43-8465-FC5993648C29}"/>
    <cellStyle name="Normal 7 3 3 2" xfId="235" xr:uid="{18790CD0-F27D-46B5-B87C-4B14AEF9C051}"/>
    <cellStyle name="Normal 7 3 3 2 2" xfId="236" xr:uid="{6566DC4F-DE33-4576-8EF0-4D764BF12AD6}"/>
    <cellStyle name="Normal 7 3 3 2 2 2" xfId="1889" xr:uid="{3E12BCFC-31FE-4B12-A890-8E57DDBC49BB}"/>
    <cellStyle name="Normal 7 3 3 2 2 2 2" xfId="1890" xr:uid="{D16B885A-8B66-4794-AC43-964A25576E6F}"/>
    <cellStyle name="Normal 7 3 3 2 2 2 2 2" xfId="4489" xr:uid="{FB7701CD-D3F3-4F8E-8611-32B2B9D55AC9}"/>
    <cellStyle name="Normal 7 3 3 2 2 2 3" xfId="4490" xr:uid="{9C3CAF0A-C3A1-4199-BC55-7CB3D0E4F523}"/>
    <cellStyle name="Normal 7 3 3 2 2 3" xfId="1891" xr:uid="{2E19DC77-9854-4F8B-9219-35B4FD599DE4}"/>
    <cellStyle name="Normal 7 3 3 2 2 3 2" xfId="4491" xr:uid="{3C943E9D-F0D5-4FE5-8829-8703392A1C7F}"/>
    <cellStyle name="Normal 7 3 3 2 2 4" xfId="3487" xr:uid="{83EBC3A4-1661-419C-88D8-165903FE3B31}"/>
    <cellStyle name="Normal 7 3 3 2 3" xfId="1892" xr:uid="{FEDF14A3-72FC-4489-A05E-B02BC2EB3CF4}"/>
    <cellStyle name="Normal 7 3 3 2 3 2" xfId="1893" xr:uid="{65DB5545-EE00-46C1-8236-CCE52F5D8F1F}"/>
    <cellStyle name="Normal 7 3 3 2 3 2 2" xfId="4492" xr:uid="{8D368852-A75F-4694-857B-03B0CC893375}"/>
    <cellStyle name="Normal 7 3 3 2 3 3" xfId="3488" xr:uid="{C8151297-1A83-48FB-A8D0-B1B5E8048F32}"/>
    <cellStyle name="Normal 7 3 3 2 3 4" xfId="3489" xr:uid="{DCF9ED8A-162F-4A5B-9ADF-5B5175F6C5BC}"/>
    <cellStyle name="Normal 7 3 3 2 4" xfId="1894" xr:uid="{95664CCB-DFDF-4876-8557-F200330CB024}"/>
    <cellStyle name="Normal 7 3 3 2 4 2" xfId="4493" xr:uid="{2ADAC8D2-42F3-4427-AFF5-F6C12CD7B151}"/>
    <cellStyle name="Normal 7 3 3 2 5" xfId="3490" xr:uid="{3D00BDD7-6581-452A-8D9A-3186905C099C}"/>
    <cellStyle name="Normal 7 3 3 2 6" xfId="3491" xr:uid="{B47EFB70-D11B-4D7F-B383-5A1DBD9CFC46}"/>
    <cellStyle name="Normal 7 3 3 3" xfId="237" xr:uid="{60DCBB21-AE54-4C3F-93CA-A4CFE5ED7C97}"/>
    <cellStyle name="Normal 7 3 3 3 2" xfId="1895" xr:uid="{3763D9B1-4933-4C62-995D-E9ECAF051A43}"/>
    <cellStyle name="Normal 7 3 3 3 2 2" xfId="1896" xr:uid="{433EFF6C-D0C3-4132-A58A-E1ECE9663690}"/>
    <cellStyle name="Normal 7 3 3 3 2 2 2" xfId="4494" xr:uid="{DD388146-6A90-409C-B16A-E31FCD4636C4}"/>
    <cellStyle name="Normal 7 3 3 3 2 3" xfId="3492" xr:uid="{3F29BA84-6748-4A82-88B0-8EC55A606D48}"/>
    <cellStyle name="Normal 7 3 3 3 2 4" xfId="3493" xr:uid="{F65F2C49-41F7-4116-BBBE-D36FBAB70012}"/>
    <cellStyle name="Normal 7 3 3 3 3" xfId="1897" xr:uid="{3DE09DF8-EFEA-40D1-9435-D358997B8C5F}"/>
    <cellStyle name="Normal 7 3 3 3 3 2" xfId="4495" xr:uid="{A7A82435-4B19-49CC-B9BD-ED1C6D49293E}"/>
    <cellStyle name="Normal 7 3 3 3 4" xfId="3494" xr:uid="{4C5CC57A-9411-49B9-947A-C9D1FDAF5524}"/>
    <cellStyle name="Normal 7 3 3 3 5" xfId="3495" xr:uid="{1B7BCCA5-68C0-400F-87AA-67360AFB8221}"/>
    <cellStyle name="Normal 7 3 3 4" xfId="1898" xr:uid="{56A278F9-398D-4037-BE26-F4FDA33DB7FC}"/>
    <cellStyle name="Normal 7 3 3 4 2" xfId="1899" xr:uid="{7368DE64-E4A6-403F-87C1-14AAB1721893}"/>
    <cellStyle name="Normal 7 3 3 4 2 2" xfId="4496" xr:uid="{F3A1609D-F523-4073-9F49-C8CC2CEC4E77}"/>
    <cellStyle name="Normal 7 3 3 4 3" xfId="3496" xr:uid="{CA796FA7-D747-47F9-93C3-BCFF59BE00B0}"/>
    <cellStyle name="Normal 7 3 3 4 4" xfId="3497" xr:uid="{67602A9E-EFC2-4561-A753-8ED2BB51B75E}"/>
    <cellStyle name="Normal 7 3 3 5" xfId="1900" xr:uid="{AE670C23-F775-47EA-B41E-6EFE7CAEDF0E}"/>
    <cellStyle name="Normal 7 3 3 5 2" xfId="3498" xr:uid="{0400D7E2-51B6-4906-A018-C0022E8F5B12}"/>
    <cellStyle name="Normal 7 3 3 5 3" xfId="3499" xr:uid="{4786F2B4-2DC3-4BF9-AD0F-01D0C9A51C20}"/>
    <cellStyle name="Normal 7 3 3 5 4" xfId="3500" xr:uid="{5DF80127-643F-4FB8-A749-488DD97F3AEE}"/>
    <cellStyle name="Normal 7 3 3 6" xfId="3501" xr:uid="{EA29C792-5A0D-409C-94C8-EBAC2EB85085}"/>
    <cellStyle name="Normal 7 3 3 7" xfId="3502" xr:uid="{A5F06A33-38A2-40CA-B861-3BA5E34E27B3}"/>
    <cellStyle name="Normal 7 3 3 8" xfId="3503" xr:uid="{2963CB8B-384F-4DB0-91CD-6046E7B27EE3}"/>
    <cellStyle name="Normal 7 3 4" xfId="238" xr:uid="{267E4A6C-B0C4-405D-B983-6C6C42352AE0}"/>
    <cellStyle name="Normal 7 3 4 2" xfId="239" xr:uid="{20ADC72B-9231-415D-B490-BE32A6E81C67}"/>
    <cellStyle name="Normal 7 3 4 2 2" xfId="735" xr:uid="{7A1B876A-1CBE-47C4-942D-DF25848B73C4}"/>
    <cellStyle name="Normal 7 3 4 2 2 2" xfId="1901" xr:uid="{09CB6702-E98A-426B-B2A8-174DB79E76A6}"/>
    <cellStyle name="Normal 7 3 4 2 2 2 2" xfId="1902" xr:uid="{D0B7197F-5B94-414A-A2A1-AE522E2984CA}"/>
    <cellStyle name="Normal 7 3 4 2 2 3" xfId="1903" xr:uid="{C49110A4-7BAF-4683-9BEC-9A5E9BC2D5D9}"/>
    <cellStyle name="Normal 7 3 4 2 2 4" xfId="3504" xr:uid="{528FFAAE-9F22-4D39-ACDD-9B455EA8C95B}"/>
    <cellStyle name="Normal 7 3 4 2 3" xfId="1904" xr:uid="{6CA0C744-703E-4BEB-8C68-404ECF28FF3B}"/>
    <cellStyle name="Normal 7 3 4 2 3 2" xfId="1905" xr:uid="{09A9B69D-05F5-44BC-AA32-B924B1C20198}"/>
    <cellStyle name="Normal 7 3 4 2 4" xfId="1906" xr:uid="{569DF757-02EE-4148-B8B1-4594E76A7ECC}"/>
    <cellStyle name="Normal 7 3 4 2 5" xfId="3505" xr:uid="{1B8CC404-BA42-4911-9A3A-DD2A04CD9DA5}"/>
    <cellStyle name="Normal 7 3 4 3" xfId="736" xr:uid="{BFCB1A70-3C68-454D-8ED1-88A8B76C4F37}"/>
    <cellStyle name="Normal 7 3 4 3 2" xfId="1907" xr:uid="{77971A73-2ADB-4792-BF29-F43ABA5F99F8}"/>
    <cellStyle name="Normal 7 3 4 3 2 2" xfId="1908" xr:uid="{D3A093A4-B8D6-4F8D-8EAB-CCD2B58329A0}"/>
    <cellStyle name="Normal 7 3 4 3 3" xfId="1909" xr:uid="{83824861-DE3A-48E8-82C8-481D9E4CE12E}"/>
    <cellStyle name="Normal 7 3 4 3 4" xfId="3506" xr:uid="{90861C0A-69B8-43D3-8B3D-7796E6F39435}"/>
    <cellStyle name="Normal 7 3 4 4" xfId="1910" xr:uid="{3FC263BA-8F61-436C-B3E2-B458B77A960D}"/>
    <cellStyle name="Normal 7 3 4 4 2" xfId="1911" xr:uid="{9A225357-4CE8-481A-926D-EDD7BE8E13D4}"/>
    <cellStyle name="Normal 7 3 4 4 3" xfId="3507" xr:uid="{B559E917-6B64-4A59-85A9-B25026FC7682}"/>
    <cellStyle name="Normal 7 3 4 4 4" xfId="3508" xr:uid="{E4CE1875-25CF-44C2-A38B-2250C4A262F9}"/>
    <cellStyle name="Normal 7 3 4 5" xfId="1912" xr:uid="{CFEE6AFF-0B15-47B3-842E-4538EC8AEB1D}"/>
    <cellStyle name="Normal 7 3 4 6" xfId="3509" xr:uid="{355F23DC-1B14-4F55-9B49-403138044D57}"/>
    <cellStyle name="Normal 7 3 4 7" xfId="3510" xr:uid="{F645AD90-63F6-4118-871E-816A987D3545}"/>
    <cellStyle name="Normal 7 3 5" xfId="240" xr:uid="{209AE587-A02D-40B8-A220-EB6631A40D53}"/>
    <cellStyle name="Normal 7 3 5 2" xfId="737" xr:uid="{CC1BFB30-D6E8-4B71-9B2F-EA9AF3DF092C}"/>
    <cellStyle name="Normal 7 3 5 2 2" xfId="1913" xr:uid="{55CE2E2B-57DC-498C-ABC6-19FF24D3DB48}"/>
    <cellStyle name="Normal 7 3 5 2 2 2" xfId="1914" xr:uid="{AEF1DB76-B054-410E-9E1C-10E0DE6D48C5}"/>
    <cellStyle name="Normal 7 3 5 2 3" xfId="1915" xr:uid="{9BFDB396-6125-4B4A-8532-A73EE35FC472}"/>
    <cellStyle name="Normal 7 3 5 2 4" xfId="3511" xr:uid="{383ADF63-A85F-4ECD-9586-4958E4C2F5C2}"/>
    <cellStyle name="Normal 7 3 5 3" xfId="1916" xr:uid="{1B5B58E3-3185-4A61-880A-D727DDDC4BAF}"/>
    <cellStyle name="Normal 7 3 5 3 2" xfId="1917" xr:uid="{29717F4B-112E-400C-BEEF-461211EFDA4C}"/>
    <cellStyle name="Normal 7 3 5 3 3" xfId="3512" xr:uid="{D077B3DA-74B0-4C19-A484-5EB8C3EB3FD9}"/>
    <cellStyle name="Normal 7 3 5 3 4" xfId="3513" xr:uid="{84B8CE02-A3AF-4B51-81EB-17438DD36DFA}"/>
    <cellStyle name="Normal 7 3 5 4" xfId="1918" xr:uid="{8EA7B982-1ECD-4DA1-9D8C-27472FD7E2A0}"/>
    <cellStyle name="Normal 7 3 5 5" xfId="3514" xr:uid="{ADFC6660-7EF7-4DEF-8EF2-E1FB7D5E2074}"/>
    <cellStyle name="Normal 7 3 5 6" xfId="3515" xr:uid="{4A9E9F65-C757-4B74-B649-0211B5DD9B1F}"/>
    <cellStyle name="Normal 7 3 6" xfId="448" xr:uid="{65315BBF-4F6A-4C35-996E-69ECCD706EA9}"/>
    <cellStyle name="Normal 7 3 6 2" xfId="1919" xr:uid="{64116EB6-6605-461D-AE88-E07C1B8F2A3F}"/>
    <cellStyle name="Normal 7 3 6 2 2" xfId="1920" xr:uid="{DD088295-3B43-4D68-9F12-87BF04157A13}"/>
    <cellStyle name="Normal 7 3 6 2 3" xfId="3516" xr:uid="{34522F92-0584-414A-BC93-963763823738}"/>
    <cellStyle name="Normal 7 3 6 2 4" xfId="3517" xr:uid="{CD837577-7FD4-40DA-904D-FCEA9FA0CE90}"/>
    <cellStyle name="Normal 7 3 6 3" xfId="1921" xr:uid="{0F7E9846-2D92-4B68-BD14-38C6A786F1FA}"/>
    <cellStyle name="Normal 7 3 6 4" xfId="3518" xr:uid="{E9F72605-3515-4BFA-BE7B-72F6EAD235E9}"/>
    <cellStyle name="Normal 7 3 6 5" xfId="3519" xr:uid="{43C6C4D6-7494-4F61-BF85-665C42319B11}"/>
    <cellStyle name="Normal 7 3 7" xfId="1922" xr:uid="{F29FD499-F9D3-4331-9A2C-096AD912ADF1}"/>
    <cellStyle name="Normal 7 3 7 2" xfId="1923" xr:uid="{B82D86B1-F161-4697-9F45-ABA950435D88}"/>
    <cellStyle name="Normal 7 3 7 3" xfId="3520" xr:uid="{CD9F5CC0-F1E0-4C92-AD67-6CA3D30BCCAD}"/>
    <cellStyle name="Normal 7 3 7 4" xfId="3521" xr:uid="{AED9D260-3FF6-44D5-B6AE-E1CFD2658A63}"/>
    <cellStyle name="Normal 7 3 8" xfId="1924" xr:uid="{F1951FB2-31EE-4F9F-9548-713AC3E8671D}"/>
    <cellStyle name="Normal 7 3 8 2" xfId="3522" xr:uid="{390D430D-A5B5-44A2-B832-92A64F1836B9}"/>
    <cellStyle name="Normal 7 3 8 3" xfId="3523" xr:uid="{592F59B2-61C3-4134-8CA3-123368763DAB}"/>
    <cellStyle name="Normal 7 3 8 4" xfId="3524" xr:uid="{6A641580-2A85-48E2-8FD6-87333B4D1D54}"/>
    <cellStyle name="Normal 7 3 9" xfId="3525" xr:uid="{23037E9B-566C-486F-B48C-133E6C7EC173}"/>
    <cellStyle name="Normal 7 4" xfId="241" xr:uid="{ED94D9AB-2249-4F4F-BFE7-14D453B06A31}"/>
    <cellStyle name="Normal 7 4 10" xfId="3526" xr:uid="{248B44A4-C4C7-4C00-915C-7C2C43839249}"/>
    <cellStyle name="Normal 7 4 11" xfId="3527" xr:uid="{D41CD257-DB03-4C5F-B0E5-493BF10B647A}"/>
    <cellStyle name="Normal 7 4 2" xfId="242" xr:uid="{4EE23FAC-0252-4144-B449-7B5EF5B6E9CD}"/>
    <cellStyle name="Normal 7 4 2 2" xfId="243" xr:uid="{A461F4DB-9CBE-4F4F-919B-C318E529B111}"/>
    <cellStyle name="Normal 7 4 2 2 2" xfId="738" xr:uid="{33DAC393-0E30-4D0A-A38E-76498C033387}"/>
    <cellStyle name="Normal 7 4 2 2 2 2" xfId="739" xr:uid="{BA33758D-7796-46EC-BD37-4A8F29DD709F}"/>
    <cellStyle name="Normal 7 4 2 2 2 2 2" xfId="1925" xr:uid="{DAEC0A74-10A3-4286-8F2A-D0656FCD9635}"/>
    <cellStyle name="Normal 7 4 2 2 2 2 3" xfId="3528" xr:uid="{181F2489-81C0-482D-AB3F-F8DF996B0743}"/>
    <cellStyle name="Normal 7 4 2 2 2 2 4" xfId="3529" xr:uid="{30DD8039-E20B-4079-B9B5-4BB789A93B1D}"/>
    <cellStyle name="Normal 7 4 2 2 2 3" xfId="1926" xr:uid="{233931BD-459E-4A81-9530-A1D1D38BDF4B}"/>
    <cellStyle name="Normal 7 4 2 2 2 3 2" xfId="3530" xr:uid="{C2D4F49A-A09E-465A-9400-B043458F76D1}"/>
    <cellStyle name="Normal 7 4 2 2 2 3 3" xfId="3531" xr:uid="{F2416E04-288C-47CF-BE4D-96FD7827B36B}"/>
    <cellStyle name="Normal 7 4 2 2 2 3 4" xfId="3532" xr:uid="{ED9CDC79-1DC3-41FF-AE7B-C42DF1D14913}"/>
    <cellStyle name="Normal 7 4 2 2 2 4" xfId="3533" xr:uid="{6917C681-D374-42EF-967A-B50E2CC03F4A}"/>
    <cellStyle name="Normal 7 4 2 2 2 5" xfId="3534" xr:uid="{C2C99187-7F87-4C2A-88D4-5801E66C34E5}"/>
    <cellStyle name="Normal 7 4 2 2 2 6" xfId="3535" xr:uid="{39A4CDC9-19DC-41ED-A7D6-BF5A9B770D13}"/>
    <cellStyle name="Normal 7 4 2 2 3" xfId="740" xr:uid="{C5573134-BF0E-4FEE-A372-8FDD78ACDA6B}"/>
    <cellStyle name="Normal 7 4 2 2 3 2" xfId="1927" xr:uid="{F30F88F4-1D8C-4C8B-8656-3E735B0D93C3}"/>
    <cellStyle name="Normal 7 4 2 2 3 2 2" xfId="3536" xr:uid="{C7B7B4A6-D671-4C11-8F06-83D8607CFB80}"/>
    <cellStyle name="Normal 7 4 2 2 3 2 3" xfId="3537" xr:uid="{5D6EA9EB-ADD3-4634-93BC-15B83229ECB4}"/>
    <cellStyle name="Normal 7 4 2 2 3 2 4" xfId="3538" xr:uid="{8A87009C-88EA-4413-BBE2-5E68CEBF97FC}"/>
    <cellStyle name="Normal 7 4 2 2 3 3" xfId="3539" xr:uid="{E43BCAC6-E752-454B-BB0E-DE3534BFD1A6}"/>
    <cellStyle name="Normal 7 4 2 2 3 4" xfId="3540" xr:uid="{153F7212-5A2C-4222-8A45-729601991019}"/>
    <cellStyle name="Normal 7 4 2 2 3 5" xfId="3541" xr:uid="{F889A143-56B0-4FF1-A2AD-0E1F11851DA6}"/>
    <cellStyle name="Normal 7 4 2 2 4" xfId="1928" xr:uid="{BC37F6FE-60BA-4A9C-9E36-EDD8A0339FEE}"/>
    <cellStyle name="Normal 7 4 2 2 4 2" xfId="3542" xr:uid="{1CAE3444-389E-4311-8237-713C7C5F4695}"/>
    <cellStyle name="Normal 7 4 2 2 4 3" xfId="3543" xr:uid="{B5ED15B3-3D0F-4C07-B96C-30E48EE639FF}"/>
    <cellStyle name="Normal 7 4 2 2 4 4" xfId="3544" xr:uid="{E1A75271-C617-4AA4-9B94-ECA089D102E9}"/>
    <cellStyle name="Normal 7 4 2 2 5" xfId="3545" xr:uid="{D144A528-1239-4010-AE89-3ED8BC226167}"/>
    <cellStyle name="Normal 7 4 2 2 5 2" xfId="3546" xr:uid="{C490BA35-E3F8-49E1-882C-565D24B2FACB}"/>
    <cellStyle name="Normal 7 4 2 2 5 3" xfId="3547" xr:uid="{B66470B3-2C56-45B4-8265-E23CE45E9D3F}"/>
    <cellStyle name="Normal 7 4 2 2 5 4" xfId="3548" xr:uid="{C04DDE11-0B30-42FC-9BCE-ADA606C39F83}"/>
    <cellStyle name="Normal 7 4 2 2 6" xfId="3549" xr:uid="{1679F78E-9E5D-4F3F-B24E-BA6D21012413}"/>
    <cellStyle name="Normal 7 4 2 2 7" xfId="3550" xr:uid="{7FE8D80C-E9AB-47B3-8B6B-0A55980BB0FE}"/>
    <cellStyle name="Normal 7 4 2 2 8" xfId="3551" xr:uid="{07528E12-552C-470C-AA87-62E0C48BC24F}"/>
    <cellStyle name="Normal 7 4 2 3" xfId="741" xr:uid="{4E94C1B3-242E-4099-A119-403BDD9C9FDF}"/>
    <cellStyle name="Normal 7 4 2 3 2" xfId="742" xr:uid="{112A84EA-EB5A-47F7-8620-BB21873AFF0F}"/>
    <cellStyle name="Normal 7 4 2 3 2 2" xfId="743" xr:uid="{34F4B21E-E34F-484F-AC09-BB6A8640B05A}"/>
    <cellStyle name="Normal 7 4 2 3 2 3" xfId="3552" xr:uid="{94D00F14-2611-42E5-BB29-39E9D2D9F31D}"/>
    <cellStyle name="Normal 7 4 2 3 2 4" xfId="3553" xr:uid="{A5866B6C-E101-451F-8D78-78CFE5A04AD4}"/>
    <cellStyle name="Normal 7 4 2 3 3" xfId="744" xr:uid="{0C455A81-9848-44F9-B6F2-87816A542EB4}"/>
    <cellStyle name="Normal 7 4 2 3 3 2" xfId="3554" xr:uid="{6B0EECDD-E00D-4254-B82A-02D20EBBFF60}"/>
    <cellStyle name="Normal 7 4 2 3 3 3" xfId="3555" xr:uid="{BF71E5C4-997C-4C5B-AC4C-DA87CCD351BB}"/>
    <cellStyle name="Normal 7 4 2 3 3 4" xfId="3556" xr:uid="{98948F8C-3081-41A5-901A-A119E46AD30E}"/>
    <cellStyle name="Normal 7 4 2 3 4" xfId="3557" xr:uid="{0141CAF9-3080-4C4B-8E5B-6CBA53334F42}"/>
    <cellStyle name="Normal 7 4 2 3 5" xfId="3558" xr:uid="{CBB55F7B-775C-4211-A9F4-817FEB47FAB5}"/>
    <cellStyle name="Normal 7 4 2 3 6" xfId="3559" xr:uid="{4FBD9CBE-01BE-40BD-8659-3A974C5247D8}"/>
    <cellStyle name="Normal 7 4 2 4" xfId="745" xr:uid="{DEF336EB-B78B-4E7D-BF83-E7514B0F8730}"/>
    <cellStyle name="Normal 7 4 2 4 2" xfId="746" xr:uid="{2E213412-A8DA-499F-A39E-B684C9D2E9A6}"/>
    <cellStyle name="Normal 7 4 2 4 2 2" xfId="3560" xr:uid="{BCFB5162-57D0-41B6-ADAF-5E0B086E1CCB}"/>
    <cellStyle name="Normal 7 4 2 4 2 3" xfId="3561" xr:uid="{AD0A7822-ED68-4E46-8642-BDAA98826CE2}"/>
    <cellStyle name="Normal 7 4 2 4 2 4" xfId="3562" xr:uid="{8924FC1C-E973-4F52-9384-0AA3C0135ADF}"/>
    <cellStyle name="Normal 7 4 2 4 3" xfId="3563" xr:uid="{C7875446-888D-4AF2-A8CA-0BEA77855DDF}"/>
    <cellStyle name="Normal 7 4 2 4 4" xfId="3564" xr:uid="{862CE254-6929-484A-A5CF-933AB2A333EA}"/>
    <cellStyle name="Normal 7 4 2 4 5" xfId="3565" xr:uid="{2A4B36F7-28BC-4C41-B6BE-920FCE413562}"/>
    <cellStyle name="Normal 7 4 2 5" xfId="747" xr:uid="{072F72B7-9A86-43C2-A7E2-FDDF7F542E08}"/>
    <cellStyle name="Normal 7 4 2 5 2" xfId="3566" xr:uid="{1D21AEE7-420B-4640-9B20-A3778DEC79DD}"/>
    <cellStyle name="Normal 7 4 2 5 3" xfId="3567" xr:uid="{0251F621-B5A1-45B3-ADA9-B0236BFCEFCE}"/>
    <cellStyle name="Normal 7 4 2 5 4" xfId="3568" xr:uid="{1DE12DA9-C33F-446A-A505-9BA9FA9053E5}"/>
    <cellStyle name="Normal 7 4 2 6" xfId="3569" xr:uid="{C6A5C595-0E9F-45EE-9942-90A696DFF0AB}"/>
    <cellStyle name="Normal 7 4 2 6 2" xfId="3570" xr:uid="{19FDD4A4-F2F2-4C5B-A754-C119426B7550}"/>
    <cellStyle name="Normal 7 4 2 6 3" xfId="3571" xr:uid="{6892E573-957B-408C-B93F-5A00BBCBE8EC}"/>
    <cellStyle name="Normal 7 4 2 6 4" xfId="3572" xr:uid="{A34F2A83-6481-45B6-8BA3-B9317D5901E7}"/>
    <cellStyle name="Normal 7 4 2 7" xfId="3573" xr:uid="{097E3265-EEA5-4664-8877-7BC855573CFC}"/>
    <cellStyle name="Normal 7 4 2 8" xfId="3574" xr:uid="{58400A09-603D-44A1-A4BF-3EB2A4AF19FD}"/>
    <cellStyle name="Normal 7 4 2 9" xfId="3575" xr:uid="{23CCA76D-8AEE-4303-AB17-C9BB1185BDA3}"/>
    <cellStyle name="Normal 7 4 3" xfId="244" xr:uid="{1EF0ABAD-519F-4932-B747-4E3A3025AF39}"/>
    <cellStyle name="Normal 7 4 3 2" xfId="748" xr:uid="{52F111F7-6652-447F-9A17-DA0B07A991BE}"/>
    <cellStyle name="Normal 7 4 3 2 2" xfId="749" xr:uid="{B7EDF9D4-3CD6-4A75-AC26-48E706474E5D}"/>
    <cellStyle name="Normal 7 4 3 2 2 2" xfId="1929" xr:uid="{701A7211-186D-43E4-9CD1-8D728DFA43EA}"/>
    <cellStyle name="Normal 7 4 3 2 2 2 2" xfId="1930" xr:uid="{0E2C7F69-BD6F-48CF-A4DF-33438FE23619}"/>
    <cellStyle name="Normal 7 4 3 2 2 3" xfId="1931" xr:uid="{7DC06A96-2BF3-4FB2-9EB9-31FABA69FB5D}"/>
    <cellStyle name="Normal 7 4 3 2 2 4" xfId="3576" xr:uid="{E9064A07-2D71-49C0-8FC5-3C4655C1245B}"/>
    <cellStyle name="Normal 7 4 3 2 3" xfId="1932" xr:uid="{9C3739F3-7B0D-4F36-B1D8-BDA6140E5CD0}"/>
    <cellStyle name="Normal 7 4 3 2 3 2" xfId="1933" xr:uid="{2EE00236-4A6D-48E5-BB55-87D9FA6AF730}"/>
    <cellStyle name="Normal 7 4 3 2 3 3" xfId="3577" xr:uid="{2E89C046-C3E9-4030-8847-0FF4023F6541}"/>
    <cellStyle name="Normal 7 4 3 2 3 4" xfId="3578" xr:uid="{FB0678BB-B19E-4907-97C2-BFD79346B992}"/>
    <cellStyle name="Normal 7 4 3 2 4" xfId="1934" xr:uid="{16FA29C4-17E5-4D11-A99B-51490D78D220}"/>
    <cellStyle name="Normal 7 4 3 2 5" xfId="3579" xr:uid="{2C6F4A6E-D666-454E-8946-DA93E00988EF}"/>
    <cellStyle name="Normal 7 4 3 2 6" xfId="3580" xr:uid="{DE49C112-B642-4938-BF47-F1E496D33B50}"/>
    <cellStyle name="Normal 7 4 3 3" xfId="750" xr:uid="{281459E7-08F5-4424-974B-FABA854E931E}"/>
    <cellStyle name="Normal 7 4 3 3 2" xfId="1935" xr:uid="{029CAA66-93BF-4DB2-A8BB-F592341AF333}"/>
    <cellStyle name="Normal 7 4 3 3 2 2" xfId="1936" xr:uid="{68BB9F87-B5BB-407D-B49B-EC3253D7817D}"/>
    <cellStyle name="Normal 7 4 3 3 2 3" xfId="3581" xr:uid="{AB46F5C6-0420-4ACE-8846-69BED07A16EC}"/>
    <cellStyle name="Normal 7 4 3 3 2 4" xfId="3582" xr:uid="{6E3D3E4F-C5AB-4A98-A928-6BA522A5AD81}"/>
    <cellStyle name="Normal 7 4 3 3 3" xfId="1937" xr:uid="{1C99281E-9F48-416B-B9C7-9FDE64CAD20B}"/>
    <cellStyle name="Normal 7 4 3 3 4" xfId="3583" xr:uid="{1E4F9BA1-1E22-4ADC-BA48-342707F4EB78}"/>
    <cellStyle name="Normal 7 4 3 3 5" xfId="3584" xr:uid="{E21055AA-4FE5-44B7-8D4E-1459ACF83CD6}"/>
    <cellStyle name="Normal 7 4 3 4" xfId="1938" xr:uid="{B6263C12-8AE6-4D59-8B0E-07F768ECBE1A}"/>
    <cellStyle name="Normal 7 4 3 4 2" xfId="1939" xr:uid="{F272E1D0-998B-47BE-B395-566720751C0E}"/>
    <cellStyle name="Normal 7 4 3 4 3" xfId="3585" xr:uid="{D89B004F-733D-4DFE-896E-27FBD0648FCC}"/>
    <cellStyle name="Normal 7 4 3 4 4" xfId="3586" xr:uid="{36269F42-10A5-495E-B900-EE0AFC60C256}"/>
    <cellStyle name="Normal 7 4 3 5" xfId="1940" xr:uid="{706BA9CE-AD29-4A99-BC5B-9075F0C37556}"/>
    <cellStyle name="Normal 7 4 3 5 2" xfId="3587" xr:uid="{7EA9D84B-0DC8-4B0E-9318-F30191AA6B1E}"/>
    <cellStyle name="Normal 7 4 3 5 3" xfId="3588" xr:uid="{077B28EA-659B-410E-88BD-C66ED7498282}"/>
    <cellStyle name="Normal 7 4 3 5 4" xfId="3589" xr:uid="{4C7CF21D-EF8B-4D5A-A98D-C63A7E7C2F13}"/>
    <cellStyle name="Normal 7 4 3 6" xfId="3590" xr:uid="{FA189925-94F6-4F22-8268-9BF335DCD6B6}"/>
    <cellStyle name="Normal 7 4 3 7" xfId="3591" xr:uid="{D250EF28-9CC6-4666-AEF6-D3D063B803C3}"/>
    <cellStyle name="Normal 7 4 3 8" xfId="3592" xr:uid="{F578ACE5-D80C-4037-83AC-774F61D107B0}"/>
    <cellStyle name="Normal 7 4 4" xfId="449" xr:uid="{CA0A7875-7AD7-4510-841E-8BDD94041D2D}"/>
    <cellStyle name="Normal 7 4 4 2" xfId="751" xr:uid="{D1CB8DF4-8EA8-497D-AAC8-F67D28296F48}"/>
    <cellStyle name="Normal 7 4 4 2 2" xfId="752" xr:uid="{DF110246-8915-4980-97F5-B5EF58830754}"/>
    <cellStyle name="Normal 7 4 4 2 2 2" xfId="1941" xr:uid="{938DF903-62EA-4129-A1B9-DD5763093BFE}"/>
    <cellStyle name="Normal 7 4 4 2 2 3" xfId="3593" xr:uid="{FC943941-33A6-43B6-8470-9EF56EB0AF8B}"/>
    <cellStyle name="Normal 7 4 4 2 2 4" xfId="3594" xr:uid="{011FFF44-8349-4DC3-B9D7-DC2495678C2A}"/>
    <cellStyle name="Normal 7 4 4 2 3" xfId="1942" xr:uid="{A75220FF-66A9-4C4C-A49A-0CB7BA8CEA63}"/>
    <cellStyle name="Normal 7 4 4 2 4" xfId="3595" xr:uid="{7DB01B25-C51E-4342-A04D-639418B5EA2A}"/>
    <cellStyle name="Normal 7 4 4 2 5" xfId="3596" xr:uid="{6115CF3C-D427-4EBA-AFDA-1EECB49F879F}"/>
    <cellStyle name="Normal 7 4 4 3" xfId="753" xr:uid="{29C76058-50CC-4A1B-AA19-D41B2F07A543}"/>
    <cellStyle name="Normal 7 4 4 3 2" xfId="1943" xr:uid="{9C5AD0F2-FDEA-4E9F-8EA6-C028C38CF639}"/>
    <cellStyle name="Normal 7 4 4 3 3" xfId="3597" xr:uid="{9A72F1E8-CDC7-48D3-8F71-0212399F46C2}"/>
    <cellStyle name="Normal 7 4 4 3 4" xfId="3598" xr:uid="{FE318E0A-3BAE-4FA9-8E81-B8BFCE3C097F}"/>
    <cellStyle name="Normal 7 4 4 4" xfId="1944" xr:uid="{7E183A21-F1A2-4969-ADA7-4806CDEEA91F}"/>
    <cellStyle name="Normal 7 4 4 4 2" xfId="3599" xr:uid="{4C613CAF-4139-4980-B7B4-2013C80BF766}"/>
    <cellStyle name="Normal 7 4 4 4 3" xfId="3600" xr:uid="{31624FFF-3BA3-401E-879B-F0413B2DEB1B}"/>
    <cellStyle name="Normal 7 4 4 4 4" xfId="3601" xr:uid="{56828D22-F21B-43A0-8BFD-65703C0C9567}"/>
    <cellStyle name="Normal 7 4 4 5" xfId="3602" xr:uid="{1FFF56C7-004A-4439-83B8-45E96E40D71C}"/>
    <cellStyle name="Normal 7 4 4 6" xfId="3603" xr:uid="{DDE15F24-FAFA-419D-94C2-69BC99A26C67}"/>
    <cellStyle name="Normal 7 4 4 7" xfId="3604" xr:uid="{B92591D4-9DCB-4934-B948-92103A578F71}"/>
    <cellStyle name="Normal 7 4 5" xfId="450" xr:uid="{E276A6CB-064F-4A4C-8948-CE726847640E}"/>
    <cellStyle name="Normal 7 4 5 2" xfId="754" xr:uid="{EEB9E4F8-2554-418C-9F70-BE8ED1D89B66}"/>
    <cellStyle name="Normal 7 4 5 2 2" xfId="1945" xr:uid="{8D20C099-906F-48B1-917B-018389292C64}"/>
    <cellStyle name="Normal 7 4 5 2 3" xfId="3605" xr:uid="{65CD4A97-E9B1-418E-9050-F1232A7F9AC8}"/>
    <cellStyle name="Normal 7 4 5 2 4" xfId="3606" xr:uid="{BDDF3B3C-73F7-4CCB-87E3-D355DD8AE400}"/>
    <cellStyle name="Normal 7 4 5 3" xfId="1946" xr:uid="{D0E2E23E-443E-4D6C-93B9-9A1BD2432747}"/>
    <cellStyle name="Normal 7 4 5 3 2" xfId="3607" xr:uid="{EDF518BC-E327-47CB-AB07-E0243AE83090}"/>
    <cellStyle name="Normal 7 4 5 3 3" xfId="3608" xr:uid="{D50292A9-B854-4937-A67D-6337992A28FF}"/>
    <cellStyle name="Normal 7 4 5 3 4" xfId="3609" xr:uid="{5F44B4FB-EDE7-423C-A903-B1277DD73301}"/>
    <cellStyle name="Normal 7 4 5 4" xfId="3610" xr:uid="{9505A076-1725-4A22-BD8B-694F7D6FA51E}"/>
    <cellStyle name="Normal 7 4 5 5" xfId="3611" xr:uid="{2D7845F2-1461-419F-905B-DBACD175391C}"/>
    <cellStyle name="Normal 7 4 5 6" xfId="3612" xr:uid="{0D6EF1FD-F556-4EBA-B1D1-7ED0897065DC}"/>
    <cellStyle name="Normal 7 4 6" xfId="755" xr:uid="{208DDAC3-8212-4C3C-A3A6-D39232914EC5}"/>
    <cellStyle name="Normal 7 4 6 2" xfId="1947" xr:uid="{92E3305A-82F3-45D0-A27F-4626543D67AF}"/>
    <cellStyle name="Normal 7 4 6 2 2" xfId="3613" xr:uid="{CAF4E45B-DA6F-45EE-A4C3-553658B04C0C}"/>
    <cellStyle name="Normal 7 4 6 2 3" xfId="3614" xr:uid="{FDF563F8-C821-4E34-8AE2-508B5A507AB2}"/>
    <cellStyle name="Normal 7 4 6 2 4" xfId="3615" xr:uid="{D682505C-BE16-4331-9735-EBA1461CDFC5}"/>
    <cellStyle name="Normal 7 4 6 3" xfId="3616" xr:uid="{4F8FF8CA-8B7E-437C-B351-32CFDB7571C3}"/>
    <cellStyle name="Normal 7 4 6 4" xfId="3617" xr:uid="{CA04EC32-9F77-4B28-9745-23F29F635FB6}"/>
    <cellStyle name="Normal 7 4 6 5" xfId="3618" xr:uid="{79A24E0E-10DB-4288-AAA7-BC6857DAA427}"/>
    <cellStyle name="Normal 7 4 7" xfId="1948" xr:uid="{0EE11F8A-E35E-4849-B8B9-C9FC50E4AB8A}"/>
    <cellStyle name="Normal 7 4 7 2" xfId="3619" xr:uid="{B744475E-D8FB-40C5-98F3-99530F162693}"/>
    <cellStyle name="Normal 7 4 7 3" xfId="3620" xr:uid="{CC5F699A-8104-4F46-8E6B-63B47AFA9C7E}"/>
    <cellStyle name="Normal 7 4 7 4" xfId="3621" xr:uid="{0BB37A0D-F25C-4A85-A082-8209C83DD81A}"/>
    <cellStyle name="Normal 7 4 8" xfId="3622" xr:uid="{0A50C2F7-A260-44DE-964E-E63E5B182ED5}"/>
    <cellStyle name="Normal 7 4 8 2" xfId="3623" xr:uid="{007B8EA3-3645-4414-A2BC-C6109A8B2E11}"/>
    <cellStyle name="Normal 7 4 8 3" xfId="3624" xr:uid="{A5687BA9-C9F1-4895-B381-559180DB8882}"/>
    <cellStyle name="Normal 7 4 8 4" xfId="3625" xr:uid="{3B6F9179-DA5A-4B9A-BD88-2C9AD7FEDE8A}"/>
    <cellStyle name="Normal 7 4 9" xfId="3626" xr:uid="{A818C4B5-364C-4BB0-ACCD-4311168ABC0E}"/>
    <cellStyle name="Normal 7 5" xfId="245" xr:uid="{AD35D1F6-D211-4A57-98A4-BE5CF1CC2F28}"/>
    <cellStyle name="Normal 7 5 2" xfId="246" xr:uid="{B88510AC-8BB0-4F29-964D-139CF1076B09}"/>
    <cellStyle name="Normal 7 5 2 2" xfId="247" xr:uid="{54088DE0-7589-41F5-8A15-7FE440DB984D}"/>
    <cellStyle name="Normal 7 5 2 2 2" xfId="756" xr:uid="{89C6988F-F06E-4CD6-AA19-2BBB12768DC8}"/>
    <cellStyle name="Normal 7 5 2 2 2 2" xfId="1949" xr:uid="{7BA2A577-FFD8-4CAA-B710-F4EE982C0E49}"/>
    <cellStyle name="Normal 7 5 2 2 2 3" xfId="3627" xr:uid="{C6E10D28-9900-4470-9D2D-44966DC69831}"/>
    <cellStyle name="Normal 7 5 2 2 2 4" xfId="3628" xr:uid="{A94E8C65-C51B-4737-804D-F65F96C86647}"/>
    <cellStyle name="Normal 7 5 2 2 3" xfId="1950" xr:uid="{CC94ABE7-05E1-46DF-BB71-C5618417535D}"/>
    <cellStyle name="Normal 7 5 2 2 3 2" xfId="3629" xr:uid="{6A477A26-8800-4F1B-BA1A-2C9EE3DB53C8}"/>
    <cellStyle name="Normal 7 5 2 2 3 3" xfId="3630" xr:uid="{2F04AE40-6C1E-4011-B1D1-5F112E6E07B2}"/>
    <cellStyle name="Normal 7 5 2 2 3 4" xfId="3631" xr:uid="{46739BAF-8E82-4064-ABD2-C330FB433566}"/>
    <cellStyle name="Normal 7 5 2 2 4" xfId="3632" xr:uid="{8B9CDD97-6470-402B-8A5B-C3BD19DE4362}"/>
    <cellStyle name="Normal 7 5 2 2 5" xfId="3633" xr:uid="{A6A1D49B-B5AC-43D1-9A0D-7B32D03D1B09}"/>
    <cellStyle name="Normal 7 5 2 2 6" xfId="3634" xr:uid="{81386E03-E664-46C3-A5D4-117E31FFEFC8}"/>
    <cellStyle name="Normal 7 5 2 3" xfId="757" xr:uid="{F422F71E-BC47-48E6-9232-5580818B3279}"/>
    <cellStyle name="Normal 7 5 2 3 2" xfId="1951" xr:uid="{52145083-F0ED-4D25-8110-E77C1997ED2F}"/>
    <cellStyle name="Normal 7 5 2 3 2 2" xfId="3635" xr:uid="{AEC31221-8AF1-4CB8-88C6-A8DFB3EF20F9}"/>
    <cellStyle name="Normal 7 5 2 3 2 3" xfId="3636" xr:uid="{CE5DAF42-6DC0-4FF8-B8B5-A2306AC053C3}"/>
    <cellStyle name="Normal 7 5 2 3 2 4" xfId="3637" xr:uid="{EA087B55-8651-42B6-A846-11F14EB53B83}"/>
    <cellStyle name="Normal 7 5 2 3 3" xfId="3638" xr:uid="{5E99A805-5ACF-4AB5-B373-E845914976D3}"/>
    <cellStyle name="Normal 7 5 2 3 4" xfId="3639" xr:uid="{6352FF84-E7DE-48BB-B00E-7014FAAAD133}"/>
    <cellStyle name="Normal 7 5 2 3 5" xfId="3640" xr:uid="{E4E016DE-682F-4629-B077-18FC1E160FC1}"/>
    <cellStyle name="Normal 7 5 2 4" xfId="1952" xr:uid="{E841D529-0C8C-496B-9344-F2163E3CE6F9}"/>
    <cellStyle name="Normal 7 5 2 4 2" xfId="3641" xr:uid="{CA342888-DB63-4481-97D5-4C678217DF2C}"/>
    <cellStyle name="Normal 7 5 2 4 3" xfId="3642" xr:uid="{27C81E59-B7A0-4A0B-B839-DFE43EE1F0FF}"/>
    <cellStyle name="Normal 7 5 2 4 4" xfId="3643" xr:uid="{CB7AA8AF-A0D4-426A-8345-034A986ED506}"/>
    <cellStyle name="Normal 7 5 2 5" xfId="3644" xr:uid="{022EEC75-DCEB-48F1-B0E8-A85EB20483F2}"/>
    <cellStyle name="Normal 7 5 2 5 2" xfId="3645" xr:uid="{C2C45B1A-9AB6-4C70-AFD3-F5077DDCB4AC}"/>
    <cellStyle name="Normal 7 5 2 5 3" xfId="3646" xr:uid="{41C2DEC6-6557-4DEA-972C-96B28ABB2A87}"/>
    <cellStyle name="Normal 7 5 2 5 4" xfId="3647" xr:uid="{D3E5969A-31B4-4D11-B6B9-9FCD2F9AFD23}"/>
    <cellStyle name="Normal 7 5 2 6" xfId="3648" xr:uid="{CCF91FB1-3D29-4B9C-8864-6D244648CCB7}"/>
    <cellStyle name="Normal 7 5 2 7" xfId="3649" xr:uid="{3DE51EB8-983A-4EBA-94DF-F5EBA26C02D1}"/>
    <cellStyle name="Normal 7 5 2 8" xfId="3650" xr:uid="{5EAB4EC2-86A2-4769-9FC5-C3EF1BBFABCF}"/>
    <cellStyle name="Normal 7 5 3" xfId="248" xr:uid="{1CB3B1D8-AA5B-49B9-B361-DE63DD8AFA5F}"/>
    <cellStyle name="Normal 7 5 3 2" xfId="758" xr:uid="{E2B40F8A-BE98-4E36-99DB-730D89D00094}"/>
    <cellStyle name="Normal 7 5 3 2 2" xfId="759" xr:uid="{9A9871C4-CF00-4A1D-A45C-62257B9AB908}"/>
    <cellStyle name="Normal 7 5 3 2 3" xfId="3651" xr:uid="{012E9F96-5C61-433F-958E-CCFB2176FB60}"/>
    <cellStyle name="Normal 7 5 3 2 4" xfId="3652" xr:uid="{72A4839A-D6DF-4692-9480-29362FF22070}"/>
    <cellStyle name="Normal 7 5 3 3" xfId="760" xr:uid="{4F30C27D-2B2A-4D7F-8257-8CFADAD783B7}"/>
    <cellStyle name="Normal 7 5 3 3 2" xfId="3653" xr:uid="{208782C4-27F8-41AE-BE7B-46334C24B05D}"/>
    <cellStyle name="Normal 7 5 3 3 3" xfId="3654" xr:uid="{D050015C-C85E-4C3E-9F4D-9D805574166B}"/>
    <cellStyle name="Normal 7 5 3 3 4" xfId="3655" xr:uid="{998884B6-0D2B-4EA5-A8FE-A5AAD2D8269A}"/>
    <cellStyle name="Normal 7 5 3 4" xfId="3656" xr:uid="{D3856A3C-6EB6-4DEF-831F-40E0CAF97E0F}"/>
    <cellStyle name="Normal 7 5 3 5" xfId="3657" xr:uid="{A15B21A0-5D46-439D-BA61-7E9DF5B3B866}"/>
    <cellStyle name="Normal 7 5 3 6" xfId="3658" xr:uid="{6341F139-2F7B-4D68-95F8-BAF2B1277627}"/>
    <cellStyle name="Normal 7 5 4" xfId="451" xr:uid="{DE985EF3-945F-4002-B018-209E2A3EA40E}"/>
    <cellStyle name="Normal 7 5 4 2" xfId="761" xr:uid="{E8B50236-BA2B-444A-AA59-38F763995C34}"/>
    <cellStyle name="Normal 7 5 4 2 2" xfId="3659" xr:uid="{0773B338-4EB8-411C-9FE3-FC84F3013715}"/>
    <cellStyle name="Normal 7 5 4 2 3" xfId="3660" xr:uid="{2F832E54-F0BD-4B9E-B7A6-217493FF13EC}"/>
    <cellStyle name="Normal 7 5 4 2 4" xfId="3661" xr:uid="{95F32731-681E-44B3-8C45-74EB20F67C9B}"/>
    <cellStyle name="Normal 7 5 4 3" xfId="3662" xr:uid="{16219DA2-13E8-4A06-9B7A-BCBF89529DCA}"/>
    <cellStyle name="Normal 7 5 4 4" xfId="3663" xr:uid="{34F7F82E-6DE9-4D19-B582-91FDC1B44AC6}"/>
    <cellStyle name="Normal 7 5 4 5" xfId="3664" xr:uid="{65064FFE-20BE-40A4-92D2-0E6A0E53EE7F}"/>
    <cellStyle name="Normal 7 5 5" xfId="762" xr:uid="{37C32E35-3BBE-4965-BD40-236319C89D68}"/>
    <cellStyle name="Normal 7 5 5 2" xfId="3665" xr:uid="{904200FD-C657-48E3-B5EC-C916587EDDB1}"/>
    <cellStyle name="Normal 7 5 5 3" xfId="3666" xr:uid="{D037A197-C544-465C-BFDC-C8E336E0882C}"/>
    <cellStyle name="Normal 7 5 5 4" xfId="3667" xr:uid="{F8AA39B8-99B1-41CF-AA17-C372DB353B74}"/>
    <cellStyle name="Normal 7 5 6" xfId="3668" xr:uid="{ABC0F3FB-F28B-444F-B99F-F34D1CA2E6A1}"/>
    <cellStyle name="Normal 7 5 6 2" xfId="3669" xr:uid="{FBF4DAC9-936F-451C-BF07-5A8AB01E7FC1}"/>
    <cellStyle name="Normal 7 5 6 3" xfId="3670" xr:uid="{F4380EC4-F8C7-48AB-B275-0EEF39908D1C}"/>
    <cellStyle name="Normal 7 5 6 4" xfId="3671" xr:uid="{5BEB9927-2517-43BB-8F56-ED0C8B401BAA}"/>
    <cellStyle name="Normal 7 5 7" xfId="3672" xr:uid="{0E91BF5C-78C1-449C-86E0-1171CAF621C3}"/>
    <cellStyle name="Normal 7 5 8" xfId="3673" xr:uid="{328D9DDD-2931-4F36-B150-9AD01B6B2E71}"/>
    <cellStyle name="Normal 7 5 9" xfId="3674" xr:uid="{94EB85D0-4A77-4333-99C9-5F3F466B70C5}"/>
    <cellStyle name="Normal 7 6" xfId="249" xr:uid="{7060FAC7-2788-42E0-86A9-17B1F613B045}"/>
    <cellStyle name="Normal 7 6 2" xfId="250" xr:uid="{9DED4851-A348-4613-ADD3-53852E3D72C1}"/>
    <cellStyle name="Normal 7 6 2 2" xfId="763" xr:uid="{D5EE9066-D77F-477A-B56F-7EF6A53DBDC0}"/>
    <cellStyle name="Normal 7 6 2 2 2" xfId="1953" xr:uid="{824E1665-DCC5-477C-994F-46B6E10EA9E4}"/>
    <cellStyle name="Normal 7 6 2 2 2 2" xfId="1954" xr:uid="{943D7905-F20C-4BCF-928D-E204DCBC0420}"/>
    <cellStyle name="Normal 7 6 2 2 3" xfId="1955" xr:uid="{0BF42AA0-2627-4C84-A865-A2FC313E5522}"/>
    <cellStyle name="Normal 7 6 2 2 4" xfId="3675" xr:uid="{BFBA11C6-ED4A-4C29-A91B-89AD62DE92DA}"/>
    <cellStyle name="Normal 7 6 2 3" xfId="1956" xr:uid="{50D343E1-0ACA-446A-9CC9-1F8DFC8EE696}"/>
    <cellStyle name="Normal 7 6 2 3 2" xfId="1957" xr:uid="{06627CAF-6BAC-43CB-8114-286EC8B8DA6D}"/>
    <cellStyle name="Normal 7 6 2 3 3" xfId="3676" xr:uid="{99DE4CFF-0C5E-4E3D-B61A-60EDB8CC7F77}"/>
    <cellStyle name="Normal 7 6 2 3 4" xfId="3677" xr:uid="{10E4C466-C749-4BFA-9FA2-99D79FEA3A7F}"/>
    <cellStyle name="Normal 7 6 2 4" xfId="1958" xr:uid="{75C54808-4293-4A6F-84A1-9184822B1EF5}"/>
    <cellStyle name="Normal 7 6 2 5" xfId="3678" xr:uid="{C4C4AD21-20D2-4DA9-9376-397F3060E9A4}"/>
    <cellStyle name="Normal 7 6 2 6" xfId="3679" xr:uid="{41A27D69-8937-4D58-9698-BF1C0549E37A}"/>
    <cellStyle name="Normal 7 6 3" xfId="764" xr:uid="{F9FF378E-553B-4323-8DC9-6A85D1331AEB}"/>
    <cellStyle name="Normal 7 6 3 2" xfId="1959" xr:uid="{DF9E5808-086F-41C7-B773-B4C9353A68F0}"/>
    <cellStyle name="Normal 7 6 3 2 2" xfId="1960" xr:uid="{05475B5B-1D5A-414B-A3F0-9E983CB2520F}"/>
    <cellStyle name="Normal 7 6 3 2 3" xfId="3680" xr:uid="{48AA0A42-7931-460D-90ED-523A9FB0E050}"/>
    <cellStyle name="Normal 7 6 3 2 4" xfId="3681" xr:uid="{B02EA038-4471-4F86-9018-50728AF5FF7D}"/>
    <cellStyle name="Normal 7 6 3 3" xfId="1961" xr:uid="{BB4FEC60-0A5C-441A-A88C-2B39C05FA34F}"/>
    <cellStyle name="Normal 7 6 3 4" xfId="3682" xr:uid="{0143F803-DCDC-43B1-8D56-2A2EE8BF3A7D}"/>
    <cellStyle name="Normal 7 6 3 5" xfId="3683" xr:uid="{46EBBFD6-83B4-45E9-82BD-1417FEC1E1F5}"/>
    <cellStyle name="Normal 7 6 4" xfId="1962" xr:uid="{EE34FC12-95D9-420B-BBBA-7D4CA6C7D758}"/>
    <cellStyle name="Normal 7 6 4 2" xfId="1963" xr:uid="{B011E3F9-32E8-47D1-AAAD-808DEA104CD8}"/>
    <cellStyle name="Normal 7 6 4 3" xfId="3684" xr:uid="{C9B167AD-10C2-4CCF-9267-2AB3E81612E7}"/>
    <cellStyle name="Normal 7 6 4 4" xfId="3685" xr:uid="{134F55D1-D963-451F-8EB7-446FAD152CEB}"/>
    <cellStyle name="Normal 7 6 5" xfId="1964" xr:uid="{1E0199A5-97F8-4B63-B20B-E3A0EABC39D5}"/>
    <cellStyle name="Normal 7 6 5 2" xfId="3686" xr:uid="{75850006-3127-4905-9C22-362DFBD28AF0}"/>
    <cellStyle name="Normal 7 6 5 3" xfId="3687" xr:uid="{10D2E2D2-5077-4193-B72D-9E733E53B327}"/>
    <cellStyle name="Normal 7 6 5 4" xfId="3688" xr:uid="{DFAD90D2-585F-45E1-A8EA-3DDD80392254}"/>
    <cellStyle name="Normal 7 6 6" xfId="3689" xr:uid="{36B4A496-714F-4000-939D-E05CC214A488}"/>
    <cellStyle name="Normal 7 6 7" xfId="3690" xr:uid="{02808590-8624-4841-81F6-377544C569B0}"/>
    <cellStyle name="Normal 7 6 8" xfId="3691" xr:uid="{E31E26FD-E2FC-4738-A154-BC5152E110E1}"/>
    <cellStyle name="Normal 7 7" xfId="251" xr:uid="{7991E8A6-A872-40D5-8D63-D16EC5D7EB1B}"/>
    <cellStyle name="Normal 7 7 2" xfId="765" xr:uid="{8AAC9674-E42D-42CB-B1B2-2CDA48ED1185}"/>
    <cellStyle name="Normal 7 7 2 2" xfId="766" xr:uid="{4089C9BF-B999-4732-B6D3-2659484A222E}"/>
    <cellStyle name="Normal 7 7 2 2 2" xfId="1965" xr:uid="{0E494A69-C3A8-41D9-9FA1-C6406CEA4DC1}"/>
    <cellStyle name="Normal 7 7 2 2 3" xfId="3692" xr:uid="{2051D9D6-6825-4D52-BBAD-9E1DCAE193DC}"/>
    <cellStyle name="Normal 7 7 2 2 4" xfId="3693" xr:uid="{41D7A6E8-8F2A-47A6-9864-3A929C9DFD38}"/>
    <cellStyle name="Normal 7 7 2 3" xfId="1966" xr:uid="{8E280552-AE7E-46AF-8E28-E69B6A35C1D1}"/>
    <cellStyle name="Normal 7 7 2 4" xfId="3694" xr:uid="{7C00C62B-639A-40E0-AD7C-EA64B71BA241}"/>
    <cellStyle name="Normal 7 7 2 5" xfId="3695" xr:uid="{F9E569FC-D84D-4E62-AA40-F4134ACA1BD2}"/>
    <cellStyle name="Normal 7 7 3" xfId="767" xr:uid="{9961E4B3-5F69-491B-9245-6332082CABF4}"/>
    <cellStyle name="Normal 7 7 3 2" xfId="1967" xr:uid="{D101C288-AB5B-4FE7-967F-7A2EC3FE06CB}"/>
    <cellStyle name="Normal 7 7 3 3" xfId="3696" xr:uid="{DAD712DC-1C9E-49A8-B3AF-C95913EFEC98}"/>
    <cellStyle name="Normal 7 7 3 4" xfId="3697" xr:uid="{504806C3-2A3C-4CB1-A118-EA8081D25D40}"/>
    <cellStyle name="Normal 7 7 4" xfId="1968" xr:uid="{48C4F3FE-EDF1-4EB3-92C4-72412D735795}"/>
    <cellStyle name="Normal 7 7 4 2" xfId="3698" xr:uid="{B4E9302D-33BE-4B91-888E-E6BFEF9D3BF2}"/>
    <cellStyle name="Normal 7 7 4 3" xfId="3699" xr:uid="{AC6596FA-5AA2-4D1D-BB2F-DD11F1A79330}"/>
    <cellStyle name="Normal 7 7 4 4" xfId="3700" xr:uid="{0CCFA9F3-B5BB-422E-8135-92799965ADD2}"/>
    <cellStyle name="Normal 7 7 5" xfId="3701" xr:uid="{23315C87-F903-4511-ADC5-17DE7008E1FC}"/>
    <cellStyle name="Normal 7 7 6" xfId="3702" xr:uid="{A594262B-9D99-4F08-97A0-6A4D58D1D1BF}"/>
    <cellStyle name="Normal 7 7 7" xfId="3703" xr:uid="{73CCB411-36EA-4238-AA93-047272397C82}"/>
    <cellStyle name="Normal 7 8" xfId="452" xr:uid="{5C093806-C43E-4AD2-B1BB-0CF53F8C88D9}"/>
    <cellStyle name="Normal 7 8 2" xfId="768" xr:uid="{C264583A-1078-4B33-97A2-F3C3E127453B}"/>
    <cellStyle name="Normal 7 8 2 2" xfId="1969" xr:uid="{8ADD757E-F7DD-4CD7-B737-B897A58E81A8}"/>
    <cellStyle name="Normal 7 8 2 3" xfId="3704" xr:uid="{03FDA3B7-5AB5-4E67-99E1-DF6C831452DB}"/>
    <cellStyle name="Normal 7 8 2 4" xfId="3705" xr:uid="{7A6F4D97-E95F-403A-87DF-E822DB984760}"/>
    <cellStyle name="Normal 7 8 3" xfId="1970" xr:uid="{FD151683-AC2C-438C-94E2-6DD2B5D89A23}"/>
    <cellStyle name="Normal 7 8 3 2" xfId="3706" xr:uid="{3F101DAD-E254-4BCC-A1B0-6B83E5CD8D65}"/>
    <cellStyle name="Normal 7 8 3 3" xfId="3707" xr:uid="{44C7AC8D-0E85-4959-8775-1178AB1B852F}"/>
    <cellStyle name="Normal 7 8 3 4" xfId="3708" xr:uid="{884C9001-459C-4C06-A8BF-D9820F1B7AE2}"/>
    <cellStyle name="Normal 7 8 4" xfId="3709" xr:uid="{7B65D63A-0475-4E87-B347-3E96475530FE}"/>
    <cellStyle name="Normal 7 8 5" xfId="3710" xr:uid="{C9194DCD-D6F7-4D46-A7F4-21EEFDE2A581}"/>
    <cellStyle name="Normal 7 8 6" xfId="3711" xr:uid="{9A0C5ABE-F206-48CD-8BCD-219846EA4E8C}"/>
    <cellStyle name="Normal 7 9" xfId="453" xr:uid="{017DB056-A93C-42AD-98A9-A948A8593B0B}"/>
    <cellStyle name="Normal 7 9 2" xfId="1971" xr:uid="{E18F0C93-1254-4096-803F-10E61BF0B2F4}"/>
    <cellStyle name="Normal 7 9 2 2" xfId="3712" xr:uid="{D19B5631-0B4F-431C-9DB8-6D8568437DF6}"/>
    <cellStyle name="Normal 7 9 2 2 2" xfId="4414" xr:uid="{E82370F3-A351-4E21-BB6C-46B440F6857E}"/>
    <cellStyle name="Normal 7 9 2 2 3" xfId="4692" xr:uid="{D86CCDC9-F1EE-41B8-89BB-59400783745D}"/>
    <cellStyle name="Normal 7 9 2 3" xfId="3713" xr:uid="{99CD6454-2F91-470B-8453-57C018A676C4}"/>
    <cellStyle name="Normal 7 9 2 4" xfId="3714" xr:uid="{23EDED5B-90A4-4905-B155-D772E464D204}"/>
    <cellStyle name="Normal 7 9 3" xfId="3715" xr:uid="{8FEDF9C1-A391-48F0-B7C5-BAB5B4053E5D}"/>
    <cellStyle name="Normal 7 9 4" xfId="3716" xr:uid="{E76A2143-8736-4E94-84CC-6E95226FA3F1}"/>
    <cellStyle name="Normal 7 9 4 2" xfId="4583" xr:uid="{3371813D-D965-485E-A830-2DE682894AFE}"/>
    <cellStyle name="Normal 7 9 4 3" xfId="4693" xr:uid="{8C913BB6-420B-4308-A46D-A65B22EF487E}"/>
    <cellStyle name="Normal 7 9 4 4" xfId="4612" xr:uid="{D933B8BF-D445-4106-BAF9-28340796E6CD}"/>
    <cellStyle name="Normal 7 9 5" xfId="3717" xr:uid="{69DC73C5-EB48-4E43-941A-D616A6919525}"/>
    <cellStyle name="Normal 8" xfId="80" xr:uid="{D75419FB-8635-47EB-811E-5DAB2E6DEE9E}"/>
    <cellStyle name="Normal 8 10" xfId="1972" xr:uid="{8005FF37-31D9-43C9-80C1-016B9B9D6E27}"/>
    <cellStyle name="Normal 8 10 2" xfId="3718" xr:uid="{44F2F2FA-BCBC-4F0E-BF98-B7A78E6AEC2E}"/>
    <cellStyle name="Normal 8 10 3" xfId="3719" xr:uid="{89F93399-93E9-45F9-BD1A-2EFC34D3D083}"/>
    <cellStyle name="Normal 8 10 4" xfId="3720" xr:uid="{79C68E88-D3C0-4E88-9C08-122D3672719D}"/>
    <cellStyle name="Normal 8 11" xfId="3721" xr:uid="{A3F7E4FD-883D-423F-92FD-9360E81C5074}"/>
    <cellStyle name="Normal 8 11 2" xfId="3722" xr:uid="{7C240B66-5E00-4CE4-9226-27C752B4CEA4}"/>
    <cellStyle name="Normal 8 11 3" xfId="3723" xr:uid="{5B8A13D6-CAFD-41CF-B6A4-BF55F4F547B6}"/>
    <cellStyle name="Normal 8 11 4" xfId="3724" xr:uid="{E8C597A5-AAA9-466A-BD9E-65A1C7163684}"/>
    <cellStyle name="Normal 8 12" xfId="3725" xr:uid="{A4C4C2CC-D29A-442F-A2F8-D3F9B530AB62}"/>
    <cellStyle name="Normal 8 12 2" xfId="3726" xr:uid="{1103EBDC-FAF2-4D9E-91A5-D9E2BF4ACB3B}"/>
    <cellStyle name="Normal 8 13" xfId="3727" xr:uid="{E612053E-45FA-4FA8-A67F-CC457F7D8E5B}"/>
    <cellStyle name="Normal 8 14" xfId="3728" xr:uid="{CF774AF9-E229-4FB6-B4D7-BC893955E390}"/>
    <cellStyle name="Normal 8 15" xfId="3729" xr:uid="{047DFA60-8A1D-4DEE-BB07-FFBE5ADA0807}"/>
    <cellStyle name="Normal 8 2" xfId="252" xr:uid="{E26A121C-AC41-4A51-9F0A-E4CE658976C0}"/>
    <cellStyle name="Normal 8 2 10" xfId="3730" xr:uid="{AB683E3A-790E-4E63-9D90-F402060ADAF8}"/>
    <cellStyle name="Normal 8 2 11" xfId="3731" xr:uid="{E24DBF4B-0E65-4286-808E-033974740F14}"/>
    <cellStyle name="Normal 8 2 2" xfId="253" xr:uid="{1E1345BB-8AF5-4C1D-9444-B51B337037B7}"/>
    <cellStyle name="Normal 8 2 2 2" xfId="254" xr:uid="{37BBF94A-6115-40EF-AAE8-89E4FA5BC53F}"/>
    <cellStyle name="Normal 8 2 2 2 2" xfId="255" xr:uid="{4B10D312-296D-46D9-BE50-E4D6F0ECD593}"/>
    <cellStyle name="Normal 8 2 2 2 2 2" xfId="256" xr:uid="{8E4E37C5-4E44-4299-A1F6-0D009CDD61B1}"/>
    <cellStyle name="Normal 8 2 2 2 2 2 2" xfId="769" xr:uid="{F591D5CF-1FB4-4110-85C0-18017062C564}"/>
    <cellStyle name="Normal 8 2 2 2 2 2 2 2" xfId="1973" xr:uid="{821BCCBA-CEF6-464D-A45D-16D3F6531C1B}"/>
    <cellStyle name="Normal 8 2 2 2 2 2 2 2 2" xfId="1974" xr:uid="{F43211E6-EA4C-4A6C-AE4D-4B3F8FF96951}"/>
    <cellStyle name="Normal 8 2 2 2 2 2 2 3" xfId="1975" xr:uid="{2A9A325B-BB97-427A-AED2-3E6A1C5C761D}"/>
    <cellStyle name="Normal 8 2 2 2 2 2 3" xfId="1976" xr:uid="{C6427F56-FAFF-4B79-802D-85CDD595C51D}"/>
    <cellStyle name="Normal 8 2 2 2 2 2 3 2" xfId="1977" xr:uid="{A0B5A293-E14A-4C1B-A24E-9AFED5E67A16}"/>
    <cellStyle name="Normal 8 2 2 2 2 2 4" xfId="1978" xr:uid="{298F398F-012E-4770-83F6-011E866B90F8}"/>
    <cellStyle name="Normal 8 2 2 2 2 3" xfId="770" xr:uid="{B96CCEBA-F037-4046-8564-3E76EAEF8178}"/>
    <cellStyle name="Normal 8 2 2 2 2 3 2" xfId="1979" xr:uid="{7EF82ED9-AB01-4979-BDAF-7EE7779A08DD}"/>
    <cellStyle name="Normal 8 2 2 2 2 3 2 2" xfId="1980" xr:uid="{B4B66CC7-E661-4675-BD26-51B24378A8C0}"/>
    <cellStyle name="Normal 8 2 2 2 2 3 3" xfId="1981" xr:uid="{110644AD-DB49-47AA-9D1A-D3FC39F1148C}"/>
    <cellStyle name="Normal 8 2 2 2 2 3 4" xfId="3732" xr:uid="{13065CF0-B3D1-4A20-97D1-FAFF07867BDA}"/>
    <cellStyle name="Normal 8 2 2 2 2 4" xfId="1982" xr:uid="{568956AF-9681-4688-8184-D3E28A640499}"/>
    <cellStyle name="Normal 8 2 2 2 2 4 2" xfId="1983" xr:uid="{E348F04D-75C3-4B7A-95FD-077B2FFAC482}"/>
    <cellStyle name="Normal 8 2 2 2 2 5" xfId="1984" xr:uid="{B2721783-C2D2-4E08-A0C9-2B980958A790}"/>
    <cellStyle name="Normal 8 2 2 2 2 6" xfId="3733" xr:uid="{B9D08EE7-0E88-4ECF-8AA7-FB2926BF495E}"/>
    <cellStyle name="Normal 8 2 2 2 3" xfId="257" xr:uid="{5F64A8B8-6CA6-416C-9D67-EAA0C4A8CEFB}"/>
    <cellStyle name="Normal 8 2 2 2 3 2" xfId="771" xr:uid="{14A590C3-FFF7-489D-8AF6-84D4A4ED31B3}"/>
    <cellStyle name="Normal 8 2 2 2 3 2 2" xfId="772" xr:uid="{CF6F5F49-A199-4F70-872C-634228CE14AA}"/>
    <cellStyle name="Normal 8 2 2 2 3 2 2 2" xfId="1985" xr:uid="{436D2912-D264-4238-926E-3584991F743C}"/>
    <cellStyle name="Normal 8 2 2 2 3 2 2 2 2" xfId="1986" xr:uid="{9EED50F5-7065-4548-8597-A07485813875}"/>
    <cellStyle name="Normal 8 2 2 2 3 2 2 3" xfId="1987" xr:uid="{4EFCAC37-D619-46F0-A069-357500BF889F}"/>
    <cellStyle name="Normal 8 2 2 2 3 2 3" xfId="1988" xr:uid="{26783C8E-DA70-434F-9523-A333519304DC}"/>
    <cellStyle name="Normal 8 2 2 2 3 2 3 2" xfId="1989" xr:uid="{D3A8FDFF-FE23-4CC4-9FEF-84AC79086003}"/>
    <cellStyle name="Normal 8 2 2 2 3 2 4" xfId="1990" xr:uid="{57677236-56D9-4014-AAD3-8D5712838BC4}"/>
    <cellStyle name="Normal 8 2 2 2 3 3" xfId="773" xr:uid="{5BE573CF-A062-4E05-999C-D929FAF941EB}"/>
    <cellStyle name="Normal 8 2 2 2 3 3 2" xfId="1991" xr:uid="{88B6A862-6B82-40D1-B241-854A5E830099}"/>
    <cellStyle name="Normal 8 2 2 2 3 3 2 2" xfId="1992" xr:uid="{2A0D97B6-E3F1-4A9C-BB48-CC16BFC1C4C2}"/>
    <cellStyle name="Normal 8 2 2 2 3 3 3" xfId="1993" xr:uid="{4652D0A4-8CAC-4DC2-AEFA-E4C220D5E5DB}"/>
    <cellStyle name="Normal 8 2 2 2 3 4" xfId="1994" xr:uid="{DDC57A84-2E69-4F9A-99D1-C9687A096502}"/>
    <cellStyle name="Normal 8 2 2 2 3 4 2" xfId="1995" xr:uid="{59342028-DE85-4144-A66E-51609ABCAFAF}"/>
    <cellStyle name="Normal 8 2 2 2 3 5" xfId="1996" xr:uid="{7A9AA805-8207-48EC-BBAF-E2BC165BD218}"/>
    <cellStyle name="Normal 8 2 2 2 4" xfId="774" xr:uid="{0101EC11-0C02-4B91-BD3B-C79DBAE9B718}"/>
    <cellStyle name="Normal 8 2 2 2 4 2" xfId="775" xr:uid="{3D1D316F-C6BC-4C0C-BFF0-84496784155F}"/>
    <cellStyle name="Normal 8 2 2 2 4 2 2" xfId="1997" xr:uid="{DFAB9B71-8F98-4554-98EE-3297B099B705}"/>
    <cellStyle name="Normal 8 2 2 2 4 2 2 2" xfId="1998" xr:uid="{687BE18D-9060-4736-ADAB-64F12791ED8C}"/>
    <cellStyle name="Normal 8 2 2 2 4 2 3" xfId="1999" xr:uid="{2C1AE163-D03F-4009-9510-DDB535C65007}"/>
    <cellStyle name="Normal 8 2 2 2 4 3" xfId="2000" xr:uid="{AEF9A753-698F-4AFB-B219-3D311A156C4D}"/>
    <cellStyle name="Normal 8 2 2 2 4 3 2" xfId="2001" xr:uid="{D162F200-2128-4CCD-872E-052875FD0F9E}"/>
    <cellStyle name="Normal 8 2 2 2 4 4" xfId="2002" xr:uid="{B57917C8-28EF-4CF9-889F-7835BC794CBB}"/>
    <cellStyle name="Normal 8 2 2 2 5" xfId="776" xr:uid="{CFFD3E08-8E8E-4F80-AE08-A006F684FCA7}"/>
    <cellStyle name="Normal 8 2 2 2 5 2" xfId="2003" xr:uid="{C2CBAB0B-68D3-486A-A1D3-2728C57CE2FF}"/>
    <cellStyle name="Normal 8 2 2 2 5 2 2" xfId="2004" xr:uid="{2D746FD4-FDB4-43D3-9D84-987766D9353D}"/>
    <cellStyle name="Normal 8 2 2 2 5 3" xfId="2005" xr:uid="{10FC2B61-E188-46DC-9CF3-4B0C3F412CBD}"/>
    <cellStyle name="Normal 8 2 2 2 5 4" xfId="3734" xr:uid="{EC51DFDE-D050-45A0-BB82-DF547AF3FD3B}"/>
    <cellStyle name="Normal 8 2 2 2 6" xfId="2006" xr:uid="{F3D4B3B9-AC8F-4022-8D8E-6E69D18FB0B0}"/>
    <cellStyle name="Normal 8 2 2 2 6 2" xfId="2007" xr:uid="{F8D490D2-A9D0-4361-AD17-CE058FE2D417}"/>
    <cellStyle name="Normal 8 2 2 2 7" xfId="2008" xr:uid="{7C7B2806-2002-467A-BD23-635E761DC4EF}"/>
    <cellStyle name="Normal 8 2 2 2 8" xfId="3735" xr:uid="{D374A434-6B4D-4A5C-8FC6-01A88FAEB9F3}"/>
    <cellStyle name="Normal 8 2 2 3" xfId="258" xr:uid="{6C0EE3BD-AE23-4008-99BE-9765C5776058}"/>
    <cellStyle name="Normal 8 2 2 3 2" xfId="259" xr:uid="{2A437B05-ACE2-4837-AC1D-DDD7311590F4}"/>
    <cellStyle name="Normal 8 2 2 3 2 2" xfId="777" xr:uid="{0CD92379-252B-46B4-AEA2-86C532C26430}"/>
    <cellStyle name="Normal 8 2 2 3 2 2 2" xfId="2009" xr:uid="{0B5F127C-85A2-4D26-8956-D6D244370FEC}"/>
    <cellStyle name="Normal 8 2 2 3 2 2 2 2" xfId="2010" xr:uid="{A9717362-BF0D-4DA2-8B53-675BE1F2AF2F}"/>
    <cellStyle name="Normal 8 2 2 3 2 2 3" xfId="2011" xr:uid="{44AE8241-9080-490B-A537-24AEE06D4B8A}"/>
    <cellStyle name="Normal 8 2 2 3 2 3" xfId="2012" xr:uid="{8329ACAD-1D60-478B-A481-A199ECB3E3D7}"/>
    <cellStyle name="Normal 8 2 2 3 2 3 2" xfId="2013" xr:uid="{1A2D94BE-9216-4FB2-8947-E5B26155ABF3}"/>
    <cellStyle name="Normal 8 2 2 3 2 4" xfId="2014" xr:uid="{BFD1F6CC-9DAA-4127-8DF6-4F0F102B42FD}"/>
    <cellStyle name="Normal 8 2 2 3 3" xfId="778" xr:uid="{5048A402-64DC-4E35-AAF9-411E2B263AC4}"/>
    <cellStyle name="Normal 8 2 2 3 3 2" xfId="2015" xr:uid="{86620A54-4A33-426D-99A1-FFDE9BF0D009}"/>
    <cellStyle name="Normal 8 2 2 3 3 2 2" xfId="2016" xr:uid="{1EDD198A-DC50-43D1-857D-458CD549A494}"/>
    <cellStyle name="Normal 8 2 2 3 3 3" xfId="2017" xr:uid="{6C32A269-CA18-4C98-9584-09F3EEF7382F}"/>
    <cellStyle name="Normal 8 2 2 3 3 4" xfId="3736" xr:uid="{319CDB88-B321-4423-B05C-0E4B50B894B5}"/>
    <cellStyle name="Normal 8 2 2 3 4" xfId="2018" xr:uid="{0BCDEADF-5DFE-41CC-B44B-DD0EB52F0F7F}"/>
    <cellStyle name="Normal 8 2 2 3 4 2" xfId="2019" xr:uid="{7F65BAAB-BC93-40E9-92C9-130BE6078661}"/>
    <cellStyle name="Normal 8 2 2 3 5" xfId="2020" xr:uid="{5BD907ED-B466-4D0E-8822-A173A7CC1210}"/>
    <cellStyle name="Normal 8 2 2 3 6" xfId="3737" xr:uid="{7C76CDB2-ADD5-4FFB-9D80-3F480A2E5B55}"/>
    <cellStyle name="Normal 8 2 2 4" xfId="260" xr:uid="{D7399A23-7475-446C-A006-E74452B9678F}"/>
    <cellStyle name="Normal 8 2 2 4 2" xfId="779" xr:uid="{4F968DEB-3CE1-4256-872D-F38551F2DF35}"/>
    <cellStyle name="Normal 8 2 2 4 2 2" xfId="780" xr:uid="{38B31837-1A3E-4408-AAFC-64FBBB84A6DE}"/>
    <cellStyle name="Normal 8 2 2 4 2 2 2" xfId="2021" xr:uid="{790E831B-C7B7-4B02-9D77-6410661D9CFA}"/>
    <cellStyle name="Normal 8 2 2 4 2 2 2 2" xfId="2022" xr:uid="{E61EC230-3DC6-4ACB-B54E-864A9188AE2A}"/>
    <cellStyle name="Normal 8 2 2 4 2 2 3" xfId="2023" xr:uid="{2BEAE5EF-6EF5-443E-ACAC-0EE2F1463844}"/>
    <cellStyle name="Normal 8 2 2 4 2 3" xfId="2024" xr:uid="{E1334080-2E46-4FEF-971B-7DD50395E280}"/>
    <cellStyle name="Normal 8 2 2 4 2 3 2" xfId="2025" xr:uid="{1FEC6DCF-6C54-4295-8AB4-53A61BAB6BC8}"/>
    <cellStyle name="Normal 8 2 2 4 2 4" xfId="2026" xr:uid="{D75B4C78-0E37-45CE-8FB5-3A42F1F36963}"/>
    <cellStyle name="Normal 8 2 2 4 3" xfId="781" xr:uid="{07DD37BE-9613-474F-909C-1957926A721E}"/>
    <cellStyle name="Normal 8 2 2 4 3 2" xfId="2027" xr:uid="{0D775166-358D-402A-AB68-48B9A80120B1}"/>
    <cellStyle name="Normal 8 2 2 4 3 2 2" xfId="2028" xr:uid="{F1ED24EE-67CD-4DEF-85E2-A19BD376C580}"/>
    <cellStyle name="Normal 8 2 2 4 3 3" xfId="2029" xr:uid="{8203A56D-0C93-4362-AA2E-0C555EA86647}"/>
    <cellStyle name="Normal 8 2 2 4 4" xfId="2030" xr:uid="{DDFB1352-DF38-4B75-9C3E-A8D1BCB132DC}"/>
    <cellStyle name="Normal 8 2 2 4 4 2" xfId="2031" xr:uid="{30B7ADC6-D3D8-4AC0-952A-3FE7CAC933BF}"/>
    <cellStyle name="Normal 8 2 2 4 5" xfId="2032" xr:uid="{F24B973D-A500-4565-BB70-7F7C4EB89902}"/>
    <cellStyle name="Normal 8 2 2 5" xfId="454" xr:uid="{9CC0CF33-269B-43A1-8E29-97C4E71C4EE3}"/>
    <cellStyle name="Normal 8 2 2 5 2" xfId="782" xr:uid="{0A02A8FA-B9A1-4188-A913-C51714427F20}"/>
    <cellStyle name="Normal 8 2 2 5 2 2" xfId="2033" xr:uid="{3605B586-7935-47E7-9923-5E4EBBB53648}"/>
    <cellStyle name="Normal 8 2 2 5 2 2 2" xfId="2034" xr:uid="{D5AFC984-6C77-4128-A3CF-DB4602366763}"/>
    <cellStyle name="Normal 8 2 2 5 2 3" xfId="2035" xr:uid="{542B7517-DB8A-4317-B34D-67A5FA977CD2}"/>
    <cellStyle name="Normal 8 2 2 5 3" xfId="2036" xr:uid="{E60227B9-45C4-40C8-8F02-379F85AFAD1B}"/>
    <cellStyle name="Normal 8 2 2 5 3 2" xfId="2037" xr:uid="{1CCF6B06-722C-44A9-9B75-CB3C408BB9EE}"/>
    <cellStyle name="Normal 8 2 2 5 4" xfId="2038" xr:uid="{E405530B-EBD9-4307-9178-670EFDBDA63C}"/>
    <cellStyle name="Normal 8 2 2 6" xfId="783" xr:uid="{D17F6EC3-6D05-4897-985B-81038011E18E}"/>
    <cellStyle name="Normal 8 2 2 6 2" xfId="2039" xr:uid="{B3C85645-912B-403B-8E63-7EDD4B91D39E}"/>
    <cellStyle name="Normal 8 2 2 6 2 2" xfId="2040" xr:uid="{C6F62DDE-721D-421D-9BD7-E2C5CEA60E9D}"/>
    <cellStyle name="Normal 8 2 2 6 3" xfId="2041" xr:uid="{30F88A1C-DBED-4EB4-A3B6-5033FF9CC0EB}"/>
    <cellStyle name="Normal 8 2 2 6 4" xfId="3738" xr:uid="{7A445FB5-9FA2-4B13-974B-5CC86F6AC249}"/>
    <cellStyle name="Normal 8 2 2 7" xfId="2042" xr:uid="{16E99161-0E4A-43E4-B125-A001CBA7A5A9}"/>
    <cellStyle name="Normal 8 2 2 7 2" xfId="2043" xr:uid="{049B00D9-AF59-46C3-B1B1-15FEE3284437}"/>
    <cellStyle name="Normal 8 2 2 8" xfId="2044" xr:uid="{E2B88388-FEAB-4A54-9AE6-8FFD0718DCCA}"/>
    <cellStyle name="Normal 8 2 2 9" xfId="3739" xr:uid="{1F123933-C9B0-4B04-B972-FEA882505113}"/>
    <cellStyle name="Normal 8 2 3" xfId="261" xr:uid="{F56D9B77-4DBE-4A3A-8D2D-95A2265FB560}"/>
    <cellStyle name="Normal 8 2 3 2" xfId="262" xr:uid="{2797C6DF-4F44-4631-92C9-C19E4B6CCF8F}"/>
    <cellStyle name="Normal 8 2 3 2 2" xfId="263" xr:uid="{53CB44E8-2317-41FA-A37D-913ECADD03A0}"/>
    <cellStyle name="Normal 8 2 3 2 2 2" xfId="784" xr:uid="{419AFCBE-E072-4CE6-B334-CE0B4EA90FB5}"/>
    <cellStyle name="Normal 8 2 3 2 2 2 2" xfId="2045" xr:uid="{172A114F-FAA0-44A9-AAAC-91DB1022D654}"/>
    <cellStyle name="Normal 8 2 3 2 2 2 2 2" xfId="2046" xr:uid="{7BC066F1-D7EC-4457-827A-B91366BA92FE}"/>
    <cellStyle name="Normal 8 2 3 2 2 2 3" xfId="2047" xr:uid="{163686A9-5129-4BEE-89B1-D8B30A6B63C4}"/>
    <cellStyle name="Normal 8 2 3 2 2 3" xfId="2048" xr:uid="{823387A1-3770-445C-8C62-D51F3C02BEE4}"/>
    <cellStyle name="Normal 8 2 3 2 2 3 2" xfId="2049" xr:uid="{D1C7AB51-56ED-4EFD-A976-DB7E9807D63A}"/>
    <cellStyle name="Normal 8 2 3 2 2 4" xfId="2050" xr:uid="{65DE691B-723A-49C3-8D24-7CF8C7FAA0ED}"/>
    <cellStyle name="Normal 8 2 3 2 3" xfId="785" xr:uid="{7841319E-1B4A-4083-B9EA-04B59687F6D2}"/>
    <cellStyle name="Normal 8 2 3 2 3 2" xfId="2051" xr:uid="{0DE860BD-28C3-4BEC-AEBC-7675FFEC976F}"/>
    <cellStyle name="Normal 8 2 3 2 3 2 2" xfId="2052" xr:uid="{0022169C-1D6A-4C17-A979-5133C8F390C9}"/>
    <cellStyle name="Normal 8 2 3 2 3 3" xfId="2053" xr:uid="{45FFC9AE-E2E6-48D7-BA01-55630ED06D2D}"/>
    <cellStyle name="Normal 8 2 3 2 3 4" xfId="3740" xr:uid="{21756499-1093-4566-8A3B-C27460F580D5}"/>
    <cellStyle name="Normal 8 2 3 2 4" xfId="2054" xr:uid="{17AE20A9-844B-4C34-BAB7-EE763598A5E1}"/>
    <cellStyle name="Normal 8 2 3 2 4 2" xfId="2055" xr:uid="{17F1E782-7B62-4ECD-9689-0DF17BCF8027}"/>
    <cellStyle name="Normal 8 2 3 2 5" xfId="2056" xr:uid="{492B065E-826A-45FB-980C-B3A24C9D4842}"/>
    <cellStyle name="Normal 8 2 3 2 6" xfId="3741" xr:uid="{25BBEF82-114C-4DF8-9C4A-949E27D4CF0B}"/>
    <cellStyle name="Normal 8 2 3 3" xfId="264" xr:uid="{C9FE56CF-2DDF-4192-99E1-0A0864566439}"/>
    <cellStyle name="Normal 8 2 3 3 2" xfId="786" xr:uid="{2BD2E1ED-7ECD-4E6D-B640-DBA924436A9B}"/>
    <cellStyle name="Normal 8 2 3 3 2 2" xfId="787" xr:uid="{4AB22E02-3E9B-4CAA-95AC-0B80D2B421F0}"/>
    <cellStyle name="Normal 8 2 3 3 2 2 2" xfId="2057" xr:uid="{A6084F1A-34D8-4D5C-BD1A-B6E3567D4FD0}"/>
    <cellStyle name="Normal 8 2 3 3 2 2 2 2" xfId="2058" xr:uid="{BA48364C-864A-4274-BECA-FA89ECA9DA3A}"/>
    <cellStyle name="Normal 8 2 3 3 2 2 3" xfId="2059" xr:uid="{676E86DD-6305-4CD0-B352-81D34E2FEC50}"/>
    <cellStyle name="Normal 8 2 3 3 2 3" xfId="2060" xr:uid="{1EFDDE01-D300-4274-9383-4FF92A82D0F9}"/>
    <cellStyle name="Normal 8 2 3 3 2 3 2" xfId="2061" xr:uid="{0E0C261A-BF3D-4196-8C60-DCBDD53D6D5B}"/>
    <cellStyle name="Normal 8 2 3 3 2 4" xfId="2062" xr:uid="{2F4131D2-2CDB-4883-9223-B180DE16A6D6}"/>
    <cellStyle name="Normal 8 2 3 3 3" xfId="788" xr:uid="{ED3F229A-5856-41AA-9C3C-D3BFD250BBD2}"/>
    <cellStyle name="Normal 8 2 3 3 3 2" xfId="2063" xr:uid="{10AACA7F-35B8-4C6D-A732-C422D78F3A42}"/>
    <cellStyle name="Normal 8 2 3 3 3 2 2" xfId="2064" xr:uid="{FD06B1FC-385B-4BAE-A9D2-E077A1EEEB55}"/>
    <cellStyle name="Normal 8 2 3 3 3 3" xfId="2065" xr:uid="{61C8E449-F2E9-4BBE-8EDD-F8E8A96DD6B8}"/>
    <cellStyle name="Normal 8 2 3 3 4" xfId="2066" xr:uid="{E59C4BCC-BACA-4D3C-9029-17E24CEAED4B}"/>
    <cellStyle name="Normal 8 2 3 3 4 2" xfId="2067" xr:uid="{BBC60E82-84E0-42E4-8F79-CBC73061198A}"/>
    <cellStyle name="Normal 8 2 3 3 5" xfId="2068" xr:uid="{7A7C5854-FC8C-4218-B88E-6EDED7888F88}"/>
    <cellStyle name="Normal 8 2 3 4" xfId="455" xr:uid="{CCF28974-CCC1-43AF-B17E-DF2594ACB9CE}"/>
    <cellStyle name="Normal 8 2 3 4 2" xfId="789" xr:uid="{4E133A58-E6E3-40E2-B795-6E320752D796}"/>
    <cellStyle name="Normal 8 2 3 4 2 2" xfId="2069" xr:uid="{1A7F3FCF-79D4-4952-BE13-A07EC859E4E6}"/>
    <cellStyle name="Normal 8 2 3 4 2 2 2" xfId="2070" xr:uid="{BB30E0D9-4894-49D3-BDDB-220591B0C534}"/>
    <cellStyle name="Normal 8 2 3 4 2 3" xfId="2071" xr:uid="{522FEEFA-425B-42A6-B77E-FD1BF5999403}"/>
    <cellStyle name="Normal 8 2 3 4 3" xfId="2072" xr:uid="{3112F2FE-DDC5-4BCB-A49D-050D51BBDCC9}"/>
    <cellStyle name="Normal 8 2 3 4 3 2" xfId="2073" xr:uid="{6A2704E6-E10B-4694-A008-6C8729DA81E7}"/>
    <cellStyle name="Normal 8 2 3 4 4" xfId="2074" xr:uid="{D747379F-270B-4562-8322-743185A3A3AC}"/>
    <cellStyle name="Normal 8 2 3 5" xfId="790" xr:uid="{82DD4292-0FF1-49E0-9856-D34E64C7D8E5}"/>
    <cellStyle name="Normal 8 2 3 5 2" xfId="2075" xr:uid="{B911EFD4-FE13-4D78-A422-14FB344D9BF7}"/>
    <cellStyle name="Normal 8 2 3 5 2 2" xfId="2076" xr:uid="{5616FAB8-CCA1-4FFA-B0EF-8828D505C460}"/>
    <cellStyle name="Normal 8 2 3 5 3" xfId="2077" xr:uid="{8C867F0B-0A9F-470A-A951-919B16462E2F}"/>
    <cellStyle name="Normal 8 2 3 5 4" xfId="3742" xr:uid="{5872825D-429B-42BB-947A-62B699012A61}"/>
    <cellStyle name="Normal 8 2 3 6" xfId="2078" xr:uid="{75914FDF-3B33-45BC-B708-380F7B462579}"/>
    <cellStyle name="Normal 8 2 3 6 2" xfId="2079" xr:uid="{1190733E-D713-48E6-84D9-C07E2704C284}"/>
    <cellStyle name="Normal 8 2 3 7" xfId="2080" xr:uid="{F4ED210F-FF45-4C10-97DC-CCBBE64A5439}"/>
    <cellStyle name="Normal 8 2 3 8" xfId="3743" xr:uid="{EBB3034A-EE1A-4D28-BB78-1133D2A2CABC}"/>
    <cellStyle name="Normal 8 2 4" xfId="265" xr:uid="{0FA75297-4132-433F-9878-AFB78ACBF9C5}"/>
    <cellStyle name="Normal 8 2 4 2" xfId="266" xr:uid="{3E9D572D-BD45-4E40-A037-FADEAECC11AD}"/>
    <cellStyle name="Normal 8 2 4 2 2" xfId="791" xr:uid="{6BCD668C-3F9A-408C-A309-4D6DCBAD06EC}"/>
    <cellStyle name="Normal 8 2 4 2 2 2" xfId="2081" xr:uid="{C780F725-F2B7-4491-ABFB-2CDF72ACED65}"/>
    <cellStyle name="Normal 8 2 4 2 2 2 2" xfId="2082" xr:uid="{C51BD369-A27F-4C78-A383-9B677286070B}"/>
    <cellStyle name="Normal 8 2 4 2 2 3" xfId="2083" xr:uid="{FB1BE03A-1EB1-4B3D-9898-5FC1238EE188}"/>
    <cellStyle name="Normal 8 2 4 2 2 4" xfId="3744" xr:uid="{86147B91-5F1B-44C0-93C5-238097C22B92}"/>
    <cellStyle name="Normal 8 2 4 2 3" xfId="2084" xr:uid="{AB6A3223-EE0C-4CEB-8831-76677F124168}"/>
    <cellStyle name="Normal 8 2 4 2 3 2" xfId="2085" xr:uid="{CCBA802C-791D-4B4D-ABF5-FCD21A927578}"/>
    <cellStyle name="Normal 8 2 4 2 4" xfId="2086" xr:uid="{2FA74B7D-A037-4968-9C32-4C7C77EFBE94}"/>
    <cellStyle name="Normal 8 2 4 2 5" xfId="3745" xr:uid="{00E7EC8D-247C-4C31-9112-C0013B025B3B}"/>
    <cellStyle name="Normal 8 2 4 3" xfId="792" xr:uid="{1C7FEBFC-BF11-4398-9B9C-286C9DCB5CE8}"/>
    <cellStyle name="Normal 8 2 4 3 2" xfId="2087" xr:uid="{9A15E507-A0E2-48F9-AF22-7DFD62640FCB}"/>
    <cellStyle name="Normal 8 2 4 3 2 2" xfId="2088" xr:uid="{337121E9-CC0E-4373-9076-85DFF97F4DBB}"/>
    <cellStyle name="Normal 8 2 4 3 3" xfId="2089" xr:uid="{D0AA0954-EE5C-47B7-B9B8-3C783FB92901}"/>
    <cellStyle name="Normal 8 2 4 3 4" xfId="3746" xr:uid="{B7F72ED3-5CF3-4EEB-97A4-8D56527BA62C}"/>
    <cellStyle name="Normal 8 2 4 4" xfId="2090" xr:uid="{A44EF807-A0BE-476C-9FAB-824583E7224A}"/>
    <cellStyle name="Normal 8 2 4 4 2" xfId="2091" xr:uid="{45B1212C-4B74-4330-98E4-E6F23B729849}"/>
    <cellStyle name="Normal 8 2 4 4 3" xfId="3747" xr:uid="{BD52D798-E48F-4460-8A48-25F13387C02A}"/>
    <cellStyle name="Normal 8 2 4 4 4" xfId="3748" xr:uid="{4A1C4AB0-C5B9-486E-B8B4-D7FB5A482AD0}"/>
    <cellStyle name="Normal 8 2 4 5" xfId="2092" xr:uid="{D536C339-E7F4-43BF-A353-175F54B1670E}"/>
    <cellStyle name="Normal 8 2 4 6" xfId="3749" xr:uid="{BA2D6617-CEAC-447D-A97C-FDCC63BBECE3}"/>
    <cellStyle name="Normal 8 2 4 7" xfId="3750" xr:uid="{4D612B82-0F50-4408-A2DA-AC245041EC80}"/>
    <cellStyle name="Normal 8 2 5" xfId="267" xr:uid="{4EBAC4FB-FD2C-4753-A15E-9E58A1AFB15D}"/>
    <cellStyle name="Normal 8 2 5 2" xfId="793" xr:uid="{75FBE745-9E2B-40DC-8341-079709E1FE19}"/>
    <cellStyle name="Normal 8 2 5 2 2" xfId="794" xr:uid="{D8FD3532-48C5-4C0E-8271-0DC959943BB5}"/>
    <cellStyle name="Normal 8 2 5 2 2 2" xfId="2093" xr:uid="{D3689202-51BF-41EB-A65E-604134445D1F}"/>
    <cellStyle name="Normal 8 2 5 2 2 2 2" xfId="2094" xr:uid="{C2B850EC-5C80-476E-8CF0-D7FB6C00C0B8}"/>
    <cellStyle name="Normal 8 2 5 2 2 3" xfId="2095" xr:uid="{7E5F3E97-83C5-4C3E-8D1D-6819019169D7}"/>
    <cellStyle name="Normal 8 2 5 2 3" xfId="2096" xr:uid="{1459B14E-06BD-4A72-BCFC-ECD4444BC770}"/>
    <cellStyle name="Normal 8 2 5 2 3 2" xfId="2097" xr:uid="{CC2BF398-2489-43EC-A855-8A540261642B}"/>
    <cellStyle name="Normal 8 2 5 2 4" xfId="2098" xr:uid="{F4A49F64-0E07-4045-AF69-C0C46FC1B003}"/>
    <cellStyle name="Normal 8 2 5 3" xfId="795" xr:uid="{C1834C75-173F-4170-9329-DA146CC942D2}"/>
    <cellStyle name="Normal 8 2 5 3 2" xfId="2099" xr:uid="{C9C73D02-7B4D-47EF-BB87-BC6D3223F047}"/>
    <cellStyle name="Normal 8 2 5 3 2 2" xfId="2100" xr:uid="{7ACFACB0-A1A3-411C-935B-908B8FCC2811}"/>
    <cellStyle name="Normal 8 2 5 3 3" xfId="2101" xr:uid="{8A6BD975-A916-4E79-87E1-B2F790641C3E}"/>
    <cellStyle name="Normal 8 2 5 3 4" xfId="3751" xr:uid="{EEF53FD2-A42F-41B9-8AF7-7D2955BBD10E}"/>
    <cellStyle name="Normal 8 2 5 4" xfId="2102" xr:uid="{777B03E4-6B7E-42EA-9108-B9FF779A92E2}"/>
    <cellStyle name="Normal 8 2 5 4 2" xfId="2103" xr:uid="{A799A1DD-C98A-4E5D-81E3-6C4D46C9B37D}"/>
    <cellStyle name="Normal 8 2 5 5" xfId="2104" xr:uid="{C8BD79D1-C8A5-48C5-BFBD-E39C40E9B664}"/>
    <cellStyle name="Normal 8 2 5 6" xfId="3752" xr:uid="{4537A80F-8525-4066-88DA-175E900BB651}"/>
    <cellStyle name="Normal 8 2 6" xfId="456" xr:uid="{964D59B4-CCDC-4156-8ED8-800FB6E49EC8}"/>
    <cellStyle name="Normal 8 2 6 2" xfId="796" xr:uid="{055BE311-3994-4E7B-930E-BF95F977EB37}"/>
    <cellStyle name="Normal 8 2 6 2 2" xfId="2105" xr:uid="{BAF75A3A-EA6E-4B81-BD08-F3690E45D20A}"/>
    <cellStyle name="Normal 8 2 6 2 2 2" xfId="2106" xr:uid="{210B9007-248B-40AC-B0F5-BCC73B190C75}"/>
    <cellStyle name="Normal 8 2 6 2 3" xfId="2107" xr:uid="{08DA6BB4-B763-4163-B57A-C6737CD8491C}"/>
    <cellStyle name="Normal 8 2 6 2 4" xfId="3753" xr:uid="{FEA426B4-B803-4236-ACB3-D5174CD54185}"/>
    <cellStyle name="Normal 8 2 6 3" xfId="2108" xr:uid="{7C8E654E-EBD2-4798-8357-6EF1F1990CB1}"/>
    <cellStyle name="Normal 8 2 6 3 2" xfId="2109" xr:uid="{C569E24E-7406-4610-AD8A-B7690ADFEED8}"/>
    <cellStyle name="Normal 8 2 6 4" xfId="2110" xr:uid="{9E41EC95-4545-4BEF-9A6B-1845BF555C10}"/>
    <cellStyle name="Normal 8 2 6 5" xfId="3754" xr:uid="{521CB828-D8CF-4FD3-8271-7C07E24A203B}"/>
    <cellStyle name="Normal 8 2 7" xfId="797" xr:uid="{1510D72B-FFE3-4F8C-828B-2BA12AC421AE}"/>
    <cellStyle name="Normal 8 2 7 2" xfId="2111" xr:uid="{69FD661A-72A3-46A0-8F29-1158640754CF}"/>
    <cellStyle name="Normal 8 2 7 2 2" xfId="2112" xr:uid="{859010BB-90EC-4E94-8461-5B04C6DDF791}"/>
    <cellStyle name="Normal 8 2 7 3" xfId="2113" xr:uid="{93B41E34-4943-4211-B453-411255B04F41}"/>
    <cellStyle name="Normal 8 2 7 4" xfId="3755" xr:uid="{00E075CD-2D7E-440D-A891-814CDE40109C}"/>
    <cellStyle name="Normal 8 2 8" xfId="2114" xr:uid="{C09BFA3D-B048-4DCE-8983-69D3651D5B72}"/>
    <cellStyle name="Normal 8 2 8 2" xfId="2115" xr:uid="{44D66187-8788-4CDB-87AC-F61714DDAA61}"/>
    <cellStyle name="Normal 8 2 8 3" xfId="3756" xr:uid="{F2E9C32E-6ECB-4157-B752-197FC300C07E}"/>
    <cellStyle name="Normal 8 2 8 4" xfId="3757" xr:uid="{19A9A4D9-DBA1-478F-BCAF-6D4C624DC81C}"/>
    <cellStyle name="Normal 8 2 9" xfId="2116" xr:uid="{1D615BF2-1081-406A-BC80-C7DD74C7005F}"/>
    <cellStyle name="Normal 8 3" xfId="268" xr:uid="{B0DA3A9C-DB19-408B-9AAD-CF8CA0A2D2A4}"/>
    <cellStyle name="Normal 8 3 10" xfId="3758" xr:uid="{A193492A-27F9-4FDC-9B41-5816D78F2AD3}"/>
    <cellStyle name="Normal 8 3 11" xfId="3759" xr:uid="{7E3FF721-8C9E-421B-98DF-D128EF2E4430}"/>
    <cellStyle name="Normal 8 3 2" xfId="269" xr:uid="{8B81EA70-4541-4E43-A6E8-DF9816F654AA}"/>
    <cellStyle name="Normal 8 3 2 2" xfId="270" xr:uid="{E86D70FE-F4BE-4C41-8038-AD03D4476446}"/>
    <cellStyle name="Normal 8 3 2 2 2" xfId="271" xr:uid="{5637EA3F-46BC-47FA-BED2-74FFCCCB7516}"/>
    <cellStyle name="Normal 8 3 2 2 2 2" xfId="798" xr:uid="{5184A657-6786-4906-8F22-0433293B0D89}"/>
    <cellStyle name="Normal 8 3 2 2 2 2 2" xfId="2117" xr:uid="{7A266C9E-30EE-4AEF-AA03-131BF095E26C}"/>
    <cellStyle name="Normal 8 3 2 2 2 2 2 2" xfId="2118" xr:uid="{611DB6E5-22A6-49AD-B292-FE8D75237C93}"/>
    <cellStyle name="Normal 8 3 2 2 2 2 3" xfId="2119" xr:uid="{1630F8D2-10CE-4062-B88B-55F5948B2A2E}"/>
    <cellStyle name="Normal 8 3 2 2 2 2 4" xfId="3760" xr:uid="{1C592223-4728-4D82-A068-E85618203124}"/>
    <cellStyle name="Normal 8 3 2 2 2 3" xfId="2120" xr:uid="{F01E18BB-9452-427E-A829-4B685421A5AB}"/>
    <cellStyle name="Normal 8 3 2 2 2 3 2" xfId="2121" xr:uid="{7AAC816B-09FF-4F30-ADD4-1C30E03CD424}"/>
    <cellStyle name="Normal 8 3 2 2 2 3 3" xfId="3761" xr:uid="{4C0F5C0A-2913-40E3-AD2E-13D2EC0F0E45}"/>
    <cellStyle name="Normal 8 3 2 2 2 3 4" xfId="3762" xr:uid="{A7D65ED7-6A24-492B-9F2C-72BB0068858C}"/>
    <cellStyle name="Normal 8 3 2 2 2 4" xfId="2122" xr:uid="{8EE24F85-C521-4D50-A878-015624252786}"/>
    <cellStyle name="Normal 8 3 2 2 2 5" xfId="3763" xr:uid="{765671C2-C18D-409E-B251-C9E2FFA13CCF}"/>
    <cellStyle name="Normal 8 3 2 2 2 6" xfId="3764" xr:uid="{BCAFEC69-B3D3-4436-8FB6-A7C6009E42E4}"/>
    <cellStyle name="Normal 8 3 2 2 3" xfId="799" xr:uid="{CDFD7B35-6497-4BCA-BD07-C1D7BEF7AFED}"/>
    <cellStyle name="Normal 8 3 2 2 3 2" xfId="2123" xr:uid="{7BF7F0BB-899A-4371-8E8F-593242E7FB4C}"/>
    <cellStyle name="Normal 8 3 2 2 3 2 2" xfId="2124" xr:uid="{1BDB10B3-EA1A-4B28-93D9-B5DAE4D807D6}"/>
    <cellStyle name="Normal 8 3 2 2 3 2 3" xfId="3765" xr:uid="{6F44F9A3-46B2-4EC6-B75D-3A6382C36AAF}"/>
    <cellStyle name="Normal 8 3 2 2 3 2 4" xfId="3766" xr:uid="{70EA986A-767F-4B05-84E1-1C3A61F60B4C}"/>
    <cellStyle name="Normal 8 3 2 2 3 3" xfId="2125" xr:uid="{76B64179-D579-42C7-A84E-B511980F4A8E}"/>
    <cellStyle name="Normal 8 3 2 2 3 4" xfId="3767" xr:uid="{DE3781D8-0DEF-4D71-8544-3CDA15E1B7A3}"/>
    <cellStyle name="Normal 8 3 2 2 3 5" xfId="3768" xr:uid="{064AC3BE-9223-4718-9B3C-3F4A3DA533BB}"/>
    <cellStyle name="Normal 8 3 2 2 4" xfId="2126" xr:uid="{23BEF6FD-E6EB-4366-8267-B46DF733FAD2}"/>
    <cellStyle name="Normal 8 3 2 2 4 2" xfId="2127" xr:uid="{F440C0BA-25D3-4357-AC52-875BB0A592FA}"/>
    <cellStyle name="Normal 8 3 2 2 4 3" xfId="3769" xr:uid="{8C9BAB61-4FDC-485D-9465-53C579249851}"/>
    <cellStyle name="Normal 8 3 2 2 4 4" xfId="3770" xr:uid="{94642185-B71F-4310-9F50-3ACC88CCB8E6}"/>
    <cellStyle name="Normal 8 3 2 2 5" xfId="2128" xr:uid="{B2D859D1-04ED-48C5-91A9-2C6B3AC6E8A8}"/>
    <cellStyle name="Normal 8 3 2 2 5 2" xfId="3771" xr:uid="{D600AFAB-0D11-43A2-BA36-1B2EC851E098}"/>
    <cellStyle name="Normal 8 3 2 2 5 3" xfId="3772" xr:uid="{E537C25F-5CA0-4C61-8D2E-1B7DDB387F7A}"/>
    <cellStyle name="Normal 8 3 2 2 5 4" xfId="3773" xr:uid="{1450BAFA-FC10-4544-A446-D005725B1E6A}"/>
    <cellStyle name="Normal 8 3 2 2 6" xfId="3774" xr:uid="{7BD7F700-951B-4D6C-B990-E8E8B9BD598A}"/>
    <cellStyle name="Normal 8 3 2 2 7" xfId="3775" xr:uid="{4D991D73-DAF2-44D5-B36D-4A2DBB04172F}"/>
    <cellStyle name="Normal 8 3 2 2 8" xfId="3776" xr:uid="{DD095C82-061D-4FF0-BDF9-88D457EAA00F}"/>
    <cellStyle name="Normal 8 3 2 3" xfId="272" xr:uid="{E1FA5BF6-C142-4703-B7C3-088172AEDB98}"/>
    <cellStyle name="Normal 8 3 2 3 2" xfId="800" xr:uid="{B771CCCD-EC3C-4CBB-83E1-9F1E3601D5DC}"/>
    <cellStyle name="Normal 8 3 2 3 2 2" xfId="801" xr:uid="{24C60623-B688-4D03-8598-6282F587B6A6}"/>
    <cellStyle name="Normal 8 3 2 3 2 2 2" xfId="2129" xr:uid="{8ED72CC8-BB33-4D3E-9549-2B3ED6A1580C}"/>
    <cellStyle name="Normal 8 3 2 3 2 2 2 2" xfId="2130" xr:uid="{4A6C5E1E-E102-4160-A5E7-5714ABEFBAE1}"/>
    <cellStyle name="Normal 8 3 2 3 2 2 3" xfId="2131" xr:uid="{DD40315C-30F3-4193-8CAE-39078D021A7B}"/>
    <cellStyle name="Normal 8 3 2 3 2 3" xfId="2132" xr:uid="{D8B6EB06-5E0A-4AD4-9B5E-40DD1A883FA6}"/>
    <cellStyle name="Normal 8 3 2 3 2 3 2" xfId="2133" xr:uid="{96E5CF4A-2359-4E44-9400-037E5A90991B}"/>
    <cellStyle name="Normal 8 3 2 3 2 4" xfId="2134" xr:uid="{F4D6DCC9-60E5-4AA4-8388-A9F0C61DA83E}"/>
    <cellStyle name="Normal 8 3 2 3 3" xfId="802" xr:uid="{994B178B-67E1-4588-86D2-EC52BD9D4802}"/>
    <cellStyle name="Normal 8 3 2 3 3 2" xfId="2135" xr:uid="{AB61A6B4-5650-4870-BB1E-5166ECAB4763}"/>
    <cellStyle name="Normal 8 3 2 3 3 2 2" xfId="2136" xr:uid="{D7169630-71B4-41F4-9D33-FFC53B7870FB}"/>
    <cellStyle name="Normal 8 3 2 3 3 3" xfId="2137" xr:uid="{EEC5FD6A-9600-4245-A2D2-919EE0721FC4}"/>
    <cellStyle name="Normal 8 3 2 3 3 4" xfId="3777" xr:uid="{47261461-2841-49AD-ABB8-5049CAA35EEC}"/>
    <cellStyle name="Normal 8 3 2 3 4" xfId="2138" xr:uid="{36DD2DBE-03D8-47A1-9C93-FD6EE22A650F}"/>
    <cellStyle name="Normal 8 3 2 3 4 2" xfId="2139" xr:uid="{7D660119-8AD1-43D1-BFDF-D4EC5E20D1D6}"/>
    <cellStyle name="Normal 8 3 2 3 5" xfId="2140" xr:uid="{65897B92-30DA-4E9E-B124-5FE6CAA1D69B}"/>
    <cellStyle name="Normal 8 3 2 3 6" xfId="3778" xr:uid="{C81BE331-01D6-4CA8-9793-23BD08263F2C}"/>
    <cellStyle name="Normal 8 3 2 4" xfId="457" xr:uid="{4A2F7EAB-2BF7-442B-8120-3F5C84835E09}"/>
    <cellStyle name="Normal 8 3 2 4 2" xfId="803" xr:uid="{FA111A32-F770-42BB-B70C-A9DB1A38929C}"/>
    <cellStyle name="Normal 8 3 2 4 2 2" xfId="2141" xr:uid="{7E099E45-F731-4C18-8846-30F4FFED970B}"/>
    <cellStyle name="Normal 8 3 2 4 2 2 2" xfId="2142" xr:uid="{573C9BF2-E03B-4800-A197-60659BC8674E}"/>
    <cellStyle name="Normal 8 3 2 4 2 3" xfId="2143" xr:uid="{EDA050AC-0C64-42BE-B540-496443D5A5F5}"/>
    <cellStyle name="Normal 8 3 2 4 2 4" xfId="3779" xr:uid="{8B228BA6-F8D0-4D7F-BE82-CB80EBB52D0C}"/>
    <cellStyle name="Normal 8 3 2 4 3" xfId="2144" xr:uid="{6DD71038-C668-45DC-A7A1-17C7FD56DB76}"/>
    <cellStyle name="Normal 8 3 2 4 3 2" xfId="2145" xr:uid="{20BEA650-F13F-429C-A125-B81B680AC757}"/>
    <cellStyle name="Normal 8 3 2 4 4" xfId="2146" xr:uid="{F95E320B-660C-4246-A7C3-D3FD7AC29CA5}"/>
    <cellStyle name="Normal 8 3 2 4 5" xfId="3780" xr:uid="{B19B144D-4AF4-4E5B-A12A-ABAF6DB56179}"/>
    <cellStyle name="Normal 8 3 2 5" xfId="458" xr:uid="{A5EABDBF-3C7F-4A63-ACC5-6C6F59136362}"/>
    <cellStyle name="Normal 8 3 2 5 2" xfId="2147" xr:uid="{3850CF8F-8EA2-48C8-863D-87510E57CBF5}"/>
    <cellStyle name="Normal 8 3 2 5 2 2" xfId="2148" xr:uid="{8BD3F900-20C5-496B-919B-35D4F27855DE}"/>
    <cellStyle name="Normal 8 3 2 5 3" xfId="2149" xr:uid="{B80324EF-EB32-491E-A44B-80893ACECAA8}"/>
    <cellStyle name="Normal 8 3 2 5 4" xfId="3781" xr:uid="{CD3CDB86-79B0-4B6E-BD01-AF028B653CFF}"/>
    <cellStyle name="Normal 8 3 2 6" xfId="2150" xr:uid="{12E6D22F-28F0-4E4F-956B-2EBED699EE46}"/>
    <cellStyle name="Normal 8 3 2 6 2" xfId="2151" xr:uid="{B2DC4017-C861-4A17-9777-2D36EB6B5C4A}"/>
    <cellStyle name="Normal 8 3 2 6 3" xfId="3782" xr:uid="{0BB96308-F953-4CD1-B1F0-67EA99F2DBF5}"/>
    <cellStyle name="Normal 8 3 2 6 4" xfId="3783" xr:uid="{61DBAAB7-5432-4F70-A692-F63FD25284EF}"/>
    <cellStyle name="Normal 8 3 2 7" xfId="2152" xr:uid="{2190D5C6-7B9E-46E5-A1DE-E2CED239F98F}"/>
    <cellStyle name="Normal 8 3 2 8" xfId="3784" xr:uid="{A0C7DB95-9830-4EF8-A7C0-5E797749CE62}"/>
    <cellStyle name="Normal 8 3 2 9" xfId="3785" xr:uid="{B10FC892-5421-4A81-B0FD-E25426D570F2}"/>
    <cellStyle name="Normal 8 3 3" xfId="273" xr:uid="{66AF0207-FC23-4D2C-83E8-53F10E71BFE5}"/>
    <cellStyle name="Normal 8 3 3 2" xfId="274" xr:uid="{B46107A1-0C53-4EFD-A032-DBD609B2A54D}"/>
    <cellStyle name="Normal 8 3 3 2 2" xfId="275" xr:uid="{50DDCDD9-0D5F-41C1-9085-67FEE7585392}"/>
    <cellStyle name="Normal 8 3 3 2 2 2" xfId="2153" xr:uid="{7E08BAC1-050A-46B1-8B6E-2BEF8386C1FD}"/>
    <cellStyle name="Normal 8 3 3 2 2 2 2" xfId="2154" xr:uid="{210D0A82-75FA-4EFC-9545-A822BC080F1C}"/>
    <cellStyle name="Normal 8 3 3 2 2 2 2 2" xfId="4497" xr:uid="{019FA63D-BB00-44AC-AD17-876F154ABDF1}"/>
    <cellStyle name="Normal 8 3 3 2 2 2 3" xfId="4498" xr:uid="{837ED8B0-3875-45ED-A5CB-922B516DC7FC}"/>
    <cellStyle name="Normal 8 3 3 2 2 3" xfId="2155" xr:uid="{046AB258-9BF4-4B11-A22F-13ABDAC3E54F}"/>
    <cellStyle name="Normal 8 3 3 2 2 3 2" xfId="4499" xr:uid="{E6FC61B6-4C3B-441D-BA40-68FF8B69B9D3}"/>
    <cellStyle name="Normal 8 3 3 2 2 4" xfId="3786" xr:uid="{DAAF6475-C76D-4981-9824-DFA101D6D274}"/>
    <cellStyle name="Normal 8 3 3 2 3" xfId="2156" xr:uid="{7B42863B-B076-435A-B012-3C49449E10ED}"/>
    <cellStyle name="Normal 8 3 3 2 3 2" xfId="2157" xr:uid="{E07B387B-EC6A-4BF6-8CFA-113EDF64F246}"/>
    <cellStyle name="Normal 8 3 3 2 3 2 2" xfId="4500" xr:uid="{A5D56F6E-04C4-4929-A684-6EB3BCE053AC}"/>
    <cellStyle name="Normal 8 3 3 2 3 3" xfId="3787" xr:uid="{762771FF-039E-42BC-8D2B-46E7E98A44C6}"/>
    <cellStyle name="Normal 8 3 3 2 3 4" xfId="3788" xr:uid="{AE6404DF-E96E-4312-A034-AC6B79A74208}"/>
    <cellStyle name="Normal 8 3 3 2 4" xfId="2158" xr:uid="{A2D14CDF-7E55-46FA-B575-C3EFB76B0109}"/>
    <cellStyle name="Normal 8 3 3 2 4 2" xfId="4501" xr:uid="{E922BD52-F5AF-4E4F-AB3D-CC5A1D307D8A}"/>
    <cellStyle name="Normal 8 3 3 2 5" xfId="3789" xr:uid="{769F5784-A3E6-46D9-AB62-DC61AC0979ED}"/>
    <cellStyle name="Normal 8 3 3 2 6" xfId="3790" xr:uid="{B976466F-2933-4023-A462-8118EAAF05AC}"/>
    <cellStyle name="Normal 8 3 3 3" xfId="276" xr:uid="{933D73B7-A076-4611-AC10-E2F56344B94C}"/>
    <cellStyle name="Normal 8 3 3 3 2" xfId="2159" xr:uid="{2DB2CABD-3C92-4E26-8E82-3DE48B395704}"/>
    <cellStyle name="Normal 8 3 3 3 2 2" xfId="2160" xr:uid="{EB046C6F-A880-4CC4-A936-B1E9E7C64788}"/>
    <cellStyle name="Normal 8 3 3 3 2 2 2" xfId="4502" xr:uid="{7A28D467-F6D9-40D6-81E7-DC00AB173F90}"/>
    <cellStyle name="Normal 8 3 3 3 2 3" xfId="3791" xr:uid="{C9BCBFC1-E089-4426-86DC-EDDCC83E175D}"/>
    <cellStyle name="Normal 8 3 3 3 2 4" xfId="3792" xr:uid="{5A9A83DC-613A-45DA-A627-53F402612F7C}"/>
    <cellStyle name="Normal 8 3 3 3 3" xfId="2161" xr:uid="{09DDF486-4A24-4947-8BFE-8790FBFA6EFB}"/>
    <cellStyle name="Normal 8 3 3 3 3 2" xfId="4503" xr:uid="{A1E6B09B-EEDA-49E4-8D48-AE32446FCDF0}"/>
    <cellStyle name="Normal 8 3 3 3 4" xfId="3793" xr:uid="{DCF44DC4-F04A-4064-B96C-40F79249FF5B}"/>
    <cellStyle name="Normal 8 3 3 3 5" xfId="3794" xr:uid="{9153D39A-59A1-4856-8A2C-FC7EAF5E53FD}"/>
    <cellStyle name="Normal 8 3 3 4" xfId="2162" xr:uid="{BF95CA34-BB5C-414B-87C7-B5F6AD95EAAF}"/>
    <cellStyle name="Normal 8 3 3 4 2" xfId="2163" xr:uid="{A6F73CEF-9578-4E08-89D2-D398B90D6C11}"/>
    <cellStyle name="Normal 8 3 3 4 2 2" xfId="4504" xr:uid="{6FA40CCB-0919-428E-A2BB-DF2F3FED83D0}"/>
    <cellStyle name="Normal 8 3 3 4 3" xfId="3795" xr:uid="{E068AF29-9D07-4F41-928D-98763AF086EE}"/>
    <cellStyle name="Normal 8 3 3 4 4" xfId="3796" xr:uid="{F9A86CA6-D70C-4283-A378-9E8009DC1969}"/>
    <cellStyle name="Normal 8 3 3 5" xfId="2164" xr:uid="{9F00B554-1C15-4F67-BB50-616BF9662985}"/>
    <cellStyle name="Normal 8 3 3 5 2" xfId="3797" xr:uid="{021BB31D-163F-4006-8D63-AF3ECAB9FF94}"/>
    <cellStyle name="Normal 8 3 3 5 3" xfId="3798" xr:uid="{A5C65534-8C0A-48A9-8212-1AD166781116}"/>
    <cellStyle name="Normal 8 3 3 5 4" xfId="3799" xr:uid="{55397EA4-234B-4D22-A4A8-392BA28A02C4}"/>
    <cellStyle name="Normal 8 3 3 6" xfId="3800" xr:uid="{905F662E-F607-417E-A8EC-AB050D066F7A}"/>
    <cellStyle name="Normal 8 3 3 7" xfId="3801" xr:uid="{362E0F05-663C-4642-950C-59A033A49579}"/>
    <cellStyle name="Normal 8 3 3 8" xfId="3802" xr:uid="{2159014E-C350-49F8-92B2-7F47F99730FC}"/>
    <cellStyle name="Normal 8 3 4" xfId="277" xr:uid="{0A51AE27-9333-4588-86A8-DADFD0F13838}"/>
    <cellStyle name="Normal 8 3 4 2" xfId="278" xr:uid="{FA767E70-B235-457C-B643-E566F9FDAE40}"/>
    <cellStyle name="Normal 8 3 4 2 2" xfId="804" xr:uid="{BF954FB2-3458-4497-986B-0BEA68A9654C}"/>
    <cellStyle name="Normal 8 3 4 2 2 2" xfId="2165" xr:uid="{2A31873A-CC79-477C-B3D5-EBE82A2B7D45}"/>
    <cellStyle name="Normal 8 3 4 2 2 2 2" xfId="2166" xr:uid="{0FC4DD0E-058C-4F54-8752-4D3AD6D40E83}"/>
    <cellStyle name="Normal 8 3 4 2 2 3" xfId="2167" xr:uid="{1C7356FA-54E9-43A4-B814-89AAA2F413A0}"/>
    <cellStyle name="Normal 8 3 4 2 2 4" xfId="3803" xr:uid="{2078941B-D844-45D9-8C48-BECECEC83065}"/>
    <cellStyle name="Normal 8 3 4 2 3" xfId="2168" xr:uid="{CE18CF1F-C829-4503-8429-EC0CB9A2CF20}"/>
    <cellStyle name="Normal 8 3 4 2 3 2" xfId="2169" xr:uid="{676A82CD-3718-44BF-BA9D-ECC5C6574920}"/>
    <cellStyle name="Normal 8 3 4 2 4" xfId="2170" xr:uid="{E0E6B253-5920-4B5C-B594-9FE22034F0DF}"/>
    <cellStyle name="Normal 8 3 4 2 5" xfId="3804" xr:uid="{C228FD95-85B0-4137-A0EA-8520C5CDFC30}"/>
    <cellStyle name="Normal 8 3 4 3" xfId="805" xr:uid="{33B65902-7B07-405C-93D4-D67D2390323A}"/>
    <cellStyle name="Normal 8 3 4 3 2" xfId="2171" xr:uid="{2E56E053-9A1C-46D8-8A5B-8FFCE7AA2553}"/>
    <cellStyle name="Normal 8 3 4 3 2 2" xfId="2172" xr:uid="{751AD651-6A03-47A5-9E44-65A97E420247}"/>
    <cellStyle name="Normal 8 3 4 3 3" xfId="2173" xr:uid="{10A0394F-0DE1-491E-89F5-F1C04A786779}"/>
    <cellStyle name="Normal 8 3 4 3 4" xfId="3805" xr:uid="{5F91CFF1-F77E-429A-91C5-CEBB5144978E}"/>
    <cellStyle name="Normal 8 3 4 4" xfId="2174" xr:uid="{89949609-8EAD-4DBD-A893-C96A51904F73}"/>
    <cellStyle name="Normal 8 3 4 4 2" xfId="2175" xr:uid="{434D1CD8-2811-41C0-B93C-63B0E8989814}"/>
    <cellStyle name="Normal 8 3 4 4 3" xfId="3806" xr:uid="{3E978FD0-BBE6-48E9-A7D3-B101807152A1}"/>
    <cellStyle name="Normal 8 3 4 4 4" xfId="3807" xr:uid="{3E848AFC-E07E-412C-9860-8DDA372479EE}"/>
    <cellStyle name="Normal 8 3 4 5" xfId="2176" xr:uid="{F02E3B2B-4875-4751-A5B8-645376E45966}"/>
    <cellStyle name="Normal 8 3 4 6" xfId="3808" xr:uid="{1037DE9A-47F3-4FB5-852D-9C31DC4E18B8}"/>
    <cellStyle name="Normal 8 3 4 7" xfId="3809" xr:uid="{CE511096-A99F-4B59-A040-43AAF7C63E40}"/>
    <cellStyle name="Normal 8 3 5" xfId="279" xr:uid="{9426D215-65EA-404A-A329-AE5DEA077CE9}"/>
    <cellStyle name="Normal 8 3 5 2" xfId="806" xr:uid="{586978BE-9BEA-46B9-9BF7-365BADEF5FB8}"/>
    <cellStyle name="Normal 8 3 5 2 2" xfId="2177" xr:uid="{2B65DFC1-8724-4D7B-A3A4-B348A1F22E47}"/>
    <cellStyle name="Normal 8 3 5 2 2 2" xfId="2178" xr:uid="{F6706B68-E0F7-4284-A16B-E27CF6091E7F}"/>
    <cellStyle name="Normal 8 3 5 2 3" xfId="2179" xr:uid="{6FC78CA1-6BA7-42F7-94C4-2FE3D0EF8E56}"/>
    <cellStyle name="Normal 8 3 5 2 4" xfId="3810" xr:uid="{8EBBE925-1DF3-43EE-8A99-DAF4D2218F5F}"/>
    <cellStyle name="Normal 8 3 5 3" xfId="2180" xr:uid="{EF6433B9-2D70-4BF0-92C7-A4C9ACB86484}"/>
    <cellStyle name="Normal 8 3 5 3 2" xfId="2181" xr:uid="{B9163358-7B55-4433-8D22-FFF7B09A7259}"/>
    <cellStyle name="Normal 8 3 5 3 3" xfId="3811" xr:uid="{2B4D25D8-6C38-455C-B0EF-E0111E945E06}"/>
    <cellStyle name="Normal 8 3 5 3 4" xfId="3812" xr:uid="{CD8ED8DC-2252-4120-B971-01721A78A62F}"/>
    <cellStyle name="Normal 8 3 5 4" xfId="2182" xr:uid="{4E915AF7-66A3-4098-BD15-DE2C4EFFCFDD}"/>
    <cellStyle name="Normal 8 3 5 5" xfId="3813" xr:uid="{3EC87CC3-3C86-4513-BEE2-0D802226CA73}"/>
    <cellStyle name="Normal 8 3 5 6" xfId="3814" xr:uid="{DB04B649-8486-4A8A-BADD-8E06E2E4A313}"/>
    <cellStyle name="Normal 8 3 6" xfId="459" xr:uid="{FC18D388-0874-4CB7-87BB-8623C7141F03}"/>
    <cellStyle name="Normal 8 3 6 2" xfId="2183" xr:uid="{69DE3A5E-D7B6-47F3-B5AE-927DAC70BDDE}"/>
    <cellStyle name="Normal 8 3 6 2 2" xfId="2184" xr:uid="{257CF1CE-732B-4FA1-9E5E-61C790CD39E3}"/>
    <cellStyle name="Normal 8 3 6 2 3" xfId="3815" xr:uid="{4F91F114-A459-4E9C-8C7B-C3AFFE08EB33}"/>
    <cellStyle name="Normal 8 3 6 2 4" xfId="3816" xr:uid="{C8079B6C-24AF-49FE-AAC4-246F001A2401}"/>
    <cellStyle name="Normal 8 3 6 3" xfId="2185" xr:uid="{24E1649C-31A6-4758-8F63-BFDD53098587}"/>
    <cellStyle name="Normal 8 3 6 4" xfId="3817" xr:uid="{73C69DE5-C4C8-4DAD-BEF7-704959232811}"/>
    <cellStyle name="Normal 8 3 6 5" xfId="3818" xr:uid="{418756A4-94A8-4C35-806F-B9E1C5596086}"/>
    <cellStyle name="Normal 8 3 7" xfId="2186" xr:uid="{3CABC9D3-2660-4990-9463-D1AD3C15CD07}"/>
    <cellStyle name="Normal 8 3 7 2" xfId="2187" xr:uid="{CC121184-D371-4CC1-8375-2C7FDA1B2051}"/>
    <cellStyle name="Normal 8 3 7 3" xfId="3819" xr:uid="{A9A13E1C-33DE-4C31-A4B0-97DCC028E529}"/>
    <cellStyle name="Normal 8 3 7 4" xfId="3820" xr:uid="{F13DEB65-7682-42CD-8322-EB76EB07A978}"/>
    <cellStyle name="Normal 8 3 8" xfId="2188" xr:uid="{A5458C3E-3A6B-4C0E-9D4C-890071770522}"/>
    <cellStyle name="Normal 8 3 8 2" xfId="3821" xr:uid="{5C31D3AC-7F96-48AE-BBD9-AA523CE9FE02}"/>
    <cellStyle name="Normal 8 3 8 3" xfId="3822" xr:uid="{383E3609-4FE2-4BB8-ABA2-E89F2371AAA3}"/>
    <cellStyle name="Normal 8 3 8 4" xfId="3823" xr:uid="{F2B127D8-2651-4D29-822E-0EFE3A6F95DD}"/>
    <cellStyle name="Normal 8 3 9" xfId="3824" xr:uid="{1DE9E214-9410-41EF-89B2-6FAD7E9D40E4}"/>
    <cellStyle name="Normal 8 4" xfId="280" xr:uid="{07944E59-6E47-4D5C-AA4A-EA28A60E776B}"/>
    <cellStyle name="Normal 8 4 10" xfId="3825" xr:uid="{3B0B756E-6117-42DC-8899-02F2A82B40BE}"/>
    <cellStyle name="Normal 8 4 11" xfId="3826" xr:uid="{51F64FBC-8B15-4B61-A859-BD0D1479679C}"/>
    <cellStyle name="Normal 8 4 2" xfId="281" xr:uid="{0A122CCD-5D89-4A95-8F23-BEEB555AD915}"/>
    <cellStyle name="Normal 8 4 2 2" xfId="282" xr:uid="{78A1E77F-E8F0-4411-9BF8-38A4E940BA52}"/>
    <cellStyle name="Normal 8 4 2 2 2" xfId="807" xr:uid="{6A79664D-E058-48C9-8586-A935B5852A83}"/>
    <cellStyle name="Normal 8 4 2 2 2 2" xfId="808" xr:uid="{BCFA2464-E352-4065-ADAD-865E9CBFDB49}"/>
    <cellStyle name="Normal 8 4 2 2 2 2 2" xfId="2189" xr:uid="{320247FC-01BA-4357-ADE2-0B0EBD6A39BA}"/>
    <cellStyle name="Normal 8 4 2 2 2 2 3" xfId="3827" xr:uid="{AD8286FB-8479-4C5D-BACF-F881D64F84DC}"/>
    <cellStyle name="Normal 8 4 2 2 2 2 4" xfId="3828" xr:uid="{DE549837-CA66-46CF-B0A9-D7DD9BCC45E6}"/>
    <cellStyle name="Normal 8 4 2 2 2 3" xfId="2190" xr:uid="{E38A167F-6317-4F7E-BF99-859DD86D3314}"/>
    <cellStyle name="Normal 8 4 2 2 2 3 2" xfId="3829" xr:uid="{324052C1-1DD8-4C4F-A9C1-9C7E05918A75}"/>
    <cellStyle name="Normal 8 4 2 2 2 3 3" xfId="3830" xr:uid="{B142A6C7-111C-4313-BB08-D920E73F50BB}"/>
    <cellStyle name="Normal 8 4 2 2 2 3 4" xfId="3831" xr:uid="{754AEB81-D7EB-4D17-ABEA-B8E3763499F0}"/>
    <cellStyle name="Normal 8 4 2 2 2 4" xfId="3832" xr:uid="{58E1E887-887D-41E0-9821-508C9961AEA9}"/>
    <cellStyle name="Normal 8 4 2 2 2 5" xfId="3833" xr:uid="{06BE7BC5-EE5B-4E46-B611-204357B722C1}"/>
    <cellStyle name="Normal 8 4 2 2 2 6" xfId="3834" xr:uid="{0E064557-0E6F-4C59-9500-FF2BBDD4DFC2}"/>
    <cellStyle name="Normal 8 4 2 2 3" xfId="809" xr:uid="{8B0C2FC2-55FE-462B-95A5-99EE2B8FC1B9}"/>
    <cellStyle name="Normal 8 4 2 2 3 2" xfId="2191" xr:uid="{B82D2EF8-A855-4E54-A31C-8EDAF92C8B6B}"/>
    <cellStyle name="Normal 8 4 2 2 3 2 2" xfId="3835" xr:uid="{A82FF01A-D608-4CA0-A58C-E583918DCF58}"/>
    <cellStyle name="Normal 8 4 2 2 3 2 3" xfId="3836" xr:uid="{B768AD3C-C9C3-447B-A587-9FCDAE438B7E}"/>
    <cellStyle name="Normal 8 4 2 2 3 2 4" xfId="3837" xr:uid="{8D50D4B7-248F-4CC5-9E64-ADE7F64B685A}"/>
    <cellStyle name="Normal 8 4 2 2 3 3" xfId="3838" xr:uid="{78B2C263-6A67-49DE-AAED-B3DE511D9CC1}"/>
    <cellStyle name="Normal 8 4 2 2 3 4" xfId="3839" xr:uid="{658D4356-4B7C-4229-9B25-741538C48CDE}"/>
    <cellStyle name="Normal 8 4 2 2 3 5" xfId="3840" xr:uid="{9563472C-EBD2-44D9-9134-037405A9852E}"/>
    <cellStyle name="Normal 8 4 2 2 4" xfId="2192" xr:uid="{39513B62-402F-4206-9B25-69A64F705E2C}"/>
    <cellStyle name="Normal 8 4 2 2 4 2" xfId="3841" xr:uid="{D731C19A-8D2B-43E7-9B86-4BDFEB9A6AAB}"/>
    <cellStyle name="Normal 8 4 2 2 4 3" xfId="3842" xr:uid="{3EED6E99-EC79-4DE9-9859-32EE9CB6BFD1}"/>
    <cellStyle name="Normal 8 4 2 2 4 4" xfId="3843" xr:uid="{DA46EE7B-D652-4DEA-A1DA-D52F4B972380}"/>
    <cellStyle name="Normal 8 4 2 2 5" xfId="3844" xr:uid="{B16570E9-0B9A-4C41-A2F9-B4688756C4FC}"/>
    <cellStyle name="Normal 8 4 2 2 5 2" xfId="3845" xr:uid="{2DD35B2D-68B9-4FBF-B645-EDEF4D616558}"/>
    <cellStyle name="Normal 8 4 2 2 5 3" xfId="3846" xr:uid="{EBB4B8E6-6942-4D4F-B3E7-8EC0AB2C3779}"/>
    <cellStyle name="Normal 8 4 2 2 5 4" xfId="3847" xr:uid="{7695838F-EEF2-4A6F-95D6-D258F559A048}"/>
    <cellStyle name="Normal 8 4 2 2 6" xfId="3848" xr:uid="{E934A78F-BE08-417A-9C3D-0B4B2B99EFD6}"/>
    <cellStyle name="Normal 8 4 2 2 7" xfId="3849" xr:uid="{8A31F5DB-6461-46FA-9E85-0B0DB12640BF}"/>
    <cellStyle name="Normal 8 4 2 2 8" xfId="3850" xr:uid="{1FD68A95-688B-42B2-AA44-DFE72602DF88}"/>
    <cellStyle name="Normal 8 4 2 3" xfId="810" xr:uid="{1FA53839-A06A-4169-8701-1D24F5F2CF08}"/>
    <cellStyle name="Normal 8 4 2 3 2" xfId="811" xr:uid="{0D903901-4610-4CBF-8D06-755188AAEA50}"/>
    <cellStyle name="Normal 8 4 2 3 2 2" xfId="812" xr:uid="{B369D1AB-D281-4E4D-9321-3350C7EBEA29}"/>
    <cellStyle name="Normal 8 4 2 3 2 3" xfId="3851" xr:uid="{7D1C4BF0-E5C1-40B0-8EC0-BEC354E6655E}"/>
    <cellStyle name="Normal 8 4 2 3 2 4" xfId="3852" xr:uid="{019F9654-3618-4842-802A-C8A15D1E1B8E}"/>
    <cellStyle name="Normal 8 4 2 3 3" xfId="813" xr:uid="{FDFD464B-CA22-4538-A1E2-F06A8FBF46DA}"/>
    <cellStyle name="Normal 8 4 2 3 3 2" xfId="3853" xr:uid="{429811F7-A581-4235-824F-00EE1428DD19}"/>
    <cellStyle name="Normal 8 4 2 3 3 3" xfId="3854" xr:uid="{4D7793DF-B6E4-4351-99B7-2DB699F1A8FA}"/>
    <cellStyle name="Normal 8 4 2 3 3 4" xfId="3855" xr:uid="{D572D0C4-E4E5-4282-8672-B2D0C807986E}"/>
    <cellStyle name="Normal 8 4 2 3 4" xfId="3856" xr:uid="{CB4ED1D7-7C94-4672-BAE3-A1FDC668FAA6}"/>
    <cellStyle name="Normal 8 4 2 3 5" xfId="3857" xr:uid="{BDD622FA-B6F4-4453-991B-D68908DA7413}"/>
    <cellStyle name="Normal 8 4 2 3 6" xfId="3858" xr:uid="{F4530F5C-B6DA-4536-A6E4-0FB9E21FCEF1}"/>
    <cellStyle name="Normal 8 4 2 4" xfId="814" xr:uid="{A34E981F-C669-4CD1-9229-3B5B295AC1F9}"/>
    <cellStyle name="Normal 8 4 2 4 2" xfId="815" xr:uid="{D2C705A8-1F82-4BF1-8DEC-F922130A5BD5}"/>
    <cellStyle name="Normal 8 4 2 4 2 2" xfId="3859" xr:uid="{72D08D7B-E51B-4D21-A911-7908DAED31DB}"/>
    <cellStyle name="Normal 8 4 2 4 2 3" xfId="3860" xr:uid="{1E7C6242-79DB-4989-AD22-B4FF95B25B4F}"/>
    <cellStyle name="Normal 8 4 2 4 2 4" xfId="3861" xr:uid="{7E2E5758-C304-47EE-A898-DDBBEEDF5118}"/>
    <cellStyle name="Normal 8 4 2 4 3" xfId="3862" xr:uid="{DB99969A-050A-417E-95FB-5A47CA790883}"/>
    <cellStyle name="Normal 8 4 2 4 4" xfId="3863" xr:uid="{654C3E77-77D9-4C7F-963F-B1DF5881441C}"/>
    <cellStyle name="Normal 8 4 2 4 5" xfId="3864" xr:uid="{8F4497A5-75EF-4B2B-8F3E-769B7C6C172C}"/>
    <cellStyle name="Normal 8 4 2 5" xfId="816" xr:uid="{E7BBDB16-98EC-43B9-8F70-97F44EFA7A77}"/>
    <cellStyle name="Normal 8 4 2 5 2" xfId="3865" xr:uid="{F691F09D-12FB-4AC6-982D-12AE57B41D61}"/>
    <cellStyle name="Normal 8 4 2 5 3" xfId="3866" xr:uid="{94381EED-290F-4407-BF07-120AC66E5855}"/>
    <cellStyle name="Normal 8 4 2 5 4" xfId="3867" xr:uid="{750B9AE9-D8F8-4C61-BC3D-0C9E58BE4C5B}"/>
    <cellStyle name="Normal 8 4 2 6" xfId="3868" xr:uid="{7194A24B-D4D6-474C-936E-70B692FF1889}"/>
    <cellStyle name="Normal 8 4 2 6 2" xfId="3869" xr:uid="{469B5BC8-FB26-498E-A0DA-C9B248B90B56}"/>
    <cellStyle name="Normal 8 4 2 6 3" xfId="3870" xr:uid="{66D63D70-799D-4B51-99ED-70C6E9AC55E8}"/>
    <cellStyle name="Normal 8 4 2 6 4" xfId="3871" xr:uid="{7FA3043D-C611-4C0A-9BB2-906CACFB3BE6}"/>
    <cellStyle name="Normal 8 4 2 7" xfId="3872" xr:uid="{00D28C6B-A5C9-457C-8E39-90E54E98E3CB}"/>
    <cellStyle name="Normal 8 4 2 8" xfId="3873" xr:uid="{FD664F76-05AC-426F-851C-915326E08B53}"/>
    <cellStyle name="Normal 8 4 2 9" xfId="3874" xr:uid="{F866A745-D43C-4A08-8EA2-A405C2C369E9}"/>
    <cellStyle name="Normal 8 4 3" xfId="283" xr:uid="{EC7ABFB6-0247-44EE-9968-36F0ACA7901D}"/>
    <cellStyle name="Normal 8 4 3 2" xfId="817" xr:uid="{6BF9E2A9-45F3-41FA-BCE4-E4133D93F56E}"/>
    <cellStyle name="Normal 8 4 3 2 2" xfId="818" xr:uid="{E8C86A10-B381-4D4C-98E8-F29C00291F9F}"/>
    <cellStyle name="Normal 8 4 3 2 2 2" xfId="2193" xr:uid="{EC63529B-BBF9-4734-ACED-4F5B256BF41F}"/>
    <cellStyle name="Normal 8 4 3 2 2 2 2" xfId="2194" xr:uid="{CA7E5D33-6ECE-4FBB-A683-F90BB3AE44C4}"/>
    <cellStyle name="Normal 8 4 3 2 2 3" xfId="2195" xr:uid="{AA88D108-FADD-4D42-9A46-52B6F8CF719C}"/>
    <cellStyle name="Normal 8 4 3 2 2 4" xfId="3875" xr:uid="{9EA2143F-FC52-41EA-944E-C5DD27B38DB8}"/>
    <cellStyle name="Normal 8 4 3 2 3" xfId="2196" xr:uid="{8C633C2B-2301-4890-B01A-DEF35B519CE2}"/>
    <cellStyle name="Normal 8 4 3 2 3 2" xfId="2197" xr:uid="{6226845B-4581-4B83-8779-B8C7C00F3BE1}"/>
    <cellStyle name="Normal 8 4 3 2 3 3" xfId="3876" xr:uid="{F54B5E35-FD58-4FFF-8833-C67CE841FF57}"/>
    <cellStyle name="Normal 8 4 3 2 3 4" xfId="3877" xr:uid="{90563B55-E09C-45A1-BEB7-8E228F6C9571}"/>
    <cellStyle name="Normal 8 4 3 2 4" xfId="2198" xr:uid="{F8B78C11-7F41-4DDA-9B34-C5E85E6524DC}"/>
    <cellStyle name="Normal 8 4 3 2 5" xfId="3878" xr:uid="{2AFF0FBD-4F8F-4406-AC5B-10CDC84EE4A5}"/>
    <cellStyle name="Normal 8 4 3 2 6" xfId="3879" xr:uid="{F20D40AF-E597-4BC9-9D15-4994C4D6C614}"/>
    <cellStyle name="Normal 8 4 3 3" xfId="819" xr:uid="{12F17460-5EB4-4D3A-9C4F-B146B1F787C4}"/>
    <cellStyle name="Normal 8 4 3 3 2" xfId="2199" xr:uid="{7D2CA1D5-F62F-45F8-A927-33AF6A7398CB}"/>
    <cellStyle name="Normal 8 4 3 3 2 2" xfId="2200" xr:uid="{FED83466-D69D-4274-9DCD-2A06FF1CC9F3}"/>
    <cellStyle name="Normal 8 4 3 3 2 3" xfId="3880" xr:uid="{FA6A6D27-9F94-424A-B361-7B1868293970}"/>
    <cellStyle name="Normal 8 4 3 3 2 4" xfId="3881" xr:uid="{B43E59EF-0F3C-48AB-9491-5B60CCD09B90}"/>
    <cellStyle name="Normal 8 4 3 3 3" xfId="2201" xr:uid="{963967C0-A177-4812-ACC4-94F041BE9769}"/>
    <cellStyle name="Normal 8 4 3 3 4" xfId="3882" xr:uid="{9E793050-B155-4C24-953B-54733B20D34C}"/>
    <cellStyle name="Normal 8 4 3 3 5" xfId="3883" xr:uid="{670297A0-2D77-4618-AD03-28D3D13CDFBD}"/>
    <cellStyle name="Normal 8 4 3 4" xfId="2202" xr:uid="{D0E45D66-EC1E-471B-B6A9-3231FDB8C223}"/>
    <cellStyle name="Normal 8 4 3 4 2" xfId="2203" xr:uid="{2AA654C1-7AD4-4A89-9B67-EDEA40FCB022}"/>
    <cellStyle name="Normal 8 4 3 4 3" xfId="3884" xr:uid="{C9476E61-871F-4FBD-8480-82A3444855B2}"/>
    <cellStyle name="Normal 8 4 3 4 4" xfId="3885" xr:uid="{FA502382-E0A9-45C0-BC11-385BB5EDBA56}"/>
    <cellStyle name="Normal 8 4 3 5" xfId="2204" xr:uid="{65B624FE-BC75-4BD2-A7ED-C699D4E7497B}"/>
    <cellStyle name="Normal 8 4 3 5 2" xfId="3886" xr:uid="{A9461960-AFE5-43DF-AF26-1149A9E15084}"/>
    <cellStyle name="Normal 8 4 3 5 3" xfId="3887" xr:uid="{C378C3A7-C03A-480B-8718-DA226AEB04F5}"/>
    <cellStyle name="Normal 8 4 3 5 4" xfId="3888" xr:uid="{853CC183-63EF-4109-A65E-FD46A47D092A}"/>
    <cellStyle name="Normal 8 4 3 6" xfId="3889" xr:uid="{D31EBD44-6786-4D9A-B67A-9341729742DD}"/>
    <cellStyle name="Normal 8 4 3 7" xfId="3890" xr:uid="{F3012190-E533-4FF1-942E-97068F6E4BEF}"/>
    <cellStyle name="Normal 8 4 3 8" xfId="3891" xr:uid="{0476280F-75B3-44AA-8010-3F2A52AC9A9D}"/>
    <cellStyle name="Normal 8 4 4" xfId="460" xr:uid="{CE2E7A1E-4448-4DE5-B7EA-200F1C474C78}"/>
    <cellStyle name="Normal 8 4 4 2" xfId="820" xr:uid="{47B87A38-7A52-437B-B98D-916C7676AE1B}"/>
    <cellStyle name="Normal 8 4 4 2 2" xfId="821" xr:uid="{A66AE222-46A4-4927-9424-08415F838078}"/>
    <cellStyle name="Normal 8 4 4 2 2 2" xfId="2205" xr:uid="{9975D333-F06E-4C3C-9D8E-49D8BF2B1239}"/>
    <cellStyle name="Normal 8 4 4 2 2 3" xfId="3892" xr:uid="{5C566B2F-C040-4127-B0BB-546B00864D2B}"/>
    <cellStyle name="Normal 8 4 4 2 2 4" xfId="3893" xr:uid="{00A6B3E1-7FA3-4FB5-8A94-92570BD7A79A}"/>
    <cellStyle name="Normal 8 4 4 2 3" xfId="2206" xr:uid="{9ACB7A47-61AF-4359-9945-A50C1C39BFAC}"/>
    <cellStyle name="Normal 8 4 4 2 4" xfId="3894" xr:uid="{B4C833CC-CE1F-44D0-A906-A41859618471}"/>
    <cellStyle name="Normal 8 4 4 2 5" xfId="3895" xr:uid="{811135AD-FC76-4395-8EBF-C401CB43D4BC}"/>
    <cellStyle name="Normal 8 4 4 3" xfId="822" xr:uid="{8E6917D6-8CF7-482D-AABF-A155DBA68DC4}"/>
    <cellStyle name="Normal 8 4 4 3 2" xfId="2207" xr:uid="{30E58025-C820-431D-85A4-EA7212344FB0}"/>
    <cellStyle name="Normal 8 4 4 3 3" xfId="3896" xr:uid="{B7B6F816-A23C-4DC3-8C39-817D017926EF}"/>
    <cellStyle name="Normal 8 4 4 3 4" xfId="3897" xr:uid="{6AD0D710-AB7D-40E4-8B69-2788C0B81CB6}"/>
    <cellStyle name="Normal 8 4 4 4" xfId="2208" xr:uid="{26E1E91B-60A4-4169-86F6-6E1ACE009340}"/>
    <cellStyle name="Normal 8 4 4 4 2" xfId="3898" xr:uid="{F5F77B90-A089-4C89-8B6E-D5C59F3E08A8}"/>
    <cellStyle name="Normal 8 4 4 4 3" xfId="3899" xr:uid="{1668C8D8-3487-4E55-AE14-8341DF842221}"/>
    <cellStyle name="Normal 8 4 4 4 4" xfId="3900" xr:uid="{43B19FC9-6078-405B-95E2-2BD05366CA3E}"/>
    <cellStyle name="Normal 8 4 4 5" xfId="3901" xr:uid="{BD4198D0-D923-4AF6-8F74-3F33E23701AC}"/>
    <cellStyle name="Normal 8 4 4 6" xfId="3902" xr:uid="{625CE6D6-8B32-4B72-9C87-013EA684BBEF}"/>
    <cellStyle name="Normal 8 4 4 7" xfId="3903" xr:uid="{C72F3A9B-EE2B-4BD2-A28C-0238D7A4AAAB}"/>
    <cellStyle name="Normal 8 4 5" xfId="461" xr:uid="{50AD52BE-19AC-4C6E-BA8E-455F657EF397}"/>
    <cellStyle name="Normal 8 4 5 2" xfId="823" xr:uid="{FBB84F28-A6A6-491C-BA98-8BA1CE30DC43}"/>
    <cellStyle name="Normal 8 4 5 2 2" xfId="2209" xr:uid="{EF1A0BD2-C1A5-4352-9AC7-8D463596BAA5}"/>
    <cellStyle name="Normal 8 4 5 2 3" xfId="3904" xr:uid="{3DF152EB-1C12-40D7-970D-36495718C752}"/>
    <cellStyle name="Normal 8 4 5 2 4" xfId="3905" xr:uid="{0D6C6E45-9F08-4463-8002-DF9F0839693D}"/>
    <cellStyle name="Normal 8 4 5 3" xfId="2210" xr:uid="{14C6BB2A-0114-4BDD-BAF5-648187A9FC07}"/>
    <cellStyle name="Normal 8 4 5 3 2" xfId="3906" xr:uid="{F14990A8-02E6-4951-8E6A-A2D9DD805E28}"/>
    <cellStyle name="Normal 8 4 5 3 3" xfId="3907" xr:uid="{20CE82FF-BDAF-4391-9EA0-D0B5A511AC57}"/>
    <cellStyle name="Normal 8 4 5 3 4" xfId="3908" xr:uid="{20F54D7D-A799-417E-9899-54280E19C294}"/>
    <cellStyle name="Normal 8 4 5 4" xfId="3909" xr:uid="{2C33A287-589E-4F23-9059-57CABBFB3005}"/>
    <cellStyle name="Normal 8 4 5 5" xfId="3910" xr:uid="{8DC03DC0-18B6-457F-A173-4E1422BE6E1B}"/>
    <cellStyle name="Normal 8 4 5 6" xfId="3911" xr:uid="{B990A103-0EF0-42FC-BAE9-3E5E8A0018C6}"/>
    <cellStyle name="Normal 8 4 6" xfId="824" xr:uid="{63B306D3-6363-4808-92DD-DD6722830D2E}"/>
    <cellStyle name="Normal 8 4 6 2" xfId="2211" xr:uid="{C387C8C0-0B7B-4E88-A722-B8913E801E54}"/>
    <cellStyle name="Normal 8 4 6 2 2" xfId="3912" xr:uid="{D8EE3235-0858-4AAC-806B-DF699560BD97}"/>
    <cellStyle name="Normal 8 4 6 2 3" xfId="3913" xr:uid="{BCD4327C-8782-439F-9C26-17D12DDBB116}"/>
    <cellStyle name="Normal 8 4 6 2 4" xfId="3914" xr:uid="{FC98DCD9-7875-40F9-8D27-C744ED76B0A9}"/>
    <cellStyle name="Normal 8 4 6 3" xfId="3915" xr:uid="{19E27E86-E52B-4049-B6B9-A231975A841D}"/>
    <cellStyle name="Normal 8 4 6 4" xfId="3916" xr:uid="{A2D7CFDD-3E92-4817-9BF1-7603D01270F3}"/>
    <cellStyle name="Normal 8 4 6 5" xfId="3917" xr:uid="{4FE623A6-BA59-457B-9F57-C532141668C9}"/>
    <cellStyle name="Normal 8 4 7" xfId="2212" xr:uid="{7ADE8555-A75A-4A48-B787-E4CA52A2EBAC}"/>
    <cellStyle name="Normal 8 4 7 2" xfId="3918" xr:uid="{B1B813B0-BD55-4851-A5A8-5ABBCEA166DE}"/>
    <cellStyle name="Normal 8 4 7 3" xfId="3919" xr:uid="{45EE8611-1EB3-4645-A9E3-DC4969C33100}"/>
    <cellStyle name="Normal 8 4 7 4" xfId="3920" xr:uid="{AD927F73-2A9B-4FBC-AAAC-7638DC875C99}"/>
    <cellStyle name="Normal 8 4 8" xfId="3921" xr:uid="{9BA746AF-E394-466A-9E1F-D4A580A939B6}"/>
    <cellStyle name="Normal 8 4 8 2" xfId="3922" xr:uid="{57ADBE70-DE8F-4C65-BF64-ABED292848AC}"/>
    <cellStyle name="Normal 8 4 8 3" xfId="3923" xr:uid="{D517A336-19D9-4B5C-9795-97746FE4ED84}"/>
    <cellStyle name="Normal 8 4 8 4" xfId="3924" xr:uid="{2B644A00-6B87-42B3-BA1F-AF42BCE87F47}"/>
    <cellStyle name="Normal 8 4 9" xfId="3925" xr:uid="{F4C14815-F92A-4E51-8AA3-B5AEDB9A22A0}"/>
    <cellStyle name="Normal 8 5" xfId="284" xr:uid="{726380EA-E728-4FAE-B771-4C9876BB6D2F}"/>
    <cellStyle name="Normal 8 5 2" xfId="285" xr:uid="{4AEDE33F-A0FF-4235-9A3B-A9A0E6B926F2}"/>
    <cellStyle name="Normal 8 5 2 2" xfId="286" xr:uid="{7CDD5C66-38B5-40C4-B901-50B6D3581268}"/>
    <cellStyle name="Normal 8 5 2 2 2" xfId="825" xr:uid="{649F6F91-E307-4455-88EA-917E74F06997}"/>
    <cellStyle name="Normal 8 5 2 2 2 2" xfId="2213" xr:uid="{1C093025-2FF5-4167-B11B-D7D540C34BE8}"/>
    <cellStyle name="Normal 8 5 2 2 2 3" xfId="3926" xr:uid="{1A12F454-1C69-4959-9DFF-C93450CF35AB}"/>
    <cellStyle name="Normal 8 5 2 2 2 4" xfId="3927" xr:uid="{DCEF0E0D-93E7-4559-9AF9-F5C2AF3B84EB}"/>
    <cellStyle name="Normal 8 5 2 2 3" xfId="2214" xr:uid="{3EDDA405-2417-468C-9EEE-2707B0B87608}"/>
    <cellStyle name="Normal 8 5 2 2 3 2" xfId="3928" xr:uid="{0DFF37C4-4196-439A-855C-39DBE9A8675C}"/>
    <cellStyle name="Normal 8 5 2 2 3 3" xfId="3929" xr:uid="{D99328C7-68AA-4E18-9B1E-EF02D0A867C0}"/>
    <cellStyle name="Normal 8 5 2 2 3 4" xfId="3930" xr:uid="{1452F3DF-6941-4148-9860-D4507B0B9A8C}"/>
    <cellStyle name="Normal 8 5 2 2 4" xfId="3931" xr:uid="{785AB0C7-1048-49BF-847A-C24C1F722741}"/>
    <cellStyle name="Normal 8 5 2 2 5" xfId="3932" xr:uid="{2FCD6650-99A1-4128-8FB7-B0F233D9E5ED}"/>
    <cellStyle name="Normal 8 5 2 2 6" xfId="3933" xr:uid="{6A48FD7E-4A87-42EE-943D-CF9A4B01642A}"/>
    <cellStyle name="Normal 8 5 2 3" xfId="826" xr:uid="{52E0FA9E-DC94-4ED1-89D3-D75228F52561}"/>
    <cellStyle name="Normal 8 5 2 3 2" xfId="2215" xr:uid="{E9B2703F-B745-4FB4-AFCF-8C75A2023112}"/>
    <cellStyle name="Normal 8 5 2 3 2 2" xfId="3934" xr:uid="{D7EDF105-B7C1-499A-8356-8BB1C0E1C6C9}"/>
    <cellStyle name="Normal 8 5 2 3 2 3" xfId="3935" xr:uid="{5DDDEC5D-5E6E-42DD-AEEB-2860DE826416}"/>
    <cellStyle name="Normal 8 5 2 3 2 4" xfId="3936" xr:uid="{78A87250-4D71-49D3-A333-577D87DC2063}"/>
    <cellStyle name="Normal 8 5 2 3 3" xfId="3937" xr:uid="{1EC08F4C-4EB8-43C2-BF7F-4BF668A260EF}"/>
    <cellStyle name="Normal 8 5 2 3 4" xfId="3938" xr:uid="{91BC96D3-2349-490B-80BD-E22EBC69FA6E}"/>
    <cellStyle name="Normal 8 5 2 3 5" xfId="3939" xr:uid="{FC664D2B-B85E-4994-917F-84728F949137}"/>
    <cellStyle name="Normal 8 5 2 4" xfId="2216" xr:uid="{9EFE1C0A-8831-4B5A-963F-3D298752CE2C}"/>
    <cellStyle name="Normal 8 5 2 4 2" xfId="3940" xr:uid="{F6DA2992-2B9B-4432-94BA-F557F21A7F0E}"/>
    <cellStyle name="Normal 8 5 2 4 3" xfId="3941" xr:uid="{3127D431-34EC-4464-8921-055E9F11A49B}"/>
    <cellStyle name="Normal 8 5 2 4 4" xfId="3942" xr:uid="{B20CA2A0-00D4-4E80-8BE8-FFD5B7F3A30B}"/>
    <cellStyle name="Normal 8 5 2 5" xfId="3943" xr:uid="{F004EBD2-F93D-4706-9600-1CAD04009E52}"/>
    <cellStyle name="Normal 8 5 2 5 2" xfId="3944" xr:uid="{D0D27657-5606-444A-8E2C-7280F687788B}"/>
    <cellStyle name="Normal 8 5 2 5 3" xfId="3945" xr:uid="{C3EFDA96-6C0C-422E-A37C-4DC5C88D5449}"/>
    <cellStyle name="Normal 8 5 2 5 4" xfId="3946" xr:uid="{72074A2D-D206-48B6-9281-FB59A1B08EEF}"/>
    <cellStyle name="Normal 8 5 2 6" xfId="3947" xr:uid="{093A80BB-931A-4531-84E3-5EA4EBB557B5}"/>
    <cellStyle name="Normal 8 5 2 7" xfId="3948" xr:uid="{DBA9F1DC-E032-4724-B5F2-6C9191FFCCE5}"/>
    <cellStyle name="Normal 8 5 2 8" xfId="3949" xr:uid="{3E1F4306-9A3C-4EE5-B789-EB3AEC4C4CC6}"/>
    <cellStyle name="Normal 8 5 3" xfId="287" xr:uid="{3D6F027E-624B-4A73-9620-7C82C7899274}"/>
    <cellStyle name="Normal 8 5 3 2" xfId="827" xr:uid="{82FDF54F-0B69-4562-8476-48EB6020F22B}"/>
    <cellStyle name="Normal 8 5 3 2 2" xfId="828" xr:uid="{9244D8BD-D2B5-4754-9DBC-47E6B27DB5F6}"/>
    <cellStyle name="Normal 8 5 3 2 3" xfId="3950" xr:uid="{D1D0F2CA-C8A0-493D-83EA-249FA849CBA9}"/>
    <cellStyle name="Normal 8 5 3 2 4" xfId="3951" xr:uid="{5567A786-BD5A-48A3-91C6-DDC2AE198A88}"/>
    <cellStyle name="Normal 8 5 3 3" xfId="829" xr:uid="{21660DA4-577F-444A-B090-840B7C04D9D3}"/>
    <cellStyle name="Normal 8 5 3 3 2" xfId="3952" xr:uid="{0914DCB5-0F89-443C-B2E9-126E3E2A9B6D}"/>
    <cellStyle name="Normal 8 5 3 3 3" xfId="3953" xr:uid="{86FA9947-E98D-4F2E-8FF6-0BF6DF1EF9CF}"/>
    <cellStyle name="Normal 8 5 3 3 4" xfId="3954" xr:uid="{F37E5833-9BCD-4DEA-9B9D-9FA9430C4919}"/>
    <cellStyle name="Normal 8 5 3 4" xfId="3955" xr:uid="{C53CF5F1-B04F-4F47-9F59-7679DAD6B640}"/>
    <cellStyle name="Normal 8 5 3 5" xfId="3956" xr:uid="{D6A17BDF-000F-4F9D-87A1-6655598EE7EC}"/>
    <cellStyle name="Normal 8 5 3 6" xfId="3957" xr:uid="{2F66D2A4-2CF5-4C56-8588-BC3062E960AA}"/>
    <cellStyle name="Normal 8 5 4" xfId="462" xr:uid="{6209F464-8DFF-4897-A702-9B7746B1BA2F}"/>
    <cellStyle name="Normal 8 5 4 2" xfId="830" xr:uid="{9A048170-2A4B-4AC4-8B5C-CB79C6BC7333}"/>
    <cellStyle name="Normal 8 5 4 2 2" xfId="3958" xr:uid="{1FA5AE62-2D0C-4FCD-9F69-B06D96FFD652}"/>
    <cellStyle name="Normal 8 5 4 2 3" xfId="3959" xr:uid="{160D850C-C0DF-402E-8180-F1FD30C1B2AA}"/>
    <cellStyle name="Normal 8 5 4 2 4" xfId="3960" xr:uid="{264DCE2B-0332-4DED-A3F0-A2732E5B1CC4}"/>
    <cellStyle name="Normal 8 5 4 3" xfId="3961" xr:uid="{0F6D8926-A2E3-43CA-9C10-33DE6C6888FD}"/>
    <cellStyle name="Normal 8 5 4 4" xfId="3962" xr:uid="{7E77E6CA-EFBD-4F1A-880B-7E55E98A577B}"/>
    <cellStyle name="Normal 8 5 4 5" xfId="3963" xr:uid="{3087C5C7-CCFC-4777-9340-ECE49355555E}"/>
    <cellStyle name="Normal 8 5 5" xfId="831" xr:uid="{5FB0720A-0346-4AE2-BA0A-460BE75D436C}"/>
    <cellStyle name="Normal 8 5 5 2" xfId="3964" xr:uid="{ACED4156-8CAE-405A-9E79-A6A34BDE1051}"/>
    <cellStyle name="Normal 8 5 5 3" xfId="3965" xr:uid="{6FC66F38-25A0-49D9-ACE3-24E3CF0CA4A6}"/>
    <cellStyle name="Normal 8 5 5 4" xfId="3966" xr:uid="{110935AF-5E72-4DD1-A7A3-D891728E1387}"/>
    <cellStyle name="Normal 8 5 6" xfId="3967" xr:uid="{FAE5C22B-C4C7-4614-A070-97AF211A7503}"/>
    <cellStyle name="Normal 8 5 6 2" xfId="3968" xr:uid="{2AAEA131-E43F-4DA6-83FC-B59ECECA3B94}"/>
    <cellStyle name="Normal 8 5 6 3" xfId="3969" xr:uid="{5356751C-1A63-41E7-9D7F-C067CABB65A3}"/>
    <cellStyle name="Normal 8 5 6 4" xfId="3970" xr:uid="{AE16DFED-9BEA-4D01-B3B9-360A12E7F3DB}"/>
    <cellStyle name="Normal 8 5 7" xfId="3971" xr:uid="{E729E598-9EED-46D8-9D3E-1632F033B6A0}"/>
    <cellStyle name="Normal 8 5 8" xfId="3972" xr:uid="{D4D5E52A-198C-430E-88D5-03D46C822E59}"/>
    <cellStyle name="Normal 8 5 9" xfId="3973" xr:uid="{48719DD2-04D7-4D0D-B669-5649386D9813}"/>
    <cellStyle name="Normal 8 6" xfId="288" xr:uid="{DF00B81E-573E-4C63-B168-A789A330643D}"/>
    <cellStyle name="Normal 8 6 2" xfId="289" xr:uid="{26AF01E8-598E-4A2C-8EAE-A0323325D823}"/>
    <cellStyle name="Normal 8 6 2 2" xfId="832" xr:uid="{F2838125-3691-4108-819B-F6A9D5400B40}"/>
    <cellStyle name="Normal 8 6 2 2 2" xfId="2217" xr:uid="{CBEFCBFC-7463-4F13-8968-D0C38B728163}"/>
    <cellStyle name="Normal 8 6 2 2 2 2" xfId="2218" xr:uid="{D8655CD6-3981-4760-815C-9DEF77321E98}"/>
    <cellStyle name="Normal 8 6 2 2 3" xfId="2219" xr:uid="{2791DB93-6501-4047-BFA9-857FEF604D81}"/>
    <cellStyle name="Normal 8 6 2 2 4" xfId="3974" xr:uid="{DF82D3C8-6D6F-4BCD-AF48-8F04489E99C3}"/>
    <cellStyle name="Normal 8 6 2 3" xfId="2220" xr:uid="{BE031B09-384D-4E18-A3E4-907FB5EAC442}"/>
    <cellStyle name="Normal 8 6 2 3 2" xfId="2221" xr:uid="{F2B91BCF-7401-4F1E-8654-F9B06A76B37E}"/>
    <cellStyle name="Normal 8 6 2 3 3" xfId="3975" xr:uid="{F776141B-76D7-4185-9379-1DA15199E86C}"/>
    <cellStyle name="Normal 8 6 2 3 4" xfId="3976" xr:uid="{2956B2E5-AB6E-43DE-9E35-0E4889206EE2}"/>
    <cellStyle name="Normal 8 6 2 4" xfId="2222" xr:uid="{379D7CB9-774B-4A1C-BAF8-CE4F88E1281E}"/>
    <cellStyle name="Normal 8 6 2 5" xfId="3977" xr:uid="{6503DDA8-3149-431E-A3BA-218E6816C14E}"/>
    <cellStyle name="Normal 8 6 2 6" xfId="3978" xr:uid="{26A9B2BE-F386-49D0-8793-27C7044243A7}"/>
    <cellStyle name="Normal 8 6 3" xfId="833" xr:uid="{4E4EEFE7-E226-497D-AB23-23BEE415C487}"/>
    <cellStyle name="Normal 8 6 3 2" xfId="2223" xr:uid="{237E58F2-AECF-4EC8-A379-BECB40B25E03}"/>
    <cellStyle name="Normal 8 6 3 2 2" xfId="2224" xr:uid="{933DE96E-DA82-44C8-A7FF-1E03F0A8E780}"/>
    <cellStyle name="Normal 8 6 3 2 3" xfId="3979" xr:uid="{35620183-7BA3-40E4-A2BF-4DC911AA89AC}"/>
    <cellStyle name="Normal 8 6 3 2 4" xfId="3980" xr:uid="{D76B3559-6095-4645-8CED-2F06EEAFF537}"/>
    <cellStyle name="Normal 8 6 3 3" xfId="2225" xr:uid="{F4C3384D-A94C-409A-83A2-7F118742EC98}"/>
    <cellStyle name="Normal 8 6 3 4" xfId="3981" xr:uid="{4B81BE2C-4756-4067-9080-5B03D9077728}"/>
    <cellStyle name="Normal 8 6 3 5" xfId="3982" xr:uid="{06E5B38C-9E2B-4D31-AD88-87A6E5E25795}"/>
    <cellStyle name="Normal 8 6 4" xfId="2226" xr:uid="{5A5DD837-DEAF-474F-8C98-CA72509FC365}"/>
    <cellStyle name="Normal 8 6 4 2" xfId="2227" xr:uid="{2B00F305-776C-4BBD-B4C7-EB5A7CBB3710}"/>
    <cellStyle name="Normal 8 6 4 3" xfId="3983" xr:uid="{472B54BE-EACD-4B4E-9763-94023C33BE8B}"/>
    <cellStyle name="Normal 8 6 4 4" xfId="3984" xr:uid="{10E44B4A-92CD-42D2-8940-8D319371B613}"/>
    <cellStyle name="Normal 8 6 5" xfId="2228" xr:uid="{657D094E-F65E-4F60-B7F4-3D26B3B7B8A0}"/>
    <cellStyle name="Normal 8 6 5 2" xfId="3985" xr:uid="{0582BF7B-2877-45EA-B7F2-5C0CD9E78E04}"/>
    <cellStyle name="Normal 8 6 5 3" xfId="3986" xr:uid="{36273362-7235-4713-AFC3-B0A28C346AB9}"/>
    <cellStyle name="Normal 8 6 5 4" xfId="3987" xr:uid="{CDA6C581-33F3-4945-A992-661A3E4337E1}"/>
    <cellStyle name="Normal 8 6 6" xfId="3988" xr:uid="{41347825-A15C-4853-B458-049CA97ED819}"/>
    <cellStyle name="Normal 8 6 7" xfId="3989" xr:uid="{9A66747E-79D9-4140-A7D7-8465736991FB}"/>
    <cellStyle name="Normal 8 6 8" xfId="3990" xr:uid="{EB633C90-54FF-48D0-B362-04C4C0FEF9C3}"/>
    <cellStyle name="Normal 8 7" xfId="290" xr:uid="{FFF61FBF-C300-4D4E-A5C1-854BEE53212F}"/>
    <cellStyle name="Normal 8 7 2" xfId="834" xr:uid="{7975DD47-AB6B-4442-B2E9-E2B5E2B625B8}"/>
    <cellStyle name="Normal 8 7 2 2" xfId="835" xr:uid="{67BCDFA8-0892-4F50-AFD3-93F259618F31}"/>
    <cellStyle name="Normal 8 7 2 2 2" xfId="2229" xr:uid="{9F63DA5C-267B-46C8-B81B-CE14A71734D3}"/>
    <cellStyle name="Normal 8 7 2 2 3" xfId="3991" xr:uid="{5984FEF8-0CC4-4B90-8D3C-2BD493E79CE4}"/>
    <cellStyle name="Normal 8 7 2 2 4" xfId="3992" xr:uid="{F95DC5C8-EFB9-4A5F-829C-A2DBE0C247BE}"/>
    <cellStyle name="Normal 8 7 2 3" xfId="2230" xr:uid="{B1F94844-5A53-4E03-A32D-885F55B310C3}"/>
    <cellStyle name="Normal 8 7 2 4" xfId="3993" xr:uid="{4604CF24-A14D-40E6-8304-34DE67DF4CB2}"/>
    <cellStyle name="Normal 8 7 2 5" xfId="3994" xr:uid="{02BF987F-9082-4EC8-A9EE-09ADD2E24076}"/>
    <cellStyle name="Normal 8 7 3" xfId="836" xr:uid="{F8AF814E-9BF1-4CAB-BB48-CA433A20E9EA}"/>
    <cellStyle name="Normal 8 7 3 2" xfId="2231" xr:uid="{9CDFCB6B-9A81-4C0D-857B-4D7A7DE739BB}"/>
    <cellStyle name="Normal 8 7 3 3" xfId="3995" xr:uid="{070886E1-2F75-463B-BB71-658A0C99BEB4}"/>
    <cellStyle name="Normal 8 7 3 4" xfId="3996" xr:uid="{3C206754-1851-41F6-9D9C-269B2C6EDFF9}"/>
    <cellStyle name="Normal 8 7 4" xfId="2232" xr:uid="{87D94556-94F3-4F7C-BC85-01182B6821A2}"/>
    <cellStyle name="Normal 8 7 4 2" xfId="3997" xr:uid="{E0DA80FA-7AC2-44D9-A002-E45089A9EB5B}"/>
    <cellStyle name="Normal 8 7 4 3" xfId="3998" xr:uid="{7EDE7395-97D3-43A6-8FC6-B4FCFE8D968F}"/>
    <cellStyle name="Normal 8 7 4 4" xfId="3999" xr:uid="{1891E4D3-754D-4A0F-B622-D83097727265}"/>
    <cellStyle name="Normal 8 7 5" xfId="4000" xr:uid="{69EB750D-A3A8-4C00-A729-07C128671620}"/>
    <cellStyle name="Normal 8 7 6" xfId="4001" xr:uid="{61103380-17C1-4797-B73B-727A75BF7FF3}"/>
    <cellStyle name="Normal 8 7 7" xfId="4002" xr:uid="{D992D178-C9FA-4C5C-BB32-4B2B3470EC91}"/>
    <cellStyle name="Normal 8 8" xfId="463" xr:uid="{E4E07D33-5E9F-4F70-A903-9788C1842093}"/>
    <cellStyle name="Normal 8 8 2" xfId="837" xr:uid="{468D7E77-1A70-4681-9DBF-721379036A8B}"/>
    <cellStyle name="Normal 8 8 2 2" xfId="2233" xr:uid="{D96E7EC2-3845-422B-B944-D2F47895424B}"/>
    <cellStyle name="Normal 8 8 2 3" xfId="4003" xr:uid="{31A5D42C-EFCD-4FEA-BFC7-6C92CCFECF3F}"/>
    <cellStyle name="Normal 8 8 2 4" xfId="4004" xr:uid="{C8116781-3DCF-4DE3-883D-F695388256F9}"/>
    <cellStyle name="Normal 8 8 3" xfId="2234" xr:uid="{EB31DE6A-8CC4-492E-A980-99D47EC08580}"/>
    <cellStyle name="Normal 8 8 3 2" xfId="4005" xr:uid="{42DD34AC-0A4A-4E13-80A4-146AD3FF1CDA}"/>
    <cellStyle name="Normal 8 8 3 3" xfId="4006" xr:uid="{5BD1455C-C62A-4F0B-82BB-8AC729E8AA09}"/>
    <cellStyle name="Normal 8 8 3 4" xfId="4007" xr:uid="{F72D3B57-81DF-4C35-AEC1-F6EBF0389B16}"/>
    <cellStyle name="Normal 8 8 4" xfId="4008" xr:uid="{B1D55817-7248-4D6A-8C25-0CD02890FB5B}"/>
    <cellStyle name="Normal 8 8 5" xfId="4009" xr:uid="{4BC1DDAC-2AC2-4B7B-B021-F4709B745278}"/>
    <cellStyle name="Normal 8 8 6" xfId="4010" xr:uid="{66C6AA34-5825-4F83-B678-48ED553DE5FE}"/>
    <cellStyle name="Normal 8 9" xfId="464" xr:uid="{E50AB9AF-A980-4BC5-B355-943F8E23C53C}"/>
    <cellStyle name="Normal 8 9 2" xfId="2235" xr:uid="{F29F5F58-E684-4631-B25C-2DAF6864C486}"/>
    <cellStyle name="Normal 8 9 2 2" xfId="4011" xr:uid="{4E92BCC3-6EB3-4D4D-8B34-4E70A1D53085}"/>
    <cellStyle name="Normal 8 9 2 2 2" xfId="4416" xr:uid="{5797FEA3-94C5-4916-B45F-17025B9357A7}"/>
    <cellStyle name="Normal 8 9 2 2 3" xfId="4694" xr:uid="{73036ECF-09CE-4978-8CF8-7943C7307AD4}"/>
    <cellStyle name="Normal 8 9 2 3" xfId="4012" xr:uid="{0C2E7B64-8122-4B2B-ABE6-BDD0B786B568}"/>
    <cellStyle name="Normal 8 9 2 4" xfId="4013" xr:uid="{81F84300-C2AE-44EC-B2CE-5D9D69D6000A}"/>
    <cellStyle name="Normal 8 9 3" xfId="4014" xr:uid="{6CA2D1EB-6511-4AEF-9492-2010C1D6930D}"/>
    <cellStyle name="Normal 8 9 4" xfId="4015" xr:uid="{ED53AB56-8CAE-47B2-9051-B157E5C10F47}"/>
    <cellStyle name="Normal 8 9 4 2" xfId="4585" xr:uid="{161921EB-E242-4D8A-AF3C-F8B8176090BE}"/>
    <cellStyle name="Normal 8 9 4 3" xfId="4695" xr:uid="{9C025D7E-725C-423D-9E46-733E10ADEBC2}"/>
    <cellStyle name="Normal 8 9 4 4" xfId="4614" xr:uid="{9A19BF11-4A1B-404D-A506-8F29A59434F3}"/>
    <cellStyle name="Normal 8 9 5" xfId="4016" xr:uid="{0BE4BFA2-2435-4FD1-91B3-1CDDE591918D}"/>
    <cellStyle name="Normal 9" xfId="81" xr:uid="{C2192B9D-0287-4B83-95A1-F12E57E6EBD5}"/>
    <cellStyle name="Normal 9 10" xfId="465" xr:uid="{D6F31EF8-D7A8-42ED-8C9D-6F26A802B393}"/>
    <cellStyle name="Normal 9 10 2" xfId="2236" xr:uid="{4BED9DFB-ED41-4237-BAD9-DA4A6B92BC3A}"/>
    <cellStyle name="Normal 9 10 2 2" xfId="4017" xr:uid="{083B05B5-D73E-4E01-BBEC-181BE0D06DAB}"/>
    <cellStyle name="Normal 9 10 2 3" xfId="4018" xr:uid="{513C7FEA-CEC9-448E-9284-4B209AAEBB84}"/>
    <cellStyle name="Normal 9 10 2 4" xfId="4019" xr:uid="{29B44D21-BCEB-49C7-926B-09BD2AC6CFC4}"/>
    <cellStyle name="Normal 9 10 3" xfId="4020" xr:uid="{B454A71E-EF8C-4955-A8BB-2B79D4CCDB8B}"/>
    <cellStyle name="Normal 9 10 4" xfId="4021" xr:uid="{848921E1-A5FB-4C93-8CE8-76CCBE013110}"/>
    <cellStyle name="Normal 9 10 5" xfId="4022" xr:uid="{37014052-ECFE-4C98-9A3E-71307DB2D6B9}"/>
    <cellStyle name="Normal 9 11" xfId="2237" xr:uid="{5CDB6B88-E2EE-47AC-BCCB-D6DE809EADC5}"/>
    <cellStyle name="Normal 9 11 2" xfId="4023" xr:uid="{CF5B0F68-E18C-4795-BADE-C0971FABCE89}"/>
    <cellStyle name="Normal 9 11 3" xfId="4024" xr:uid="{B2357B04-6E9C-4C28-B56D-010FFDD3F13B}"/>
    <cellStyle name="Normal 9 11 4" xfId="4025" xr:uid="{80772CF5-74CE-46D9-847A-D3557746F9F5}"/>
    <cellStyle name="Normal 9 12" xfId="4026" xr:uid="{5198EDBA-BE99-4093-B356-13C7F8DF239B}"/>
    <cellStyle name="Normal 9 12 2" xfId="4027" xr:uid="{10D071D5-A15A-433D-AC77-08788F713193}"/>
    <cellStyle name="Normal 9 12 3" xfId="4028" xr:uid="{0EDE5244-910C-4209-8C1A-FF8C28FC3B69}"/>
    <cellStyle name="Normal 9 12 4" xfId="4029" xr:uid="{A9718760-107E-4DBE-8413-839E9C9A7BEC}"/>
    <cellStyle name="Normal 9 13" xfId="4030" xr:uid="{E554BB8B-C87C-4139-9148-E89F916A09C2}"/>
    <cellStyle name="Normal 9 13 2" xfId="4031" xr:uid="{5E126877-8B80-4E0E-B019-D1EECE3C1BAC}"/>
    <cellStyle name="Normal 9 14" xfId="4032" xr:uid="{5CA7C73E-0A7D-4E4B-BCD0-683FB03D4EE6}"/>
    <cellStyle name="Normal 9 15" xfId="4033" xr:uid="{C1B76FBC-6C13-453E-ABE2-5579BE7187C0}"/>
    <cellStyle name="Normal 9 16" xfId="4034" xr:uid="{C514B6B4-FDFF-493D-85BB-C7727834940A}"/>
    <cellStyle name="Normal 9 2" xfId="82" xr:uid="{84FD254B-0F68-4AE5-AC0C-C132FD0E3E88}"/>
    <cellStyle name="Normal 9 2 2" xfId="466" xr:uid="{9E0B8945-E6C8-466E-93DF-98670EE6F38E}"/>
    <cellStyle name="Normal 9 2 2 2" xfId="4677" xr:uid="{6E7649C6-A842-4641-85DB-6BD6EE05197D}"/>
    <cellStyle name="Normal 9 2 3" xfId="4566" xr:uid="{98D4BEB6-066F-48ED-BA9E-F1C9C54CD18D}"/>
    <cellStyle name="Normal 9 3" xfId="291" xr:uid="{CF9F20D9-BEAB-4560-94D2-5100309367C1}"/>
    <cellStyle name="Normal 9 3 10" xfId="4035" xr:uid="{3D628BAE-E2A2-444E-88CA-CB27447E48A6}"/>
    <cellStyle name="Normal 9 3 11" xfId="4036" xr:uid="{5901E678-A389-49F6-8C6A-19586AA6266C}"/>
    <cellStyle name="Normal 9 3 2" xfId="292" xr:uid="{E6B39F92-3A26-4012-BC23-C3ABCFB1380A}"/>
    <cellStyle name="Normal 9 3 2 2" xfId="293" xr:uid="{1F340E00-0E5C-4195-9D14-DA8E165A5D48}"/>
    <cellStyle name="Normal 9 3 2 2 2" xfId="294" xr:uid="{9ACF6B93-BD93-4AE8-817D-BD2A1A4082E3}"/>
    <cellStyle name="Normal 9 3 2 2 2 2" xfId="295" xr:uid="{0F4E59FD-11E0-4328-8F72-526ECDEFFDD4}"/>
    <cellStyle name="Normal 9 3 2 2 2 2 2" xfId="838" xr:uid="{3B7DE9FB-AC9B-4718-ACB4-238D4B734232}"/>
    <cellStyle name="Normal 9 3 2 2 2 2 2 2" xfId="2238" xr:uid="{184A7F09-1FD0-4C36-BEC8-908392C6267F}"/>
    <cellStyle name="Normal 9 3 2 2 2 2 2 2 2" xfId="2239" xr:uid="{CEE327C9-1DDB-4F86-8FA0-FAC28FE94C0D}"/>
    <cellStyle name="Normal 9 3 2 2 2 2 2 3" xfId="2240" xr:uid="{02AE34A2-9285-4C2C-BD79-F1023847D783}"/>
    <cellStyle name="Normal 9 3 2 2 2 2 3" xfId="2241" xr:uid="{38285124-A2EF-433B-B463-D124DAFF5754}"/>
    <cellStyle name="Normal 9 3 2 2 2 2 3 2" xfId="2242" xr:uid="{89782F71-27EC-4533-9857-3928ED4AC468}"/>
    <cellStyle name="Normal 9 3 2 2 2 2 4" xfId="2243" xr:uid="{B2DC65A7-7627-4EDE-B33A-7F9700450E25}"/>
    <cellStyle name="Normal 9 3 2 2 2 3" xfId="839" xr:uid="{5E16845E-31FF-40AC-9AEE-15BC501A96F4}"/>
    <cellStyle name="Normal 9 3 2 2 2 3 2" xfId="2244" xr:uid="{7A28596E-F362-407F-8769-719D0B23A561}"/>
    <cellStyle name="Normal 9 3 2 2 2 3 2 2" xfId="2245" xr:uid="{EB209D0E-9540-415B-9DA2-C399466A580A}"/>
    <cellStyle name="Normal 9 3 2 2 2 3 3" xfId="2246" xr:uid="{3C21AC18-8240-43AD-BB0E-DA28286A6FDA}"/>
    <cellStyle name="Normal 9 3 2 2 2 3 4" xfId="4037" xr:uid="{7706D8BB-AA41-4F29-9A70-E7278FE2E7FF}"/>
    <cellStyle name="Normal 9 3 2 2 2 4" xfId="2247" xr:uid="{BB17AD37-DA11-4E5D-B726-482E6546CC85}"/>
    <cellStyle name="Normal 9 3 2 2 2 4 2" xfId="2248" xr:uid="{40E31B6D-AB89-41E0-A211-5A66D511DB72}"/>
    <cellStyle name="Normal 9 3 2 2 2 5" xfId="2249" xr:uid="{10302A18-1B64-4F08-8D57-949B6E18C1D6}"/>
    <cellStyle name="Normal 9 3 2 2 2 6" xfId="4038" xr:uid="{008AC648-93DC-4806-9167-DABA52B3C567}"/>
    <cellStyle name="Normal 9 3 2 2 3" xfId="296" xr:uid="{AE9D28B4-B807-456B-A116-3793103F7AFE}"/>
    <cellStyle name="Normal 9 3 2 2 3 2" xfId="840" xr:uid="{F0A06E55-A19D-4CA7-AAF1-4E6FB682D044}"/>
    <cellStyle name="Normal 9 3 2 2 3 2 2" xfId="841" xr:uid="{9F1AFAF5-02C5-4D88-8D6D-5A5A2C3A5D0E}"/>
    <cellStyle name="Normal 9 3 2 2 3 2 2 2" xfId="2250" xr:uid="{7BB6724F-04A9-466F-9392-7BD181ABB42D}"/>
    <cellStyle name="Normal 9 3 2 2 3 2 2 2 2" xfId="2251" xr:uid="{23910F5D-4074-4620-B493-63B0A611550D}"/>
    <cellStyle name="Normal 9 3 2 2 3 2 2 3" xfId="2252" xr:uid="{5E41443B-311D-40DD-B4B2-8BA42753B3AB}"/>
    <cellStyle name="Normal 9 3 2 2 3 2 3" xfId="2253" xr:uid="{B05BB42B-41B8-4647-A272-84006F553AA0}"/>
    <cellStyle name="Normal 9 3 2 2 3 2 3 2" xfId="2254" xr:uid="{8D761A97-3A9C-4701-9E2F-B464EB45CCD8}"/>
    <cellStyle name="Normal 9 3 2 2 3 2 4" xfId="2255" xr:uid="{0B0CE670-1BFA-48D9-B17A-E4F88B054B6E}"/>
    <cellStyle name="Normal 9 3 2 2 3 3" xfId="842" xr:uid="{FDD9C570-D3F3-4FF9-9E13-3228A599D3A2}"/>
    <cellStyle name="Normal 9 3 2 2 3 3 2" xfId="2256" xr:uid="{64376FAF-A126-4032-B433-0950CF6543CF}"/>
    <cellStyle name="Normal 9 3 2 2 3 3 2 2" xfId="2257" xr:uid="{A330BBED-EFF5-4894-92E3-D861D1C7CBC3}"/>
    <cellStyle name="Normal 9 3 2 2 3 3 3" xfId="2258" xr:uid="{9237C3F8-F82D-4EDA-B2E4-AA8C530B7342}"/>
    <cellStyle name="Normal 9 3 2 2 3 4" xfId="2259" xr:uid="{8160922F-F7F4-4A1D-9C19-9CEA91481112}"/>
    <cellStyle name="Normal 9 3 2 2 3 4 2" xfId="2260" xr:uid="{96B942D5-A33D-4951-8D82-30F67088FA22}"/>
    <cellStyle name="Normal 9 3 2 2 3 5" xfId="2261" xr:uid="{3C6A0718-4081-49C9-8013-DE8D4D208DE1}"/>
    <cellStyle name="Normal 9 3 2 2 4" xfId="843" xr:uid="{93DC4D3B-97B9-433C-B2D3-293492850C43}"/>
    <cellStyle name="Normal 9 3 2 2 4 2" xfId="844" xr:uid="{44598DBD-25F6-4546-8DEC-8ED5E1E56735}"/>
    <cellStyle name="Normal 9 3 2 2 4 2 2" xfId="2262" xr:uid="{36E8E40E-890E-4AB9-B027-8F025DAAF0FF}"/>
    <cellStyle name="Normal 9 3 2 2 4 2 2 2" xfId="2263" xr:uid="{BF376527-FEDF-4B49-B15B-083B5E8B6703}"/>
    <cellStyle name="Normal 9 3 2 2 4 2 3" xfId="2264" xr:uid="{AD20B39C-F0DA-4ACB-A8B7-05CD9277AE14}"/>
    <cellStyle name="Normal 9 3 2 2 4 3" xfId="2265" xr:uid="{F31232DE-2F7F-41BA-AA81-FA7FE13DFCD3}"/>
    <cellStyle name="Normal 9 3 2 2 4 3 2" xfId="2266" xr:uid="{9D2CE440-33E9-4C5B-9528-D61D68E86663}"/>
    <cellStyle name="Normal 9 3 2 2 4 4" xfId="2267" xr:uid="{57BED5F4-EA5E-4EF9-97FF-4DBBD4F25ACE}"/>
    <cellStyle name="Normal 9 3 2 2 5" xfId="845" xr:uid="{AB0167AC-892E-4116-89C1-15914E361F88}"/>
    <cellStyle name="Normal 9 3 2 2 5 2" xfId="2268" xr:uid="{44C9AA3F-001F-473F-8FB1-2A1335B35466}"/>
    <cellStyle name="Normal 9 3 2 2 5 2 2" xfId="2269" xr:uid="{498B8A74-FBDC-4E99-A9BE-0517BF040D41}"/>
    <cellStyle name="Normal 9 3 2 2 5 3" xfId="2270" xr:uid="{E149DE3D-8667-425A-BAF3-B055756D94D3}"/>
    <cellStyle name="Normal 9 3 2 2 5 4" xfId="4039" xr:uid="{4EA9CA24-6A0C-433D-9DAA-848552EDD0CF}"/>
    <cellStyle name="Normal 9 3 2 2 6" xfId="2271" xr:uid="{52338BB8-0985-4559-AD4B-9352B622830C}"/>
    <cellStyle name="Normal 9 3 2 2 6 2" xfId="2272" xr:uid="{FC2E67F8-A1F0-4CFA-B36C-A2FF290CDE13}"/>
    <cellStyle name="Normal 9 3 2 2 7" xfId="2273" xr:uid="{0C150736-C690-4CF3-ACF8-76FD1F850253}"/>
    <cellStyle name="Normal 9 3 2 2 8" xfId="4040" xr:uid="{063F5367-1EAA-40C3-9BDF-85693DC30A9A}"/>
    <cellStyle name="Normal 9 3 2 3" xfId="297" xr:uid="{18F86191-2A8B-4ECA-9B6A-DE7718A83A71}"/>
    <cellStyle name="Normal 9 3 2 3 2" xfId="298" xr:uid="{C2E39A12-9B6B-43AB-A126-A893DC9E2270}"/>
    <cellStyle name="Normal 9 3 2 3 2 2" xfId="846" xr:uid="{2E8C5A41-2CBE-4D88-A03E-3D07D6EE7FCB}"/>
    <cellStyle name="Normal 9 3 2 3 2 2 2" xfId="2274" xr:uid="{FD6C5278-1263-43B4-87B5-366CD7376804}"/>
    <cellStyle name="Normal 9 3 2 3 2 2 2 2" xfId="2275" xr:uid="{E282DD45-84D9-4884-A62C-6967B9C6A684}"/>
    <cellStyle name="Normal 9 3 2 3 2 2 3" xfId="2276" xr:uid="{F0D05826-BF0B-472E-B492-246BC10388D6}"/>
    <cellStyle name="Normal 9 3 2 3 2 3" xfId="2277" xr:uid="{076429BF-73FF-40F7-8120-36DBEE4AEE03}"/>
    <cellStyle name="Normal 9 3 2 3 2 3 2" xfId="2278" xr:uid="{B6BCDC16-93F0-4227-961B-00F1C0451672}"/>
    <cellStyle name="Normal 9 3 2 3 2 4" xfId="2279" xr:uid="{B4955CE4-267D-4558-8284-4E0F157B67F6}"/>
    <cellStyle name="Normal 9 3 2 3 3" xfId="847" xr:uid="{77618BC9-A0EF-4A66-8EA9-EAB1DA8C847D}"/>
    <cellStyle name="Normal 9 3 2 3 3 2" xfId="2280" xr:uid="{EDCC43F8-CA01-4A01-AB0B-04A5C1783BDB}"/>
    <cellStyle name="Normal 9 3 2 3 3 2 2" xfId="2281" xr:uid="{B81487C8-176F-424A-B1D0-49ECFFC75C1A}"/>
    <cellStyle name="Normal 9 3 2 3 3 3" xfId="2282" xr:uid="{8EF8384A-0963-4860-89CA-7C2FD0A4FB1C}"/>
    <cellStyle name="Normal 9 3 2 3 3 4" xfId="4041" xr:uid="{453A30B6-6FDE-4FEF-8F98-26C8EAA39150}"/>
    <cellStyle name="Normal 9 3 2 3 4" xfId="2283" xr:uid="{DCE24A40-C28F-428F-B9F9-AC45E98416AB}"/>
    <cellStyle name="Normal 9 3 2 3 4 2" xfId="2284" xr:uid="{9ABDDD49-8AD7-482C-A8D4-3BCD7EA9EE84}"/>
    <cellStyle name="Normal 9 3 2 3 5" xfId="2285" xr:uid="{6989D762-EB90-4B4E-8D06-7E9549718BDA}"/>
    <cellStyle name="Normal 9 3 2 3 6" xfId="4042" xr:uid="{89C780F7-50AF-4C1D-84C0-272C862E222E}"/>
    <cellStyle name="Normal 9 3 2 4" xfId="299" xr:uid="{FFADAC21-C5E1-4884-B8DA-A3CB75036CAB}"/>
    <cellStyle name="Normal 9 3 2 4 2" xfId="848" xr:uid="{A4F2D351-AD9F-4D93-BFE1-4F2A54933A3E}"/>
    <cellStyle name="Normal 9 3 2 4 2 2" xfId="849" xr:uid="{CFB0B0EE-19E5-42BB-BE33-699EB4EB846F}"/>
    <cellStyle name="Normal 9 3 2 4 2 2 2" xfId="2286" xr:uid="{68BB630D-6843-4EF0-BAA4-83BAE6E0B550}"/>
    <cellStyle name="Normal 9 3 2 4 2 2 2 2" xfId="2287" xr:uid="{E4823783-1617-4EC4-A5CB-A2223A0F6AE0}"/>
    <cellStyle name="Normal 9 3 2 4 2 2 3" xfId="2288" xr:uid="{B2D9A4A0-0D95-4DA7-81C6-F008889CD114}"/>
    <cellStyle name="Normal 9 3 2 4 2 3" xfId="2289" xr:uid="{893B8EB6-30C5-4DBE-862A-9E9F0B0C93F3}"/>
    <cellStyle name="Normal 9 3 2 4 2 3 2" xfId="2290" xr:uid="{433DF206-F9A9-447C-B2DE-6FA1229CB016}"/>
    <cellStyle name="Normal 9 3 2 4 2 4" xfId="2291" xr:uid="{493222B1-1058-4F37-8207-786CEDFC32A0}"/>
    <cellStyle name="Normal 9 3 2 4 3" xfId="850" xr:uid="{70A40939-E596-48CC-8797-83575D7E7FD6}"/>
    <cellStyle name="Normal 9 3 2 4 3 2" xfId="2292" xr:uid="{2220BD19-4D21-4DAB-BEBB-85A8526B91CE}"/>
    <cellStyle name="Normal 9 3 2 4 3 2 2" xfId="2293" xr:uid="{829AC17C-98B7-42A0-9984-B89B6F020199}"/>
    <cellStyle name="Normal 9 3 2 4 3 3" xfId="2294" xr:uid="{8B763BBD-7C90-4463-8711-6C94EEA35D7C}"/>
    <cellStyle name="Normal 9 3 2 4 4" xfId="2295" xr:uid="{B65EE316-2BFD-4B80-8F2D-6700F490D4A1}"/>
    <cellStyle name="Normal 9 3 2 4 4 2" xfId="2296" xr:uid="{5B8435FC-D95F-4B82-B881-6EC97B4E220F}"/>
    <cellStyle name="Normal 9 3 2 4 5" xfId="2297" xr:uid="{2CDBE00F-7AF8-49AD-882C-DE11D34F00A4}"/>
    <cellStyle name="Normal 9 3 2 5" xfId="467" xr:uid="{0F1AC0F1-E1C6-4216-A313-AB539FFB7697}"/>
    <cellStyle name="Normal 9 3 2 5 2" xfId="851" xr:uid="{B04317B2-DC42-4225-AA9E-D88F82E5C782}"/>
    <cellStyle name="Normal 9 3 2 5 2 2" xfId="2298" xr:uid="{6A50EB8B-860D-4468-99B9-A9AECD65C777}"/>
    <cellStyle name="Normal 9 3 2 5 2 2 2" xfId="2299" xr:uid="{D837352F-B7BE-4BAA-BBE1-7131CBF7B420}"/>
    <cellStyle name="Normal 9 3 2 5 2 3" xfId="2300" xr:uid="{B9211120-08BB-486B-B99C-7EE19661F5D8}"/>
    <cellStyle name="Normal 9 3 2 5 3" xfId="2301" xr:uid="{6A91E2CA-3E11-47A7-BC5F-3FD7A6AD690E}"/>
    <cellStyle name="Normal 9 3 2 5 3 2" xfId="2302" xr:uid="{687BFACF-F32B-47E2-A7DA-2AD6E5BAE8A7}"/>
    <cellStyle name="Normal 9 3 2 5 4" xfId="2303" xr:uid="{6B7DCC4B-1859-4E34-A9F8-13326935703A}"/>
    <cellStyle name="Normal 9 3 2 6" xfId="852" xr:uid="{BFA1FB0A-9372-4260-9560-5627B4A39723}"/>
    <cellStyle name="Normal 9 3 2 6 2" xfId="2304" xr:uid="{7E1FB008-C66E-4E30-81FC-63891EB54256}"/>
    <cellStyle name="Normal 9 3 2 6 2 2" xfId="2305" xr:uid="{F377AA45-C490-41D3-AD74-A6CBAEF4D3C0}"/>
    <cellStyle name="Normal 9 3 2 6 3" xfId="2306" xr:uid="{C22CCD6A-61D8-4272-A4DB-8D83DB208862}"/>
    <cellStyle name="Normal 9 3 2 6 4" xfId="4043" xr:uid="{D60D748F-F38B-403D-B6FB-58F8D6C32EFA}"/>
    <cellStyle name="Normal 9 3 2 7" xfId="2307" xr:uid="{B3E93C43-A804-4371-8D5B-888EB87A7ABE}"/>
    <cellStyle name="Normal 9 3 2 7 2" xfId="2308" xr:uid="{F2394A40-7748-4456-8C1A-2E23244B6E8B}"/>
    <cellStyle name="Normal 9 3 2 8" xfId="2309" xr:uid="{D873C9C6-0347-4DD8-8FB9-7FC753F5B1C5}"/>
    <cellStyle name="Normal 9 3 2 9" xfId="4044" xr:uid="{C63D6A5E-14B7-4D3C-931C-2CAA9D73E76F}"/>
    <cellStyle name="Normal 9 3 3" xfId="300" xr:uid="{C3578683-FF4D-4F49-80CD-CC068CB12B8B}"/>
    <cellStyle name="Normal 9 3 3 2" xfId="301" xr:uid="{A45A60C8-8249-4D61-9285-753E5AF1BBDE}"/>
    <cellStyle name="Normal 9 3 3 2 2" xfId="302" xr:uid="{1D072836-35B5-4BC7-98AA-BA2FF9445434}"/>
    <cellStyle name="Normal 9 3 3 2 2 2" xfId="853" xr:uid="{B407D4A5-3026-4CF1-817F-8A61EB8E0A80}"/>
    <cellStyle name="Normal 9 3 3 2 2 2 2" xfId="2310" xr:uid="{352DFBFD-134B-423C-A4DA-08B2A0A31475}"/>
    <cellStyle name="Normal 9 3 3 2 2 2 2 2" xfId="2311" xr:uid="{27E6BA63-920B-4FAE-9372-6D2B98A8F16E}"/>
    <cellStyle name="Normal 9 3 3 2 2 2 3" xfId="2312" xr:uid="{E8F5528C-AED9-431A-B286-4972616E3341}"/>
    <cellStyle name="Normal 9 3 3 2 2 3" xfId="2313" xr:uid="{18077877-4540-4DBD-802F-75A5CA1884D5}"/>
    <cellStyle name="Normal 9 3 3 2 2 3 2" xfId="2314" xr:uid="{778D3AF5-D1C6-4C56-8C6F-4B85EE05559F}"/>
    <cellStyle name="Normal 9 3 3 2 2 4" xfId="2315" xr:uid="{D9A6D453-4A39-40C4-9B66-1311572DFD17}"/>
    <cellStyle name="Normal 9 3 3 2 3" xfId="854" xr:uid="{16539F40-60D0-4B6F-843B-1924E251C3DF}"/>
    <cellStyle name="Normal 9 3 3 2 3 2" xfId="2316" xr:uid="{DC9B56E4-6DAA-474B-B8B3-36F3809F3E51}"/>
    <cellStyle name="Normal 9 3 3 2 3 2 2" xfId="2317" xr:uid="{0838D4BE-301F-46EC-91CA-4C10A24B7F2B}"/>
    <cellStyle name="Normal 9 3 3 2 3 3" xfId="2318" xr:uid="{17CB8C71-E7F7-413F-84F0-06554536C115}"/>
    <cellStyle name="Normal 9 3 3 2 3 4" xfId="4045" xr:uid="{AC5725B8-FA05-48C2-AF6D-1FD3DC69E960}"/>
    <cellStyle name="Normal 9 3 3 2 4" xfId="2319" xr:uid="{526A193B-FFDB-403C-96FB-BE96671D1FFF}"/>
    <cellStyle name="Normal 9 3 3 2 4 2" xfId="2320" xr:uid="{F492CEEE-0D36-4DDB-B5E1-E726BE58AF3A}"/>
    <cellStyle name="Normal 9 3 3 2 5" xfId="2321" xr:uid="{550DE2B6-B3FF-407B-900E-46D8AA0D8CEE}"/>
    <cellStyle name="Normal 9 3 3 2 6" xfId="4046" xr:uid="{26ECDA4A-B31B-4B8C-9D55-410A960AC84E}"/>
    <cellStyle name="Normal 9 3 3 3" xfId="303" xr:uid="{38C2C4FF-74D3-440E-8F92-2912D3A5E2E7}"/>
    <cellStyle name="Normal 9 3 3 3 2" xfId="855" xr:uid="{D2E83655-5B22-454C-815B-B4135CA63123}"/>
    <cellStyle name="Normal 9 3 3 3 2 2" xfId="856" xr:uid="{BEA0B1E4-20B8-40F7-A04E-CA8652429FA0}"/>
    <cellStyle name="Normal 9 3 3 3 2 2 2" xfId="2322" xr:uid="{FEFBEB2E-760F-4F82-A546-51B3F5E57089}"/>
    <cellStyle name="Normal 9 3 3 3 2 2 2 2" xfId="2323" xr:uid="{07B86602-B14F-4913-BFAE-7294642913BD}"/>
    <cellStyle name="Normal 9 3 3 3 2 2 2 2 2" xfId="4770" xr:uid="{C1A05E14-D03E-41A7-938F-57503F36CEB8}"/>
    <cellStyle name="Normal 9 3 3 3 2 2 3" xfId="2324" xr:uid="{66EE7F7E-67D5-485B-8042-C5E6F1F2ED31}"/>
    <cellStyle name="Normal 9 3 3 3 2 2 3 2" xfId="4771" xr:uid="{8221445F-8354-4904-9AC5-CA8A6F1CF15C}"/>
    <cellStyle name="Normal 9 3 3 3 2 3" xfId="2325" xr:uid="{CEC8B0A3-B58A-4931-A3B3-C66EBE404E62}"/>
    <cellStyle name="Normal 9 3 3 3 2 3 2" xfId="2326" xr:uid="{0EE6DA63-F51E-4039-BABB-E520B0397D5A}"/>
    <cellStyle name="Normal 9 3 3 3 2 3 2 2" xfId="4773" xr:uid="{EA463144-E67F-410C-B6AA-F1875F1640F5}"/>
    <cellStyle name="Normal 9 3 3 3 2 3 3" xfId="4772" xr:uid="{7113B365-E683-474E-83F1-BC0B57E42C04}"/>
    <cellStyle name="Normal 9 3 3 3 2 4" xfId="2327" xr:uid="{5FDF2E70-1A3E-4104-94E4-DDBF151F1A00}"/>
    <cellStyle name="Normal 9 3 3 3 2 4 2" xfId="4774" xr:uid="{A9DFA74B-39AC-44E0-9B16-CEF23842B645}"/>
    <cellStyle name="Normal 9 3 3 3 3" xfId="857" xr:uid="{0A0D2C0A-7AA8-4D69-A9C9-1CF547C2913B}"/>
    <cellStyle name="Normal 9 3 3 3 3 2" xfId="2328" xr:uid="{EAD78EB2-02FC-4D1A-9201-D04B93B1424C}"/>
    <cellStyle name="Normal 9 3 3 3 3 2 2" xfId="2329" xr:uid="{BC47DDA3-F069-46E6-95D7-3C126520D60F}"/>
    <cellStyle name="Normal 9 3 3 3 3 2 2 2" xfId="4777" xr:uid="{8E96E179-A0D0-4757-9754-5CE26424451D}"/>
    <cellStyle name="Normal 9 3 3 3 3 2 3" xfId="4776" xr:uid="{94EA3194-CA0E-42B9-93DB-42ADED14F8C7}"/>
    <cellStyle name="Normal 9 3 3 3 3 3" xfId="2330" xr:uid="{57B5383A-BA98-41EC-AC0D-225FC54E239C}"/>
    <cellStyle name="Normal 9 3 3 3 3 3 2" xfId="4778" xr:uid="{4A137AA3-04B8-49AB-BC6A-9893206A3CDF}"/>
    <cellStyle name="Normal 9 3 3 3 3 4" xfId="4775" xr:uid="{63E1443A-A11B-4898-A3A2-8AC98E263EEB}"/>
    <cellStyle name="Normal 9 3 3 3 4" xfId="2331" xr:uid="{5C59A054-B7D7-4F3E-B9C3-F6478DBE20A1}"/>
    <cellStyle name="Normal 9 3 3 3 4 2" xfId="2332" xr:uid="{7E932FDD-5279-49E8-B475-45F6B9529CE6}"/>
    <cellStyle name="Normal 9 3 3 3 4 2 2" xfId="4780" xr:uid="{8E2EF409-6CC1-4B94-8282-395B0F628F04}"/>
    <cellStyle name="Normal 9 3 3 3 4 3" xfId="4779" xr:uid="{CB8720CF-9B0E-4C3B-8F38-D2D96501C704}"/>
    <cellStyle name="Normal 9 3 3 3 5" xfId="2333" xr:uid="{9BDC9199-059A-4065-95E6-F41894C83465}"/>
    <cellStyle name="Normal 9 3 3 3 5 2" xfId="4781" xr:uid="{DD68CF94-E398-4CD2-BDA4-8708A6D3D9D8}"/>
    <cellStyle name="Normal 9 3 3 4" xfId="468" xr:uid="{CB39516A-C99D-4F3A-98A3-BEABD2A60631}"/>
    <cellStyle name="Normal 9 3 3 4 2" xfId="858" xr:uid="{B393D321-6B30-49A9-968B-13FA50F41480}"/>
    <cellStyle name="Normal 9 3 3 4 2 2" xfId="2334" xr:uid="{64581359-BBB3-48AB-BE3D-9428C95F3EA2}"/>
    <cellStyle name="Normal 9 3 3 4 2 2 2" xfId="2335" xr:uid="{CE57B3FD-1A3D-4FE0-8FDD-3186CCADCDB9}"/>
    <cellStyle name="Normal 9 3 3 4 2 2 2 2" xfId="4785" xr:uid="{7BE98828-DC8C-4AAE-8F38-5119AB2F4657}"/>
    <cellStyle name="Normal 9 3 3 4 2 2 3" xfId="4784" xr:uid="{941F17B8-F7CE-40E7-ACBD-6563A6966224}"/>
    <cellStyle name="Normal 9 3 3 4 2 3" xfId="2336" xr:uid="{454AA4D9-E3F5-4264-B84B-1AB183B5C173}"/>
    <cellStyle name="Normal 9 3 3 4 2 3 2" xfId="4786" xr:uid="{C6F83D86-1C4C-43D2-BAFB-98F1071E22AD}"/>
    <cellStyle name="Normal 9 3 3 4 2 4" xfId="4783" xr:uid="{CE5C60FE-13C6-4873-BB47-67757FFA34A9}"/>
    <cellStyle name="Normal 9 3 3 4 3" xfId="2337" xr:uid="{C472ED36-7E11-4ABA-A93B-E1CA1B3C17BD}"/>
    <cellStyle name="Normal 9 3 3 4 3 2" xfId="2338" xr:uid="{882BF388-5E82-4B39-9CFA-8172956FB5C2}"/>
    <cellStyle name="Normal 9 3 3 4 3 2 2" xfId="4788" xr:uid="{65FF41FC-75AB-476D-977C-53199A7B9494}"/>
    <cellStyle name="Normal 9 3 3 4 3 3" xfId="4787" xr:uid="{A3E07577-0CA1-40EB-AC63-A21D9C0B8322}"/>
    <cellStyle name="Normal 9 3 3 4 4" xfId="2339" xr:uid="{0F56D6F5-C4D6-4DD7-86E8-83023A6F6E5B}"/>
    <cellStyle name="Normal 9 3 3 4 4 2" xfId="4789" xr:uid="{B0B3F4F9-93E8-4D24-A9AB-60B57D535E6A}"/>
    <cellStyle name="Normal 9 3 3 4 5" xfId="4782" xr:uid="{1C8EF1FD-7D20-4FD9-972D-64A78E9EAC77}"/>
    <cellStyle name="Normal 9 3 3 5" xfId="859" xr:uid="{CAAC0F32-CC84-4855-AECB-09101E31CD84}"/>
    <cellStyle name="Normal 9 3 3 5 2" xfId="2340" xr:uid="{08FF03D8-DBB1-468C-89D3-2D1A58B625E9}"/>
    <cellStyle name="Normal 9 3 3 5 2 2" xfId="2341" xr:uid="{816599B8-72D4-472F-9F86-29E0DA7300AE}"/>
    <cellStyle name="Normal 9 3 3 5 2 2 2" xfId="4792" xr:uid="{9BFA1C8B-016A-49B6-8FC9-3E9AEAFF93CC}"/>
    <cellStyle name="Normal 9 3 3 5 2 3" xfId="4791" xr:uid="{BA35EDBE-E02A-46AD-9B53-B8EB652427F1}"/>
    <cellStyle name="Normal 9 3 3 5 3" xfId="2342" xr:uid="{065BAB85-6324-45B2-8C48-EF1DA66E2F37}"/>
    <cellStyle name="Normal 9 3 3 5 3 2" xfId="4793" xr:uid="{9ACF1922-0882-4D67-89E6-F5138F9EE93D}"/>
    <cellStyle name="Normal 9 3 3 5 4" xfId="4047" xr:uid="{E1924CA3-C699-486A-BEF8-BBECDC980394}"/>
    <cellStyle name="Normal 9 3 3 5 4 2" xfId="4794" xr:uid="{9B3DA59C-D67E-4422-AE86-B019D1682477}"/>
    <cellStyle name="Normal 9 3 3 5 5" xfId="4790" xr:uid="{9E085AD2-AAE7-451B-A32F-AA04BDC64D07}"/>
    <cellStyle name="Normal 9 3 3 6" xfId="2343" xr:uid="{21C2F02D-B0DB-45E5-9463-FB266CDF189A}"/>
    <cellStyle name="Normal 9 3 3 6 2" xfId="2344" xr:uid="{B1B7908A-B0F9-4E0B-9E68-107778D89C25}"/>
    <cellStyle name="Normal 9 3 3 6 2 2" xfId="4796" xr:uid="{31FF12E3-159D-47A0-A1D6-8CD2E641F130}"/>
    <cellStyle name="Normal 9 3 3 6 3" xfId="4795" xr:uid="{BC3F816F-DEC7-448B-8B3A-A4B8DA90AB61}"/>
    <cellStyle name="Normal 9 3 3 7" xfId="2345" xr:uid="{1D8BEEE0-CCAF-46B2-B61C-488EC4F46071}"/>
    <cellStyle name="Normal 9 3 3 7 2" xfId="4797" xr:uid="{681974FB-BB9D-40D0-AB30-3D8260528A20}"/>
    <cellStyle name="Normal 9 3 3 8" xfId="4048" xr:uid="{FC3FF35A-886B-4452-8A06-E6AB81B8F77D}"/>
    <cellStyle name="Normal 9 3 3 8 2" xfId="4798" xr:uid="{D1E2BF5B-5A05-41E7-B43A-334EA12FE4D1}"/>
    <cellStyle name="Normal 9 3 4" xfId="304" xr:uid="{C985B5DE-EAFE-4D17-B9EF-47933E5C649B}"/>
    <cellStyle name="Normal 9 3 4 2" xfId="305" xr:uid="{7A10394A-305D-4C94-91C0-151901D268F1}"/>
    <cellStyle name="Normal 9 3 4 2 2" xfId="860" xr:uid="{492AF927-FDDA-4FA8-BF90-10913296C884}"/>
    <cellStyle name="Normal 9 3 4 2 2 2" xfId="2346" xr:uid="{EA101C50-E315-4275-8C7D-83AFDB084B90}"/>
    <cellStyle name="Normal 9 3 4 2 2 2 2" xfId="2347" xr:uid="{A6BDB2F0-A070-490A-B144-A36B8D9AC1DD}"/>
    <cellStyle name="Normal 9 3 4 2 2 2 2 2" xfId="4803" xr:uid="{5AEC04D6-3F58-4098-9ACC-9DC1DB041FA0}"/>
    <cellStyle name="Normal 9 3 4 2 2 2 3" xfId="4802" xr:uid="{3E2A6901-9CD0-45B9-B4D4-D6E55421DD5C}"/>
    <cellStyle name="Normal 9 3 4 2 2 3" xfId="2348" xr:uid="{2FC9AC74-B52D-4FBA-B84B-F85FAC90D0F6}"/>
    <cellStyle name="Normal 9 3 4 2 2 3 2" xfId="4804" xr:uid="{C9732F6F-2834-4293-BE58-8E1FFFF2F0DD}"/>
    <cellStyle name="Normal 9 3 4 2 2 4" xfId="4049" xr:uid="{49F14DAF-27E2-4FE4-9757-042F5CDDDEA5}"/>
    <cellStyle name="Normal 9 3 4 2 2 4 2" xfId="4805" xr:uid="{5E888EE6-3F91-463D-9B99-CF33F2D1978A}"/>
    <cellStyle name="Normal 9 3 4 2 2 5" xfId="4801" xr:uid="{9669522D-BBCE-49D9-B04A-979A5249FA0D}"/>
    <cellStyle name="Normal 9 3 4 2 3" xfId="2349" xr:uid="{13411197-D964-455F-8E98-C787E75325F6}"/>
    <cellStyle name="Normal 9 3 4 2 3 2" xfId="2350" xr:uid="{57B77124-C81E-4712-BBD9-C7901B5A8488}"/>
    <cellStyle name="Normal 9 3 4 2 3 2 2" xfId="4807" xr:uid="{90EA7535-3244-4FB7-A647-EB66A93862A4}"/>
    <cellStyle name="Normal 9 3 4 2 3 3" xfId="4806" xr:uid="{A076FAC7-4CA4-43B2-9E4A-F910DE5C2022}"/>
    <cellStyle name="Normal 9 3 4 2 4" xfId="2351" xr:uid="{6751DF2B-6487-40E7-9511-883598A2A044}"/>
    <cellStyle name="Normal 9 3 4 2 4 2" xfId="4808" xr:uid="{154DDDC7-A38E-4AB2-B4ED-AC976BE83C77}"/>
    <cellStyle name="Normal 9 3 4 2 5" xfId="4050" xr:uid="{B57D9CAB-22CD-4380-B63D-B02FE60CCA37}"/>
    <cellStyle name="Normal 9 3 4 2 5 2" xfId="4809" xr:uid="{0C44B334-6B9A-436E-9F8C-2F574E6D5239}"/>
    <cellStyle name="Normal 9 3 4 2 6" xfId="4800" xr:uid="{1F9ECAB7-DCBC-42AB-B24B-3156E83CF54A}"/>
    <cellStyle name="Normal 9 3 4 3" xfId="861" xr:uid="{A83364F7-8CE9-4544-B8F3-2FF496513E55}"/>
    <cellStyle name="Normal 9 3 4 3 2" xfId="2352" xr:uid="{A12A5091-F1F0-4DCE-9B21-A9CD78F76949}"/>
    <cellStyle name="Normal 9 3 4 3 2 2" xfId="2353" xr:uid="{9DEA1B86-74D6-4E3E-AA3A-A664221D0C2E}"/>
    <cellStyle name="Normal 9 3 4 3 2 2 2" xfId="4812" xr:uid="{02587DE7-87C6-434A-9EE1-4EB6CEB914D8}"/>
    <cellStyle name="Normal 9 3 4 3 2 3" xfId="4811" xr:uid="{35676961-11EF-4978-AF15-80FB3234A8DA}"/>
    <cellStyle name="Normal 9 3 4 3 3" xfId="2354" xr:uid="{32240D8F-BEFE-41C8-A0D1-A981346D7AEE}"/>
    <cellStyle name="Normal 9 3 4 3 3 2" xfId="4813" xr:uid="{9BD3C4A5-ACC4-4D9E-8DDE-1C9E3EFFA110}"/>
    <cellStyle name="Normal 9 3 4 3 4" xfId="4051" xr:uid="{DEF49EF3-D880-4FAE-9F4A-BCBEF7588AF7}"/>
    <cellStyle name="Normal 9 3 4 3 4 2" xfId="4814" xr:uid="{DB06ED5E-1F22-4E30-9B93-5651BB25C1A2}"/>
    <cellStyle name="Normal 9 3 4 3 5" xfId="4810" xr:uid="{ED5CBC87-9A43-4374-9CC5-38AF7ED885AB}"/>
    <cellStyle name="Normal 9 3 4 4" xfId="2355" xr:uid="{7C4F09BD-3E38-47D6-968B-555E80C61C1B}"/>
    <cellStyle name="Normal 9 3 4 4 2" xfId="2356" xr:uid="{AF274E43-0F31-473C-B864-846540240D6D}"/>
    <cellStyle name="Normal 9 3 4 4 2 2" xfId="4816" xr:uid="{A355DFDF-33AC-4DAD-A80C-1CF41863A00A}"/>
    <cellStyle name="Normal 9 3 4 4 3" xfId="4052" xr:uid="{3341A04B-25D6-437F-BAFF-BC6B427264B5}"/>
    <cellStyle name="Normal 9 3 4 4 3 2" xfId="4817" xr:uid="{19878FCF-905F-4749-BD3D-BDB52AEEFB9A}"/>
    <cellStyle name="Normal 9 3 4 4 4" xfId="4053" xr:uid="{ADBF0570-402F-434D-9D7E-3E6692F587F0}"/>
    <cellStyle name="Normal 9 3 4 4 4 2" xfId="4818" xr:uid="{CF473DAD-D118-4DA0-A2C4-DEAECA711D7D}"/>
    <cellStyle name="Normal 9 3 4 4 5" xfId="4815" xr:uid="{26560864-B219-428F-BB91-DAFCE663CBB4}"/>
    <cellStyle name="Normal 9 3 4 5" xfId="2357" xr:uid="{423F6E56-E4CF-47C0-A115-E9F7A8D5DDEC}"/>
    <cellStyle name="Normal 9 3 4 5 2" xfId="4819" xr:uid="{5568A1E6-ECE4-462F-A516-3F76016F6E66}"/>
    <cellStyle name="Normal 9 3 4 6" xfId="4054" xr:uid="{B49F7A36-B19F-4425-B366-73D8AD9A3B47}"/>
    <cellStyle name="Normal 9 3 4 6 2" xfId="4820" xr:uid="{3DA41505-BDFD-449F-BA5E-AEEC07EC5F9B}"/>
    <cellStyle name="Normal 9 3 4 7" xfId="4055" xr:uid="{82A9C806-41CD-4A3D-AB4A-82EA2F7E9E3A}"/>
    <cellStyle name="Normal 9 3 4 7 2" xfId="4821" xr:uid="{EB8A279F-0CEE-4DCE-9B57-6037B86D1A6B}"/>
    <cellStyle name="Normal 9 3 4 8" xfId="4799" xr:uid="{1974ADDE-FEC9-4E71-895D-B23240992575}"/>
    <cellStyle name="Normal 9 3 5" xfId="306" xr:uid="{89FD106A-FD89-4D9D-9195-4AC77FA265D0}"/>
    <cellStyle name="Normal 9 3 5 2" xfId="862" xr:uid="{AE4E34F4-BB60-4D37-8001-66A738F08662}"/>
    <cellStyle name="Normal 9 3 5 2 2" xfId="863" xr:uid="{DC3A27A7-59FF-4D5F-9AC8-B635D2E3A56F}"/>
    <cellStyle name="Normal 9 3 5 2 2 2" xfId="2358" xr:uid="{7B369A0E-1C18-4732-AE9F-1FAA6D7F9214}"/>
    <cellStyle name="Normal 9 3 5 2 2 2 2" xfId="2359" xr:uid="{7C8A3FA7-1126-4BF3-ABF6-468E147114DF}"/>
    <cellStyle name="Normal 9 3 5 2 2 2 2 2" xfId="4826" xr:uid="{DB2716AB-F5DA-494C-9AE3-7D4406A03107}"/>
    <cellStyle name="Normal 9 3 5 2 2 2 3" xfId="4825" xr:uid="{5786BF50-2EB6-4D8D-9C00-1A23C16FA931}"/>
    <cellStyle name="Normal 9 3 5 2 2 3" xfId="2360" xr:uid="{2AA6BB2E-5AA5-4E07-B84E-E49B2F6E920B}"/>
    <cellStyle name="Normal 9 3 5 2 2 3 2" xfId="4827" xr:uid="{78E166DC-4B63-42DD-8E2D-247A276E5D31}"/>
    <cellStyle name="Normal 9 3 5 2 2 4" xfId="4824" xr:uid="{DA1176F3-B9F2-4599-AA48-434384931E14}"/>
    <cellStyle name="Normal 9 3 5 2 3" xfId="2361" xr:uid="{2CE1A43C-428D-49E0-A1E4-4CC24DDC1E6C}"/>
    <cellStyle name="Normal 9 3 5 2 3 2" xfId="2362" xr:uid="{2757BDC3-C934-4893-AFC8-77C5AA2A3497}"/>
    <cellStyle name="Normal 9 3 5 2 3 2 2" xfId="4829" xr:uid="{1A07FD4F-E142-4BE8-9DB7-7E6CA45C0E63}"/>
    <cellStyle name="Normal 9 3 5 2 3 3" xfId="4828" xr:uid="{5DD42737-718C-48D4-8DC1-F6A3808AFB10}"/>
    <cellStyle name="Normal 9 3 5 2 4" xfId="2363" xr:uid="{AD33E1E9-E1A7-4030-BA09-ACC9A711A2E1}"/>
    <cellStyle name="Normal 9 3 5 2 4 2" xfId="4830" xr:uid="{2464D6EC-62F2-4E13-A90D-9BA33934C60F}"/>
    <cellStyle name="Normal 9 3 5 2 5" xfId="4823" xr:uid="{C611E8FB-CB67-4676-9026-7AA1719BD85F}"/>
    <cellStyle name="Normal 9 3 5 3" xfId="864" xr:uid="{9E617B1C-EE8F-4BCD-B87E-CA4ADA9EDEFC}"/>
    <cellStyle name="Normal 9 3 5 3 2" xfId="2364" xr:uid="{409C9865-69FF-40D6-A1C3-885870B01820}"/>
    <cellStyle name="Normal 9 3 5 3 2 2" xfId="2365" xr:uid="{14C46C26-3550-49CC-96DC-7BBE08BC649B}"/>
    <cellStyle name="Normal 9 3 5 3 2 2 2" xfId="4833" xr:uid="{F1622E44-D8A2-44D2-9C48-0A3E817E6A5D}"/>
    <cellStyle name="Normal 9 3 5 3 2 3" xfId="4832" xr:uid="{FCD1B1A6-D3EC-43C5-B596-E3092963DBE7}"/>
    <cellStyle name="Normal 9 3 5 3 3" xfId="2366" xr:uid="{B993EC16-E8CB-47A9-A68D-C68D31364CDA}"/>
    <cellStyle name="Normal 9 3 5 3 3 2" xfId="4834" xr:uid="{94BF8DDE-0AA5-4BE8-AE05-4D24CD5F1E7B}"/>
    <cellStyle name="Normal 9 3 5 3 4" xfId="4056" xr:uid="{4D5CBCDC-413B-4B05-8EE5-DD34CD7C4566}"/>
    <cellStyle name="Normal 9 3 5 3 4 2" xfId="4835" xr:uid="{C703BA50-5F20-49A9-82AB-94BE72BDD0E0}"/>
    <cellStyle name="Normal 9 3 5 3 5" xfId="4831" xr:uid="{69F7068E-185C-45D7-AAEC-73FD784A7B11}"/>
    <cellStyle name="Normal 9 3 5 4" xfId="2367" xr:uid="{0C2381B5-26E8-4A5E-A72F-7404D9B7EA24}"/>
    <cellStyle name="Normal 9 3 5 4 2" xfId="2368" xr:uid="{7B74E896-D82B-4E60-BFDD-73BD5FDF9C38}"/>
    <cellStyle name="Normal 9 3 5 4 2 2" xfId="4837" xr:uid="{FF6150CE-A38A-4B08-A881-D82A532BF5CC}"/>
    <cellStyle name="Normal 9 3 5 4 3" xfId="4836" xr:uid="{6A556119-02BF-4E96-BBCB-DA26478BF106}"/>
    <cellStyle name="Normal 9 3 5 5" xfId="2369" xr:uid="{539C6146-B5A8-4730-BC92-1AAF9A2BA2E9}"/>
    <cellStyle name="Normal 9 3 5 5 2" xfId="4838" xr:uid="{3A520DB5-BB61-4F42-B700-2E823708DAAE}"/>
    <cellStyle name="Normal 9 3 5 6" xfId="4057" xr:uid="{BCCF0380-F668-4847-98F5-B5BEF9D00436}"/>
    <cellStyle name="Normal 9 3 5 6 2" xfId="4839" xr:uid="{1A153DEE-711E-4F82-9AD6-31D7923CE2BE}"/>
    <cellStyle name="Normal 9 3 5 7" xfId="4822" xr:uid="{0EAC7C33-FFC8-45CB-9F2B-0BAF6B4F5B45}"/>
    <cellStyle name="Normal 9 3 6" xfId="469" xr:uid="{08E977B3-0366-4439-A19C-99BBD67CAEF1}"/>
    <cellStyle name="Normal 9 3 6 2" xfId="865" xr:uid="{330A3BEB-5D48-453C-8818-E08413A0F260}"/>
    <cellStyle name="Normal 9 3 6 2 2" xfId="2370" xr:uid="{B530D7C9-6AE6-45EB-AB10-419461EE500E}"/>
    <cellStyle name="Normal 9 3 6 2 2 2" xfId="2371" xr:uid="{F33C17F7-7DD8-4A5C-A0AB-D99DF6E70CEB}"/>
    <cellStyle name="Normal 9 3 6 2 2 2 2" xfId="4843" xr:uid="{35D020BE-57EF-492E-9F05-5BEE52D55948}"/>
    <cellStyle name="Normal 9 3 6 2 2 3" xfId="4842" xr:uid="{09B85C3A-EC18-49DA-A585-78DEDEFD31F8}"/>
    <cellStyle name="Normal 9 3 6 2 3" xfId="2372" xr:uid="{B79F647F-325B-4194-9444-8016DEB4FD20}"/>
    <cellStyle name="Normal 9 3 6 2 3 2" xfId="4844" xr:uid="{5D23F60D-94AF-4737-8662-C3B873B21F4B}"/>
    <cellStyle name="Normal 9 3 6 2 4" xfId="4058" xr:uid="{4FF14BC7-0CC9-4128-80AC-DC5A6D627D40}"/>
    <cellStyle name="Normal 9 3 6 2 4 2" xfId="4845" xr:uid="{57AAB8E4-C1BA-46E7-8716-12167C4BB243}"/>
    <cellStyle name="Normal 9 3 6 2 5" xfId="4841" xr:uid="{F4431E05-D58C-4D58-9D53-00616ADF1F66}"/>
    <cellStyle name="Normal 9 3 6 3" xfId="2373" xr:uid="{B5D09F1F-7BEF-4918-91EB-EACA74196DED}"/>
    <cellStyle name="Normal 9 3 6 3 2" xfId="2374" xr:uid="{28AB1616-2773-4C81-B680-81FDDDCBCC2E}"/>
    <cellStyle name="Normal 9 3 6 3 2 2" xfId="4847" xr:uid="{1F7AADDD-7624-4C5C-A085-32ABC9676AB0}"/>
    <cellStyle name="Normal 9 3 6 3 3" xfId="4846" xr:uid="{4EB2C6DC-3287-43B5-B128-2F4D89A28A07}"/>
    <cellStyle name="Normal 9 3 6 4" xfId="2375" xr:uid="{503C4445-EFB0-4CEE-9F99-2D6360A7BBB3}"/>
    <cellStyle name="Normal 9 3 6 4 2" xfId="4848" xr:uid="{8B092E03-9511-4AC9-920A-A788F3146965}"/>
    <cellStyle name="Normal 9 3 6 5" xfId="4059" xr:uid="{48449A46-10B9-4E2F-843D-78B34E920793}"/>
    <cellStyle name="Normal 9 3 6 5 2" xfId="4849" xr:uid="{5A8ACBF4-8AF4-4074-BBE8-EF04E83F50E8}"/>
    <cellStyle name="Normal 9 3 6 6" xfId="4840" xr:uid="{8D77B3A8-2687-48DC-8425-79DE0954337D}"/>
    <cellStyle name="Normal 9 3 7" xfId="866" xr:uid="{4BF47F8A-5659-4352-AE59-4AB23B9DCCE5}"/>
    <cellStyle name="Normal 9 3 7 2" xfId="2376" xr:uid="{17B3CB46-521F-4943-985A-08E7AE1701BC}"/>
    <cellStyle name="Normal 9 3 7 2 2" xfId="2377" xr:uid="{458C3A39-62CC-4AAB-BEAE-3176E095C475}"/>
    <cellStyle name="Normal 9 3 7 2 2 2" xfId="4852" xr:uid="{D55599B1-6DA2-449C-AE14-9077C04D8167}"/>
    <cellStyle name="Normal 9 3 7 2 3" xfId="4851" xr:uid="{5A2DBD7A-BDCE-4CD6-8A3C-DB0CA7E376EE}"/>
    <cellStyle name="Normal 9 3 7 3" xfId="2378" xr:uid="{32DDB2A4-E28B-4482-96B6-6962AF3F1024}"/>
    <cellStyle name="Normal 9 3 7 3 2" xfId="4853" xr:uid="{DE7C422C-A640-489B-B207-2F80A01EF12D}"/>
    <cellStyle name="Normal 9 3 7 4" xfId="4060" xr:uid="{71BCFCB1-E7F1-47F5-B125-E6727BD37AB9}"/>
    <cellStyle name="Normal 9 3 7 4 2" xfId="4854" xr:uid="{BE210234-AA24-41BD-858B-D82A1BBFC7B7}"/>
    <cellStyle name="Normal 9 3 7 5" xfId="4850" xr:uid="{A9A502AE-2425-4319-A720-C2730FD2EB2A}"/>
    <cellStyle name="Normal 9 3 8" xfId="2379" xr:uid="{130781E8-7AE7-46C4-B3A2-EB8D35DC1468}"/>
    <cellStyle name="Normal 9 3 8 2" xfId="2380" xr:uid="{76857DFD-01A2-4C6D-B23B-38BB11EF0353}"/>
    <cellStyle name="Normal 9 3 8 2 2" xfId="4856" xr:uid="{A9F5A82E-5EDC-4239-8CE0-7BB747185706}"/>
    <cellStyle name="Normal 9 3 8 3" xfId="4061" xr:uid="{92DD263A-80C6-4825-AAE0-44ABB33E7503}"/>
    <cellStyle name="Normal 9 3 8 3 2" xfId="4857" xr:uid="{939C52E7-440C-4752-96FF-6D87DEFC423C}"/>
    <cellStyle name="Normal 9 3 8 4" xfId="4062" xr:uid="{63637812-DF02-49B6-88AE-D6E3081DB90B}"/>
    <cellStyle name="Normal 9 3 8 4 2" xfId="4858" xr:uid="{BBA41F98-40B0-4FDE-BD30-4A98DB050C6C}"/>
    <cellStyle name="Normal 9 3 8 5" xfId="4855" xr:uid="{BFD68269-4D7E-44CA-9813-022F5A3B6AC9}"/>
    <cellStyle name="Normal 9 3 9" xfId="2381" xr:uid="{C1129791-9E1E-4617-95FD-0765C7C9BC85}"/>
    <cellStyle name="Normal 9 3 9 2" xfId="4859" xr:uid="{375491D3-472B-4E1D-AFE1-B776BD6FB2FE}"/>
    <cellStyle name="Normal 9 4" xfId="307" xr:uid="{6CC705A4-EAF6-4817-9086-8D59532F8679}"/>
    <cellStyle name="Normal 9 4 10" xfId="4063" xr:uid="{B07F5298-EDEA-4E6A-A2B1-5D59906E6644}"/>
    <cellStyle name="Normal 9 4 10 2" xfId="4861" xr:uid="{7F4C0798-9082-4D47-8399-EEC8A86554D1}"/>
    <cellStyle name="Normal 9 4 11" xfId="4064" xr:uid="{08EDA1B7-C2C6-49C8-B02F-204DE4172DCE}"/>
    <cellStyle name="Normal 9 4 11 2" xfId="4862" xr:uid="{B4F8E215-F9A5-4C63-85D4-5E152180942F}"/>
    <cellStyle name="Normal 9 4 12" xfId="4860" xr:uid="{2B969E6E-DD4A-4BEA-B5DD-D07208A8BDBB}"/>
    <cellStyle name="Normal 9 4 2" xfId="308" xr:uid="{010FA391-4255-4B2F-8D1A-F07D4F2F8985}"/>
    <cellStyle name="Normal 9 4 2 10" xfId="4863" xr:uid="{460A66F0-D871-4D74-9F65-BD737897C4AB}"/>
    <cellStyle name="Normal 9 4 2 2" xfId="309" xr:uid="{A09DEFF5-F27A-450B-80A6-F01EAF3AAF2D}"/>
    <cellStyle name="Normal 9 4 2 2 2" xfId="310" xr:uid="{3747342D-2642-4AB0-B5B5-A75D2F804900}"/>
    <cellStyle name="Normal 9 4 2 2 2 2" xfId="867" xr:uid="{86D8AB87-3508-4155-933B-A54A2071A16B}"/>
    <cellStyle name="Normal 9 4 2 2 2 2 2" xfId="2382" xr:uid="{BB40F166-4848-4BC3-847D-541D6C239000}"/>
    <cellStyle name="Normal 9 4 2 2 2 2 2 2" xfId="2383" xr:uid="{EA4EAD9D-5652-4F25-8F90-923236132FE1}"/>
    <cellStyle name="Normal 9 4 2 2 2 2 2 2 2" xfId="4868" xr:uid="{7835A21D-09D5-460F-82CF-B0FF497CC45C}"/>
    <cellStyle name="Normal 9 4 2 2 2 2 2 3" xfId="4867" xr:uid="{368B0DFF-B708-4567-ADD6-AE7D919ED57B}"/>
    <cellStyle name="Normal 9 4 2 2 2 2 3" xfId="2384" xr:uid="{4041B31F-5B9B-4074-8DEF-38F1E3B33F24}"/>
    <cellStyle name="Normal 9 4 2 2 2 2 3 2" xfId="4869" xr:uid="{101AB514-1B91-4344-9946-5FE1AE70E4FD}"/>
    <cellStyle name="Normal 9 4 2 2 2 2 4" xfId="4065" xr:uid="{5B67DCDF-98D3-4DF6-B383-7E1CF59A2007}"/>
    <cellStyle name="Normal 9 4 2 2 2 2 4 2" xfId="4870" xr:uid="{FF34FB12-2052-48FF-BC07-86AD4352DFBC}"/>
    <cellStyle name="Normal 9 4 2 2 2 2 5" xfId="4866" xr:uid="{C2E63C84-8277-4266-85A0-0C15BF1D9033}"/>
    <cellStyle name="Normal 9 4 2 2 2 3" xfId="2385" xr:uid="{DCA02EE4-5DEB-4E44-95C5-9CA5452ECE9D}"/>
    <cellStyle name="Normal 9 4 2 2 2 3 2" xfId="2386" xr:uid="{DCA73D68-1F57-430E-9FB0-44554C9ABC69}"/>
    <cellStyle name="Normal 9 4 2 2 2 3 2 2" xfId="4872" xr:uid="{B8150742-FA09-42A6-A24A-A75443812D29}"/>
    <cellStyle name="Normal 9 4 2 2 2 3 3" xfId="4066" xr:uid="{129FB559-2A52-4D58-9B15-367E8C0CD7B3}"/>
    <cellStyle name="Normal 9 4 2 2 2 3 3 2" xfId="4873" xr:uid="{A3FBCB97-2BC3-4BA4-9826-94606F0207DC}"/>
    <cellStyle name="Normal 9 4 2 2 2 3 4" xfId="4067" xr:uid="{95209378-4310-4B92-8D8D-820D5A3E210C}"/>
    <cellStyle name="Normal 9 4 2 2 2 3 4 2" xfId="4874" xr:uid="{79BDD6A1-F2C9-4236-95DE-32F05F7BBB6F}"/>
    <cellStyle name="Normal 9 4 2 2 2 3 5" xfId="4871" xr:uid="{A169FA59-70C0-4BCD-BFE2-14A6D4846F6E}"/>
    <cellStyle name="Normal 9 4 2 2 2 4" xfId="2387" xr:uid="{851D0571-1F89-4DCD-8072-6BAF33A22A73}"/>
    <cellStyle name="Normal 9 4 2 2 2 4 2" xfId="4875" xr:uid="{5EFDC91E-3833-472E-8D09-98A6C8A70EF5}"/>
    <cellStyle name="Normal 9 4 2 2 2 5" xfId="4068" xr:uid="{A2559288-45F6-41B0-BB15-FF1174D29CB7}"/>
    <cellStyle name="Normal 9 4 2 2 2 5 2" xfId="4876" xr:uid="{8A63AE37-A79D-433E-86D7-3493D586312D}"/>
    <cellStyle name="Normal 9 4 2 2 2 6" xfId="4069" xr:uid="{BDC5F910-8F2B-4E78-BD56-FE3477CEA62A}"/>
    <cellStyle name="Normal 9 4 2 2 2 6 2" xfId="4877" xr:uid="{F8B2E896-D824-4C0B-9D6E-095F0F7BA290}"/>
    <cellStyle name="Normal 9 4 2 2 2 7" xfId="4865" xr:uid="{C165D361-0143-46CF-94E7-732474E7F123}"/>
    <cellStyle name="Normal 9 4 2 2 3" xfId="868" xr:uid="{96DC6002-260F-4A66-A5D5-13C452A35E2F}"/>
    <cellStyle name="Normal 9 4 2 2 3 2" xfId="2388" xr:uid="{7D71C553-565A-43FB-B9A9-0E4F49B3C86A}"/>
    <cellStyle name="Normal 9 4 2 2 3 2 2" xfId="2389" xr:uid="{57417833-8256-4F5E-8847-DEE872D45E3D}"/>
    <cellStyle name="Normal 9 4 2 2 3 2 2 2" xfId="4880" xr:uid="{B060DE6A-89E9-4D03-8AE8-6D7E67301110}"/>
    <cellStyle name="Normal 9 4 2 2 3 2 3" xfId="4070" xr:uid="{BE800D78-8C62-4A0A-B2B9-1F0FFE9075EB}"/>
    <cellStyle name="Normal 9 4 2 2 3 2 3 2" xfId="4881" xr:uid="{D6CE6A6B-6343-4D9F-B390-BA600E70F64C}"/>
    <cellStyle name="Normal 9 4 2 2 3 2 4" xfId="4071" xr:uid="{53084BC1-A80D-466C-9CBF-8B6FF2CA9030}"/>
    <cellStyle name="Normal 9 4 2 2 3 2 4 2" xfId="4882" xr:uid="{5971EFCD-250A-4294-8EBE-A551918EF587}"/>
    <cellStyle name="Normal 9 4 2 2 3 2 5" xfId="4879" xr:uid="{C192CAC6-5DD2-4263-90FF-7524E9E5EA3B}"/>
    <cellStyle name="Normal 9 4 2 2 3 3" xfId="2390" xr:uid="{312708E7-6B29-414A-8708-283450DC43F0}"/>
    <cellStyle name="Normal 9 4 2 2 3 3 2" xfId="4883" xr:uid="{E363C478-835D-42BF-920C-790BD979C148}"/>
    <cellStyle name="Normal 9 4 2 2 3 4" xfId="4072" xr:uid="{94A9A343-520C-448A-94D0-64E255EA7169}"/>
    <cellStyle name="Normal 9 4 2 2 3 4 2" xfId="4884" xr:uid="{840EDC6C-2B9C-420D-B983-6502BE593C69}"/>
    <cellStyle name="Normal 9 4 2 2 3 5" xfId="4073" xr:uid="{648C002F-8100-4B94-B853-C980F7684AF8}"/>
    <cellStyle name="Normal 9 4 2 2 3 5 2" xfId="4885" xr:uid="{2C2D53C9-7848-484F-9E18-25B487558F5C}"/>
    <cellStyle name="Normal 9 4 2 2 3 6" xfId="4878" xr:uid="{816FF63C-0679-48A7-9218-B93D1C56A2CE}"/>
    <cellStyle name="Normal 9 4 2 2 4" xfId="2391" xr:uid="{66EA8A9A-31A2-47BF-A235-F03CF3F31F20}"/>
    <cellStyle name="Normal 9 4 2 2 4 2" xfId="2392" xr:uid="{FD3BC44C-C3F9-4BB1-80FE-09E637FCD99A}"/>
    <cellStyle name="Normal 9 4 2 2 4 2 2" xfId="4887" xr:uid="{0EA212E0-9A4E-4DF3-BC11-929F57E265C6}"/>
    <cellStyle name="Normal 9 4 2 2 4 3" xfId="4074" xr:uid="{4CFBE0F1-14C6-4690-98F8-B59094A50954}"/>
    <cellStyle name="Normal 9 4 2 2 4 3 2" xfId="4888" xr:uid="{5E4A98BD-1B5F-4DED-B548-1DA9AFE41D7D}"/>
    <cellStyle name="Normal 9 4 2 2 4 4" xfId="4075" xr:uid="{ABC5FD3A-0C23-4837-9410-00D67313A540}"/>
    <cellStyle name="Normal 9 4 2 2 4 4 2" xfId="4889" xr:uid="{8E6B9A0F-F94A-48EC-A0CC-A093D2C9E1D2}"/>
    <cellStyle name="Normal 9 4 2 2 4 5" xfId="4886" xr:uid="{FA6967FF-CD21-4416-AF97-98FE3B262908}"/>
    <cellStyle name="Normal 9 4 2 2 5" xfId="2393" xr:uid="{018029EB-51E7-4028-93D3-CEB1B127C883}"/>
    <cellStyle name="Normal 9 4 2 2 5 2" xfId="4076" xr:uid="{908BDB8C-3DF6-4123-A344-99EB7CE11FCE}"/>
    <cellStyle name="Normal 9 4 2 2 5 2 2" xfId="4891" xr:uid="{C9E960AF-8CCA-4370-B1C0-73C85215BDA0}"/>
    <cellStyle name="Normal 9 4 2 2 5 3" xfId="4077" xr:uid="{25828192-7BBA-4914-B5F7-C7551EBB2BFD}"/>
    <cellStyle name="Normal 9 4 2 2 5 3 2" xfId="4892" xr:uid="{AFF6CEA3-E5F5-4959-B886-B42117F7F0C3}"/>
    <cellStyle name="Normal 9 4 2 2 5 4" xfId="4078" xr:uid="{B0F2A095-75CC-4BA8-82B3-9D8FEA6931FC}"/>
    <cellStyle name="Normal 9 4 2 2 5 4 2" xfId="4893" xr:uid="{24EEAFC7-79DD-40B6-B637-556ABE55FAF3}"/>
    <cellStyle name="Normal 9 4 2 2 5 5" xfId="4890" xr:uid="{64CDF74A-8B4E-4C6C-ACA7-AD795371CD59}"/>
    <cellStyle name="Normal 9 4 2 2 6" xfId="4079" xr:uid="{84FD7DB6-8618-4A30-9B71-FA07675BF6CA}"/>
    <cellStyle name="Normal 9 4 2 2 6 2" xfId="4894" xr:uid="{58F44AA6-CEC9-40DF-8633-244CA34B539F}"/>
    <cellStyle name="Normal 9 4 2 2 7" xfId="4080" xr:uid="{DAE2982E-86E2-4142-91DF-E8A591257A37}"/>
    <cellStyle name="Normal 9 4 2 2 7 2" xfId="4895" xr:uid="{4B602582-7480-4C04-8D0B-D63A72325C86}"/>
    <cellStyle name="Normal 9 4 2 2 8" xfId="4081" xr:uid="{09F7FC8B-A0CF-4999-A4E2-6AE7CB20BC64}"/>
    <cellStyle name="Normal 9 4 2 2 8 2" xfId="4896" xr:uid="{D5949953-DA92-4CCA-A809-E558593A8B24}"/>
    <cellStyle name="Normal 9 4 2 2 9" xfId="4864" xr:uid="{BC338224-31D5-40E5-A24D-3CDCD1C05206}"/>
    <cellStyle name="Normal 9 4 2 3" xfId="311" xr:uid="{0C2034AE-102B-4740-9330-460C2BAD80BF}"/>
    <cellStyle name="Normal 9 4 2 3 2" xfId="869" xr:uid="{1D2656E9-BEFB-4F4D-9027-6B94F0507596}"/>
    <cellStyle name="Normal 9 4 2 3 2 2" xfId="870" xr:uid="{354CBDC7-3FAC-49D6-B527-891247ACAABB}"/>
    <cellStyle name="Normal 9 4 2 3 2 2 2" xfId="2394" xr:uid="{F4435921-FFB1-4C84-BFAC-04ACC8A02BB7}"/>
    <cellStyle name="Normal 9 4 2 3 2 2 2 2" xfId="2395" xr:uid="{AAB6FB7A-B660-4D42-88E2-C944BBBDD0AC}"/>
    <cellStyle name="Normal 9 4 2 3 2 2 2 2 2" xfId="4901" xr:uid="{8E78A00C-ED4B-4536-9150-2E22023CB590}"/>
    <cellStyle name="Normal 9 4 2 3 2 2 2 3" xfId="4900" xr:uid="{22078D32-78DA-4253-9FA2-6E8791F91731}"/>
    <cellStyle name="Normal 9 4 2 3 2 2 3" xfId="2396" xr:uid="{B2D2A735-AD4B-4A5B-B9B4-55DB112A1DEA}"/>
    <cellStyle name="Normal 9 4 2 3 2 2 3 2" xfId="4902" xr:uid="{32B1B201-40D3-4DFC-A2DB-45AD71DB52E9}"/>
    <cellStyle name="Normal 9 4 2 3 2 2 4" xfId="4899" xr:uid="{A69BF463-011C-4E0A-8E89-3DCA6707BDD6}"/>
    <cellStyle name="Normal 9 4 2 3 2 3" xfId="2397" xr:uid="{DFDC1045-6359-4110-9E56-02E4932F179D}"/>
    <cellStyle name="Normal 9 4 2 3 2 3 2" xfId="2398" xr:uid="{3DEC95FA-3823-43F8-B274-248F9FC5CCBA}"/>
    <cellStyle name="Normal 9 4 2 3 2 3 2 2" xfId="4904" xr:uid="{12BFCA51-B8BD-4E5F-80AB-301DF12A0EF4}"/>
    <cellStyle name="Normal 9 4 2 3 2 3 3" xfId="4903" xr:uid="{464F855F-8CEA-460A-BAEC-C6A5C125C3E2}"/>
    <cellStyle name="Normal 9 4 2 3 2 4" xfId="2399" xr:uid="{A6D15094-7161-4838-BEF6-63542B22FBAA}"/>
    <cellStyle name="Normal 9 4 2 3 2 4 2" xfId="4905" xr:uid="{5E6E67D0-CDE8-41D6-B99E-F51E38A1E457}"/>
    <cellStyle name="Normal 9 4 2 3 2 5" xfId="4898" xr:uid="{44883584-A8DD-43C1-A338-52E67C3BC16C}"/>
    <cellStyle name="Normal 9 4 2 3 3" xfId="871" xr:uid="{76BBB48D-307E-43E9-A589-FC08011082D0}"/>
    <cellStyle name="Normal 9 4 2 3 3 2" xfId="2400" xr:uid="{74EB7709-EE3A-41D0-86CF-2998DB90D176}"/>
    <cellStyle name="Normal 9 4 2 3 3 2 2" xfId="2401" xr:uid="{336497E1-D5A5-4818-9919-3CD4A1728EFB}"/>
    <cellStyle name="Normal 9 4 2 3 3 2 2 2" xfId="4908" xr:uid="{55BEBC7A-FE1C-4A18-9162-3FA27126A541}"/>
    <cellStyle name="Normal 9 4 2 3 3 2 3" xfId="4907" xr:uid="{7B771373-168F-4431-9A82-513681B484E4}"/>
    <cellStyle name="Normal 9 4 2 3 3 3" xfId="2402" xr:uid="{6B2A98E3-EDF6-4CAD-98F4-32163845189E}"/>
    <cellStyle name="Normal 9 4 2 3 3 3 2" xfId="4909" xr:uid="{88BBB002-461C-45A0-AB3D-54D4B466524F}"/>
    <cellStyle name="Normal 9 4 2 3 3 4" xfId="4082" xr:uid="{C1C75C9A-C8D5-4D6E-BA51-FF3190897B36}"/>
    <cellStyle name="Normal 9 4 2 3 3 4 2" xfId="4910" xr:uid="{F3D23BD5-1446-42B8-9181-34438685AE8F}"/>
    <cellStyle name="Normal 9 4 2 3 3 5" xfId="4906" xr:uid="{5DB54DEB-3035-4DA1-9FD6-64EE146E88BA}"/>
    <cellStyle name="Normal 9 4 2 3 4" xfId="2403" xr:uid="{7766FDF7-87B9-4A4F-8B41-B7AE249187BD}"/>
    <cellStyle name="Normal 9 4 2 3 4 2" xfId="2404" xr:uid="{0D34446E-C80B-4966-96F9-BC5C2BF3CA7C}"/>
    <cellStyle name="Normal 9 4 2 3 4 2 2" xfId="4912" xr:uid="{4FBB4526-611A-4B13-A767-3089354838A6}"/>
    <cellStyle name="Normal 9 4 2 3 4 3" xfId="4911" xr:uid="{15DBE5ED-8DC5-4711-9E50-0DA4BC82247C}"/>
    <cellStyle name="Normal 9 4 2 3 5" xfId="2405" xr:uid="{3197C007-AE5B-47F9-B372-0FC1E21A8D2D}"/>
    <cellStyle name="Normal 9 4 2 3 5 2" xfId="4913" xr:uid="{626F7E0D-09AF-4DBD-ABE8-C21E5BACB50B}"/>
    <cellStyle name="Normal 9 4 2 3 6" xfId="4083" xr:uid="{C1F0EDDC-D657-47E3-B4AF-695E73414EA4}"/>
    <cellStyle name="Normal 9 4 2 3 6 2" xfId="4914" xr:uid="{5AC47DE5-6011-4C5D-BD54-0B711400A15F}"/>
    <cellStyle name="Normal 9 4 2 3 7" xfId="4897" xr:uid="{7BD7F9DB-7147-439C-844C-0C670A453328}"/>
    <cellStyle name="Normal 9 4 2 4" xfId="470" xr:uid="{F3CF7F83-ACCF-47CE-9380-3A6797A8BB3A}"/>
    <cellStyle name="Normal 9 4 2 4 2" xfId="872" xr:uid="{15C2B41D-6EDD-4955-AEF1-BE34DE075607}"/>
    <cellStyle name="Normal 9 4 2 4 2 2" xfId="2406" xr:uid="{0EDB6305-12C7-4DE7-9483-D4FB8FA3D201}"/>
    <cellStyle name="Normal 9 4 2 4 2 2 2" xfId="2407" xr:uid="{C3B78087-C4CA-455D-A1ED-F89C45ADB550}"/>
    <cellStyle name="Normal 9 4 2 4 2 2 2 2" xfId="4918" xr:uid="{0B9CAF52-BFC1-4BA8-A89B-60F38C23A503}"/>
    <cellStyle name="Normal 9 4 2 4 2 2 3" xfId="4917" xr:uid="{CE4218AE-A5B2-43BC-98E8-37A1D72D1660}"/>
    <cellStyle name="Normal 9 4 2 4 2 3" xfId="2408" xr:uid="{F2F6C457-5D29-46A2-B051-3BBAF949B720}"/>
    <cellStyle name="Normal 9 4 2 4 2 3 2" xfId="4919" xr:uid="{EFA435FE-FA97-4C7E-AD43-F4AA9FD416EE}"/>
    <cellStyle name="Normal 9 4 2 4 2 4" xfId="4084" xr:uid="{462FB2F7-F869-4C6E-8DA8-FC7660E61B88}"/>
    <cellStyle name="Normal 9 4 2 4 2 4 2" xfId="4920" xr:uid="{F4EBBD68-E11E-4EF2-BFBE-AA69DA8DF5A4}"/>
    <cellStyle name="Normal 9 4 2 4 2 5" xfId="4916" xr:uid="{4F2AABDB-8D2F-4CF1-8F15-B0A758734F83}"/>
    <cellStyle name="Normal 9 4 2 4 3" xfId="2409" xr:uid="{D0CC5F16-2021-4C85-BC0E-AC754AB48D38}"/>
    <cellStyle name="Normal 9 4 2 4 3 2" xfId="2410" xr:uid="{9FFCD6CC-67A3-471D-A898-61E87A967CB5}"/>
    <cellStyle name="Normal 9 4 2 4 3 2 2" xfId="4922" xr:uid="{589D374F-CF8F-474F-8E2C-E5D2D755743C}"/>
    <cellStyle name="Normal 9 4 2 4 3 3" xfId="4921" xr:uid="{BD7E8000-5B47-42EF-9547-FFC230295727}"/>
    <cellStyle name="Normal 9 4 2 4 4" xfId="2411" xr:uid="{28DF93B0-BA43-46FC-915E-54BB169A4EF5}"/>
    <cellStyle name="Normal 9 4 2 4 4 2" xfId="4923" xr:uid="{9AD684D1-A376-4989-B54D-73AC794048A5}"/>
    <cellStyle name="Normal 9 4 2 4 5" xfId="4085" xr:uid="{709D3229-A39A-430D-9893-702A47C67CB4}"/>
    <cellStyle name="Normal 9 4 2 4 5 2" xfId="4924" xr:uid="{F26A3998-FE60-46E1-9E7F-47838EE86DD1}"/>
    <cellStyle name="Normal 9 4 2 4 6" xfId="4915" xr:uid="{10871BEE-9AF1-47D0-8AD9-E87F9E3AE7EA}"/>
    <cellStyle name="Normal 9 4 2 5" xfId="471" xr:uid="{595FFFD5-BBB2-44D1-882E-318A17AE817A}"/>
    <cellStyle name="Normal 9 4 2 5 2" xfId="2412" xr:uid="{E97DBC3A-6896-4593-9C27-9D11C8450579}"/>
    <cellStyle name="Normal 9 4 2 5 2 2" xfId="2413" xr:uid="{556E74CE-562C-4A15-8218-4D46C8C7FDB0}"/>
    <cellStyle name="Normal 9 4 2 5 2 2 2" xfId="4927" xr:uid="{BDC50B34-017F-42E1-88C0-07161785A69C}"/>
    <cellStyle name="Normal 9 4 2 5 2 3" xfId="4926" xr:uid="{190D1EC9-DB0C-49B1-B92E-72D74B0E0E9A}"/>
    <cellStyle name="Normal 9 4 2 5 3" xfId="2414" xr:uid="{C7E65627-CD4D-4EF3-A7BD-84D92F580800}"/>
    <cellStyle name="Normal 9 4 2 5 3 2" xfId="4928" xr:uid="{D07EFE79-F220-40D7-A922-31185263420D}"/>
    <cellStyle name="Normal 9 4 2 5 4" xfId="4086" xr:uid="{6378D895-CC5F-4D5D-96FE-B2B9CD64C5DB}"/>
    <cellStyle name="Normal 9 4 2 5 4 2" xfId="4929" xr:uid="{937D6AB2-DE31-4152-9A6C-DF7F2102A933}"/>
    <cellStyle name="Normal 9 4 2 5 5" xfId="4925" xr:uid="{016E73BC-D4BA-4513-9D86-42266EBC8339}"/>
    <cellStyle name="Normal 9 4 2 6" xfId="2415" xr:uid="{381AB89B-A026-4FBF-8942-D5975696F75B}"/>
    <cellStyle name="Normal 9 4 2 6 2" xfId="2416" xr:uid="{7033DF0D-7EFC-44FB-8ACD-41FE2900FDC8}"/>
    <cellStyle name="Normal 9 4 2 6 2 2" xfId="4931" xr:uid="{11633474-D081-4ACA-8FEE-D7A15B405407}"/>
    <cellStyle name="Normal 9 4 2 6 3" xfId="4087" xr:uid="{2DB5D1C6-434F-49DC-9CB5-60DEAE233576}"/>
    <cellStyle name="Normal 9 4 2 6 3 2" xfId="4932" xr:uid="{20584A8D-D398-4C45-BC21-84D31C7898B9}"/>
    <cellStyle name="Normal 9 4 2 6 4" xfId="4088" xr:uid="{3DBBDCA5-0AFD-4937-9DFE-B311E4EC95DC}"/>
    <cellStyle name="Normal 9 4 2 6 4 2" xfId="4933" xr:uid="{D5FB4310-01BD-4B89-86B7-B6A7AE0FD238}"/>
    <cellStyle name="Normal 9 4 2 6 5" xfId="4930" xr:uid="{7CA5254D-7A2D-490C-BC14-5D1F813A758B}"/>
    <cellStyle name="Normal 9 4 2 7" xfId="2417" xr:uid="{98B1FC5A-6E54-4C3B-B0E4-7963C4060347}"/>
    <cellStyle name="Normal 9 4 2 7 2" xfId="4934" xr:uid="{EEF91651-0A7D-4CF0-9F48-72960556468D}"/>
    <cellStyle name="Normal 9 4 2 8" xfId="4089" xr:uid="{59B4D61B-11F7-424D-A6E6-C0157E6761E8}"/>
    <cellStyle name="Normal 9 4 2 8 2" xfId="4935" xr:uid="{EEED97C5-8066-4807-893B-24115E35D7CB}"/>
    <cellStyle name="Normal 9 4 2 9" xfId="4090" xr:uid="{C30C5582-0BE4-45B0-8AD6-DA49995324A6}"/>
    <cellStyle name="Normal 9 4 2 9 2" xfId="4936" xr:uid="{AD5BC02E-9B88-4D8E-9CA2-840EAD0C31E9}"/>
    <cellStyle name="Normal 9 4 3" xfId="312" xr:uid="{2DB3642C-2C0C-4852-AE5D-ED17C69DC977}"/>
    <cellStyle name="Normal 9 4 3 2" xfId="313" xr:uid="{99DE6085-77C9-4D60-98AE-8040612B64F7}"/>
    <cellStyle name="Normal 9 4 3 2 2" xfId="314" xr:uid="{111C0375-ABE0-40C3-93DE-FA600023DEF7}"/>
    <cellStyle name="Normal 9 4 3 2 2 2" xfId="2418" xr:uid="{80489678-942A-4129-80BF-1D8A400DDB25}"/>
    <cellStyle name="Normal 9 4 3 2 2 2 2" xfId="2419" xr:uid="{FBC42E78-F268-4B5D-83A6-D63A7944EAE5}"/>
    <cellStyle name="Normal 9 4 3 2 2 2 2 2" xfId="4505" xr:uid="{2FD45C64-85FF-4866-BCB1-D24485619FBF}"/>
    <cellStyle name="Normal 9 4 3 2 2 2 2 2 2" xfId="5312" xr:uid="{AC89BC65-5026-4062-9337-3ED10A3DD3F3}"/>
    <cellStyle name="Normal 9 4 3 2 2 2 2 2 3" xfId="4941" xr:uid="{E5278FEF-1AD0-4D4D-9296-649B56A20229}"/>
    <cellStyle name="Normal 9 4 3 2 2 2 3" xfId="4506" xr:uid="{459D5798-8C04-4DB5-9C70-2E8B570596C7}"/>
    <cellStyle name="Normal 9 4 3 2 2 2 3 2" xfId="5313" xr:uid="{48FC3C0B-9204-4208-8895-A448D8DDF16B}"/>
    <cellStyle name="Normal 9 4 3 2 2 2 3 3" xfId="4940" xr:uid="{B0D0CA16-EDD3-42CB-A6FA-152F6529909D}"/>
    <cellStyle name="Normal 9 4 3 2 2 3" xfId="2420" xr:uid="{62FF9776-21EF-44FC-962F-2D5B2000BF77}"/>
    <cellStyle name="Normal 9 4 3 2 2 3 2" xfId="4507" xr:uid="{CE9A3873-FC80-467C-B9F7-C88F9EA69C6D}"/>
    <cellStyle name="Normal 9 4 3 2 2 3 2 2" xfId="5314" xr:uid="{54DA31FC-D4B6-45B3-B671-47570D1ACDAE}"/>
    <cellStyle name="Normal 9 4 3 2 2 3 2 3" xfId="4942" xr:uid="{C653FD24-C41F-4D22-90DD-1F9205B8C6A9}"/>
    <cellStyle name="Normal 9 4 3 2 2 4" xfId="4091" xr:uid="{9F0C4412-BE17-4EE1-A7CE-ED0331A1481E}"/>
    <cellStyle name="Normal 9 4 3 2 2 4 2" xfId="4943" xr:uid="{CBCD85CF-F1C4-4BCB-B80B-C5FB4E59DCEB}"/>
    <cellStyle name="Normal 9 4 3 2 2 5" xfId="4939" xr:uid="{E92A23CF-A47E-4ED5-ADBA-646B71122FFA}"/>
    <cellStyle name="Normal 9 4 3 2 3" xfId="2421" xr:uid="{646E1AA9-1AD4-414C-9343-9F73129DEDEA}"/>
    <cellStyle name="Normal 9 4 3 2 3 2" xfId="2422" xr:uid="{4ED15B1A-FF9A-435A-A279-BF8917A519E2}"/>
    <cellStyle name="Normal 9 4 3 2 3 2 2" xfId="4508" xr:uid="{5960ACBC-EEBA-49DA-A4A5-0442DDA76385}"/>
    <cellStyle name="Normal 9 4 3 2 3 2 2 2" xfId="5315" xr:uid="{892C5941-EF9B-4FB3-94EF-C6D83C594E19}"/>
    <cellStyle name="Normal 9 4 3 2 3 2 2 3" xfId="4945" xr:uid="{2AB7C803-2E44-4D02-BEFD-A0C3A614F1A7}"/>
    <cellStyle name="Normal 9 4 3 2 3 3" xfId="4092" xr:uid="{E0CB3A3B-285C-4E9A-8443-F14C29411D6B}"/>
    <cellStyle name="Normal 9 4 3 2 3 3 2" xfId="4946" xr:uid="{080220EA-C9C2-4F6B-B694-7F03F77A3057}"/>
    <cellStyle name="Normal 9 4 3 2 3 4" xfId="4093" xr:uid="{6BE12EC3-90A5-4B8E-9707-EFFDE6C20EBC}"/>
    <cellStyle name="Normal 9 4 3 2 3 4 2" xfId="4947" xr:uid="{916E3C8B-BCC8-4953-B39E-26C082772B7A}"/>
    <cellStyle name="Normal 9 4 3 2 3 5" xfId="4944" xr:uid="{AAD113D8-81BA-4637-8E8D-73278568B45E}"/>
    <cellStyle name="Normal 9 4 3 2 4" xfId="2423" xr:uid="{8401D37B-A077-4304-8B21-ABAC987D5A47}"/>
    <cellStyle name="Normal 9 4 3 2 4 2" xfId="4509" xr:uid="{694F726D-A8C5-487B-A195-8E21847E5AAC}"/>
    <cellStyle name="Normal 9 4 3 2 4 2 2" xfId="5316" xr:uid="{61E4BF4A-69C4-4C42-9F67-64C4943458C6}"/>
    <cellStyle name="Normal 9 4 3 2 4 2 3" xfId="4948" xr:uid="{E21C6320-6530-46DB-B9F6-CD6F70CE1A14}"/>
    <cellStyle name="Normal 9 4 3 2 5" xfId="4094" xr:uid="{5A03D75E-4AD1-434C-8B5E-713CF1E06FCC}"/>
    <cellStyle name="Normal 9 4 3 2 5 2" xfId="4949" xr:uid="{0DA05A98-4060-4DAA-9521-B7B6BED655E6}"/>
    <cellStyle name="Normal 9 4 3 2 6" xfId="4095" xr:uid="{03E0043A-AD9B-4E4A-8300-7B028DCF6FCB}"/>
    <cellStyle name="Normal 9 4 3 2 6 2" xfId="4950" xr:uid="{6377EF46-746B-4099-92D7-D416860A4D1B}"/>
    <cellStyle name="Normal 9 4 3 2 7" xfId="4938" xr:uid="{1CF9F466-6AF6-4E87-AEAC-21EEDBC7CB73}"/>
    <cellStyle name="Normal 9 4 3 3" xfId="315" xr:uid="{85823840-15BF-4E0B-AEFC-2058225F2090}"/>
    <cellStyle name="Normal 9 4 3 3 2" xfId="2424" xr:uid="{BD580D4C-806A-4814-9E11-C74C75C4D306}"/>
    <cellStyle name="Normal 9 4 3 3 2 2" xfId="2425" xr:uid="{A628C6FD-AAFD-487E-8D17-E5A9B7011C8D}"/>
    <cellStyle name="Normal 9 4 3 3 2 2 2" xfId="4510" xr:uid="{EB629D8A-A277-4374-87B9-8AE7A9C191C7}"/>
    <cellStyle name="Normal 9 4 3 3 2 2 2 2" xfId="5317" xr:uid="{BE0C6571-F3A0-45EE-8F51-9970114C705D}"/>
    <cellStyle name="Normal 9 4 3 3 2 2 2 3" xfId="4953" xr:uid="{C9032214-4C6C-4A42-A4D7-A041844289AE}"/>
    <cellStyle name="Normal 9 4 3 3 2 3" xfId="4096" xr:uid="{E925224F-A8EA-402F-B187-856D8E99DED6}"/>
    <cellStyle name="Normal 9 4 3 3 2 3 2" xfId="4954" xr:uid="{D4427B2D-7096-4929-AADF-875C200D335A}"/>
    <cellStyle name="Normal 9 4 3 3 2 4" xfId="4097" xr:uid="{49986053-2A92-4267-9DCD-31C1C324C339}"/>
    <cellStyle name="Normal 9 4 3 3 2 4 2" xfId="4955" xr:uid="{366496D0-464F-477F-96F1-0A289CBC5517}"/>
    <cellStyle name="Normal 9 4 3 3 2 5" xfId="4952" xr:uid="{96869464-E701-40B4-A83C-3184F729E160}"/>
    <cellStyle name="Normal 9 4 3 3 3" xfId="2426" xr:uid="{108A1B62-6462-4EDF-87F9-A07A0D44F25E}"/>
    <cellStyle name="Normal 9 4 3 3 3 2" xfId="4511" xr:uid="{5CC71AF5-A916-4C73-9F88-81261AD55351}"/>
    <cellStyle name="Normal 9 4 3 3 3 2 2" xfId="5318" xr:uid="{8EB4CD98-5C2E-4565-9AFA-25DAD8735A1B}"/>
    <cellStyle name="Normal 9 4 3 3 3 2 3" xfId="4956" xr:uid="{974283C9-271C-41BE-9240-A8630DC95E76}"/>
    <cellStyle name="Normal 9 4 3 3 4" xfId="4098" xr:uid="{944A50AF-A749-43DC-A42D-23022711E2AC}"/>
    <cellStyle name="Normal 9 4 3 3 4 2" xfId="4957" xr:uid="{91AD0112-B10B-4913-9DF1-6060B06C8235}"/>
    <cellStyle name="Normal 9 4 3 3 5" xfId="4099" xr:uid="{EE2BB849-518E-4D7A-8890-7150FDAE7777}"/>
    <cellStyle name="Normal 9 4 3 3 5 2" xfId="4958" xr:uid="{B39736E3-4C79-4772-BC29-C420BFC4A3E3}"/>
    <cellStyle name="Normal 9 4 3 3 6" xfId="4951" xr:uid="{CB46AF70-00DB-45CC-B934-BE9A6AF1D764}"/>
    <cellStyle name="Normal 9 4 3 4" xfId="2427" xr:uid="{A1FC01AB-1F22-44E1-88C2-3EA24F4CF2FF}"/>
    <cellStyle name="Normal 9 4 3 4 2" xfId="2428" xr:uid="{88C22498-C745-4BAA-B8A3-018DFD082EE2}"/>
    <cellStyle name="Normal 9 4 3 4 2 2" xfId="4512" xr:uid="{96C8B6CE-B00F-4B0C-BE33-C0597806EB33}"/>
    <cellStyle name="Normal 9 4 3 4 2 2 2" xfId="5319" xr:uid="{6DF4AA69-8ACD-45E9-8AFC-4E0CBD4E11AF}"/>
    <cellStyle name="Normal 9 4 3 4 2 2 3" xfId="4960" xr:uid="{3C2E1238-8F67-423D-975B-C4D9E38FD4BE}"/>
    <cellStyle name="Normal 9 4 3 4 3" xfId="4100" xr:uid="{BADECD50-AB03-4DE9-A335-494FBDE7A488}"/>
    <cellStyle name="Normal 9 4 3 4 3 2" xfId="4961" xr:uid="{81BB57D7-916E-45EC-8BE4-4BA68B9D31F9}"/>
    <cellStyle name="Normal 9 4 3 4 4" xfId="4101" xr:uid="{FB5E7B17-69F1-4F5C-8A5C-0D98415E4350}"/>
    <cellStyle name="Normal 9 4 3 4 4 2" xfId="4962" xr:uid="{4042F3E9-4474-4BD2-8F9D-B67C125686DB}"/>
    <cellStyle name="Normal 9 4 3 4 5" xfId="4959" xr:uid="{62D6D363-8B83-4DA7-8F32-915C374613DA}"/>
    <cellStyle name="Normal 9 4 3 5" xfId="2429" xr:uid="{B7A3CB7A-2B47-40CA-A211-C9BA349966A2}"/>
    <cellStyle name="Normal 9 4 3 5 2" xfId="4102" xr:uid="{F954B211-0934-47BB-9441-9C378109D9B1}"/>
    <cellStyle name="Normal 9 4 3 5 2 2" xfId="4964" xr:uid="{20772863-F838-42FE-88F3-DF4704411D90}"/>
    <cellStyle name="Normal 9 4 3 5 3" xfId="4103" xr:uid="{5BB55A34-B918-4650-B173-C45F4839AB03}"/>
    <cellStyle name="Normal 9 4 3 5 3 2" xfId="4965" xr:uid="{5F25BF49-E06F-48D7-99F6-698849326ADA}"/>
    <cellStyle name="Normal 9 4 3 5 4" xfId="4104" xr:uid="{01EEA902-1F06-4328-9C3F-1F84A3EEEC5E}"/>
    <cellStyle name="Normal 9 4 3 5 4 2" xfId="4966" xr:uid="{FD1B3DBD-2FF3-4EF5-BC24-F47164464D2B}"/>
    <cellStyle name="Normal 9 4 3 5 5" xfId="4963" xr:uid="{C67EF298-3A73-4727-B958-1ECDD01AFB82}"/>
    <cellStyle name="Normal 9 4 3 6" xfId="4105" xr:uid="{4EE64BD7-182E-45E9-B3A3-5F0CE3F3CABF}"/>
    <cellStyle name="Normal 9 4 3 6 2" xfId="4967" xr:uid="{A44BAFEE-A91D-4436-90E9-1827D4DA824B}"/>
    <cellStyle name="Normal 9 4 3 7" xfId="4106" xr:uid="{1EB44640-72DD-4A7C-89D6-9E4F303CB77F}"/>
    <cellStyle name="Normal 9 4 3 7 2" xfId="4968" xr:uid="{FECAB1E0-4946-41FC-9BD5-D5727364CAA8}"/>
    <cellStyle name="Normal 9 4 3 8" xfId="4107" xr:uid="{7F4D07BF-046A-4298-AC9B-8EBA296EA723}"/>
    <cellStyle name="Normal 9 4 3 8 2" xfId="4969" xr:uid="{FB828D25-135C-43B2-A71C-8DE5580217B6}"/>
    <cellStyle name="Normal 9 4 3 9" xfId="4937" xr:uid="{7C872A6A-E8BE-4053-BBDC-BE860A3F8FF9}"/>
    <cellStyle name="Normal 9 4 4" xfId="316" xr:uid="{5CEB8D83-675A-4F95-B604-1A85883E1B69}"/>
    <cellStyle name="Normal 9 4 4 2" xfId="317" xr:uid="{331CA843-EA10-4F23-BC99-83EBECBDE206}"/>
    <cellStyle name="Normal 9 4 4 2 2" xfId="873" xr:uid="{9EBE4729-EAB3-4601-9205-71E912F2B172}"/>
    <cellStyle name="Normal 9 4 4 2 2 2" xfId="2430" xr:uid="{5474A263-7C5C-437C-BF92-5721ECE55E7A}"/>
    <cellStyle name="Normal 9 4 4 2 2 2 2" xfId="2431" xr:uid="{66D96B2D-81E0-45EF-B944-98F58233E38E}"/>
    <cellStyle name="Normal 9 4 4 2 2 2 2 2" xfId="4974" xr:uid="{53B3A4C6-D62E-4C38-9231-E6F4C3A18807}"/>
    <cellStyle name="Normal 9 4 4 2 2 2 3" xfId="4973" xr:uid="{BD750FD1-2C64-4583-B9F4-C570DD497643}"/>
    <cellStyle name="Normal 9 4 4 2 2 3" xfId="2432" xr:uid="{B352C118-81B9-4F36-813A-5572753EA62E}"/>
    <cellStyle name="Normal 9 4 4 2 2 3 2" xfId="4975" xr:uid="{5259672B-BF95-4BC0-B213-41A4D558F612}"/>
    <cellStyle name="Normal 9 4 4 2 2 4" xfId="4108" xr:uid="{C16C46E3-CC90-4DDD-881E-8A3B78EFF06A}"/>
    <cellStyle name="Normal 9 4 4 2 2 4 2" xfId="4976" xr:uid="{F70C1022-6F94-4A18-9E2A-62BEB47B7897}"/>
    <cellStyle name="Normal 9 4 4 2 2 5" xfId="4972" xr:uid="{83B3FBEF-837C-4811-9184-8BBACA551E31}"/>
    <cellStyle name="Normal 9 4 4 2 3" xfId="2433" xr:uid="{0983B0C2-C4AF-46DB-8E88-3380EE9225BD}"/>
    <cellStyle name="Normal 9 4 4 2 3 2" xfId="2434" xr:uid="{9C629F9E-CC88-4CAC-9A29-BF747A244BB8}"/>
    <cellStyle name="Normal 9 4 4 2 3 2 2" xfId="4978" xr:uid="{ACC9A894-D1FC-473B-8518-212B30B7C08B}"/>
    <cellStyle name="Normal 9 4 4 2 3 3" xfId="4977" xr:uid="{27D3D121-72F4-4A48-A0E9-4622E9F7746F}"/>
    <cellStyle name="Normal 9 4 4 2 4" xfId="2435" xr:uid="{4D0368BA-D506-4830-8688-C76874BF85A7}"/>
    <cellStyle name="Normal 9 4 4 2 4 2" xfId="4979" xr:uid="{68CFFF99-9813-4C0D-B30F-3B27B8F61632}"/>
    <cellStyle name="Normal 9 4 4 2 5" xfId="4109" xr:uid="{7B9119E7-B623-45E1-B89D-FD932D19453E}"/>
    <cellStyle name="Normal 9 4 4 2 5 2" xfId="4980" xr:uid="{A35170BE-707A-4CE0-BEC5-368F5F51C00C}"/>
    <cellStyle name="Normal 9 4 4 2 6" xfId="4971" xr:uid="{001A02C9-647C-4C59-9D5A-D9EAF5F088CC}"/>
    <cellStyle name="Normal 9 4 4 3" xfId="874" xr:uid="{4A87977E-BBE6-4949-92D6-5702E5A19B3F}"/>
    <cellStyle name="Normal 9 4 4 3 2" xfId="2436" xr:uid="{E1BD0FE7-23DF-496A-9004-A897658C4EF7}"/>
    <cellStyle name="Normal 9 4 4 3 2 2" xfId="2437" xr:uid="{8C1611C0-0CE3-439E-87A3-3E9AB8B50037}"/>
    <cellStyle name="Normal 9 4 4 3 2 2 2" xfId="4983" xr:uid="{7C86D160-3AFD-42E2-98CF-EA336CCB6AE2}"/>
    <cellStyle name="Normal 9 4 4 3 2 3" xfId="4982" xr:uid="{24B66F41-4518-435F-9258-62651C9CA751}"/>
    <cellStyle name="Normal 9 4 4 3 3" xfId="2438" xr:uid="{13002520-2820-45D2-A6C4-A3850CBF98E2}"/>
    <cellStyle name="Normal 9 4 4 3 3 2" xfId="4984" xr:uid="{98CC5C80-B735-42B0-ABB6-19F2E4ED1A1F}"/>
    <cellStyle name="Normal 9 4 4 3 4" xfId="4110" xr:uid="{0DF42A75-B7B9-4479-BBB8-626A6BA1CB37}"/>
    <cellStyle name="Normal 9 4 4 3 4 2" xfId="4985" xr:uid="{9425B0A1-7C7A-4736-926C-8589E3236258}"/>
    <cellStyle name="Normal 9 4 4 3 5" xfId="4981" xr:uid="{AA679254-6A89-48E8-8EF9-C548E26D05CD}"/>
    <cellStyle name="Normal 9 4 4 4" xfId="2439" xr:uid="{936CA9DF-8652-4205-8280-775DC9024644}"/>
    <cellStyle name="Normal 9 4 4 4 2" xfId="2440" xr:uid="{111FBB97-FF56-48E5-8D0F-AEE9F2B3B05D}"/>
    <cellStyle name="Normal 9 4 4 4 2 2" xfId="4987" xr:uid="{BFBA5957-1E9E-4B4F-9DD3-75EDBC7DA42C}"/>
    <cellStyle name="Normal 9 4 4 4 3" xfId="4111" xr:uid="{8085E171-8C96-4663-ADE0-7783F033CBE5}"/>
    <cellStyle name="Normal 9 4 4 4 3 2" xfId="4988" xr:uid="{140C0195-3B57-440D-A47E-610F3C809CF4}"/>
    <cellStyle name="Normal 9 4 4 4 4" xfId="4112" xr:uid="{F41B17D7-325F-4FAB-9BB0-A8AE42BB19F8}"/>
    <cellStyle name="Normal 9 4 4 4 4 2" xfId="4989" xr:uid="{2FA1B5E3-4A63-4871-8DAC-21733808F9FB}"/>
    <cellStyle name="Normal 9 4 4 4 5" xfId="4986" xr:uid="{155C5AEF-02D0-40D6-A708-3527679F0E84}"/>
    <cellStyle name="Normal 9 4 4 5" xfId="2441" xr:uid="{795D70F2-A8DF-4DFB-BC4B-45A1C7677146}"/>
    <cellStyle name="Normal 9 4 4 5 2" xfId="4990" xr:uid="{3859964F-E55F-442B-9DEF-EEA5D8A6479B}"/>
    <cellStyle name="Normal 9 4 4 6" xfId="4113" xr:uid="{06442BF5-97AB-4E93-9D77-FB0F245630C7}"/>
    <cellStyle name="Normal 9 4 4 6 2" xfId="4991" xr:uid="{D0BD8D6D-D0BA-49BE-B4E8-3194E6A2784E}"/>
    <cellStyle name="Normal 9 4 4 7" xfId="4114" xr:uid="{D298DADF-0B96-462E-B190-9742540BFDB5}"/>
    <cellStyle name="Normal 9 4 4 7 2" xfId="4992" xr:uid="{0FC39AB2-9C5C-43DB-BBEC-68DA71A5D192}"/>
    <cellStyle name="Normal 9 4 4 8" xfId="4970" xr:uid="{5921397A-BC02-45E8-807E-2143D973B4CD}"/>
    <cellStyle name="Normal 9 4 5" xfId="318" xr:uid="{4A383E0D-8D5E-4674-8FA8-8A189E91CC64}"/>
    <cellStyle name="Normal 9 4 5 2" xfId="875" xr:uid="{4B540555-807D-4093-9D3D-D90ECE50BFE2}"/>
    <cellStyle name="Normal 9 4 5 2 2" xfId="2442" xr:uid="{79BACE63-471C-4D8F-BDE3-048375FA4F54}"/>
    <cellStyle name="Normal 9 4 5 2 2 2" xfId="2443" xr:uid="{9462A40B-8523-4E48-9AA1-5207E6A74C2C}"/>
    <cellStyle name="Normal 9 4 5 2 2 2 2" xfId="4996" xr:uid="{DE339345-A8CE-40BE-96F6-243350394986}"/>
    <cellStyle name="Normal 9 4 5 2 2 3" xfId="4995" xr:uid="{AEE72C27-2FE1-49D9-A23B-52B25D1A790A}"/>
    <cellStyle name="Normal 9 4 5 2 3" xfId="2444" xr:uid="{922D5227-F99D-4B2A-BC4D-05E76D807DD9}"/>
    <cellStyle name="Normal 9 4 5 2 3 2" xfId="4997" xr:uid="{730E623C-8DA4-4161-9F04-81FAB0DDE6F8}"/>
    <cellStyle name="Normal 9 4 5 2 4" xfId="4115" xr:uid="{0DA6D7A1-4174-408B-908C-05ADAB44E7C9}"/>
    <cellStyle name="Normal 9 4 5 2 4 2" xfId="4998" xr:uid="{64F2D480-260C-4C84-AE6B-572C58494FD2}"/>
    <cellStyle name="Normal 9 4 5 2 5" xfId="4994" xr:uid="{1318783D-CFE8-495F-A693-FDD732278F05}"/>
    <cellStyle name="Normal 9 4 5 3" xfId="2445" xr:uid="{3381697A-5CD8-45EA-907B-98391C8A0D07}"/>
    <cellStyle name="Normal 9 4 5 3 2" xfId="2446" xr:uid="{71033184-1739-4E63-8027-5209B0B1AAD3}"/>
    <cellStyle name="Normal 9 4 5 3 2 2" xfId="5000" xr:uid="{BC340439-3522-428A-8B54-B303424B1DBF}"/>
    <cellStyle name="Normal 9 4 5 3 3" xfId="4116" xr:uid="{E254A143-323F-4D1A-974E-5084B1B78394}"/>
    <cellStyle name="Normal 9 4 5 3 3 2" xfId="5001" xr:uid="{C658F070-868A-4D05-A433-5D60DF7B457E}"/>
    <cellStyle name="Normal 9 4 5 3 4" xfId="4117" xr:uid="{CF4D00BF-6E68-47F9-85EF-807108F28F2C}"/>
    <cellStyle name="Normal 9 4 5 3 4 2" xfId="5002" xr:uid="{F6813072-9342-4000-867A-37BC846757DD}"/>
    <cellStyle name="Normal 9 4 5 3 5" xfId="4999" xr:uid="{FC2C2B26-9FD6-43DE-B54D-42B1C83368FE}"/>
    <cellStyle name="Normal 9 4 5 4" xfId="2447" xr:uid="{B68A239A-1815-428F-848C-A621582B5900}"/>
    <cellStyle name="Normal 9 4 5 4 2" xfId="5003" xr:uid="{9A3C60F3-5CA7-4690-8F77-DC1FDAF198A1}"/>
    <cellStyle name="Normal 9 4 5 5" xfId="4118" xr:uid="{66A554DB-B59B-488D-B7B5-2F1B6EC857F6}"/>
    <cellStyle name="Normal 9 4 5 5 2" xfId="5004" xr:uid="{71F1AC50-7C97-4395-853A-09299A92E079}"/>
    <cellStyle name="Normal 9 4 5 6" xfId="4119" xr:uid="{13FCA09F-33CC-408D-B7D8-68B878DECDC2}"/>
    <cellStyle name="Normal 9 4 5 6 2" xfId="5005" xr:uid="{B7F47FB2-D55C-42C6-8301-1B8DE21B7ACE}"/>
    <cellStyle name="Normal 9 4 5 7" xfId="4993" xr:uid="{5619DEF3-F354-46B1-9A4A-88AED272C3BF}"/>
    <cellStyle name="Normal 9 4 6" xfId="472" xr:uid="{B530BA5F-02CB-4883-BD88-31148F61C673}"/>
    <cellStyle name="Normal 9 4 6 2" xfId="2448" xr:uid="{B7EF2083-DB05-4FD1-A8AB-7EC0A78FFA39}"/>
    <cellStyle name="Normal 9 4 6 2 2" xfId="2449" xr:uid="{3A6A769A-148C-4236-B231-5494603EE6A1}"/>
    <cellStyle name="Normal 9 4 6 2 2 2" xfId="5008" xr:uid="{76DD3F3C-2249-4166-B281-593382414BA0}"/>
    <cellStyle name="Normal 9 4 6 2 3" xfId="4120" xr:uid="{B4183039-1EE8-4B89-8B58-2F057C105015}"/>
    <cellStyle name="Normal 9 4 6 2 3 2" xfId="5009" xr:uid="{AA508889-67F8-4203-989F-4949F0B03CFE}"/>
    <cellStyle name="Normal 9 4 6 2 4" xfId="4121" xr:uid="{CCB1E8F2-0B3E-4B27-8620-88A9DACCD46C}"/>
    <cellStyle name="Normal 9 4 6 2 4 2" xfId="5010" xr:uid="{E1D82ADD-F405-454D-93D3-94EBBDBC170F}"/>
    <cellStyle name="Normal 9 4 6 2 5" xfId="5007" xr:uid="{C0BAB85F-2B7C-4C9A-9C5E-79001F870AA8}"/>
    <cellStyle name="Normal 9 4 6 3" xfId="2450" xr:uid="{1BFA6E9F-8303-4C4E-ADBC-FD3276FCD09D}"/>
    <cellStyle name="Normal 9 4 6 3 2" xfId="5011" xr:uid="{4D9DA15C-08DD-4FF2-88C9-E9FCC59EF6C9}"/>
    <cellStyle name="Normal 9 4 6 4" xfId="4122" xr:uid="{A49D79A2-5200-40DC-B943-1B5E489B27E4}"/>
    <cellStyle name="Normal 9 4 6 4 2" xfId="5012" xr:uid="{B840F38E-8E13-464B-A5A9-256EFFC67941}"/>
    <cellStyle name="Normal 9 4 6 5" xfId="4123" xr:uid="{1291BD39-F3BF-4C78-9C1C-1F51CC5FEFC5}"/>
    <cellStyle name="Normal 9 4 6 5 2" xfId="5013" xr:uid="{D8841983-B5C7-4D36-81EA-7C1B890C49E6}"/>
    <cellStyle name="Normal 9 4 6 6" xfId="5006" xr:uid="{482AE539-43CB-40EC-BDFB-2ED2DA1F0744}"/>
    <cellStyle name="Normal 9 4 7" xfId="2451" xr:uid="{EDD68373-82E8-49DB-9D44-900475BE123D}"/>
    <cellStyle name="Normal 9 4 7 2" xfId="2452" xr:uid="{882FE672-D934-4F84-9DFD-0F37C1B5D97F}"/>
    <cellStyle name="Normal 9 4 7 2 2" xfId="5015" xr:uid="{BACA0BC8-48D6-4496-8553-F35FC80631B1}"/>
    <cellStyle name="Normal 9 4 7 3" xfId="4124" xr:uid="{F9ACAD4E-C1A5-4877-B5C6-FD31027E9F35}"/>
    <cellStyle name="Normal 9 4 7 3 2" xfId="5016" xr:uid="{30A7F40C-608C-440F-A427-FB6FA5F30538}"/>
    <cellStyle name="Normal 9 4 7 4" xfId="4125" xr:uid="{3A68E400-1B2F-4056-8A76-B19C3A17455A}"/>
    <cellStyle name="Normal 9 4 7 4 2" xfId="5017" xr:uid="{5BE594D3-3301-44AC-98FB-A1670ED715A9}"/>
    <cellStyle name="Normal 9 4 7 5" xfId="5014" xr:uid="{F763BA8D-0541-4A08-9C6D-3D4BB5B3445C}"/>
    <cellStyle name="Normal 9 4 8" xfId="2453" xr:uid="{96F157ED-931D-49E3-B454-7396887E2161}"/>
    <cellStyle name="Normal 9 4 8 2" xfId="4126" xr:uid="{E0A19BD5-678C-413F-9F08-73B9264AF80F}"/>
    <cellStyle name="Normal 9 4 8 2 2" xfId="5019" xr:uid="{D6788635-0856-466A-836F-FFF3B40213DB}"/>
    <cellStyle name="Normal 9 4 8 3" xfId="4127" xr:uid="{98F6C336-0CB7-4958-B2C7-A2C98B41071E}"/>
    <cellStyle name="Normal 9 4 8 3 2" xfId="5020" xr:uid="{FA072629-C56D-4041-8E5F-AF7F1C9E911C}"/>
    <cellStyle name="Normal 9 4 8 4" xfId="4128" xr:uid="{0FF5FCBE-6E4F-42C5-838D-61DC5F5CF8A6}"/>
    <cellStyle name="Normal 9 4 8 4 2" xfId="5021" xr:uid="{FA696DE1-80D9-41FE-998C-8ECCD18BDAB0}"/>
    <cellStyle name="Normal 9 4 8 5" xfId="5018" xr:uid="{F32F866C-9BBF-41F6-A1A4-7854AC31B9F7}"/>
    <cellStyle name="Normal 9 4 9" xfId="4129" xr:uid="{0C19CB13-4D37-455A-81C4-9D436E765C09}"/>
    <cellStyle name="Normal 9 4 9 2" xfId="5022" xr:uid="{9AB458FA-BFA8-4093-AA2C-4ED2D1B808DD}"/>
    <cellStyle name="Normal 9 5" xfId="319" xr:uid="{AA4AEED5-964B-4C0D-97E1-39F73E455004}"/>
    <cellStyle name="Normal 9 5 10" xfId="4130" xr:uid="{5E3D6F76-8947-4964-B9C1-0B422864C8A4}"/>
    <cellStyle name="Normal 9 5 10 2" xfId="5024" xr:uid="{E09540A4-FE2B-4428-AB53-7B0286E2676C}"/>
    <cellStyle name="Normal 9 5 11" xfId="4131" xr:uid="{D0C670BB-5A1F-4459-932D-EDCC8D18BA3C}"/>
    <cellStyle name="Normal 9 5 11 2" xfId="5025" xr:uid="{2EFD41B1-8C5D-4252-A06D-47017A93CDD3}"/>
    <cellStyle name="Normal 9 5 12" xfId="5023" xr:uid="{43852CAC-A688-4F26-89D4-5652E996DA89}"/>
    <cellStyle name="Normal 9 5 2" xfId="320" xr:uid="{9BA16183-18A5-4663-90E3-0F92002E6111}"/>
    <cellStyle name="Normal 9 5 2 10" xfId="5026" xr:uid="{D7EFC292-1DD8-4018-9147-554C28A7CA90}"/>
    <cellStyle name="Normal 9 5 2 2" xfId="321" xr:uid="{711BFA2F-3BF3-4065-9AEA-5C07360EEA85}"/>
    <cellStyle name="Normal 9 5 2 2 2" xfId="876" xr:uid="{7FBF7DBC-C742-4464-BB68-6457E906CD46}"/>
    <cellStyle name="Normal 9 5 2 2 2 2" xfId="877" xr:uid="{C7E525EC-5B55-4645-A2EC-0D8B35B97FCF}"/>
    <cellStyle name="Normal 9 5 2 2 2 2 2" xfId="2454" xr:uid="{B3FBDBFF-F8BA-4DD9-83D7-B0ABF7EC698B}"/>
    <cellStyle name="Normal 9 5 2 2 2 2 2 2" xfId="5030" xr:uid="{54FCD55B-F69B-422A-8986-70FA11C872BF}"/>
    <cellStyle name="Normal 9 5 2 2 2 2 3" xfId="4132" xr:uid="{822BBC3B-4E54-4536-998C-431D231D6EEF}"/>
    <cellStyle name="Normal 9 5 2 2 2 2 3 2" xfId="5031" xr:uid="{7B64B72C-537F-4511-B96C-39DBBDDE04D4}"/>
    <cellStyle name="Normal 9 5 2 2 2 2 4" xfId="4133" xr:uid="{B7BF2308-99CC-41C0-9EA5-94E2FE5F48F5}"/>
    <cellStyle name="Normal 9 5 2 2 2 2 4 2" xfId="5032" xr:uid="{093C5B49-6596-4594-B6E2-49628F7F362B}"/>
    <cellStyle name="Normal 9 5 2 2 2 2 5" xfId="5029" xr:uid="{BE4A5D6A-A761-442F-AA62-0C97B3A28DE4}"/>
    <cellStyle name="Normal 9 5 2 2 2 3" xfId="2455" xr:uid="{015B0CC3-6740-4441-A1AC-67CD03920CAD}"/>
    <cellStyle name="Normal 9 5 2 2 2 3 2" xfId="4134" xr:uid="{BABA1D73-3C31-4903-B02B-39ACC37CBE7A}"/>
    <cellStyle name="Normal 9 5 2 2 2 3 2 2" xfId="5034" xr:uid="{F2091B0F-9198-42A2-A0E3-CC95EC8174E8}"/>
    <cellStyle name="Normal 9 5 2 2 2 3 3" xfId="4135" xr:uid="{6561981C-BE42-4078-BEFB-5608890C301F}"/>
    <cellStyle name="Normal 9 5 2 2 2 3 3 2" xfId="5035" xr:uid="{EE88727D-F051-4455-AD6F-6FDFF13E6034}"/>
    <cellStyle name="Normal 9 5 2 2 2 3 4" xfId="4136" xr:uid="{88D5669D-0769-476D-BF9C-180C184C9A4B}"/>
    <cellStyle name="Normal 9 5 2 2 2 3 4 2" xfId="5036" xr:uid="{1AA140E8-01EA-4FF9-A311-71CBEC4702C1}"/>
    <cellStyle name="Normal 9 5 2 2 2 3 5" xfId="5033" xr:uid="{B526E54F-59EC-4DEB-A20F-9157FA412E02}"/>
    <cellStyle name="Normal 9 5 2 2 2 4" xfId="4137" xr:uid="{6BA74252-FD18-426D-94EC-4A1DD9415FAC}"/>
    <cellStyle name="Normal 9 5 2 2 2 4 2" xfId="5037" xr:uid="{F2AB0999-EC87-4A97-9B54-7A6CC85B8BEC}"/>
    <cellStyle name="Normal 9 5 2 2 2 5" xfId="4138" xr:uid="{B0DDEAE3-EF79-4F5F-8C20-08F41A3237EF}"/>
    <cellStyle name="Normal 9 5 2 2 2 5 2" xfId="5038" xr:uid="{B21D4AD6-6616-429C-AA82-A6B6049D47F6}"/>
    <cellStyle name="Normal 9 5 2 2 2 6" xfId="4139" xr:uid="{6628D714-48F5-4974-B1F3-AE51F8A6005D}"/>
    <cellStyle name="Normal 9 5 2 2 2 6 2" xfId="5039" xr:uid="{31DD391D-5C58-4A8C-AFBD-98072C90287F}"/>
    <cellStyle name="Normal 9 5 2 2 2 7" xfId="5028" xr:uid="{437D7049-0B32-4FBD-8266-0A99977B6D9D}"/>
    <cellStyle name="Normal 9 5 2 2 3" xfId="878" xr:uid="{3F2BC4B9-F008-4C33-A695-E9703CEAB684}"/>
    <cellStyle name="Normal 9 5 2 2 3 2" xfId="2456" xr:uid="{B9268E22-F4D7-445A-BD66-F0346557E72C}"/>
    <cellStyle name="Normal 9 5 2 2 3 2 2" xfId="4140" xr:uid="{78A23FA4-ECB8-469E-8020-B48E5D310D3B}"/>
    <cellStyle name="Normal 9 5 2 2 3 2 2 2" xfId="5042" xr:uid="{89CF953C-E86E-48B8-8BB1-49A77386B76B}"/>
    <cellStyle name="Normal 9 5 2 2 3 2 3" xfId="4141" xr:uid="{559D89B8-4980-4310-9E15-31BFB8B45B46}"/>
    <cellStyle name="Normal 9 5 2 2 3 2 3 2" xfId="5043" xr:uid="{E3A33E56-AAEB-491C-A5FB-7CC36C245364}"/>
    <cellStyle name="Normal 9 5 2 2 3 2 4" xfId="4142" xr:uid="{2D8478B3-E7AC-4F8B-86B8-D8D3CC549750}"/>
    <cellStyle name="Normal 9 5 2 2 3 2 4 2" xfId="5044" xr:uid="{6C2A2362-125B-4ABF-AE8A-E02BBD14B486}"/>
    <cellStyle name="Normal 9 5 2 2 3 2 5" xfId="5041" xr:uid="{11598DD0-E60D-4B39-ADEC-75C42C60CC71}"/>
    <cellStyle name="Normal 9 5 2 2 3 3" xfId="4143" xr:uid="{7E6D8D46-5B9F-4268-9012-9C7A800B2100}"/>
    <cellStyle name="Normal 9 5 2 2 3 3 2" xfId="5045" xr:uid="{51DAE691-679C-4A10-AF19-064E721711E0}"/>
    <cellStyle name="Normal 9 5 2 2 3 4" xfId="4144" xr:uid="{D7625900-A845-4281-8D3C-EFC101F020BA}"/>
    <cellStyle name="Normal 9 5 2 2 3 4 2" xfId="5046" xr:uid="{E337D346-8AFE-4F9A-8C07-A492A575D88B}"/>
    <cellStyle name="Normal 9 5 2 2 3 5" xfId="4145" xr:uid="{BC24311F-C51E-465C-8B34-31D965A4B1BC}"/>
    <cellStyle name="Normal 9 5 2 2 3 5 2" xfId="5047" xr:uid="{EB432ED8-D6BE-4A86-986E-E9DB1F3E8E3F}"/>
    <cellStyle name="Normal 9 5 2 2 3 6" xfId="5040" xr:uid="{325896DF-7C5A-43BD-BDA3-F045C2F4004F}"/>
    <cellStyle name="Normal 9 5 2 2 4" xfId="2457" xr:uid="{97FC28AF-A3C3-4B4C-92B0-D2B91A584981}"/>
    <cellStyle name="Normal 9 5 2 2 4 2" xfId="4146" xr:uid="{84DACBC2-23D2-45BE-9918-A6649809FFAB}"/>
    <cellStyle name="Normal 9 5 2 2 4 2 2" xfId="5049" xr:uid="{0E95A04B-FCFE-493B-ABB7-BFFC8B841572}"/>
    <cellStyle name="Normal 9 5 2 2 4 3" xfId="4147" xr:uid="{B2B6B564-79A0-4EF5-B55C-15BC37621C2F}"/>
    <cellStyle name="Normal 9 5 2 2 4 3 2" xfId="5050" xr:uid="{1033F6FF-D193-4D24-BFF1-07FD14A46E70}"/>
    <cellStyle name="Normal 9 5 2 2 4 4" xfId="4148" xr:uid="{B439F2DE-AE0E-4B78-BCD3-75F58F61BFC2}"/>
    <cellStyle name="Normal 9 5 2 2 4 4 2" xfId="5051" xr:uid="{AACB0FFA-48E8-4FFB-995F-F8B5E747D5F8}"/>
    <cellStyle name="Normal 9 5 2 2 4 5" xfId="5048" xr:uid="{FFEB8D65-4291-4C37-B817-DF801A2B00A2}"/>
    <cellStyle name="Normal 9 5 2 2 5" xfId="4149" xr:uid="{68CEE0DE-B62B-4488-BA4E-5BA8E4CB70A8}"/>
    <cellStyle name="Normal 9 5 2 2 5 2" xfId="4150" xr:uid="{4D4FA5E5-28D4-4493-91A3-C499885A0A36}"/>
    <cellStyle name="Normal 9 5 2 2 5 2 2" xfId="5053" xr:uid="{F131E053-6091-4520-BD8E-C668630862B7}"/>
    <cellStyle name="Normal 9 5 2 2 5 3" xfId="4151" xr:uid="{F0E38663-6ED2-4DE2-8D2D-7830E3D59D9C}"/>
    <cellStyle name="Normal 9 5 2 2 5 3 2" xfId="5054" xr:uid="{CA8DF30F-A122-43AC-915A-3B93AE9F411F}"/>
    <cellStyle name="Normal 9 5 2 2 5 4" xfId="4152" xr:uid="{78824FAF-9BDB-4BFE-B923-6E3FFD09F09E}"/>
    <cellStyle name="Normal 9 5 2 2 5 4 2" xfId="5055" xr:uid="{B89EE8FC-7343-4516-84E0-590A3061474D}"/>
    <cellStyle name="Normal 9 5 2 2 5 5" xfId="5052" xr:uid="{E26FBF0B-8E5B-4007-A8F9-F29057CEA962}"/>
    <cellStyle name="Normal 9 5 2 2 6" xfId="4153" xr:uid="{9AF7F26E-253B-49E2-9185-75E4EFCE9846}"/>
    <cellStyle name="Normal 9 5 2 2 6 2" xfId="5056" xr:uid="{B0D50610-AFBF-4DFB-A86F-6EBC36E9000F}"/>
    <cellStyle name="Normal 9 5 2 2 7" xfId="4154" xr:uid="{12FDAE0F-2893-4554-A8F7-3219F9239820}"/>
    <cellStyle name="Normal 9 5 2 2 7 2" xfId="5057" xr:uid="{A9D7C2B2-5506-4415-A353-31E24F446B6F}"/>
    <cellStyle name="Normal 9 5 2 2 8" xfId="4155" xr:uid="{AE0D4829-7E36-42F5-9798-7FAFA8CD5992}"/>
    <cellStyle name="Normal 9 5 2 2 8 2" xfId="5058" xr:uid="{5C8AA0D8-21A8-4CCE-87BE-C4DDFBC91955}"/>
    <cellStyle name="Normal 9 5 2 2 9" xfId="5027" xr:uid="{6FD88A12-3A11-46B9-9052-EA4BF9BC8A25}"/>
    <cellStyle name="Normal 9 5 2 3" xfId="879" xr:uid="{EC6800BA-09EA-4B07-95BB-0EC0EB19A939}"/>
    <cellStyle name="Normal 9 5 2 3 2" xfId="880" xr:uid="{F54C4261-31EE-46D6-8A4A-912ED385AC22}"/>
    <cellStyle name="Normal 9 5 2 3 2 2" xfId="881" xr:uid="{6068C623-FD95-43E3-92FC-210FC1EA6B1C}"/>
    <cellStyle name="Normal 9 5 2 3 2 2 2" xfId="5061" xr:uid="{ABEFA877-3B0F-4F69-9802-7E01173054A2}"/>
    <cellStyle name="Normal 9 5 2 3 2 3" xfId="4156" xr:uid="{809FD9DA-4B57-413D-ACFE-2CA9AAFD28BE}"/>
    <cellStyle name="Normal 9 5 2 3 2 3 2" xfId="5062" xr:uid="{979B5792-9FF4-43D9-8F8B-3B221234ED04}"/>
    <cellStyle name="Normal 9 5 2 3 2 4" xfId="4157" xr:uid="{7BD00A28-0DAE-42FD-8214-18C95DF7BDDD}"/>
    <cellStyle name="Normal 9 5 2 3 2 4 2" xfId="5063" xr:uid="{ACC56169-35C1-428F-9C0C-61C86D7A4246}"/>
    <cellStyle name="Normal 9 5 2 3 2 5" xfId="5060" xr:uid="{BF439DAA-0731-4AEE-8172-29CF14E26201}"/>
    <cellStyle name="Normal 9 5 2 3 3" xfId="882" xr:uid="{973E4D08-0AA1-4CCD-A38E-4BB3F15770FE}"/>
    <cellStyle name="Normal 9 5 2 3 3 2" xfId="4158" xr:uid="{D8266B7C-CC8C-4A1F-BA70-7B335C97D93A}"/>
    <cellStyle name="Normal 9 5 2 3 3 2 2" xfId="5065" xr:uid="{6EF0C32D-D5F1-4C90-9940-009EAD6A6C11}"/>
    <cellStyle name="Normal 9 5 2 3 3 3" xfId="4159" xr:uid="{8D5C4DF6-060A-484A-939E-D3163516BF68}"/>
    <cellStyle name="Normal 9 5 2 3 3 3 2" xfId="5066" xr:uid="{FB1C2C2A-953F-44FF-8B2D-1920372B905A}"/>
    <cellStyle name="Normal 9 5 2 3 3 4" xfId="4160" xr:uid="{AF0E67C5-C789-4FB7-9008-83CA7B1EF83E}"/>
    <cellStyle name="Normal 9 5 2 3 3 4 2" xfId="5067" xr:uid="{981A515D-53C0-4FB7-B723-324F14C80EBE}"/>
    <cellStyle name="Normal 9 5 2 3 3 5" xfId="5064" xr:uid="{DD98C227-8A17-4981-B195-7C48965AB0FD}"/>
    <cellStyle name="Normal 9 5 2 3 4" xfId="4161" xr:uid="{9A0B7523-FE07-4C37-8E57-CE4DCB675B83}"/>
    <cellStyle name="Normal 9 5 2 3 4 2" xfId="5068" xr:uid="{B73881B2-BFBA-441F-80BF-91DBBA569565}"/>
    <cellStyle name="Normal 9 5 2 3 5" xfId="4162" xr:uid="{2B35110B-7274-4E18-BBF9-D681C7A05DE0}"/>
    <cellStyle name="Normal 9 5 2 3 5 2" xfId="5069" xr:uid="{371E2672-CB12-46F6-8CAC-0C3048A25F9C}"/>
    <cellStyle name="Normal 9 5 2 3 6" xfId="4163" xr:uid="{AB29BBCF-1C9F-4FFC-9246-F77A6BBA8806}"/>
    <cellStyle name="Normal 9 5 2 3 6 2" xfId="5070" xr:uid="{5725A2C2-CFE3-432D-81B1-C91EB04476A4}"/>
    <cellStyle name="Normal 9 5 2 3 7" xfId="5059" xr:uid="{AA31B5BD-A66C-4281-BC5B-4EAA3F85859D}"/>
    <cellStyle name="Normal 9 5 2 4" xfId="883" xr:uid="{010941AA-5C4D-42D1-96A0-C3F84E3F217F}"/>
    <cellStyle name="Normal 9 5 2 4 2" xfId="884" xr:uid="{7BC94B70-1F6E-4393-B806-64E84431078B}"/>
    <cellStyle name="Normal 9 5 2 4 2 2" xfId="4164" xr:uid="{ED370C5A-CA23-4E72-B6B4-68C07457D416}"/>
    <cellStyle name="Normal 9 5 2 4 2 2 2" xfId="5073" xr:uid="{38B6DDA6-6624-41D0-93DC-EC23648152A2}"/>
    <cellStyle name="Normal 9 5 2 4 2 3" xfId="4165" xr:uid="{F07C05BB-34C6-4D39-8E65-5E5C8736D760}"/>
    <cellStyle name="Normal 9 5 2 4 2 3 2" xfId="5074" xr:uid="{89E72DCD-9B3A-44C6-95BE-12CDEE2BE715}"/>
    <cellStyle name="Normal 9 5 2 4 2 4" xfId="4166" xr:uid="{040980E5-2B13-402A-BAC1-E62C518A4485}"/>
    <cellStyle name="Normal 9 5 2 4 2 4 2" xfId="5075" xr:uid="{1895C5E6-8A72-4B66-B1CF-75245E5F8BC4}"/>
    <cellStyle name="Normal 9 5 2 4 2 5" xfId="5072" xr:uid="{8D8F329B-9C57-4D54-B50C-17CC14CB2A0D}"/>
    <cellStyle name="Normal 9 5 2 4 3" xfId="4167" xr:uid="{E9812AEF-E2AA-44A9-ACE4-2C2CBB86959E}"/>
    <cellStyle name="Normal 9 5 2 4 3 2" xfId="5076" xr:uid="{F491AC60-568D-4766-849C-AF86AD1BD551}"/>
    <cellStyle name="Normal 9 5 2 4 4" xfId="4168" xr:uid="{0DA36F4C-CAB6-4B15-837C-BAD154CE5D6A}"/>
    <cellStyle name="Normal 9 5 2 4 4 2" xfId="5077" xr:uid="{85AA1F1F-78C6-48C1-B46E-9E18DFA812EC}"/>
    <cellStyle name="Normal 9 5 2 4 5" xfId="4169" xr:uid="{3CE6F964-E9A9-42A3-88DC-BBDEE57F0DE9}"/>
    <cellStyle name="Normal 9 5 2 4 5 2" xfId="5078" xr:uid="{A541DDC6-6837-4AE7-9231-07F3F341CEE7}"/>
    <cellStyle name="Normal 9 5 2 4 6" xfId="5071" xr:uid="{414F6DC1-F969-4E70-BF94-37607D003AE3}"/>
    <cellStyle name="Normal 9 5 2 5" xfId="885" xr:uid="{1F329556-FD53-4FDD-8125-C201847FDEA1}"/>
    <cellStyle name="Normal 9 5 2 5 2" xfId="4170" xr:uid="{C494DD48-C41D-4349-B4EE-5D4A5AAEF3C4}"/>
    <cellStyle name="Normal 9 5 2 5 2 2" xfId="5080" xr:uid="{6C59C33D-8346-418B-A075-8BDF93341E17}"/>
    <cellStyle name="Normal 9 5 2 5 3" xfId="4171" xr:uid="{C398A5D1-1B9B-4183-A49F-95D805949447}"/>
    <cellStyle name="Normal 9 5 2 5 3 2" xfId="5081" xr:uid="{7065CF85-7559-4455-9F62-30F423249936}"/>
    <cellStyle name="Normal 9 5 2 5 4" xfId="4172" xr:uid="{A3E1BE0A-6B02-4858-BF59-83C5C8EB3722}"/>
    <cellStyle name="Normal 9 5 2 5 4 2" xfId="5082" xr:uid="{A94EA3AD-F91E-42DF-A960-8ED5022BE541}"/>
    <cellStyle name="Normal 9 5 2 5 5" xfId="5079" xr:uid="{045A7D33-9BE0-4748-8200-3FF1EFD5BE7B}"/>
    <cellStyle name="Normal 9 5 2 6" xfId="4173" xr:uid="{58764C20-5973-4AAA-B863-BDE34B2CF3EE}"/>
    <cellStyle name="Normal 9 5 2 6 2" xfId="4174" xr:uid="{17F594CC-521D-4D66-8AF4-833448B5DFB1}"/>
    <cellStyle name="Normal 9 5 2 6 2 2" xfId="5084" xr:uid="{1E20C743-8A2C-4A45-9AEE-D9B41DF1ACE1}"/>
    <cellStyle name="Normal 9 5 2 6 3" xfId="4175" xr:uid="{318AEF73-02BF-4510-858D-AF0238907510}"/>
    <cellStyle name="Normal 9 5 2 6 3 2" xfId="5085" xr:uid="{CD466DAF-8458-4E25-ABF0-47CE439A740A}"/>
    <cellStyle name="Normal 9 5 2 6 4" xfId="4176" xr:uid="{AEBE0659-2FD8-4C20-A4B5-70CEB113652F}"/>
    <cellStyle name="Normal 9 5 2 6 4 2" xfId="5086" xr:uid="{917715A3-1B05-4EE3-895D-559A986EF0FA}"/>
    <cellStyle name="Normal 9 5 2 6 5" xfId="5083" xr:uid="{E20FE0CF-01FE-45B4-881A-05592D749A12}"/>
    <cellStyle name="Normal 9 5 2 7" xfId="4177" xr:uid="{9C32ECC3-0F8C-4DBC-9438-6D2EE3BCDD71}"/>
    <cellStyle name="Normal 9 5 2 7 2" xfId="5087" xr:uid="{FC713297-0A73-49F9-B8B5-83F907C9B2E0}"/>
    <cellStyle name="Normal 9 5 2 8" xfId="4178" xr:uid="{86DFE2A4-1312-47B6-ADE6-5AA2C8C94C72}"/>
    <cellStyle name="Normal 9 5 2 8 2" xfId="5088" xr:uid="{8A1D4726-A171-40AE-93C5-C6F40FC66A84}"/>
    <cellStyle name="Normal 9 5 2 9" xfId="4179" xr:uid="{9B144104-03C7-4107-B5EB-10AD4F648017}"/>
    <cellStyle name="Normal 9 5 2 9 2" xfId="5089" xr:uid="{2B7942C7-EEB2-44B5-A821-5B070831B4E7}"/>
    <cellStyle name="Normal 9 5 3" xfId="322" xr:uid="{454BBF60-7D7A-4102-BAD6-DECC7A817509}"/>
    <cellStyle name="Normal 9 5 3 2" xfId="886" xr:uid="{91CF1439-F871-43C5-B137-66DE4EFE4AC3}"/>
    <cellStyle name="Normal 9 5 3 2 2" xfId="887" xr:uid="{EF24E594-C2B3-470B-808B-E5464FC4DF73}"/>
    <cellStyle name="Normal 9 5 3 2 2 2" xfId="2458" xr:uid="{D803F73D-3A73-4989-AF86-9BCE7934FF11}"/>
    <cellStyle name="Normal 9 5 3 2 2 2 2" xfId="2459" xr:uid="{27E658A6-88F6-4702-BFD7-02887D9B2693}"/>
    <cellStyle name="Normal 9 5 3 2 2 2 2 2" xfId="5094" xr:uid="{A08D8499-067C-4589-B75D-9F683AF6BE7F}"/>
    <cellStyle name="Normal 9 5 3 2 2 2 3" xfId="5093" xr:uid="{E793BFCA-55C0-4D8E-9E51-5858DCA44D68}"/>
    <cellStyle name="Normal 9 5 3 2 2 3" xfId="2460" xr:uid="{CF290038-B7DD-4DEE-A448-BC6BCCB6B40D}"/>
    <cellStyle name="Normal 9 5 3 2 2 3 2" xfId="5095" xr:uid="{D4FB7F05-9D57-4875-AF0D-FD2CA857CB27}"/>
    <cellStyle name="Normal 9 5 3 2 2 4" xfId="4180" xr:uid="{90D48A18-EC1D-481A-ABFB-DDA2ADA71A70}"/>
    <cellStyle name="Normal 9 5 3 2 2 4 2" xfId="5096" xr:uid="{8C1FEDC8-1311-4AF0-A238-F0EAF68D24C3}"/>
    <cellStyle name="Normal 9 5 3 2 2 5" xfId="5092" xr:uid="{1F755D78-7D1F-4DE5-8328-958250497EEA}"/>
    <cellStyle name="Normal 9 5 3 2 3" xfId="2461" xr:uid="{66FAEA25-E57A-4ADD-AD4B-0F8DFAC7C5E1}"/>
    <cellStyle name="Normal 9 5 3 2 3 2" xfId="2462" xr:uid="{11696FB0-C0B2-47C9-A9BE-AE90E12A37E9}"/>
    <cellStyle name="Normal 9 5 3 2 3 2 2" xfId="5098" xr:uid="{2D0AAD97-27BE-4BA5-BFB2-F6409CD75F33}"/>
    <cellStyle name="Normal 9 5 3 2 3 3" xfId="4181" xr:uid="{ECD25FB0-DF4E-4A2F-AC07-4223C8AAC67A}"/>
    <cellStyle name="Normal 9 5 3 2 3 3 2" xfId="5099" xr:uid="{C08CFB38-B969-4CD9-B777-D0E0188CF843}"/>
    <cellStyle name="Normal 9 5 3 2 3 4" xfId="4182" xr:uid="{036384C6-3FCF-4BB8-BE76-3F319234B998}"/>
    <cellStyle name="Normal 9 5 3 2 3 4 2" xfId="5100" xr:uid="{65FF4AE8-110C-4287-B401-3972288BC8C3}"/>
    <cellStyle name="Normal 9 5 3 2 3 5" xfId="5097" xr:uid="{705666D1-C8FC-488C-9F3D-580AE0CBCE61}"/>
    <cellStyle name="Normal 9 5 3 2 4" xfId="2463" xr:uid="{85453FAE-1531-41C9-AC2C-C4B61E4D191C}"/>
    <cellStyle name="Normal 9 5 3 2 4 2" xfId="5101" xr:uid="{321074E8-EDFB-4335-A0D2-4892FAD8AC57}"/>
    <cellStyle name="Normal 9 5 3 2 5" xfId="4183" xr:uid="{B721A5B0-BC28-458C-AA50-FBCDC4892AB7}"/>
    <cellStyle name="Normal 9 5 3 2 5 2" xfId="5102" xr:uid="{73F76B29-33C6-48AC-A246-D90A4CB39D90}"/>
    <cellStyle name="Normal 9 5 3 2 6" xfId="4184" xr:uid="{BA259281-4352-4474-80FE-B209911CC63F}"/>
    <cellStyle name="Normal 9 5 3 2 6 2" xfId="5103" xr:uid="{B434F390-5262-44CD-B1D7-DC3301A216FF}"/>
    <cellStyle name="Normal 9 5 3 2 7" xfId="5091" xr:uid="{BBF8E892-7D71-4CDE-9EE4-F57C50EDC522}"/>
    <cellStyle name="Normal 9 5 3 3" xfId="888" xr:uid="{BEF17036-EEC8-45F9-826C-612C62DA520D}"/>
    <cellStyle name="Normal 9 5 3 3 2" xfId="2464" xr:uid="{C9742CEA-7850-4CD5-BEFB-A59770EA7E58}"/>
    <cellStyle name="Normal 9 5 3 3 2 2" xfId="2465" xr:uid="{88264C5F-9515-4F0E-AE3A-7B6E0076B76C}"/>
    <cellStyle name="Normal 9 5 3 3 2 2 2" xfId="5106" xr:uid="{EC14E53C-C8DF-4E00-9635-52B826AF4F4F}"/>
    <cellStyle name="Normal 9 5 3 3 2 3" xfId="4185" xr:uid="{42986F58-3484-4CC5-A690-7AE43E4D1925}"/>
    <cellStyle name="Normal 9 5 3 3 2 3 2" xfId="5107" xr:uid="{AB733187-EB18-4CC7-AB55-6B4E6FC4BFE5}"/>
    <cellStyle name="Normal 9 5 3 3 2 4" xfId="4186" xr:uid="{020E15E7-86ED-433B-B5B9-6C0720501A41}"/>
    <cellStyle name="Normal 9 5 3 3 2 4 2" xfId="5108" xr:uid="{64539DEE-7236-4777-855B-4E8F11EC54E6}"/>
    <cellStyle name="Normal 9 5 3 3 2 5" xfId="5105" xr:uid="{277842D1-02FD-41FE-8BBA-D5C1655BD807}"/>
    <cellStyle name="Normal 9 5 3 3 3" xfId="2466" xr:uid="{2A9698FA-3454-43BB-9953-C28C74A42799}"/>
    <cellStyle name="Normal 9 5 3 3 3 2" xfId="5109" xr:uid="{060A7EF9-72E1-4E6F-AA6F-1A602F631DF6}"/>
    <cellStyle name="Normal 9 5 3 3 4" xfId="4187" xr:uid="{02540C10-3882-419F-9D76-FD0A35741D5F}"/>
    <cellStyle name="Normal 9 5 3 3 4 2" xfId="5110" xr:uid="{AE09B49E-4B5A-48D7-9876-DB5B50D81777}"/>
    <cellStyle name="Normal 9 5 3 3 5" xfId="4188" xr:uid="{D40CB299-5FD4-4D0B-8008-1A9FD99E2902}"/>
    <cellStyle name="Normal 9 5 3 3 5 2" xfId="5111" xr:uid="{7D329C66-3C80-4FED-8BB8-C315E3FE2D35}"/>
    <cellStyle name="Normal 9 5 3 3 6" xfId="5104" xr:uid="{2E12891A-3758-4757-B730-ED8BAE670D8C}"/>
    <cellStyle name="Normal 9 5 3 4" xfId="2467" xr:uid="{B952669B-EB58-4979-AEB7-FCD630BA9303}"/>
    <cellStyle name="Normal 9 5 3 4 2" xfId="2468" xr:uid="{E66F39CA-9814-4B04-AFEC-5E62FCDA555C}"/>
    <cellStyle name="Normal 9 5 3 4 2 2" xfId="5113" xr:uid="{971E3C98-B49F-46F3-A750-A17F029FCEBF}"/>
    <cellStyle name="Normal 9 5 3 4 3" xfId="4189" xr:uid="{3F81184D-FB84-40F1-BB74-05D99FD0C82F}"/>
    <cellStyle name="Normal 9 5 3 4 3 2" xfId="5114" xr:uid="{E8388D33-CEB6-4D81-AA03-B0EB94BDFD9B}"/>
    <cellStyle name="Normal 9 5 3 4 4" xfId="4190" xr:uid="{08CE99E5-D06A-4D8E-BB09-322BEE6FCCCF}"/>
    <cellStyle name="Normal 9 5 3 4 4 2" xfId="5115" xr:uid="{57819B0E-21FE-4165-BD17-5D47D5D9EEFE}"/>
    <cellStyle name="Normal 9 5 3 4 5" xfId="5112" xr:uid="{15836E06-CA87-4422-8D15-BFA18EF53CAF}"/>
    <cellStyle name="Normal 9 5 3 5" xfId="2469" xr:uid="{81E8FC5F-3359-43A2-9656-12D2D45BB779}"/>
    <cellStyle name="Normal 9 5 3 5 2" xfId="4191" xr:uid="{DD4B1DBA-131B-494A-A7A4-6F6FD0DDB7ED}"/>
    <cellStyle name="Normal 9 5 3 5 2 2" xfId="5117" xr:uid="{931D7E07-1B32-4113-8F8D-6399124FD0D2}"/>
    <cellStyle name="Normal 9 5 3 5 3" xfId="4192" xr:uid="{E6344AEE-0FD6-4EEC-85BB-216621E4F6A6}"/>
    <cellStyle name="Normal 9 5 3 5 3 2" xfId="5118" xr:uid="{3EA165D8-25D1-4C35-8E04-E2414C971453}"/>
    <cellStyle name="Normal 9 5 3 5 4" xfId="4193" xr:uid="{E6B64C85-6356-4F9E-8223-A6AD939F3407}"/>
    <cellStyle name="Normal 9 5 3 5 4 2" xfId="5119" xr:uid="{B1E2B5F4-0AAF-4C60-8D89-9B9FA4C60E10}"/>
    <cellStyle name="Normal 9 5 3 5 5" xfId="5116" xr:uid="{983686AC-97F1-47A2-A559-D6C6982A4066}"/>
    <cellStyle name="Normal 9 5 3 6" xfId="4194" xr:uid="{78BDD74E-2BDD-4711-A61D-0DEEE11ECA52}"/>
    <cellStyle name="Normal 9 5 3 6 2" xfId="5120" xr:uid="{9CAC2DE7-7190-4031-BD26-30CA7437DC37}"/>
    <cellStyle name="Normal 9 5 3 7" xfId="4195" xr:uid="{42D92802-96FC-49B9-B01F-D157B82DA0FD}"/>
    <cellStyle name="Normal 9 5 3 7 2" xfId="5121" xr:uid="{CF4763C2-3327-47B2-9B41-A5D4ED568D20}"/>
    <cellStyle name="Normal 9 5 3 8" xfId="4196" xr:uid="{A3973A20-48F4-4909-9FDF-ED780FC4A9E9}"/>
    <cellStyle name="Normal 9 5 3 8 2" xfId="5122" xr:uid="{6BB8B941-BECC-458E-96F5-529B4FD9F13C}"/>
    <cellStyle name="Normal 9 5 3 9" xfId="5090" xr:uid="{22F69907-B3F8-4F1E-A738-4C8C9F480297}"/>
    <cellStyle name="Normal 9 5 4" xfId="473" xr:uid="{E3EB4DBB-46C3-4F36-BC46-CF207E2ADFD3}"/>
    <cellStyle name="Normal 9 5 4 2" xfId="889" xr:uid="{DF120F04-B934-4C9E-954E-793DB1B096CA}"/>
    <cellStyle name="Normal 9 5 4 2 2" xfId="890" xr:uid="{148B8B85-34ED-4B5C-81F5-D2BDEB617ED2}"/>
    <cellStyle name="Normal 9 5 4 2 2 2" xfId="2470" xr:uid="{2F8ACD50-1BF3-4346-BB1C-2F3AF2D3443C}"/>
    <cellStyle name="Normal 9 5 4 2 2 2 2" xfId="5126" xr:uid="{24B3BAAA-AE37-4AFE-9D6C-E3D0F3B9999B}"/>
    <cellStyle name="Normal 9 5 4 2 2 3" xfId="4197" xr:uid="{114B365C-A2F5-4B23-B519-951C03635CE0}"/>
    <cellStyle name="Normal 9 5 4 2 2 3 2" xfId="5127" xr:uid="{2B3F3092-1A4B-45FE-9CEF-CFD8C0753404}"/>
    <cellStyle name="Normal 9 5 4 2 2 4" xfId="4198" xr:uid="{56B1E10D-CD7A-4449-A31A-C8AC27896FC0}"/>
    <cellStyle name="Normal 9 5 4 2 2 4 2" xfId="5128" xr:uid="{76ED3B98-A9D3-4654-A136-76E7954575BC}"/>
    <cellStyle name="Normal 9 5 4 2 2 5" xfId="5125" xr:uid="{EB65BED5-7791-429B-A304-F967343567DE}"/>
    <cellStyle name="Normal 9 5 4 2 3" xfId="2471" xr:uid="{E4094DF1-1EFA-41E6-8535-9356548868A8}"/>
    <cellStyle name="Normal 9 5 4 2 3 2" xfId="5129" xr:uid="{09FF5EEE-34EF-4C78-9A0C-537A854554F9}"/>
    <cellStyle name="Normal 9 5 4 2 4" xfId="4199" xr:uid="{56352A3E-6B3B-4D55-AB88-09921FCFF12B}"/>
    <cellStyle name="Normal 9 5 4 2 4 2" xfId="5130" xr:uid="{F023645B-F98E-4BD2-972F-15C73A69CF6E}"/>
    <cellStyle name="Normal 9 5 4 2 5" xfId="4200" xr:uid="{7D337F18-1763-4EF6-8505-80BE9C9A3373}"/>
    <cellStyle name="Normal 9 5 4 2 5 2" xfId="5131" xr:uid="{ADCE2DB3-9D53-423D-9AD4-16DCCB9EA73B}"/>
    <cellStyle name="Normal 9 5 4 2 6" xfId="5124" xr:uid="{FC7CC420-9BB1-45F7-8331-897B9B0867B7}"/>
    <cellStyle name="Normal 9 5 4 3" xfId="891" xr:uid="{93C00886-44D7-458E-BDA4-0C8C75FE2189}"/>
    <cellStyle name="Normal 9 5 4 3 2" xfId="2472" xr:uid="{5BD6D91A-C924-444E-9E72-9FEF6D496808}"/>
    <cellStyle name="Normal 9 5 4 3 2 2" xfId="5133" xr:uid="{A325F82D-07C0-438B-ACBD-EFAAC98ACEFE}"/>
    <cellStyle name="Normal 9 5 4 3 3" xfId="4201" xr:uid="{56A93D8A-4B23-4000-8E41-B03BCB059A6D}"/>
    <cellStyle name="Normal 9 5 4 3 3 2" xfId="5134" xr:uid="{B71548D5-B5AF-4E9B-A27A-6C69734FD17E}"/>
    <cellStyle name="Normal 9 5 4 3 4" xfId="4202" xr:uid="{B2445EAB-1106-4849-99A8-9A4497B841F1}"/>
    <cellStyle name="Normal 9 5 4 3 4 2" xfId="5135" xr:uid="{D299D492-AF2F-464A-9241-C0BA947DBC0D}"/>
    <cellStyle name="Normal 9 5 4 3 5" xfId="5132" xr:uid="{6C0ECD9D-12A0-4190-8FA6-3C55DA26DF33}"/>
    <cellStyle name="Normal 9 5 4 4" xfId="2473" xr:uid="{EB6B515A-6597-49E8-AE26-3BDA91382D67}"/>
    <cellStyle name="Normal 9 5 4 4 2" xfId="4203" xr:uid="{ED275955-38D0-4874-B173-22CC2085E9A2}"/>
    <cellStyle name="Normal 9 5 4 4 2 2" xfId="5137" xr:uid="{BECEF17D-A716-40B2-83C8-16ADE0643B36}"/>
    <cellStyle name="Normal 9 5 4 4 3" xfId="4204" xr:uid="{F4C033CC-9231-4581-BABD-C224F735DCF5}"/>
    <cellStyle name="Normal 9 5 4 4 3 2" xfId="5138" xr:uid="{66DF60D2-3D72-49CE-A80D-27A32D334B39}"/>
    <cellStyle name="Normal 9 5 4 4 4" xfId="4205" xr:uid="{3236487B-8199-4C1C-B917-902B8C9C78D7}"/>
    <cellStyle name="Normal 9 5 4 4 4 2" xfId="5139" xr:uid="{C79107B4-43E3-43BA-8DF1-44E7BD7353DD}"/>
    <cellStyle name="Normal 9 5 4 4 5" xfId="5136" xr:uid="{9CBE6588-D6A4-4927-B790-91EFA887E09A}"/>
    <cellStyle name="Normal 9 5 4 5" xfId="4206" xr:uid="{AA09F25C-644B-4925-9E45-8061051C1CB7}"/>
    <cellStyle name="Normal 9 5 4 5 2" xfId="5140" xr:uid="{83324158-4E0A-44A6-8C07-C9C83548F2DF}"/>
    <cellStyle name="Normal 9 5 4 6" xfId="4207" xr:uid="{05664973-8FAA-40EF-9EA7-982C48715DBD}"/>
    <cellStyle name="Normal 9 5 4 6 2" xfId="5141" xr:uid="{123CE1E8-D157-40BF-9489-1D18A56C5F29}"/>
    <cellStyle name="Normal 9 5 4 7" xfId="4208" xr:uid="{40846DD7-41DB-41B5-875E-F087AE63B62B}"/>
    <cellStyle name="Normal 9 5 4 7 2" xfId="5142" xr:uid="{9CD8268F-179D-40E0-BA21-AB516CC6D8DD}"/>
    <cellStyle name="Normal 9 5 4 8" xfId="5123" xr:uid="{2739771C-92B5-4BF7-855E-ECD78FEBCCF2}"/>
    <cellStyle name="Normal 9 5 5" xfId="474" xr:uid="{A5EFEC52-116E-4102-933B-335927E29399}"/>
    <cellStyle name="Normal 9 5 5 2" xfId="892" xr:uid="{31FCE753-0F15-4EF0-980C-40F9EEE45DF0}"/>
    <cellStyle name="Normal 9 5 5 2 2" xfId="2474" xr:uid="{90C33479-CAAC-4EEA-823F-86E9007BB08C}"/>
    <cellStyle name="Normal 9 5 5 2 2 2" xfId="5145" xr:uid="{60CDDB77-C74E-426A-8E11-519CB7C2F1AE}"/>
    <cellStyle name="Normal 9 5 5 2 3" xfId="4209" xr:uid="{39E4DBFC-6129-4EAB-B9F6-8FFA32EC1C5D}"/>
    <cellStyle name="Normal 9 5 5 2 3 2" xfId="5146" xr:uid="{E96397E2-5502-4A62-85C9-55428EC94CE7}"/>
    <cellStyle name="Normal 9 5 5 2 4" xfId="4210" xr:uid="{FA4E6F31-2EA5-463F-85B3-019B9C8840F1}"/>
    <cellStyle name="Normal 9 5 5 2 4 2" xfId="5147" xr:uid="{50549281-5BCF-45E0-818A-B58467BD0DF7}"/>
    <cellStyle name="Normal 9 5 5 2 5" xfId="5144" xr:uid="{00AD763E-CC4A-4825-98C4-E86AADB54861}"/>
    <cellStyle name="Normal 9 5 5 3" xfId="2475" xr:uid="{4578F731-C999-4DE2-8D3C-FF4493E2F1E5}"/>
    <cellStyle name="Normal 9 5 5 3 2" xfId="4211" xr:uid="{8C8ED685-7EB9-45F4-B47F-FFD6116E777E}"/>
    <cellStyle name="Normal 9 5 5 3 2 2" xfId="5149" xr:uid="{C964D592-A6FE-46F6-83E6-F4205EC888A4}"/>
    <cellStyle name="Normal 9 5 5 3 3" xfId="4212" xr:uid="{1A4C6568-8577-4E57-8794-4CE52D3DFC9D}"/>
    <cellStyle name="Normal 9 5 5 3 3 2" xfId="5150" xr:uid="{83F476EC-36DC-4FEA-8E62-BF3CCABC7307}"/>
    <cellStyle name="Normal 9 5 5 3 4" xfId="4213" xr:uid="{6CA27AFB-5BBF-4C62-9FBF-56E145DDB6A5}"/>
    <cellStyle name="Normal 9 5 5 3 4 2" xfId="5151" xr:uid="{D7618224-C106-46C9-A725-5AFC25CDE1FF}"/>
    <cellStyle name="Normal 9 5 5 3 5" xfId="5148" xr:uid="{E669A44E-0D32-4C48-98C7-E81D076FDC76}"/>
    <cellStyle name="Normal 9 5 5 4" xfId="4214" xr:uid="{82AFC3F1-2D64-48F0-AF96-9CEA98B8ADA1}"/>
    <cellStyle name="Normal 9 5 5 4 2" xfId="5152" xr:uid="{F3D4EE83-F726-4CB1-B4FE-D33DCEF1ED65}"/>
    <cellStyle name="Normal 9 5 5 5" xfId="4215" xr:uid="{0C9A2645-C2B8-40A9-A0C7-469B66C4EA75}"/>
    <cellStyle name="Normal 9 5 5 5 2" xfId="5153" xr:uid="{AAD158CD-B1CD-40B2-B987-38A005C8C459}"/>
    <cellStyle name="Normal 9 5 5 6" xfId="4216" xr:uid="{9C16A713-79F3-41D1-9618-4AC939DCECF8}"/>
    <cellStyle name="Normal 9 5 5 6 2" xfId="5154" xr:uid="{AF8F271F-9C0B-46C0-AD6A-32E068A955D7}"/>
    <cellStyle name="Normal 9 5 5 7" xfId="5143" xr:uid="{C953ED79-3BF5-4D29-9F2D-A4C994194613}"/>
    <cellStyle name="Normal 9 5 6" xfId="893" xr:uid="{029E7C9F-80F6-467E-BEBE-CBBAF6D6027B}"/>
    <cellStyle name="Normal 9 5 6 2" xfId="2476" xr:uid="{BCB2D6C2-C4B8-4F5E-8F56-37F8D9BE4C90}"/>
    <cellStyle name="Normal 9 5 6 2 2" xfId="4217" xr:uid="{F40D2AC1-03B1-4E24-9A5C-F2AEDCE5A132}"/>
    <cellStyle name="Normal 9 5 6 2 2 2" xfId="5157" xr:uid="{17D9013B-D3EC-4376-A28C-1BF67BBF7BB4}"/>
    <cellStyle name="Normal 9 5 6 2 3" xfId="4218" xr:uid="{0F197850-02DE-41AA-8E63-6208DAE64DFE}"/>
    <cellStyle name="Normal 9 5 6 2 3 2" xfId="5158" xr:uid="{6DA71A3F-D089-4884-8A02-0D4A7685ACC5}"/>
    <cellStyle name="Normal 9 5 6 2 4" xfId="4219" xr:uid="{050547E1-8D28-482D-8208-54A11178D555}"/>
    <cellStyle name="Normal 9 5 6 2 4 2" xfId="5159" xr:uid="{59987983-A50F-499C-BA17-9E771B00F154}"/>
    <cellStyle name="Normal 9 5 6 2 5" xfId="5156" xr:uid="{2ACC4316-1CA8-41B5-914E-5A3105D77178}"/>
    <cellStyle name="Normal 9 5 6 3" xfId="4220" xr:uid="{9C733EF4-63F4-441F-BC7B-2AB29BE6CE82}"/>
    <cellStyle name="Normal 9 5 6 3 2" xfId="5160" xr:uid="{62D934C5-9DAA-49AD-98E9-F1064208F77D}"/>
    <cellStyle name="Normal 9 5 6 4" xfId="4221" xr:uid="{9126BFA4-D45C-4EF3-A027-6CCBBD66D1A1}"/>
    <cellStyle name="Normal 9 5 6 4 2" xfId="5161" xr:uid="{B6114F8D-BE7F-4A89-A3CA-52FD4E4D451C}"/>
    <cellStyle name="Normal 9 5 6 5" xfId="4222" xr:uid="{AEBDC0BA-9DD7-4F96-83AC-415DF4627D1C}"/>
    <cellStyle name="Normal 9 5 6 5 2" xfId="5162" xr:uid="{EB6F1475-23ED-4236-AD7B-83A9608CE792}"/>
    <cellStyle name="Normal 9 5 6 6" xfId="5155" xr:uid="{244C85A6-7353-44DE-A2F2-3A078B928AD3}"/>
    <cellStyle name="Normal 9 5 7" xfId="2477" xr:uid="{813AA7A6-C719-4D04-9A47-A2F33DDC9ADD}"/>
    <cellStyle name="Normal 9 5 7 2" xfId="4223" xr:uid="{3B4B38AC-6DB9-4121-968E-BD85A19313B0}"/>
    <cellStyle name="Normal 9 5 7 2 2" xfId="5164" xr:uid="{DF1DE559-1B98-4519-BC73-6D6037B4BB28}"/>
    <cellStyle name="Normal 9 5 7 3" xfId="4224" xr:uid="{276FF3D5-4F3C-4343-A7E2-9679D6965468}"/>
    <cellStyle name="Normal 9 5 7 3 2" xfId="5165" xr:uid="{D6BE41BD-86B0-4433-8850-138C0270F65B}"/>
    <cellStyle name="Normal 9 5 7 4" xfId="4225" xr:uid="{409390C3-CD99-4C2A-B978-D81D3454AF62}"/>
    <cellStyle name="Normal 9 5 7 4 2" xfId="5166" xr:uid="{D2C6ED3F-0A1C-4D05-B5D9-6BC54C0614FB}"/>
    <cellStyle name="Normal 9 5 7 5" xfId="5163" xr:uid="{8F3FFAB8-92C4-4A5A-81D1-49184E4C1F87}"/>
    <cellStyle name="Normal 9 5 8" xfId="4226" xr:uid="{2C604AE0-E270-4C2C-B6B2-5DADBBA27871}"/>
    <cellStyle name="Normal 9 5 8 2" xfId="4227" xr:uid="{AA3D1EFC-826B-4629-A378-2DAB8988FC40}"/>
    <cellStyle name="Normal 9 5 8 2 2" xfId="5168" xr:uid="{F00351A4-E280-4C72-99D5-39560CF6003F}"/>
    <cellStyle name="Normal 9 5 8 3" xfId="4228" xr:uid="{50C8ECEA-DD3E-4E56-9839-CACAF1FB176F}"/>
    <cellStyle name="Normal 9 5 8 3 2" xfId="5169" xr:uid="{664057B0-367F-4C30-98C9-E17C4565F69F}"/>
    <cellStyle name="Normal 9 5 8 4" xfId="4229" xr:uid="{536AF7ED-F3EF-4446-A329-4FB713F127E4}"/>
    <cellStyle name="Normal 9 5 8 4 2" xfId="5170" xr:uid="{481F6682-D58A-4AC4-AFFB-A38842800B10}"/>
    <cellStyle name="Normal 9 5 8 5" xfId="5167" xr:uid="{69428424-485D-4B5D-839A-3A5E98D6CA38}"/>
    <cellStyle name="Normal 9 5 9" xfId="4230" xr:uid="{6AA6BD17-4574-4174-BE71-2A99933A4E16}"/>
    <cellStyle name="Normal 9 5 9 2" xfId="5171" xr:uid="{6B26C304-EDD0-4D03-AAC0-9C1A1B768BDF}"/>
    <cellStyle name="Normal 9 6" xfId="323" xr:uid="{B1EF7619-DFEF-4EFC-8829-81C28F388F47}"/>
    <cellStyle name="Normal 9 6 10" xfId="5172" xr:uid="{6DD0A5AD-B1AC-4EE3-8B4B-CCF14E3AF149}"/>
    <cellStyle name="Normal 9 6 2" xfId="324" xr:uid="{846E4476-AB0D-46BF-B1FF-8D8BEF4BB390}"/>
    <cellStyle name="Normal 9 6 2 2" xfId="325" xr:uid="{7C98C34C-8474-4A14-A1D6-092FEA074B37}"/>
    <cellStyle name="Normal 9 6 2 2 2" xfId="894" xr:uid="{D8C5BF0D-3C17-4495-ABD4-E02080B6AC25}"/>
    <cellStyle name="Normal 9 6 2 2 2 2" xfId="2478" xr:uid="{3EBEC443-0431-4861-9D98-74AEB4066C12}"/>
    <cellStyle name="Normal 9 6 2 2 2 2 2" xfId="5176" xr:uid="{A435C79B-81CC-4F3C-AB7E-0EECDC04610A}"/>
    <cellStyle name="Normal 9 6 2 2 2 3" xfId="4231" xr:uid="{4ADA71BD-C77C-4B95-A26F-C239E4FF581A}"/>
    <cellStyle name="Normal 9 6 2 2 2 3 2" xfId="5177" xr:uid="{CB5FF489-1B75-4ECA-9A70-7A4C8848E498}"/>
    <cellStyle name="Normal 9 6 2 2 2 4" xfId="4232" xr:uid="{DDDBFD47-08C5-4F89-9799-28D71F5CE4FA}"/>
    <cellStyle name="Normal 9 6 2 2 2 4 2" xfId="5178" xr:uid="{E4E4D5EC-525B-42D0-B120-2BB1DF3120E7}"/>
    <cellStyle name="Normal 9 6 2 2 2 5" xfId="5175" xr:uid="{7AE3AEA6-D5BC-4279-B492-49BE05B41459}"/>
    <cellStyle name="Normal 9 6 2 2 3" xfId="2479" xr:uid="{22E504ED-084D-4617-B2E0-69B3986D57BC}"/>
    <cellStyle name="Normal 9 6 2 2 3 2" xfId="4233" xr:uid="{689D7921-3102-47B3-BAFE-6C347EA84E6A}"/>
    <cellStyle name="Normal 9 6 2 2 3 2 2" xfId="5180" xr:uid="{6703F665-065E-40A1-A60B-C8F3A94EF8DB}"/>
    <cellStyle name="Normal 9 6 2 2 3 3" xfId="4234" xr:uid="{6749E472-B135-4F32-9F01-FD87C7D5BE7C}"/>
    <cellStyle name="Normal 9 6 2 2 3 3 2" xfId="5181" xr:uid="{319D3520-4A38-4E6E-8E79-5AEBDCF962F5}"/>
    <cellStyle name="Normal 9 6 2 2 3 4" xfId="4235" xr:uid="{DF5BD660-BC26-4DEC-9563-114F1D5A7421}"/>
    <cellStyle name="Normal 9 6 2 2 3 4 2" xfId="5182" xr:uid="{42EA7154-1917-4A37-BFFD-9640702A0284}"/>
    <cellStyle name="Normal 9 6 2 2 3 5" xfId="5179" xr:uid="{E040BA3F-0222-4D7C-8F49-F8B1213A7140}"/>
    <cellStyle name="Normal 9 6 2 2 4" xfId="4236" xr:uid="{C6A9959B-A058-4749-9E6E-218C546300B8}"/>
    <cellStyle name="Normal 9 6 2 2 4 2" xfId="5183" xr:uid="{5E61F8AE-8A5F-46F3-95CB-771346FE9050}"/>
    <cellStyle name="Normal 9 6 2 2 5" xfId="4237" xr:uid="{0E337974-9BA5-4F24-824D-01A0BC8B38F0}"/>
    <cellStyle name="Normal 9 6 2 2 5 2" xfId="5184" xr:uid="{BBC13A56-6D99-4D7A-93CC-40A1A99DEBBA}"/>
    <cellStyle name="Normal 9 6 2 2 6" xfId="4238" xr:uid="{868BD313-825C-4B6A-95BE-046F81CA7193}"/>
    <cellStyle name="Normal 9 6 2 2 6 2" xfId="5185" xr:uid="{1FBA2BF5-D069-4B77-A00F-2832B8A26E4D}"/>
    <cellStyle name="Normal 9 6 2 2 7" xfId="5174" xr:uid="{9233A853-F8A9-4EF0-B20D-A744EA2B7E89}"/>
    <cellStyle name="Normal 9 6 2 3" xfId="895" xr:uid="{8DB48FE9-DEC4-44EF-851D-7F19EA22C2EE}"/>
    <cellStyle name="Normal 9 6 2 3 2" xfId="2480" xr:uid="{D5480C17-E6B1-464C-B734-E6E86D518188}"/>
    <cellStyle name="Normal 9 6 2 3 2 2" xfId="4239" xr:uid="{CDE68393-7D56-49B3-B6FD-553E232C2B7A}"/>
    <cellStyle name="Normal 9 6 2 3 2 2 2" xfId="5188" xr:uid="{919D6F2A-4C42-4123-B893-2D5D869A5A90}"/>
    <cellStyle name="Normal 9 6 2 3 2 3" xfId="4240" xr:uid="{5FA47B5B-37A7-4E93-A4F1-7C74A4F1DAC7}"/>
    <cellStyle name="Normal 9 6 2 3 2 3 2" xfId="5189" xr:uid="{A49566E0-5805-4BF3-8D7C-B22C316D87D1}"/>
    <cellStyle name="Normal 9 6 2 3 2 4" xfId="4241" xr:uid="{7B2942DA-DEB7-4932-A22C-91F17862024F}"/>
    <cellStyle name="Normal 9 6 2 3 2 4 2" xfId="5190" xr:uid="{EAD940D5-6A40-4242-8D28-BE1C432DB8C6}"/>
    <cellStyle name="Normal 9 6 2 3 2 5" xfId="5187" xr:uid="{C9AAC325-9C96-4BC1-B9A4-54052DD11A03}"/>
    <cellStyle name="Normal 9 6 2 3 3" xfId="4242" xr:uid="{ED5BF27A-5A98-4DE3-A39F-1ABDF17E29E1}"/>
    <cellStyle name="Normal 9 6 2 3 3 2" xfId="5191" xr:uid="{825A9151-8E7C-450E-A4F2-122D88B37FA3}"/>
    <cellStyle name="Normal 9 6 2 3 4" xfId="4243" xr:uid="{AC8CEF12-2AB9-4B0B-A912-676F43F696DE}"/>
    <cellStyle name="Normal 9 6 2 3 4 2" xfId="5192" xr:uid="{C8AAA3A7-7529-4CE9-84FE-E6B2BDFB644F}"/>
    <cellStyle name="Normal 9 6 2 3 5" xfId="4244" xr:uid="{D07C0E18-B5AF-4F0D-9601-97AD34016CF9}"/>
    <cellStyle name="Normal 9 6 2 3 5 2" xfId="5193" xr:uid="{E2A91B9B-232D-4AA3-9268-99F979821C5A}"/>
    <cellStyle name="Normal 9 6 2 3 6" xfId="5186" xr:uid="{A46B4BF8-7075-4B03-ACD3-62836C3CF6B6}"/>
    <cellStyle name="Normal 9 6 2 4" xfId="2481" xr:uid="{23BF3E2B-8D26-4624-B569-70F9F7D4689B}"/>
    <cellStyle name="Normal 9 6 2 4 2" xfId="4245" xr:uid="{4E57065D-31E5-4086-A8AC-EE32AAE7C807}"/>
    <cellStyle name="Normal 9 6 2 4 2 2" xfId="5195" xr:uid="{E42935EA-B05C-45DD-8AF8-A4B4B5D386EB}"/>
    <cellStyle name="Normal 9 6 2 4 3" xfId="4246" xr:uid="{D61D081C-8C58-476D-B54A-CAF88516D9C5}"/>
    <cellStyle name="Normal 9 6 2 4 3 2" xfId="5196" xr:uid="{43A3FF03-0E65-43F3-9636-D3BE4F5D2593}"/>
    <cellStyle name="Normal 9 6 2 4 4" xfId="4247" xr:uid="{BDB64B33-DC18-4C75-93B4-BEDAAFBDB73F}"/>
    <cellStyle name="Normal 9 6 2 4 4 2" xfId="5197" xr:uid="{18A15831-DBD1-4372-B414-3A4E701A2E79}"/>
    <cellStyle name="Normal 9 6 2 4 5" xfId="5194" xr:uid="{F2D3C015-9641-433A-9218-82F1AF7B9325}"/>
    <cellStyle name="Normal 9 6 2 5" xfId="4248" xr:uid="{253AAA42-1C03-47DC-88E1-EB5A21043A3A}"/>
    <cellStyle name="Normal 9 6 2 5 2" xfId="4249" xr:uid="{456DBAD7-0FE7-426B-86ED-A389B57DD3FB}"/>
    <cellStyle name="Normal 9 6 2 5 2 2" xfId="5199" xr:uid="{EDF5250C-FA23-41FC-BAFA-1CAE016A9A33}"/>
    <cellStyle name="Normal 9 6 2 5 3" xfId="4250" xr:uid="{DBBD0836-731C-4D6B-AF43-945E31A42624}"/>
    <cellStyle name="Normal 9 6 2 5 3 2" xfId="5200" xr:uid="{4C02C634-B3F2-4BAF-A8AD-5322CC32B4C6}"/>
    <cellStyle name="Normal 9 6 2 5 4" xfId="4251" xr:uid="{F37E3174-CA37-49F8-9125-258B2DCFACCA}"/>
    <cellStyle name="Normal 9 6 2 5 4 2" xfId="5201" xr:uid="{8CCF4F2B-835A-426F-88C4-22D03C2CE126}"/>
    <cellStyle name="Normal 9 6 2 5 5" xfId="5198" xr:uid="{F3E06F74-C638-4CD3-A78A-77747D3DE39A}"/>
    <cellStyle name="Normal 9 6 2 6" xfId="4252" xr:uid="{2ABFF7CD-47AB-4EEA-AAAE-0332CC46AA89}"/>
    <cellStyle name="Normal 9 6 2 6 2" xfId="5202" xr:uid="{E937D0CD-F899-419C-A062-C0F2F42C66CE}"/>
    <cellStyle name="Normal 9 6 2 7" xfId="4253" xr:uid="{B4A84474-6A5A-44C0-A423-BDE28504A333}"/>
    <cellStyle name="Normal 9 6 2 7 2" xfId="5203" xr:uid="{016F4EC9-3BA5-42F3-8D7D-6282B4B7A72F}"/>
    <cellStyle name="Normal 9 6 2 8" xfId="4254" xr:uid="{70A70974-5F7F-4C39-A20B-246E9424AAA8}"/>
    <cellStyle name="Normal 9 6 2 8 2" xfId="5204" xr:uid="{03BCFC7D-2EA3-4B85-9D3E-BC0F7E1DF8EA}"/>
    <cellStyle name="Normal 9 6 2 9" xfId="5173" xr:uid="{13511BE9-F51E-435F-A89C-4AE83B35ABB2}"/>
    <cellStyle name="Normal 9 6 3" xfId="326" xr:uid="{AE1188C1-23BD-4200-83E4-48511A39D349}"/>
    <cellStyle name="Normal 9 6 3 2" xfId="896" xr:uid="{38D3EE0F-2994-43BF-AA7A-B58953CD9C15}"/>
    <cellStyle name="Normal 9 6 3 2 2" xfId="897" xr:uid="{A324A199-CE2A-43E4-92FE-B663E6B80E52}"/>
    <cellStyle name="Normal 9 6 3 2 2 2" xfId="5207" xr:uid="{9D40C8D7-169A-4B84-808A-E990D082F827}"/>
    <cellStyle name="Normal 9 6 3 2 3" xfId="4255" xr:uid="{11BD9F17-F48B-4A0E-8B28-23A4C130DAF3}"/>
    <cellStyle name="Normal 9 6 3 2 3 2" xfId="5208" xr:uid="{9080442E-367C-40D4-B361-A0E8F1A239D1}"/>
    <cellStyle name="Normal 9 6 3 2 4" xfId="4256" xr:uid="{DA3515C2-5C90-41B4-ADE7-30906E70B5B0}"/>
    <cellStyle name="Normal 9 6 3 2 4 2" xfId="5209" xr:uid="{7F3885C2-1116-4E3B-8BE4-061805E938F6}"/>
    <cellStyle name="Normal 9 6 3 2 5" xfId="5206" xr:uid="{596080DF-8B27-4493-A3CB-C7F9D2F0010C}"/>
    <cellStyle name="Normal 9 6 3 3" xfId="898" xr:uid="{CDED386F-781F-4A31-902F-1EB05E84E9F1}"/>
    <cellStyle name="Normal 9 6 3 3 2" xfId="4257" xr:uid="{4D3A5003-5F41-447E-A17F-E52D814436FE}"/>
    <cellStyle name="Normal 9 6 3 3 2 2" xfId="5211" xr:uid="{7A29617D-4435-45EC-8702-327567975664}"/>
    <cellStyle name="Normal 9 6 3 3 3" xfId="4258" xr:uid="{2029E66F-6A7C-4D71-955F-71037AFD7E0F}"/>
    <cellStyle name="Normal 9 6 3 3 3 2" xfId="5212" xr:uid="{A0BA3F1E-F2A5-444E-AD1E-EE10A23E100E}"/>
    <cellStyle name="Normal 9 6 3 3 4" xfId="4259" xr:uid="{EB650C18-7C49-43ED-9921-D7E7B3F74525}"/>
    <cellStyle name="Normal 9 6 3 3 4 2" xfId="5213" xr:uid="{73709034-DBF3-4D6A-8F3E-E89B09A08302}"/>
    <cellStyle name="Normal 9 6 3 3 5" xfId="5210" xr:uid="{9BC90900-4B87-4D5E-A949-C94ACFF2AF08}"/>
    <cellStyle name="Normal 9 6 3 4" xfId="4260" xr:uid="{3351348F-A3D3-4F1F-AE62-8EDD97414EB3}"/>
    <cellStyle name="Normal 9 6 3 4 2" xfId="5214" xr:uid="{330887AC-99CD-476A-8C25-F771CC739B50}"/>
    <cellStyle name="Normal 9 6 3 5" xfId="4261" xr:uid="{60FF48FF-B613-4C00-A999-2A907496BAD3}"/>
    <cellStyle name="Normal 9 6 3 5 2" xfId="5215" xr:uid="{02349F64-B18A-4D6B-B54B-FB03EB7FEB4C}"/>
    <cellStyle name="Normal 9 6 3 6" xfId="4262" xr:uid="{AF35233C-0A42-4885-A76B-769AE2B9CDE3}"/>
    <cellStyle name="Normal 9 6 3 6 2" xfId="5216" xr:uid="{8B46B09F-D3C0-4BC8-8BB6-50201E263E14}"/>
    <cellStyle name="Normal 9 6 3 7" xfId="5205" xr:uid="{72C9D0F1-86D9-4BCC-9583-2F7F058FA97A}"/>
    <cellStyle name="Normal 9 6 4" xfId="475" xr:uid="{0CE6BE99-9E49-477A-901B-CAB2F5809B2C}"/>
    <cellStyle name="Normal 9 6 4 2" xfId="899" xr:uid="{A724B393-1A4A-49CA-A742-9DF726A7F1B7}"/>
    <cellStyle name="Normal 9 6 4 2 2" xfId="4263" xr:uid="{41D0A6A9-89E7-42B0-B555-27BE5D757457}"/>
    <cellStyle name="Normal 9 6 4 2 2 2" xfId="5219" xr:uid="{5F0DAC82-4C35-4AB7-A0B7-3D037ECA4B6C}"/>
    <cellStyle name="Normal 9 6 4 2 3" xfId="4264" xr:uid="{DA696529-9358-4EAB-AE57-88BB77944A78}"/>
    <cellStyle name="Normal 9 6 4 2 3 2" xfId="5220" xr:uid="{E01BEB03-0267-4809-BAAC-C255151C0F39}"/>
    <cellStyle name="Normal 9 6 4 2 4" xfId="4265" xr:uid="{F922C5DA-2408-4413-AC5E-3E3255E8B2CD}"/>
    <cellStyle name="Normal 9 6 4 2 4 2" xfId="5221" xr:uid="{05648C34-2A9B-435F-9EEE-9C4C7FC98FB4}"/>
    <cellStyle name="Normal 9 6 4 2 5" xfId="5218" xr:uid="{1673A4B6-07F4-422D-A5EA-8AFF7721C802}"/>
    <cellStyle name="Normal 9 6 4 3" xfId="4266" xr:uid="{5EE05D81-554E-4B3C-ABFE-DA24221FC7EB}"/>
    <cellStyle name="Normal 9 6 4 3 2" xfId="5222" xr:uid="{5B825846-3F75-44A4-9210-DC4F64AE7252}"/>
    <cellStyle name="Normal 9 6 4 4" xfId="4267" xr:uid="{71C3CE25-A22E-4137-9965-7A4AC767FC58}"/>
    <cellStyle name="Normal 9 6 4 4 2" xfId="5223" xr:uid="{A7FCDD3C-3E04-4213-A592-58673FAEB882}"/>
    <cellStyle name="Normal 9 6 4 5" xfId="4268" xr:uid="{4E529AFC-A003-40E6-9A2C-8FB1F639D758}"/>
    <cellStyle name="Normal 9 6 4 5 2" xfId="5224" xr:uid="{1F1A21F3-4806-498E-9715-72C0EBA22758}"/>
    <cellStyle name="Normal 9 6 4 6" xfId="5217" xr:uid="{124D2781-4EC7-467F-A39F-941D23358B19}"/>
    <cellStyle name="Normal 9 6 5" xfId="900" xr:uid="{D3F7FADF-1283-4B48-8FAC-8B304EF406C8}"/>
    <cellStyle name="Normal 9 6 5 2" xfId="4269" xr:uid="{A2105075-808C-4942-AD34-909701E6C887}"/>
    <cellStyle name="Normal 9 6 5 2 2" xfId="5226" xr:uid="{0A4CCF07-661A-4532-AADE-24B84CDF2CBA}"/>
    <cellStyle name="Normal 9 6 5 3" xfId="4270" xr:uid="{446339C6-2AA9-44C6-B5BF-D8FFC3057A79}"/>
    <cellStyle name="Normal 9 6 5 3 2" xfId="5227" xr:uid="{02F7D4F6-1856-4594-BD23-CB8B8366784C}"/>
    <cellStyle name="Normal 9 6 5 4" xfId="4271" xr:uid="{B4D098B4-8321-4CF9-9DA6-4C1A9B35EEB2}"/>
    <cellStyle name="Normal 9 6 5 4 2" xfId="5228" xr:uid="{8E02337B-10E9-4E54-B81E-F03651FDA5B0}"/>
    <cellStyle name="Normal 9 6 5 5" xfId="5225" xr:uid="{1632D241-6AD7-466E-8096-072EA9A0B024}"/>
    <cellStyle name="Normal 9 6 6" xfId="4272" xr:uid="{A252CDD4-8843-4BD7-BB03-9C4029941005}"/>
    <cellStyle name="Normal 9 6 6 2" xfId="4273" xr:uid="{0E50086F-E9B0-46D0-9DCF-52539D8C5C66}"/>
    <cellStyle name="Normal 9 6 6 2 2" xfId="5230" xr:uid="{105610AC-C8EF-4314-81CD-C313C91F2547}"/>
    <cellStyle name="Normal 9 6 6 3" xfId="4274" xr:uid="{08851842-FAF0-4DBB-9F6E-32A85852C28B}"/>
    <cellStyle name="Normal 9 6 6 3 2" xfId="5231" xr:uid="{03ADAB36-5D73-4BA0-B257-E9190E7E31A9}"/>
    <cellStyle name="Normal 9 6 6 4" xfId="4275" xr:uid="{FA33FDA3-6D7F-47F7-9758-4D6ABAEA838C}"/>
    <cellStyle name="Normal 9 6 6 4 2" xfId="5232" xr:uid="{1BC1FDA3-1C93-4F90-AF17-AA5947B8E3A1}"/>
    <cellStyle name="Normal 9 6 6 5" xfId="5229" xr:uid="{26AE9D78-25F4-43AB-BABF-676AB341C782}"/>
    <cellStyle name="Normal 9 6 7" xfId="4276" xr:uid="{4A5A61C9-B925-49E8-B456-92107A434AA3}"/>
    <cellStyle name="Normal 9 6 7 2" xfId="5233" xr:uid="{D2A70E75-FCC3-4691-8837-9B33DCB259B1}"/>
    <cellStyle name="Normal 9 6 8" xfId="4277" xr:uid="{BDF2E55D-DC15-4B5D-9F1E-857A8FBFDC5F}"/>
    <cellStyle name="Normal 9 6 8 2" xfId="5234" xr:uid="{284A4FAC-5F77-4B4A-BFD0-07699249F5B0}"/>
    <cellStyle name="Normal 9 6 9" xfId="4278" xr:uid="{0A19A08C-A408-414F-A118-C87C6B3C9329}"/>
    <cellStyle name="Normal 9 6 9 2" xfId="5235" xr:uid="{B9233131-52CA-4CAC-BEB5-7DEA1A282102}"/>
    <cellStyle name="Normal 9 7" xfId="327" xr:uid="{57F9B22D-7B5E-451F-8F25-0E65A6932BF5}"/>
    <cellStyle name="Normal 9 7 2" xfId="328" xr:uid="{DD39A5FF-D3DE-415A-97FC-5F789A859D3B}"/>
    <cellStyle name="Normal 9 7 2 2" xfId="901" xr:uid="{9128EA64-202B-4106-A6DB-CEFFBD8655BF}"/>
    <cellStyle name="Normal 9 7 2 2 2" xfId="2482" xr:uid="{F7152CC3-5834-44BE-B551-D0CDA92CC912}"/>
    <cellStyle name="Normal 9 7 2 2 2 2" xfId="2483" xr:uid="{E247A0CC-C00E-4505-BA7A-26099B1862D6}"/>
    <cellStyle name="Normal 9 7 2 2 2 2 2" xfId="5240" xr:uid="{9A27E03E-03E5-4E24-B39D-7523208B1340}"/>
    <cellStyle name="Normal 9 7 2 2 2 3" xfId="5239" xr:uid="{5D82C650-1D0F-496A-85BC-BB7377B75F3A}"/>
    <cellStyle name="Normal 9 7 2 2 3" xfId="2484" xr:uid="{A27DA6C0-4C0B-41DC-BC70-EAAEB11AFA65}"/>
    <cellStyle name="Normal 9 7 2 2 3 2" xfId="5241" xr:uid="{1056DC59-282E-4ACB-A9BD-62EB98EDCAB6}"/>
    <cellStyle name="Normal 9 7 2 2 4" xfId="4279" xr:uid="{F0960B31-371E-456F-84BB-ED08B21BDBD9}"/>
    <cellStyle name="Normal 9 7 2 2 4 2" xfId="5242" xr:uid="{C0168FC5-FFF5-4057-8F69-B6D4FC8A7FC1}"/>
    <cellStyle name="Normal 9 7 2 2 5" xfId="5238" xr:uid="{DD67A178-31D4-46BC-9878-8937070A38ED}"/>
    <cellStyle name="Normal 9 7 2 3" xfId="2485" xr:uid="{363CC15F-0B02-43A3-8715-A11EC5CCB3C7}"/>
    <cellStyle name="Normal 9 7 2 3 2" xfId="2486" xr:uid="{47928A19-675F-4D0D-9C3B-D7890ED65D44}"/>
    <cellStyle name="Normal 9 7 2 3 2 2" xfId="5244" xr:uid="{E7F8E851-35CC-43DC-96F1-E09D5B7DA88F}"/>
    <cellStyle name="Normal 9 7 2 3 3" xfId="4280" xr:uid="{B40B94E1-D320-425B-9FBC-B348C7A56899}"/>
    <cellStyle name="Normal 9 7 2 3 3 2" xfId="5245" xr:uid="{3AA3281A-AD13-4CC6-A441-EAAE389E234C}"/>
    <cellStyle name="Normal 9 7 2 3 4" xfId="4281" xr:uid="{54A120B6-9252-493F-8B19-219F206ADAAB}"/>
    <cellStyle name="Normal 9 7 2 3 4 2" xfId="5246" xr:uid="{4804BC96-0768-4426-A468-B5767D665917}"/>
    <cellStyle name="Normal 9 7 2 3 5" xfId="5243" xr:uid="{7FEAEF82-0FFB-4C84-AD87-8EC369588746}"/>
    <cellStyle name="Normal 9 7 2 4" xfId="2487" xr:uid="{250A04C1-C018-4BF9-BD2A-D37EF74E73DC}"/>
    <cellStyle name="Normal 9 7 2 4 2" xfId="5247" xr:uid="{E473451A-CB1B-4481-82A0-531C03F5651D}"/>
    <cellStyle name="Normal 9 7 2 5" xfId="4282" xr:uid="{9E36CD1B-8CD9-4C10-8505-4BE974E443F9}"/>
    <cellStyle name="Normal 9 7 2 5 2" xfId="5248" xr:uid="{D068B975-5727-4EA5-A671-71401AA4210C}"/>
    <cellStyle name="Normal 9 7 2 6" xfId="4283" xr:uid="{3C89A541-C1E6-4805-959B-9CECE769664B}"/>
    <cellStyle name="Normal 9 7 2 6 2" xfId="5249" xr:uid="{EAB90C3E-E933-43CE-B10E-DA37202AFA7C}"/>
    <cellStyle name="Normal 9 7 2 7" xfId="5237" xr:uid="{89EA8DF9-DB16-45E5-BEC6-4E6AC651C292}"/>
    <cellStyle name="Normal 9 7 3" xfId="902" xr:uid="{8261E476-C751-46C6-8917-82885FC0A5D5}"/>
    <cellStyle name="Normal 9 7 3 2" xfId="2488" xr:uid="{52BA3E10-9B89-4C9D-88EF-438A794C7674}"/>
    <cellStyle name="Normal 9 7 3 2 2" xfId="2489" xr:uid="{279937FB-AA35-4543-AC81-B62996C3EA02}"/>
    <cellStyle name="Normal 9 7 3 2 2 2" xfId="5252" xr:uid="{71E45A71-4C68-4386-A1D2-1B7AF4CE8FE4}"/>
    <cellStyle name="Normal 9 7 3 2 3" xfId="4284" xr:uid="{3C9B3964-799C-4A4F-9DBF-99DA052BAA8E}"/>
    <cellStyle name="Normal 9 7 3 2 3 2" xfId="5253" xr:uid="{69CE23BF-B367-4782-8003-C8152B7EEB45}"/>
    <cellStyle name="Normal 9 7 3 2 4" xfId="4285" xr:uid="{5C7B1817-67FC-42AA-A4A8-1001BA857CC1}"/>
    <cellStyle name="Normal 9 7 3 2 4 2" xfId="5254" xr:uid="{BA94A2FC-BF1B-4837-97C9-43A2EF1AE340}"/>
    <cellStyle name="Normal 9 7 3 2 5" xfId="5251" xr:uid="{8C1B0627-303A-4DDD-AAE8-22FFFECF0387}"/>
    <cellStyle name="Normal 9 7 3 3" xfId="2490" xr:uid="{D90D1124-1418-474E-9ED0-921F5B98D4EA}"/>
    <cellStyle name="Normal 9 7 3 3 2" xfId="5255" xr:uid="{EAD55785-E3C7-4163-9D7C-51FF3F6F4573}"/>
    <cellStyle name="Normal 9 7 3 4" xfId="4286" xr:uid="{1AABCD67-9798-463A-A96B-F28797BF7B0A}"/>
    <cellStyle name="Normal 9 7 3 4 2" xfId="5256" xr:uid="{969EF1ED-1CBC-4990-9B9A-0F1C1A375E07}"/>
    <cellStyle name="Normal 9 7 3 5" xfId="4287" xr:uid="{BE98B7FA-839F-4914-91C4-A6804084B3E3}"/>
    <cellStyle name="Normal 9 7 3 5 2" xfId="5257" xr:uid="{35E36853-3B98-4029-A67A-919E340EBEE2}"/>
    <cellStyle name="Normal 9 7 3 6" xfId="5250" xr:uid="{D95F10BD-46E9-42F1-96B5-78724B2138C1}"/>
    <cellStyle name="Normal 9 7 4" xfId="2491" xr:uid="{7F0E1903-C109-4B22-9A88-B1A0F04B3903}"/>
    <cellStyle name="Normal 9 7 4 2" xfId="2492" xr:uid="{8BCBB84E-8957-4131-A078-B4FC5BDEA86F}"/>
    <cellStyle name="Normal 9 7 4 2 2" xfId="5259" xr:uid="{881CB28A-854D-4470-BFC1-DDB41908CB4B}"/>
    <cellStyle name="Normal 9 7 4 3" xfId="4288" xr:uid="{227A318C-75EA-44E1-9F84-83A1F778A2A8}"/>
    <cellStyle name="Normal 9 7 4 3 2" xfId="5260" xr:uid="{1E2D3A7D-12BA-4548-97EA-B4F542F6FFD2}"/>
    <cellStyle name="Normal 9 7 4 4" xfId="4289" xr:uid="{A27D3E03-10E1-4581-92C7-449006BB8241}"/>
    <cellStyle name="Normal 9 7 4 4 2" xfId="5261" xr:uid="{A05D25DE-1A9A-46AD-B2FF-9345E1FC0A1D}"/>
    <cellStyle name="Normal 9 7 4 5" xfId="5258" xr:uid="{AD36539E-2C56-4AF0-86D1-53E8461A1C7A}"/>
    <cellStyle name="Normal 9 7 5" xfId="2493" xr:uid="{880CDA3C-51C6-43A4-A2DC-EB1198DA4E3C}"/>
    <cellStyle name="Normal 9 7 5 2" xfId="4290" xr:uid="{1F703A3B-5731-4ABD-8F97-8B0FBA29E22A}"/>
    <cellStyle name="Normal 9 7 5 2 2" xfId="5263" xr:uid="{44CA4958-70E2-46E8-B5F2-C55DBC82B560}"/>
    <cellStyle name="Normal 9 7 5 3" xfId="4291" xr:uid="{E804AE15-633A-4E36-B406-3C31C870DB6E}"/>
    <cellStyle name="Normal 9 7 5 3 2" xfId="5264" xr:uid="{07236500-CA87-4AB7-9FE4-326A7F23A853}"/>
    <cellStyle name="Normal 9 7 5 4" xfId="4292" xr:uid="{D67DC19D-277D-4FD2-BD39-D82C07DFC323}"/>
    <cellStyle name="Normal 9 7 5 4 2" xfId="5265" xr:uid="{2BF05116-0017-4720-9335-3F9A60AAA907}"/>
    <cellStyle name="Normal 9 7 5 5" xfId="5262" xr:uid="{684162AE-E4E3-42F0-AACC-39FF9B2FC679}"/>
    <cellStyle name="Normal 9 7 6" xfId="4293" xr:uid="{433B7243-A07E-431C-9F22-7A9D92AC63D5}"/>
    <cellStyle name="Normal 9 7 6 2" xfId="5266" xr:uid="{D3CDB29C-A078-4F85-B842-BCB21C671F71}"/>
    <cellStyle name="Normal 9 7 7" xfId="4294" xr:uid="{67F05303-12F5-4EC1-87CB-DD8FB93C86AD}"/>
    <cellStyle name="Normal 9 7 7 2" xfId="5267" xr:uid="{D64AA97C-E63E-4725-A823-314604084DFE}"/>
    <cellStyle name="Normal 9 7 8" xfId="4295" xr:uid="{7C7589BB-552C-4885-8960-9850D3F4D74A}"/>
    <cellStyle name="Normal 9 7 8 2" xfId="5268" xr:uid="{27DDCB52-93DD-414A-BF78-E5CCBD7071C9}"/>
    <cellStyle name="Normal 9 7 9" xfId="5236" xr:uid="{9A8884C0-AD60-4C87-AC24-64027A41511A}"/>
    <cellStyle name="Normal 9 8" xfId="329" xr:uid="{77F48E04-E776-4E5B-BC7E-68049EB132E3}"/>
    <cellStyle name="Normal 9 8 2" xfId="903" xr:uid="{C01F8485-7AE8-4301-8A6D-E8F5C432219C}"/>
    <cellStyle name="Normal 9 8 2 2" xfId="904" xr:uid="{5D3FDB9C-D0DD-400F-9805-FEE9DA655823}"/>
    <cellStyle name="Normal 9 8 2 2 2" xfId="2494" xr:uid="{3AEAFDAD-4094-4DDF-B047-A9CD8FA5F2A6}"/>
    <cellStyle name="Normal 9 8 2 2 2 2" xfId="5272" xr:uid="{DCD74D50-597F-4AEA-8320-1240D51DA46B}"/>
    <cellStyle name="Normal 9 8 2 2 3" xfId="4296" xr:uid="{7A642673-6B8D-47E9-A2C8-FF77AF19ADA7}"/>
    <cellStyle name="Normal 9 8 2 2 3 2" xfId="5273" xr:uid="{FD4318E2-3147-47CD-AF37-78D0C620407A}"/>
    <cellStyle name="Normal 9 8 2 2 4" xfId="4297" xr:uid="{57DDB656-36C3-4522-8D25-D878D5073123}"/>
    <cellStyle name="Normal 9 8 2 2 4 2" xfId="5274" xr:uid="{AEFA7CD4-94B5-4DDD-A9C9-A7E3F45D471B}"/>
    <cellStyle name="Normal 9 8 2 2 5" xfId="5271" xr:uid="{DEFBE2FC-6FE1-4D5D-8E76-05B5B0DD317F}"/>
    <cellStyle name="Normal 9 8 2 3" xfId="2495" xr:uid="{3A62E529-4D35-46E6-8D54-A658143C5370}"/>
    <cellStyle name="Normal 9 8 2 3 2" xfId="5275" xr:uid="{9A5732D6-8240-4DAD-8195-BC255CDE9F9C}"/>
    <cellStyle name="Normal 9 8 2 4" xfId="4298" xr:uid="{526464DA-2EE1-42E4-AF82-7880C6373F99}"/>
    <cellStyle name="Normal 9 8 2 4 2" xfId="5276" xr:uid="{7727E48B-8A70-4982-8862-B4D08E6F6FD4}"/>
    <cellStyle name="Normal 9 8 2 5" xfId="4299" xr:uid="{04AF00DD-7B7A-4A69-9A53-4384BE5058A9}"/>
    <cellStyle name="Normal 9 8 2 5 2" xfId="5277" xr:uid="{4728A06A-A6CA-458A-A9A3-D838E1509393}"/>
    <cellStyle name="Normal 9 8 2 6" xfId="5270" xr:uid="{9C366AD9-0279-475C-9674-48471F69341D}"/>
    <cellStyle name="Normal 9 8 3" xfId="905" xr:uid="{24D26F59-6306-49D6-A053-4864FB829D60}"/>
    <cellStyle name="Normal 9 8 3 2" xfId="2496" xr:uid="{0FF36CCE-BAF8-4B98-B8DE-37201477CA7B}"/>
    <cellStyle name="Normal 9 8 3 2 2" xfId="5279" xr:uid="{73ABA2B7-70A8-466B-AF50-41673C11784A}"/>
    <cellStyle name="Normal 9 8 3 3" xfId="4300" xr:uid="{9EC4227C-C2C8-49D7-852E-372F3BE385FA}"/>
    <cellStyle name="Normal 9 8 3 3 2" xfId="5280" xr:uid="{00E7F6FF-CF6D-46B0-90AE-00C2FBEE3998}"/>
    <cellStyle name="Normal 9 8 3 4" xfId="4301" xr:uid="{9A1A2BE4-7C06-4EAF-A1E6-FC049F699E23}"/>
    <cellStyle name="Normal 9 8 3 4 2" xfId="5281" xr:uid="{1CD0BE0A-D02F-4E9C-B676-6CDAB4CBEC9B}"/>
    <cellStyle name="Normal 9 8 3 5" xfId="5278" xr:uid="{4E07502B-B8E4-4259-8A9E-8D48276E4E38}"/>
    <cellStyle name="Normal 9 8 4" xfId="2497" xr:uid="{C1824526-846B-4682-88E1-803043D4455C}"/>
    <cellStyle name="Normal 9 8 4 2" xfId="4302" xr:uid="{D7B8BDE1-0F0E-43B1-900E-E4766270D16C}"/>
    <cellStyle name="Normal 9 8 4 2 2" xfId="5283" xr:uid="{8D5422A3-B907-4986-9EB5-BCF7B4736DBC}"/>
    <cellStyle name="Normal 9 8 4 3" xfId="4303" xr:uid="{7EEECB33-3D2E-4D70-B596-0E839546D733}"/>
    <cellStyle name="Normal 9 8 4 3 2" xfId="5284" xr:uid="{3093C498-97BB-41A1-B324-B430862A5E97}"/>
    <cellStyle name="Normal 9 8 4 4" xfId="4304" xr:uid="{90ABC780-3B4F-43FA-B402-8562E813F596}"/>
    <cellStyle name="Normal 9 8 4 4 2" xfId="5285" xr:uid="{07C257E0-DEB3-459A-80A3-AB5D10EE4A29}"/>
    <cellStyle name="Normal 9 8 4 5" xfId="5282" xr:uid="{AA5C3F36-B349-47C6-B930-7BF3D4CBD68E}"/>
    <cellStyle name="Normal 9 8 5" xfId="4305" xr:uid="{A2BA80FF-9B51-4B86-B9B0-8111809D1F12}"/>
    <cellStyle name="Normal 9 8 5 2" xfId="5286" xr:uid="{82365FA3-6C57-41E7-9D49-DC12367589EC}"/>
    <cellStyle name="Normal 9 8 6" xfId="4306" xr:uid="{51D5ED9A-FE53-4438-A841-2B0A51075B44}"/>
    <cellStyle name="Normal 9 8 6 2" xfId="5287" xr:uid="{E5E9CC17-5D20-4B6E-82D4-6D22861D37D6}"/>
    <cellStyle name="Normal 9 8 7" xfId="4307" xr:uid="{D265D5D5-4945-49F5-A597-6020A4F83F94}"/>
    <cellStyle name="Normal 9 8 7 2" xfId="5288" xr:uid="{15BAE594-A54D-4033-9FB0-D63F40BFD53F}"/>
    <cellStyle name="Normal 9 8 8" xfId="5269" xr:uid="{2D4E2B71-FCD6-4A8D-80F1-ECD18F859BCE}"/>
    <cellStyle name="Normal 9 9" xfId="476" xr:uid="{0CEBF5E1-FBBF-4AFA-ACD0-949B1D1156A2}"/>
    <cellStyle name="Normal 9 9 2" xfId="906" xr:uid="{4B5CA001-F1B3-49E7-9462-01BEC960631D}"/>
    <cellStyle name="Normal 9 9 2 2" xfId="2498" xr:uid="{572EEDA3-255C-4254-8173-AB91C0CAC844}"/>
    <cellStyle name="Normal 9 9 2 2 2" xfId="5291" xr:uid="{FC058E2E-99C7-4B08-84EB-C121ADA4BE1E}"/>
    <cellStyle name="Normal 9 9 2 3" xfId="4308" xr:uid="{93C51816-D9C9-41EA-B013-A9B148BE11BC}"/>
    <cellStyle name="Normal 9 9 2 3 2" xfId="5292" xr:uid="{0531FFD0-C897-46F6-8B09-1AB2949DCB89}"/>
    <cellStyle name="Normal 9 9 2 4" xfId="4309" xr:uid="{2F418703-1781-4B95-B2AE-9289A5E0A8F7}"/>
    <cellStyle name="Normal 9 9 2 4 2" xfId="5293" xr:uid="{00DFCF6C-720C-4950-923A-7455F4624854}"/>
    <cellStyle name="Normal 9 9 2 5" xfId="5290" xr:uid="{DC937254-4421-48D0-BAAD-E31690AD5871}"/>
    <cellStyle name="Normal 9 9 3" xfId="2499" xr:uid="{CECC6A0A-AB5C-436A-A1A3-04B908886594}"/>
    <cellStyle name="Normal 9 9 3 2" xfId="4310" xr:uid="{D78BFB50-3254-47EA-B3DF-F6B1EF2444B3}"/>
    <cellStyle name="Normal 9 9 3 2 2" xfId="5295" xr:uid="{6AB33F7C-DDB5-4DDC-8082-C56E1D865092}"/>
    <cellStyle name="Normal 9 9 3 3" xfId="4311" xr:uid="{E6DA675A-B090-47CE-80F6-ACEF85AE18D3}"/>
    <cellStyle name="Normal 9 9 3 3 2" xfId="5296" xr:uid="{A1934437-2C4A-466C-9C66-5AB254307DA8}"/>
    <cellStyle name="Normal 9 9 3 4" xfId="4312" xr:uid="{164354A4-C43B-46DB-AC63-1B1FE97CC31F}"/>
    <cellStyle name="Normal 9 9 3 4 2" xfId="5297" xr:uid="{2FEC3E8E-BEE3-4904-9AD8-5B6ED91DEB5F}"/>
    <cellStyle name="Normal 9 9 3 5" xfId="5294" xr:uid="{9D18229C-FEFF-4BEE-8620-ECF29CB4AF8C}"/>
    <cellStyle name="Normal 9 9 4" xfId="4313" xr:uid="{3314DD33-A945-4B48-8D0F-DDDA04130D92}"/>
    <cellStyle name="Normal 9 9 4 2" xfId="5298" xr:uid="{C0289FF1-B3F7-4322-920F-D1EC93E37C5F}"/>
    <cellStyle name="Normal 9 9 5" xfId="4314" xr:uid="{718D883B-65B9-406C-BEF8-541BD5C57A2E}"/>
    <cellStyle name="Normal 9 9 5 2" xfId="5299" xr:uid="{0EFA901C-0A39-4255-BEA3-0B83F5BF76BF}"/>
    <cellStyle name="Normal 9 9 6" xfId="4315" xr:uid="{48FF7343-3D4C-46FF-8F17-5EF24793AF92}"/>
    <cellStyle name="Normal 9 9 6 2" xfId="5300" xr:uid="{D55D95AE-DD8B-4F77-BDDE-917F44E26B4C}"/>
    <cellStyle name="Normal 9 9 7" xfId="5289" xr:uid="{D1804B67-0E2B-4C75-8AC0-FB247D355549}"/>
    <cellStyle name="Percent 2" xfId="83" xr:uid="{576561B9-5E59-4AF4-BA7E-2A4F2689839B}"/>
    <cellStyle name="Percent 2 2" xfId="5301" xr:uid="{9AD0445F-52D7-486A-A227-E3ACE9E79477}"/>
    <cellStyle name="Гиперссылка 2" xfId="6" xr:uid="{69195592-10B9-43BD-AF0A-C8AA9EBFBA00}"/>
    <cellStyle name="Гиперссылка 2 2" xfId="5302" xr:uid="{42476DB1-0363-4AC7-A84A-BCC7FBB59F0E}"/>
    <cellStyle name="Обычный 2" xfId="4" xr:uid="{28E63A6B-DA9F-4FD6-969C-D837E8252052}"/>
    <cellStyle name="Обычный 2 2" xfId="7" xr:uid="{3F5A65EE-A34D-4731-9930-39C102F82940}"/>
    <cellStyle name="Обычный 2 2 2" xfId="5304" xr:uid="{56D5132D-2B13-432A-B39B-54AFD81AC930}"/>
    <cellStyle name="Обычный 2 3" xfId="5303" xr:uid="{15F35FCC-1A43-4498-9DF4-418B2FAF4D08}"/>
    <cellStyle name="常规_Sheet1_1" xfId="4417" xr:uid="{5671ECB5-5F2A-4A0D-8590-C093852B38C4}"/>
  </cellStyles>
  <dxfs count="19">
    <dxf>
      <font>
        <color theme="0"/>
      </font>
    </dxf>
    <dxf>
      <font>
        <color theme="0"/>
      </font>
    </dxf>
    <dxf>
      <font>
        <color theme="0"/>
      </font>
    </dxf>
    <dxf>
      <font>
        <color theme="0"/>
      </font>
    </dxf>
    <dxf>
      <font>
        <condense val="0"/>
        <extend val="0"/>
        <color indexed="8"/>
      </font>
      <fill>
        <patternFill>
          <bgColor indexed="10"/>
        </patternFill>
      </fill>
    </dxf>
    <dxf>
      <font>
        <color theme="0"/>
      </font>
    </dxf>
    <dxf>
      <font>
        <color theme="0"/>
      </font>
    </dxf>
    <dxf>
      <font>
        <b/>
        <i val="0"/>
        <color rgb="FFFF0000"/>
      </font>
    </dxf>
    <dxf>
      <font>
        <b/>
        <i val="0"/>
        <color rgb="FFFF0000"/>
      </font>
    </dxf>
    <dxf>
      <font>
        <color theme="0"/>
      </font>
    </dxf>
    <dxf>
      <font>
        <color theme="0"/>
      </font>
    </dxf>
    <dxf>
      <font>
        <condense val="0"/>
        <extend val="0"/>
        <color indexed="8"/>
      </font>
      <fill>
        <patternFill>
          <bgColor indexed="10"/>
        </patternFill>
      </fill>
    </dxf>
    <dxf>
      <font>
        <color theme="0"/>
      </font>
    </dxf>
    <dxf>
      <font>
        <color theme="0"/>
      </font>
    </dxf>
    <dxf>
      <font>
        <b/>
        <i val="0"/>
        <color rgb="FFFF0000"/>
      </font>
    </dxf>
    <dxf>
      <font>
        <b/>
        <i val="0"/>
        <color rgb="FFFF0000"/>
      </font>
    </dxf>
    <dxf>
      <font>
        <color theme="0"/>
      </font>
    </dxf>
    <dxf>
      <font>
        <color theme="0"/>
      </font>
    </dxf>
    <dxf>
      <font>
        <condense val="0"/>
        <extend val="0"/>
        <color indexed="8"/>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C16ED8"/>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1190625</xdr:colOff>
      <xdr:row>0</xdr:row>
      <xdr:rowOff>95250</xdr:rowOff>
    </xdr:from>
    <xdr:to>
      <xdr:col>5</xdr:col>
      <xdr:colOff>2276475</xdr:colOff>
      <xdr:row>5</xdr:row>
      <xdr:rowOff>85725</xdr:rowOff>
    </xdr:to>
    <xdr:pic>
      <xdr:nvPicPr>
        <xdr:cNvPr id="1096" name="Picture 2" descr="acha logo color for signature-small.jpg">
          <a:extLst>
            <a:ext uri="{FF2B5EF4-FFF2-40B4-BE49-F238E27FC236}">
              <a16:creationId xmlns:a16="http://schemas.microsoft.com/office/drawing/2014/main" id="{00000000-0008-0000-0000-000048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28900" y="95250"/>
          <a:ext cx="3143250" cy="106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5</xdr:col>
          <xdr:colOff>342900</xdr:colOff>
          <xdr:row>0</xdr:row>
          <xdr:rowOff>209550</xdr:rowOff>
        </xdr:from>
        <xdr:to>
          <xdr:col>5</xdr:col>
          <xdr:colOff>1885950</xdr:colOff>
          <xdr:row>5</xdr:row>
          <xdr:rowOff>95250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91440" tIns="45720" rIns="91440" bIns="45720" anchor="ctr" upright="1"/>
            <a:lstStyle/>
            <a:p>
              <a:pPr algn="ctr" rtl="0">
                <a:defRPr sz="1000"/>
              </a:pPr>
              <a:r>
                <a:rPr lang="en-US" sz="800" b="0" i="0" u="none" strike="noStrike" baseline="0">
                  <a:solidFill>
                    <a:srgbClr val="000000"/>
                  </a:solidFill>
                  <a:latin typeface="Tahoma"/>
                  <a:ea typeface="Tahoma"/>
                  <a:cs typeface="Tahoma"/>
                </a:rPr>
                <a:t>CLICK HERE to prepare for Save / Email without formulas</a:t>
              </a:r>
            </a:p>
            <a:p>
              <a:pPr algn="ctr" rtl="0">
                <a:defRPr sz="1000"/>
              </a:pPr>
              <a:endParaRPr lang="en-US" sz="800" b="0" i="0" u="none" strike="noStrike" baseline="0">
                <a:solidFill>
                  <a:srgbClr val="000000"/>
                </a:solidFill>
                <a:latin typeface="Tahoma"/>
                <a:ea typeface="Tahoma"/>
                <a:cs typeface="Tahoma"/>
              </a:endParaRPr>
            </a:p>
            <a:p>
              <a:pPr algn="ctr" rtl="0">
                <a:defRPr sz="1000"/>
              </a:pPr>
              <a:r>
                <a:rPr lang="en-US" sz="800" b="0" i="0" u="none" strike="noStrike" baseline="0">
                  <a:solidFill>
                    <a:srgbClr val="000000"/>
                  </a:solidFill>
                  <a:latin typeface="Tahoma"/>
                  <a:ea typeface="Tahoma"/>
                  <a:cs typeface="Tahoma"/>
                </a:rPr>
                <a:t>This button will disappear - then you can save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3</xdr:col>
      <xdr:colOff>1190625</xdr:colOff>
      <xdr:row>0</xdr:row>
      <xdr:rowOff>95250</xdr:rowOff>
    </xdr:from>
    <xdr:to>
      <xdr:col>5</xdr:col>
      <xdr:colOff>2276475</xdr:colOff>
      <xdr:row>8</xdr:row>
      <xdr:rowOff>9525</xdr:rowOff>
    </xdr:to>
    <xdr:pic>
      <xdr:nvPicPr>
        <xdr:cNvPr id="2" name="Picture 2" descr="acha logo color for signature-small.jp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28900" y="95250"/>
          <a:ext cx="3143250" cy="106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5</xdr:col>
          <xdr:colOff>342900</xdr:colOff>
          <xdr:row>0</xdr:row>
          <xdr:rowOff>209550</xdr:rowOff>
        </xdr:from>
        <xdr:to>
          <xdr:col>5</xdr:col>
          <xdr:colOff>1885950</xdr:colOff>
          <xdr:row>5</xdr:row>
          <xdr:rowOff>95250</xdr:rowOff>
        </xdr:to>
        <xdr:sp macro="" textlink="">
          <xdr:nvSpPr>
            <xdr:cNvPr id="3073" name="Button 1" hidden="1">
              <a:extLst>
                <a:ext uri="{63B3BB69-23CF-44E3-9099-C40C66FF867C}">
                  <a14:compatExt spid="_x0000_s3073"/>
                </a:ext>
                <a:ext uri="{FF2B5EF4-FFF2-40B4-BE49-F238E27FC236}">
                  <a16:creationId xmlns:a16="http://schemas.microsoft.com/office/drawing/2014/main" id="{00000000-0008-0000-0100-0000010C0000}"/>
                </a:ext>
              </a:extLst>
            </xdr:cNvPr>
            <xdr:cNvSpPr/>
          </xdr:nvSpPr>
          <xdr:spPr bwMode="auto">
            <a:xfrm>
              <a:off x="0" y="0"/>
              <a:ext cx="0" cy="0"/>
            </a:xfrm>
            <a:prstGeom prst="rect">
              <a:avLst/>
            </a:prstGeom>
            <a:noFill/>
            <a:ln w="9525">
              <a:miter lim="800000"/>
              <a:headEnd/>
              <a:tailEnd/>
            </a:ln>
          </xdr:spPr>
          <xdr:txBody>
            <a:bodyPr vertOverflow="clip" wrap="square" lIns="91440" tIns="45720" rIns="91440" bIns="45720" anchor="ctr" upright="1"/>
            <a:lstStyle/>
            <a:p>
              <a:pPr algn="ctr" rtl="0">
                <a:defRPr sz="1000"/>
              </a:pPr>
              <a:r>
                <a:rPr lang="en-US" sz="800" b="0" i="0" u="none" strike="noStrike" baseline="0">
                  <a:solidFill>
                    <a:srgbClr val="000000"/>
                  </a:solidFill>
                  <a:latin typeface="Tahoma"/>
                  <a:ea typeface="Tahoma"/>
                  <a:cs typeface="Tahoma"/>
                </a:rPr>
                <a:t>CLICK HERE to prepare for Save / Email without formulas</a:t>
              </a:r>
            </a:p>
            <a:p>
              <a:pPr algn="ctr" rtl="0">
                <a:defRPr sz="1000"/>
              </a:pPr>
              <a:endParaRPr lang="en-US" sz="800" b="0" i="0" u="none" strike="noStrike" baseline="0">
                <a:solidFill>
                  <a:srgbClr val="000000"/>
                </a:solidFill>
                <a:latin typeface="Tahoma"/>
                <a:ea typeface="Tahoma"/>
                <a:cs typeface="Tahoma"/>
              </a:endParaRPr>
            </a:p>
            <a:p>
              <a:pPr algn="ctr" rtl="0">
                <a:defRPr sz="1000"/>
              </a:pPr>
              <a:r>
                <a:rPr lang="en-US" sz="800" b="0" i="0" u="none" strike="noStrike" baseline="0">
                  <a:solidFill>
                    <a:srgbClr val="000000"/>
                  </a:solidFill>
                  <a:latin typeface="Tahoma"/>
                  <a:ea typeface="Tahoma"/>
                  <a:cs typeface="Tahoma"/>
                </a:rPr>
                <a:t>This button will disappear - then you can save</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2762250</xdr:colOff>
      <xdr:row>2</xdr:row>
      <xdr:rowOff>95250</xdr:rowOff>
    </xdr:from>
    <xdr:to>
      <xdr:col>4</xdr:col>
      <xdr:colOff>57150</xdr:colOff>
      <xdr:row>7</xdr:row>
      <xdr:rowOff>28575</xdr:rowOff>
    </xdr:to>
    <xdr:pic>
      <xdr:nvPicPr>
        <xdr:cNvPr id="2355" name="Picture 1">
          <a:extLst>
            <a:ext uri="{FF2B5EF4-FFF2-40B4-BE49-F238E27FC236}">
              <a16:creationId xmlns:a16="http://schemas.microsoft.com/office/drawing/2014/main" id="{00000000-0008-0000-0200-000033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62250" y="533400"/>
          <a:ext cx="281940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Sales%20Share%20Folder\Sales%20price%20lis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EWSERVER3\share_folder\Sales\Invoice\File%20to%20get%20Invoice%20Number\Invoice%20Number%20+%20Tax%20Invoice%20Numb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ha Sales Price List"/>
      <sheetName val="Ny Sales Price List"/>
      <sheetName val="Acha Air Sales Price List"/>
      <sheetName val="Ny Air Sales Price List"/>
      <sheetName val="labor selling"/>
      <sheetName val="WP Price list"/>
      <sheetName val="WP code maker"/>
      <sheetName val="Description Bkk"/>
      <sheetName val="Temp code"/>
      <sheetName val="Instructions"/>
      <sheetName val="bulk prices"/>
      <sheetName val="instructions-reorder level"/>
      <sheetName val="Crystal &amp; CZ Price List"/>
      <sheetName val="Ny Air Sales Price List (old)"/>
      <sheetName val="IS website Descriptions"/>
      <sheetName val="SEO Slugs"/>
      <sheetName val="Sheet1"/>
    </sheetNames>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oice Number"/>
      <sheetName val="TAX Invoice Number"/>
      <sheetName val="Sheet1"/>
      <sheetName val="Sheet2"/>
      <sheetName val="Sheet4"/>
      <sheetName val="Sheet3"/>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achadirect.com/" TargetMode="Externa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chadirect.com/" TargetMode="External"/><Relationship Id="rId5" Type="http://schemas.openxmlformats.org/officeDocument/2006/relationships/ctrlProp" Target="../ctrlProps/ctrlProp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chadirect.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FF00"/>
  </sheetPr>
  <dimension ref="A1:W1016"/>
  <sheetViews>
    <sheetView tabSelected="1" zoomScaleNormal="100" workbookViewId="0"/>
  </sheetViews>
  <sheetFormatPr defaultRowHeight="12.75"/>
  <cols>
    <col min="1" max="1" width="2.140625" customWidth="1"/>
    <col min="2" max="2" width="7.42578125" customWidth="1"/>
    <col min="3" max="3" width="12" customWidth="1"/>
    <col min="4" max="4" width="19.5703125" customWidth="1"/>
    <col min="5" max="5" width="11.28515625" customWidth="1"/>
    <col min="6" max="6" width="41.85546875" customWidth="1"/>
    <col min="7" max="7" width="15.42578125" customWidth="1"/>
    <col min="8" max="8" width="13.5703125" customWidth="1"/>
    <col min="9" max="9" width="2.85546875" customWidth="1"/>
  </cols>
  <sheetData>
    <row r="1" spans="1:23" ht="23.25">
      <c r="A1" s="13"/>
      <c r="B1" s="6" t="s">
        <v>1</v>
      </c>
      <c r="C1" s="5"/>
      <c r="D1" s="5"/>
      <c r="E1" s="5"/>
      <c r="F1" s="5"/>
      <c r="G1" s="3"/>
      <c r="H1" s="6" t="s">
        <v>4</v>
      </c>
      <c r="I1" s="14"/>
    </row>
    <row r="2" spans="1:23" ht="15">
      <c r="A2" s="13"/>
      <c r="B2" s="15" t="s">
        <v>44</v>
      </c>
      <c r="C2" s="4"/>
      <c r="D2" s="4"/>
      <c r="E2" s="4"/>
      <c r="F2" s="4"/>
      <c r="G2" s="7"/>
      <c r="H2" s="7"/>
      <c r="I2" s="14"/>
      <c r="W2" s="45">
        <v>32</v>
      </c>
    </row>
    <row r="3" spans="1:23" ht="15.75" thickBot="1">
      <c r="A3" s="13"/>
      <c r="B3" s="15" t="s">
        <v>8</v>
      </c>
      <c r="C3" s="7"/>
      <c r="D3" s="7"/>
      <c r="E3" s="7"/>
      <c r="F3" s="7"/>
      <c r="G3" s="7"/>
      <c r="H3" s="3"/>
      <c r="I3" s="14"/>
      <c r="W3" t="s">
        <v>43</v>
      </c>
    </row>
    <row r="4" spans="1:23" ht="15">
      <c r="A4" s="13"/>
      <c r="B4" s="15" t="s">
        <v>48</v>
      </c>
      <c r="C4" s="7"/>
      <c r="D4" s="7"/>
      <c r="E4" s="7"/>
      <c r="F4" s="3"/>
      <c r="G4" s="129" t="s">
        <v>5</v>
      </c>
      <c r="H4" s="130" t="s">
        <v>6</v>
      </c>
      <c r="I4" s="14"/>
    </row>
    <row r="5" spans="1:23" ht="15.75" thickBot="1">
      <c r="A5" s="13"/>
      <c r="B5" s="15" t="s">
        <v>49</v>
      </c>
      <c r="C5" s="7"/>
      <c r="D5" s="7"/>
      <c r="E5" s="7"/>
      <c r="F5" s="3"/>
      <c r="G5" s="41">
        <v>44913</v>
      </c>
      <c r="H5" s="40">
        <v>48006</v>
      </c>
      <c r="I5" s="14"/>
    </row>
    <row r="6" spans="1:23" ht="14.25">
      <c r="A6" s="13"/>
      <c r="B6" s="16" t="s">
        <v>2</v>
      </c>
      <c r="C6" s="7"/>
      <c r="D6" s="7"/>
      <c r="E6" s="7"/>
      <c r="F6" s="8"/>
      <c r="G6" s="3"/>
      <c r="H6" s="3"/>
      <c r="I6" s="14"/>
    </row>
    <row r="7" spans="1:23" ht="5.25" customHeight="1" thickBot="1">
      <c r="A7" s="13"/>
      <c r="B7" s="17"/>
      <c r="C7" s="7"/>
      <c r="D7" s="7"/>
      <c r="E7" s="7"/>
      <c r="F7" s="8"/>
      <c r="G7" s="3"/>
      <c r="H7" s="3"/>
      <c r="I7" s="14"/>
    </row>
    <row r="8" spans="1:23" ht="16.5" customHeight="1" thickBot="1">
      <c r="A8" s="13"/>
      <c r="B8" s="171" t="s">
        <v>3</v>
      </c>
      <c r="C8" s="172"/>
      <c r="D8" s="173"/>
      <c r="E8" s="4"/>
      <c r="F8" s="128" t="s">
        <v>12</v>
      </c>
      <c r="G8" s="27"/>
      <c r="H8" s="27"/>
      <c r="I8" s="14"/>
      <c r="K8" s="107"/>
    </row>
    <row r="9" spans="1:23">
      <c r="A9" s="13"/>
      <c r="B9" s="174" t="s">
        <v>50</v>
      </c>
      <c r="C9" s="175"/>
      <c r="D9" s="176"/>
      <c r="E9" s="9"/>
      <c r="F9" s="38" t="str">
        <f t="shared" ref="F9:F14" si="0">B9</f>
        <v>Gemstones 'N' Silver</v>
      </c>
      <c r="G9" s="188" t="s">
        <v>14</v>
      </c>
      <c r="H9" s="190"/>
      <c r="I9" s="14"/>
    </row>
    <row r="10" spans="1:23">
      <c r="A10" s="13"/>
      <c r="B10" s="177" t="s">
        <v>51</v>
      </c>
      <c r="C10" s="178"/>
      <c r="D10" s="179"/>
      <c r="E10" s="10"/>
      <c r="F10" s="38" t="str">
        <f t="shared" si="0"/>
        <v>William Attwood</v>
      </c>
      <c r="G10" s="188"/>
      <c r="H10" s="191"/>
      <c r="I10" s="14"/>
    </row>
    <row r="11" spans="1:23">
      <c r="A11" s="13"/>
      <c r="B11" s="180" t="s">
        <v>52</v>
      </c>
      <c r="C11" s="178"/>
      <c r="D11" s="179"/>
      <c r="E11" s="10"/>
      <c r="F11" s="38" t="str">
        <f t="shared" si="0"/>
        <v>47-70 Sunnyside Drive.</v>
      </c>
      <c r="G11" s="188" t="s">
        <v>15</v>
      </c>
      <c r="H11" s="192" t="s">
        <v>243</v>
      </c>
      <c r="I11" s="14"/>
    </row>
    <row r="12" spans="1:23">
      <c r="A12" s="13"/>
      <c r="B12" s="180" t="s">
        <v>53</v>
      </c>
      <c r="C12" s="178"/>
      <c r="D12" s="179"/>
      <c r="E12" s="10"/>
      <c r="F12" s="38" t="str">
        <f t="shared" si="0"/>
        <v>London, Ontario, N5X3W5</v>
      </c>
      <c r="G12" s="188"/>
      <c r="H12" s="193"/>
      <c r="I12" s="14"/>
    </row>
    <row r="13" spans="1:23">
      <c r="A13" s="13"/>
      <c r="B13" s="177" t="s">
        <v>54</v>
      </c>
      <c r="C13" s="181"/>
      <c r="D13" s="182"/>
      <c r="E13" s="11"/>
      <c r="F13" s="38" t="str">
        <f t="shared" si="0"/>
        <v>Canada</v>
      </c>
      <c r="G13" s="189" t="s">
        <v>16</v>
      </c>
      <c r="H13" s="192" t="s">
        <v>244</v>
      </c>
      <c r="I13" s="14"/>
      <c r="L13" s="28" t="s">
        <v>20</v>
      </c>
    </row>
    <row r="14" spans="1:23" ht="13.5" thickBot="1">
      <c r="A14" s="13"/>
      <c r="B14" s="183"/>
      <c r="C14" s="184"/>
      <c r="D14" s="185"/>
      <c r="E14" s="11"/>
      <c r="F14" s="39">
        <f t="shared" si="0"/>
        <v>0</v>
      </c>
      <c r="G14" s="189"/>
      <c r="H14" s="194"/>
      <c r="I14" s="14"/>
      <c r="L14" s="108">
        <f>VLOOKUP(G5,[1]Sheet1!$A$9:$I$7290,2,FALSE)</f>
        <v>34.83</v>
      </c>
    </row>
    <row r="15" spans="1:23" ht="5.25" customHeight="1">
      <c r="A15" s="13"/>
      <c r="B15" s="11"/>
      <c r="C15" s="11"/>
      <c r="D15" s="11"/>
      <c r="E15" s="11"/>
      <c r="F15" s="11"/>
      <c r="G15" s="28"/>
      <c r="H15" s="29"/>
      <c r="I15" s="14"/>
    </row>
    <row r="16" spans="1:23">
      <c r="A16" s="13"/>
      <c r="B16" s="11" t="s">
        <v>55</v>
      </c>
      <c r="C16" s="11"/>
      <c r="D16" s="11"/>
      <c r="E16" s="11"/>
      <c r="F16" s="11"/>
      <c r="G16" s="28" t="s">
        <v>19</v>
      </c>
      <c r="H16" s="35" t="s">
        <v>21</v>
      </c>
      <c r="I16" s="14"/>
    </row>
    <row r="17" spans="1:9" hidden="1">
      <c r="A17" s="13"/>
      <c r="B17" s="11"/>
      <c r="C17" s="11"/>
      <c r="D17" s="11"/>
      <c r="E17" s="11"/>
      <c r="F17" s="11"/>
      <c r="I17" s="14"/>
    </row>
    <row r="18" spans="1:9" ht="5.25" customHeight="1" thickBot="1">
      <c r="A18" s="13"/>
      <c r="B18" s="12"/>
      <c r="C18" s="12"/>
      <c r="D18" s="12"/>
      <c r="E18" s="12"/>
      <c r="F18" s="3"/>
      <c r="G18" s="12"/>
      <c r="H18" s="12"/>
      <c r="I18" s="14"/>
    </row>
    <row r="19" spans="1:9" ht="17.25" customHeight="1" thickBot="1">
      <c r="A19" s="13"/>
      <c r="B19" s="131" t="s">
        <v>11</v>
      </c>
      <c r="C19" s="132" t="s">
        <v>7</v>
      </c>
      <c r="D19" s="186" t="s">
        <v>13</v>
      </c>
      <c r="E19" s="187"/>
      <c r="F19" s="133" t="s">
        <v>0</v>
      </c>
      <c r="G19" s="134" t="s">
        <v>9</v>
      </c>
      <c r="H19" s="135" t="s">
        <v>10</v>
      </c>
      <c r="I19" s="14"/>
    </row>
    <row r="20" spans="1:9" ht="48">
      <c r="A20" s="13"/>
      <c r="B20" s="1">
        <v>10</v>
      </c>
      <c r="C20" s="115" t="s">
        <v>57</v>
      </c>
      <c r="D20" s="157" t="s">
        <v>58</v>
      </c>
      <c r="E20" s="158"/>
      <c r="F20" s="42" t="str">
        <f>VLOOKUP(C20,'[2]Acha Air Sales Price List'!$B$1:$D$65536,3,FALSE)</f>
        <v>Surgical steel belly banana, 14g (1.6mm) with a heart shaped lower part with ferido glued crystals with resin cover  (lower part is made from silver plated brass)</v>
      </c>
      <c r="G20" s="21">
        <f>ROUND(IF(ISBLANK(C20),0,VLOOKUP(C20,'[2]Acha Air Sales Price List'!$B$1:$X$65536,12,FALSE)*$L$14),2)</f>
        <v>79.83</v>
      </c>
      <c r="H20" s="22">
        <f t="shared" ref="H20:H51" si="1">ROUND(IF(ISNUMBER(B20), G20*B20, 0),5)</f>
        <v>798.3</v>
      </c>
      <c r="I20" s="14"/>
    </row>
    <row r="21" spans="1:9" ht="48">
      <c r="A21" s="13"/>
      <c r="B21" s="1">
        <v>5</v>
      </c>
      <c r="C21" s="115" t="s">
        <v>57</v>
      </c>
      <c r="D21" s="157" t="s">
        <v>59</v>
      </c>
      <c r="E21" s="158"/>
      <c r="F21" s="42" t="str">
        <f>VLOOKUP(C21,'[2]Acha Air Sales Price List'!$B$1:$D$65536,3,FALSE)</f>
        <v>Surgical steel belly banana, 14g (1.6mm) with a heart shaped lower part with ferido glued crystals with resin cover  (lower part is made from silver plated brass)</v>
      </c>
      <c r="G21" s="21">
        <f>ROUND(IF(ISBLANK(C21),0,VLOOKUP(C21,'[2]Acha Air Sales Price List'!$B$1:$X$65536,12,FALSE)*$L$14),2)</f>
        <v>79.83</v>
      </c>
      <c r="H21" s="22">
        <f t="shared" si="1"/>
        <v>399.15</v>
      </c>
      <c r="I21" s="14"/>
    </row>
    <row r="22" spans="1:9" ht="48">
      <c r="A22" s="13"/>
      <c r="B22" s="1">
        <v>5</v>
      </c>
      <c r="C22" s="115" t="s">
        <v>57</v>
      </c>
      <c r="D22" s="157" t="s">
        <v>60</v>
      </c>
      <c r="E22" s="158"/>
      <c r="F22" s="42" t="str">
        <f>VLOOKUP(C22,'[2]Acha Air Sales Price List'!$B$1:$D$65536,3,FALSE)</f>
        <v>Surgical steel belly banana, 14g (1.6mm) with a heart shaped lower part with ferido glued crystals with resin cover  (lower part is made from silver plated brass)</v>
      </c>
      <c r="G22" s="21">
        <f>ROUND(IF(ISBLANK(C22),0,VLOOKUP(C22,'[2]Acha Air Sales Price List'!$B$1:$X$65536,12,FALSE)*$L$14),2)</f>
        <v>79.83</v>
      </c>
      <c r="H22" s="22">
        <f t="shared" si="1"/>
        <v>399.15</v>
      </c>
      <c r="I22" s="14"/>
    </row>
    <row r="23" spans="1:9" ht="36">
      <c r="A23" s="13"/>
      <c r="B23" s="1">
        <v>5</v>
      </c>
      <c r="C23" s="114" t="s">
        <v>61</v>
      </c>
      <c r="D23" s="157" t="s">
        <v>62</v>
      </c>
      <c r="E23" s="158"/>
      <c r="F23" s="42" t="str">
        <f>VLOOKUP(C23,'[2]Acha Air Sales Price List'!$B$1:$D$65536,3,FALSE)</f>
        <v>Display box with 52 pieces of 925 sterling silver nose bones  , 22g (0.6mm) with clear 2mm prong set round  shaped Cubic zirconia stone (CZ)</v>
      </c>
      <c r="G23" s="21">
        <f>ROUND(IF(ISBLANK(C23),0,VLOOKUP(C23,'[2]Acha Air Sales Price List'!$B$1:$X$65536,12,FALSE)*$L$14),2)</f>
        <v>514.26</v>
      </c>
      <c r="H23" s="22">
        <f t="shared" si="1"/>
        <v>2571.3000000000002</v>
      </c>
      <c r="I23" s="14"/>
    </row>
    <row r="24" spans="1:9" ht="36">
      <c r="A24" s="13"/>
      <c r="B24" s="1">
        <v>2</v>
      </c>
      <c r="C24" s="114" t="s">
        <v>64</v>
      </c>
      <c r="D24" s="157" t="s">
        <v>63</v>
      </c>
      <c r="E24" s="158"/>
      <c r="F24" s="42" t="str">
        <f>VLOOKUP(C24,'[2]Acha Air Sales Price List'!$B$1:$D$65536,3,FALSE)</f>
        <v>Surgical steel belly banana, 14g (1.6mm) with an 8mm round prong set CZ stone and a dangling crystal heart size 10mm</v>
      </c>
      <c r="G24" s="21">
        <f>ROUND(IF(ISBLANK(C24),0,VLOOKUP(C24,'[2]Acha Air Sales Price List'!$B$1:$X$65536,12,FALSE)*$L$14),2)</f>
        <v>68.88</v>
      </c>
      <c r="H24" s="22">
        <f t="shared" si="1"/>
        <v>137.76</v>
      </c>
      <c r="I24" s="14"/>
    </row>
    <row r="25" spans="1:9" ht="36" customHeight="1">
      <c r="A25" s="13"/>
      <c r="B25" s="1">
        <v>2</v>
      </c>
      <c r="C25" s="114" t="s">
        <v>65</v>
      </c>
      <c r="D25" s="157" t="s">
        <v>66</v>
      </c>
      <c r="E25" s="158"/>
      <c r="F25" s="42" t="str">
        <f>VLOOKUP(C25,'[2]Acha Air Sales Price List'!$B$1:$D$65536,3,FALSE)</f>
        <v>PVD plated 316L steel belly banana, 14g (1.6mm) with a upper 5mm plain ball and a lower 8mm bezel set jewel ball with a dangling plain simple cross</v>
      </c>
      <c r="G25" s="21">
        <f>ROUND(IF(ISBLANK(C25),0,VLOOKUP(C25,'[2]Acha Air Sales Price List'!$B$1:$X$65536,12,FALSE)*$L$14),2)</f>
        <v>55.86</v>
      </c>
      <c r="H25" s="22">
        <f t="shared" si="1"/>
        <v>111.72</v>
      </c>
      <c r="I25" s="14"/>
    </row>
    <row r="26" spans="1:9" ht="48">
      <c r="A26" s="13"/>
      <c r="B26" s="1">
        <v>2</v>
      </c>
      <c r="C26" s="114" t="s">
        <v>67</v>
      </c>
      <c r="D26" s="157" t="s">
        <v>58</v>
      </c>
      <c r="E26" s="158"/>
      <c r="F26" s="42" t="str">
        <f>VLOOKUP(C26,'[2]Acha Air Sales Price List'!$B$1:$D$65536,3,FALSE)</f>
        <v>Surgical steel belly banana, 14g (1.6mm) with a lower 8mm prong set cubic zirconia stone and a dangling crown with a CZ stone inside (dangling part is made from silver plated brass)</v>
      </c>
      <c r="G26" s="21">
        <f>ROUND(IF(ISBLANK(C26),0,VLOOKUP(C26,'[2]Acha Air Sales Price List'!$B$1:$X$65536,12,FALSE)*$L$14),2)</f>
        <v>107.34</v>
      </c>
      <c r="H26" s="22">
        <f t="shared" si="1"/>
        <v>214.68</v>
      </c>
      <c r="I26" s="14"/>
    </row>
    <row r="27" spans="1:9" ht="36">
      <c r="A27" s="13"/>
      <c r="B27" s="1">
        <v>3</v>
      </c>
      <c r="C27" s="114" t="s">
        <v>68</v>
      </c>
      <c r="D27" s="157" t="s">
        <v>58</v>
      </c>
      <c r="E27" s="158"/>
      <c r="F27" s="42" t="str">
        <f>VLOOKUP(C27,'[2]Acha Air Sales Price List'!$B$1:$D$65536,3,FALSE)</f>
        <v>Surgical steel casting belly banana, 14g (1.6mm) with 8mm prong set cubic zirconia (CZ) stone with dangling plain cross</v>
      </c>
      <c r="G27" s="21">
        <f>ROUND(IF(ISBLANK(C27),0,VLOOKUP(C27,'[2]Acha Air Sales Price List'!$B$1:$X$65536,12,FALSE)*$L$14),2)</f>
        <v>62.44</v>
      </c>
      <c r="H27" s="22">
        <f t="shared" si="1"/>
        <v>187.32</v>
      </c>
      <c r="I27" s="14"/>
    </row>
    <row r="28" spans="1:9" ht="36">
      <c r="A28" s="13"/>
      <c r="B28" s="1">
        <v>3</v>
      </c>
      <c r="C28" s="114" t="s">
        <v>68</v>
      </c>
      <c r="D28" s="157" t="s">
        <v>59</v>
      </c>
      <c r="E28" s="158"/>
      <c r="F28" s="42" t="str">
        <f>VLOOKUP(C28,'[2]Acha Air Sales Price List'!$B$1:$D$65536,3,FALSE)</f>
        <v>Surgical steel casting belly banana, 14g (1.6mm) with 8mm prong set cubic zirconia (CZ) stone with dangling plain cross</v>
      </c>
      <c r="G28" s="21">
        <f>ROUND(IF(ISBLANK(C28),0,VLOOKUP(C28,'[2]Acha Air Sales Price List'!$B$1:$X$65536,12,FALSE)*$L$14),2)</f>
        <v>62.44</v>
      </c>
      <c r="H28" s="22">
        <f t="shared" si="1"/>
        <v>187.32</v>
      </c>
      <c r="I28" s="14"/>
    </row>
    <row r="29" spans="1:9" ht="60">
      <c r="A29" s="13"/>
      <c r="B29" s="116">
        <v>2</v>
      </c>
      <c r="C29" s="117" t="s">
        <v>69</v>
      </c>
      <c r="D29" s="165" t="s">
        <v>58</v>
      </c>
      <c r="E29" s="166"/>
      <c r="F29" s="118" t="str">
        <f>VLOOKUP(C29,'[2]Acha Air Sales Price List'!$B$1:$D$65536,3,FALSE)</f>
        <v>Surgical steel casting belly banana, 14g (1.6mm) with 8mm prong set cubic zirconia (CZ) stone with dangling cross with round prong set cubic zirconia (CZ) stone in the center (dangling is made from silver plated brass)</v>
      </c>
      <c r="G29" s="119">
        <f>ROUND(IF(ISBLANK(C29),0,VLOOKUP(C29,'[2]Acha Air Sales Price List'!$B$1:$X$65536,12,FALSE)*$L$14),2)</f>
        <v>95.77</v>
      </c>
      <c r="H29" s="120">
        <f t="shared" si="1"/>
        <v>191.54</v>
      </c>
      <c r="I29" s="14"/>
    </row>
    <row r="30" spans="1:9" ht="60">
      <c r="A30" s="13"/>
      <c r="B30" s="1">
        <v>3</v>
      </c>
      <c r="C30" s="114" t="s">
        <v>69</v>
      </c>
      <c r="D30" s="157" t="s">
        <v>59</v>
      </c>
      <c r="E30" s="158"/>
      <c r="F30" s="42" t="str">
        <f>VLOOKUP(C30,'[2]Acha Air Sales Price List'!$B$1:$D$65536,3,FALSE)</f>
        <v>Surgical steel casting belly banana, 14g (1.6mm) with 8mm prong set cubic zirconia (CZ) stone with dangling cross with round prong set cubic zirconia (CZ) stone in the center (dangling is made from silver plated brass)</v>
      </c>
      <c r="G30" s="21">
        <f>ROUND(IF(ISBLANK(C30),0,VLOOKUP(C30,'[2]Acha Air Sales Price List'!$B$1:$X$65536,12,FALSE)*$L$14),2)</f>
        <v>95.77</v>
      </c>
      <c r="H30" s="22">
        <f t="shared" si="1"/>
        <v>287.31</v>
      </c>
      <c r="I30" s="14"/>
    </row>
    <row r="31" spans="1:9" ht="36">
      <c r="A31" s="13"/>
      <c r="B31" s="1">
        <v>3</v>
      </c>
      <c r="C31" s="114" t="s">
        <v>70</v>
      </c>
      <c r="D31" s="157" t="s">
        <v>58</v>
      </c>
      <c r="E31" s="158"/>
      <c r="F31" s="42" t="str">
        <f>VLOOKUP(C31,'[2]Acha Air Sales Price List'!$B$1:$D$65536,3,FALSE)</f>
        <v>Surgical steel casting belly banana, 14g (1.6mm) with 8mm prong set cubic zirconia (CZ) stone with dangling prong set star shaped CZ stone</v>
      </c>
      <c r="G31" s="21">
        <f>ROUND(IF(ISBLANK(C31),0,VLOOKUP(C31,'[2]Acha Air Sales Price List'!$B$1:$X$65536,12,FALSE)*$L$14),2)</f>
        <v>85.07</v>
      </c>
      <c r="H31" s="22">
        <f t="shared" si="1"/>
        <v>255.21</v>
      </c>
      <c r="I31" s="14"/>
    </row>
    <row r="32" spans="1:9" ht="36">
      <c r="A32" s="13"/>
      <c r="B32" s="1">
        <v>3</v>
      </c>
      <c r="C32" s="114" t="s">
        <v>70</v>
      </c>
      <c r="D32" s="157" t="s">
        <v>59</v>
      </c>
      <c r="E32" s="158"/>
      <c r="F32" s="42" t="str">
        <f>VLOOKUP(C32,'[2]Acha Air Sales Price List'!$B$1:$D$65536,3,FALSE)</f>
        <v>Surgical steel casting belly banana, 14g (1.6mm) with 8mm prong set cubic zirconia (CZ) stone with dangling prong set star shaped CZ stone</v>
      </c>
      <c r="G32" s="21">
        <f>ROUND(IF(ISBLANK(C32),0,VLOOKUP(C32,'[2]Acha Air Sales Price List'!$B$1:$X$65536,12,FALSE)*$L$14),2)</f>
        <v>85.07</v>
      </c>
      <c r="H32" s="22">
        <f t="shared" si="1"/>
        <v>255.21</v>
      </c>
      <c r="I32" s="14"/>
    </row>
    <row r="33" spans="1:9" ht="24">
      <c r="A33" s="13"/>
      <c r="B33" s="1">
        <v>3</v>
      </c>
      <c r="C33" s="114" t="s">
        <v>71</v>
      </c>
      <c r="D33" s="162" t="s">
        <v>60</v>
      </c>
      <c r="E33" s="158"/>
      <c r="F33" s="42" t="str">
        <f>VLOOKUP(C33,'[2]Acha Air Sales Price List'!$B$1:$D$65536,3,FALSE)</f>
        <v>Surgical steel belly banana, 14g (1.6mm) with a lower casted skull with crystal eyes</v>
      </c>
      <c r="G33" s="21">
        <f>ROUND(IF(ISBLANK(C33),0,VLOOKUP(C33,'[2]Acha Air Sales Price List'!$B$1:$X$65536,12,FALSE)*$L$14),2)</f>
        <v>69.59</v>
      </c>
      <c r="H33" s="22">
        <f t="shared" si="1"/>
        <v>208.77</v>
      </c>
      <c r="I33" s="14"/>
    </row>
    <row r="34" spans="1:9" ht="48">
      <c r="A34" s="13"/>
      <c r="B34" s="1">
        <v>2</v>
      </c>
      <c r="C34" s="114" t="s">
        <v>72</v>
      </c>
      <c r="D34" s="157" t="s">
        <v>58</v>
      </c>
      <c r="E34" s="158"/>
      <c r="F34" s="42" t="str">
        <f>VLOOKUP(C34,'[2]Acha Air Sales Price List'!$B$1:$D$65536,3,FALSE)</f>
        <v>Surgical steel belly banana, 14g (1.6mm) with an 8mm jewel ball and a dangling crystal flower with 5 petals (dangling are made from 925 Silver plated brass) - length 3/8" (10mm)</v>
      </c>
      <c r="G34" s="21">
        <f>ROUND(IF(ISBLANK(C34),0,VLOOKUP(C34,'[2]Acha Air Sales Price List'!$B$1:$X$65536,12,FALSE)*$L$14),2)</f>
        <v>70.48</v>
      </c>
      <c r="H34" s="22">
        <f t="shared" si="1"/>
        <v>140.96</v>
      </c>
      <c r="I34" s="14"/>
    </row>
    <row r="35" spans="1:9" ht="48">
      <c r="A35" s="13"/>
      <c r="B35" s="1">
        <v>2</v>
      </c>
      <c r="C35" s="114" t="s">
        <v>72</v>
      </c>
      <c r="D35" s="157" t="s">
        <v>59</v>
      </c>
      <c r="E35" s="158"/>
      <c r="F35" s="42" t="str">
        <f>VLOOKUP(C35,'[2]Acha Air Sales Price List'!$B$1:$D$65536,3,FALSE)</f>
        <v>Surgical steel belly banana, 14g (1.6mm) with an 8mm jewel ball and a dangling crystal flower with 5 petals (dangling are made from 925 Silver plated brass) - length 3/8" (10mm)</v>
      </c>
      <c r="G35" s="21">
        <f>ROUND(IF(ISBLANK(C35),0,VLOOKUP(C35,'[2]Acha Air Sales Price List'!$B$1:$X$65536,12,FALSE)*$L$14),2)</f>
        <v>70.48</v>
      </c>
      <c r="H35" s="22">
        <f t="shared" si="1"/>
        <v>140.96</v>
      </c>
      <c r="I35" s="14"/>
    </row>
    <row r="36" spans="1:9" ht="36">
      <c r="A36" s="13"/>
      <c r="B36" s="109">
        <v>0</v>
      </c>
      <c r="C36" s="110" t="s">
        <v>73</v>
      </c>
      <c r="D36" s="163" t="s">
        <v>58</v>
      </c>
      <c r="E36" s="164"/>
      <c r="F36" s="111" t="str">
        <f>VLOOKUP(C36,'[2]Acha Air Sales Price List'!$B$1:$D$65536,3,FALSE)</f>
        <v>316L steel belly banana, 14g (1.6mm) with an 8mm round prong set CZ stone and a dangling vine design with prong set CZ stones</v>
      </c>
      <c r="G36" s="112">
        <f>ROUND(IF(ISBLANK(C36),0,VLOOKUP(C36,'[2]Acha Air Sales Price List'!$B$1:$X$65536,12,FALSE)*$L$14),2)</f>
        <v>140.91</v>
      </c>
      <c r="H36" s="113">
        <f t="shared" si="1"/>
        <v>0</v>
      </c>
      <c r="I36" s="14"/>
    </row>
    <row r="37" spans="1:9" ht="36">
      <c r="A37" s="13"/>
      <c r="B37" s="1">
        <v>2</v>
      </c>
      <c r="C37" s="114" t="s">
        <v>74</v>
      </c>
      <c r="D37" s="157" t="s">
        <v>58</v>
      </c>
      <c r="E37" s="158"/>
      <c r="F37" s="42" t="str">
        <f>VLOOKUP(C37,'[2]Acha Air Sales Price List'!$B$1:$D$65536,3,FALSE)</f>
        <v>Anodized 316L steel belly banana, 14g (1.6mm) with a lower big crystal heart (dangling part is made from gold plated brass)</v>
      </c>
      <c r="G37" s="21">
        <f>ROUND(IF(ISBLANK(C37),0,VLOOKUP(C37,'[2]Acha Air Sales Price List'!$B$1:$X$65536,12,FALSE)*$L$14),2)</f>
        <v>81.66</v>
      </c>
      <c r="H37" s="22">
        <f t="shared" si="1"/>
        <v>163.32</v>
      </c>
      <c r="I37" s="14"/>
    </row>
    <row r="38" spans="1:9" ht="48">
      <c r="A38" s="13"/>
      <c r="B38" s="1">
        <v>2</v>
      </c>
      <c r="C38" s="114" t="s">
        <v>75</v>
      </c>
      <c r="D38" s="157" t="s">
        <v>82</v>
      </c>
      <c r="E38" s="158"/>
      <c r="F38" s="42" t="str">
        <f>VLOOKUP(C38,'[2]Acha Air Sales Price List'!$B$1:$D$65536,3,FALSE)</f>
        <v>Surgical steel belly banana, 14g (1.6mm) with an 8mm bezel set jewel ball and a dangling dreamcatcher with a central stone and two feathers - length 3/8" (10mm)</v>
      </c>
      <c r="G38" s="21">
        <f>ROUND(IF(ISBLANK(C38),0,VLOOKUP(C38,'[2]Acha Air Sales Price List'!$B$1:$X$65536,12,FALSE)*$L$14),2)</f>
        <v>67.81</v>
      </c>
      <c r="H38" s="22">
        <f t="shared" si="1"/>
        <v>135.62</v>
      </c>
      <c r="I38" s="14"/>
    </row>
    <row r="39" spans="1:9" ht="36">
      <c r="A39" s="13"/>
      <c r="B39" s="1">
        <v>2</v>
      </c>
      <c r="C39" s="114" t="s">
        <v>76</v>
      </c>
      <c r="D39" s="157" t="s">
        <v>58</v>
      </c>
      <c r="E39" s="158"/>
      <c r="F39" s="42" t="str">
        <f>VLOOKUP(C39,'[2]Acha Air Sales Price List'!$B$1:$D$65536,3,FALSE)</f>
        <v>Surgical steel casting belly banana, 14g (1.6mm) with 8mm prong set cubic zirconia (CZ) stone with dangling prong set round CZ stones</v>
      </c>
      <c r="G39" s="21">
        <f>ROUND(IF(ISBLANK(C39),0,VLOOKUP(C39,'[2]Acha Air Sales Price List'!$B$1:$X$65536,12,FALSE)*$L$14),2)</f>
        <v>106.94</v>
      </c>
      <c r="H39" s="22">
        <f t="shared" si="1"/>
        <v>213.88</v>
      </c>
      <c r="I39" s="14"/>
    </row>
    <row r="40" spans="1:9" ht="36">
      <c r="A40" s="13"/>
      <c r="B40" s="1">
        <v>2</v>
      </c>
      <c r="C40" s="114" t="s">
        <v>76</v>
      </c>
      <c r="D40" s="157" t="s">
        <v>59</v>
      </c>
      <c r="E40" s="158"/>
      <c r="F40" s="42" t="str">
        <f>VLOOKUP(C40,'[2]Acha Air Sales Price List'!$B$1:$D$65536,3,FALSE)</f>
        <v>Surgical steel casting belly banana, 14g (1.6mm) with 8mm prong set cubic zirconia (CZ) stone with dangling prong set round CZ stones</v>
      </c>
      <c r="G40" s="21">
        <f>ROUND(IF(ISBLANK(C40),0,VLOOKUP(C40,'[2]Acha Air Sales Price List'!$B$1:$X$65536,12,FALSE)*$L$14),2)</f>
        <v>106.94</v>
      </c>
      <c r="H40" s="22">
        <f t="shared" si="1"/>
        <v>213.88</v>
      </c>
      <c r="I40" s="14"/>
    </row>
    <row r="41" spans="1:9" ht="60">
      <c r="A41" s="13"/>
      <c r="B41" s="1">
        <v>2</v>
      </c>
      <c r="C41" s="114" t="s">
        <v>99</v>
      </c>
      <c r="D41" s="157" t="s">
        <v>58</v>
      </c>
      <c r="E41" s="158"/>
      <c r="F41" s="42" t="str">
        <f>VLOOKUP(C41,'[2]Acha Air Sales Price List'!$B$1:$D$65536,3,FALSE)</f>
        <v>Surgical steel belly banana, 14g (1.6mm) with a lower 8mm prong set cubic zirconia stone and a dangling star shape with round CZ stone in the middle (dangling part is made from silver plated brass)</v>
      </c>
      <c r="G41" s="21">
        <f>ROUND(IF(ISBLANK(C41),0,VLOOKUP(C41,'[2]Acha Air Sales Price List'!$B$1:$X$65536,12,FALSE)*$L$14),2)</f>
        <v>89.92</v>
      </c>
      <c r="H41" s="22">
        <f t="shared" si="1"/>
        <v>179.84</v>
      </c>
      <c r="I41" s="14"/>
    </row>
    <row r="42" spans="1:9" ht="60">
      <c r="A42" s="13"/>
      <c r="B42" s="1">
        <v>2</v>
      </c>
      <c r="C42" s="114" t="s">
        <v>99</v>
      </c>
      <c r="D42" s="157" t="s">
        <v>59</v>
      </c>
      <c r="E42" s="158"/>
      <c r="F42" s="42" t="str">
        <f>VLOOKUP(C42,'[2]Acha Air Sales Price List'!$B$1:$D$65536,3,FALSE)</f>
        <v>Surgical steel belly banana, 14g (1.6mm) with a lower 8mm prong set cubic zirconia stone and a dangling star shape with round CZ stone in the middle (dangling part is made from silver plated brass)</v>
      </c>
      <c r="G42" s="21">
        <f>ROUND(IF(ISBLANK(C42),0,VLOOKUP(C42,'[2]Acha Air Sales Price List'!$B$1:$X$65536,12,FALSE)*$L$14),2)</f>
        <v>89.92</v>
      </c>
      <c r="H42" s="22">
        <f t="shared" si="1"/>
        <v>179.84</v>
      </c>
      <c r="I42" s="14"/>
    </row>
    <row r="43" spans="1:9" ht="48">
      <c r="A43" s="13"/>
      <c r="B43" s="1">
        <v>5</v>
      </c>
      <c r="C43" s="114" t="s">
        <v>77</v>
      </c>
      <c r="D43" s="157" t="s">
        <v>58</v>
      </c>
      <c r="E43" s="158"/>
      <c r="F43" s="42" t="str">
        <f>VLOOKUP(C43,'[2]Acha Air Sales Price List'!$B$1:$D$65536,3,FALSE)</f>
        <v>Surgical steel belly banana, 14g (1.6mm) with an 7mm heart shaped prong set CZ stone and an upper 5mm plain steel ball (dangling is made from silver plated brass)</v>
      </c>
      <c r="G43" s="21">
        <f>ROUND(IF(ISBLANK(C43),0,VLOOKUP(C43,'[2]Acha Air Sales Price List'!$B$1:$X$65536,12,FALSE)*$L$14),2)</f>
        <v>48.3</v>
      </c>
      <c r="H43" s="22">
        <f t="shared" si="1"/>
        <v>241.5</v>
      </c>
      <c r="I43" s="14"/>
    </row>
    <row r="44" spans="1:9" ht="48">
      <c r="A44" s="13"/>
      <c r="B44" s="1">
        <v>5</v>
      </c>
      <c r="C44" s="114" t="s">
        <v>77</v>
      </c>
      <c r="D44" s="157" t="s">
        <v>59</v>
      </c>
      <c r="E44" s="158"/>
      <c r="F44" s="42" t="str">
        <f>VLOOKUP(C44,'[2]Acha Air Sales Price List'!$B$1:$D$65536,3,FALSE)</f>
        <v>Surgical steel belly banana, 14g (1.6mm) with an 7mm heart shaped prong set CZ stone and an upper 5mm plain steel ball (dangling is made from silver plated brass)</v>
      </c>
      <c r="G44" s="21">
        <f>ROUND(IF(ISBLANK(C44),0,VLOOKUP(C44,'[2]Acha Air Sales Price List'!$B$1:$X$65536,12,FALSE)*$L$14),2)</f>
        <v>48.3</v>
      </c>
      <c r="H44" s="22">
        <f t="shared" si="1"/>
        <v>241.5</v>
      </c>
      <c r="I44" s="14"/>
    </row>
    <row r="45" spans="1:9" ht="36" customHeight="1">
      <c r="A45" s="13"/>
      <c r="B45" s="1">
        <v>5</v>
      </c>
      <c r="C45" s="114" t="s">
        <v>78</v>
      </c>
      <c r="D45" s="157" t="s">
        <v>58</v>
      </c>
      <c r="E45" s="158"/>
      <c r="F45" s="42" t="str">
        <f>VLOOKUP(C45,'[2]Acha Air Sales Price List'!$B$1:$D$65536,3,FALSE)</f>
        <v>Surgical steel casting belly banana, 14g (1.6mm) with prong set 8mm cubic zirconia (CZ) stone and upper 5mm bezel set jewel ball - length 3/8'' (10mm)</v>
      </c>
      <c r="G45" s="21">
        <f>ROUND(IF(ISBLANK(C45),0,VLOOKUP(C45,'[2]Acha Air Sales Price List'!$B$1:$X$65536,12,FALSE)*$L$14),2)</f>
        <v>57.48</v>
      </c>
      <c r="H45" s="22">
        <f t="shared" si="1"/>
        <v>287.39999999999998</v>
      </c>
      <c r="I45" s="14"/>
    </row>
    <row r="46" spans="1:9" ht="36" customHeight="1">
      <c r="A46" s="13"/>
      <c r="B46" s="1">
        <v>5</v>
      </c>
      <c r="C46" s="114" t="s">
        <v>78</v>
      </c>
      <c r="D46" s="157" t="s">
        <v>59</v>
      </c>
      <c r="E46" s="158"/>
      <c r="F46" s="42" t="str">
        <f>VLOOKUP(C46,'[2]Acha Air Sales Price List'!$B$1:$D$65536,3,FALSE)</f>
        <v>Surgical steel casting belly banana, 14g (1.6mm) with prong set 8mm cubic zirconia (CZ) stone and upper 5mm bezel set jewel ball - length 3/8'' (10mm)</v>
      </c>
      <c r="G46" s="21">
        <f>ROUND(IF(ISBLANK(C46),0,VLOOKUP(C46,'[2]Acha Air Sales Price List'!$B$1:$X$65536,12,FALSE)*$L$14),2)</f>
        <v>57.48</v>
      </c>
      <c r="H46" s="22">
        <f t="shared" si="1"/>
        <v>287.39999999999998</v>
      </c>
      <c r="I46" s="14"/>
    </row>
    <row r="47" spans="1:9" ht="24">
      <c r="A47" s="13"/>
      <c r="B47" s="1">
        <v>1</v>
      </c>
      <c r="C47" s="114" t="s">
        <v>79</v>
      </c>
      <c r="D47" s="159" t="s">
        <v>58</v>
      </c>
      <c r="E47" s="158"/>
      <c r="F47" s="42" t="str">
        <f>VLOOKUP(C47,'[2]Acha Air Sales Price List'!$B$1:$D$65536,3,FALSE)</f>
        <v>(Discontinued for IS)Banana belly ring (14g) in heart shape with crystal</v>
      </c>
      <c r="G47" s="21">
        <f>ROUND(IF(ISBLANK(C47),0,VLOOKUP(C47,'[2]Acha Air Sales Price List'!$B$1:$X$65536,12,FALSE)*$L$14),2)</f>
        <v>55.03</v>
      </c>
      <c r="H47" s="22">
        <f t="shared" si="1"/>
        <v>55.03</v>
      </c>
      <c r="I47" s="14"/>
    </row>
    <row r="48" spans="1:9" ht="24">
      <c r="A48" s="13"/>
      <c r="B48" s="1">
        <v>1</v>
      </c>
      <c r="C48" s="114" t="s">
        <v>79</v>
      </c>
      <c r="D48" s="159" t="s">
        <v>80</v>
      </c>
      <c r="E48" s="158"/>
      <c r="F48" s="42" t="str">
        <f>VLOOKUP(C48,'[2]Acha Air Sales Price List'!$B$1:$D$65536,3,FALSE)</f>
        <v>(Discontinued for IS)Banana belly ring (14g) in heart shape with crystal</v>
      </c>
      <c r="G48" s="21">
        <f>ROUND(IF(ISBLANK(C48),0,VLOOKUP(C48,'[2]Acha Air Sales Price List'!$B$1:$X$65536,12,FALSE)*$L$14),2)</f>
        <v>55.03</v>
      </c>
      <c r="H48" s="22">
        <f t="shared" si="1"/>
        <v>55.03</v>
      </c>
      <c r="I48" s="14"/>
    </row>
    <row r="49" spans="1:9" ht="24">
      <c r="A49" s="13"/>
      <c r="B49" s="1">
        <v>1</v>
      </c>
      <c r="C49" s="114" t="s">
        <v>79</v>
      </c>
      <c r="D49" s="159" t="s">
        <v>59</v>
      </c>
      <c r="E49" s="158"/>
      <c r="F49" s="42" t="str">
        <f>VLOOKUP(C49,'[2]Acha Air Sales Price List'!$B$1:$D$65536,3,FALSE)</f>
        <v>(Discontinued for IS)Banana belly ring (14g) in heart shape with crystal</v>
      </c>
      <c r="G49" s="21">
        <f>ROUND(IF(ISBLANK(C49),0,VLOOKUP(C49,'[2]Acha Air Sales Price List'!$B$1:$X$65536,12,FALSE)*$L$14),2)</f>
        <v>55.03</v>
      </c>
      <c r="H49" s="22">
        <f t="shared" si="1"/>
        <v>55.03</v>
      </c>
      <c r="I49" s="14"/>
    </row>
    <row r="50" spans="1:9" ht="36">
      <c r="A50" s="13"/>
      <c r="B50" s="1">
        <v>2</v>
      </c>
      <c r="C50" s="114" t="s">
        <v>81</v>
      </c>
      <c r="D50" s="157" t="s">
        <v>58</v>
      </c>
      <c r="E50" s="158"/>
      <c r="F50" s="42" t="str">
        <f>VLOOKUP(C50,'[2]Acha Air Sales Price List'!$B$1:$D$65536,3,FALSE)</f>
        <v>Surgical steel casting belly banana, 14g (1.6mm) with 8mm prong set cubic zirconia (CZ) stone with dangling 9mm heart shaped CZ stone</v>
      </c>
      <c r="G50" s="21">
        <f>ROUND(IF(ISBLANK(C50),0,VLOOKUP(C50,'[2]Acha Air Sales Price List'!$B$1:$X$65536,12,FALSE)*$L$14),2)</f>
        <v>96.01</v>
      </c>
      <c r="H50" s="22">
        <f t="shared" si="1"/>
        <v>192.02</v>
      </c>
      <c r="I50" s="14"/>
    </row>
    <row r="51" spans="1:9" ht="48">
      <c r="A51" s="13"/>
      <c r="B51" s="1">
        <v>2</v>
      </c>
      <c r="C51" s="36" t="s">
        <v>56</v>
      </c>
      <c r="D51" s="157"/>
      <c r="E51" s="158"/>
      <c r="F51" s="42" t="str">
        <f>VLOOKUP(C51,'[2]Acha Air Sales Price List'!$B$1:$D$65536,3,FALSE)</f>
        <v>Display box with 52 pieces of 925 sterling silver nose bones  , 22g (0.6mm) with  1.5mm prong set round  shaped Cubic zirconia stone (CZ) in clear rose and lavender</v>
      </c>
      <c r="G51" s="21">
        <f>ROUND(IF(ISBLANK(C51),0,VLOOKUP(C51,'[2]Acha Air Sales Price List'!$B$1:$X$65536,12,FALSE)*$L$14),2)</f>
        <v>488.1</v>
      </c>
      <c r="H51" s="22">
        <f t="shared" si="1"/>
        <v>976.2</v>
      </c>
      <c r="I51" s="14"/>
    </row>
    <row r="52" spans="1:9" ht="48">
      <c r="A52" s="13"/>
      <c r="B52" s="1">
        <v>6</v>
      </c>
      <c r="C52" s="36" t="s">
        <v>83</v>
      </c>
      <c r="D52" s="157"/>
      <c r="E52" s="158"/>
      <c r="F52" s="42" t="str">
        <f>VLOOKUP(C52,'[2]Acha Air Sales Price List'!$B$1:$D$65536,3,FALSE)</f>
        <v>Display box with 52 pieces of 925 sterling silver nose bones  , 22g (0.6mm) with  2mm prong set round  shaped Cubic zirconia stone (CZ) in clear rose and lavender</v>
      </c>
      <c r="G52" s="21">
        <f>ROUND(IF(ISBLANK(C52),0,VLOOKUP(C52,'[2]Acha Air Sales Price List'!$B$1:$X$65536,12,FALSE)*$L$14),2)</f>
        <v>537.33000000000004</v>
      </c>
      <c r="H52" s="22">
        <f t="shared" ref="H52:H71" si="2">ROUND(IF(ISNUMBER(B52), G52*B52, 0),5)</f>
        <v>3223.98</v>
      </c>
      <c r="I52" s="14"/>
    </row>
    <row r="53" spans="1:9" ht="36">
      <c r="A53" s="13"/>
      <c r="B53" s="1">
        <v>3</v>
      </c>
      <c r="C53" s="36" t="s">
        <v>84</v>
      </c>
      <c r="D53" s="157"/>
      <c r="E53" s="158"/>
      <c r="F53" s="42" t="str">
        <f>VLOOKUP(C53,'[2]Acha Air Sales Price List'!$B$1:$D$65536,3,FALSE)</f>
        <v>Display box with 52 pcs. of 925 sterling silver nose bones, 22g (0.6mm) with big 2.5mm prong set Cubic Zirconia (CZ) stones in assorted colors</v>
      </c>
      <c r="G53" s="21">
        <f>ROUND(IF(ISBLANK(C53),0,VLOOKUP(C53,'[2]Acha Air Sales Price List'!$B$1:$X$65536,12,FALSE)*$L$14),2)</f>
        <v>604.73</v>
      </c>
      <c r="H53" s="22">
        <f t="shared" si="2"/>
        <v>1814.19</v>
      </c>
      <c r="I53" s="14"/>
    </row>
    <row r="54" spans="1:9" ht="36">
      <c r="A54" s="13"/>
      <c r="B54" s="1">
        <v>3</v>
      </c>
      <c r="C54" s="36" t="s">
        <v>85</v>
      </c>
      <c r="D54" s="157"/>
      <c r="E54" s="158"/>
      <c r="F54" s="42" t="str">
        <f>VLOOKUP(C54,'[2]Acha Air Sales Price List'!$B$1:$D$65536,3,FALSE)</f>
        <v>Display box with 52 pieces of 925 sterling silver nose bones, 22g (0.6mm) with round 1.5mm and 2mm prong-set color crystal</v>
      </c>
      <c r="G54" s="21">
        <f>ROUND(IF(ISBLANK(C54),0,VLOOKUP(C54,'[2]Acha Air Sales Price List'!$B$1:$X$65536,12,FALSE)*$L$14),2)</f>
        <v>505.3</v>
      </c>
      <c r="H54" s="22">
        <f t="shared" si="2"/>
        <v>1515.9</v>
      </c>
      <c r="I54" s="14"/>
    </row>
    <row r="55" spans="1:9" ht="36">
      <c r="A55" s="13"/>
      <c r="B55" s="1">
        <v>3</v>
      </c>
      <c r="C55" s="36" t="s">
        <v>86</v>
      </c>
      <c r="D55" s="157"/>
      <c r="E55" s="158"/>
      <c r="F55" s="42" t="str">
        <f>VLOOKUP(C55,'[2]Acha Air Sales Price List'!$B$1:$D$65536,3,FALSE)</f>
        <v>Display box with 52 pieces of 925 sterling silver nose bones, 22g (0.6mm) with color 3mm prong set heart shaped Cubic zirconia stone (CZ)</v>
      </c>
      <c r="G55" s="21">
        <f>ROUND(IF(ISBLANK(C55),0,VLOOKUP(C55,'[2]Acha Air Sales Price List'!$B$1:$X$65536,12,FALSE)*$L$14),2)</f>
        <v>775.01</v>
      </c>
      <c r="H55" s="22">
        <f t="shared" si="2"/>
        <v>2325.0300000000002</v>
      </c>
      <c r="I55" s="14"/>
    </row>
    <row r="56" spans="1:9" ht="48">
      <c r="A56" s="13"/>
      <c r="B56" s="1">
        <v>3</v>
      </c>
      <c r="C56" s="36" t="s">
        <v>87</v>
      </c>
      <c r="D56" s="157"/>
      <c r="E56" s="158"/>
      <c r="F56" s="42" t="str">
        <f>VLOOKUP(C56,'[2]Acha Air Sales Price List'!$B$1:$D$65536,3,FALSE)</f>
        <v>925 sterling silver nose bones, 0.6mm (22g) with a 1.5mm round clear crystal in wire flower top / 52 pcs per display box (in standard packing or in vacuum sealed packing to prevent tarnishing)</v>
      </c>
      <c r="G56" s="21">
        <f>ROUND(IF(ISBLANK(C56),0,VLOOKUP(C56,'[2]Acha Air Sales Price List'!$B$1:$X$65536,12,FALSE)*$L$14),2)</f>
        <v>787.07</v>
      </c>
      <c r="H56" s="22">
        <f t="shared" si="2"/>
        <v>2361.21</v>
      </c>
      <c r="I56" s="14"/>
    </row>
    <row r="57" spans="1:9" ht="36">
      <c r="A57" s="13"/>
      <c r="B57" s="1">
        <v>2</v>
      </c>
      <c r="C57" s="36" t="s">
        <v>88</v>
      </c>
      <c r="D57" s="157"/>
      <c r="E57" s="158"/>
      <c r="F57" s="42" t="str">
        <f>VLOOKUP(C57,'[2]Acha Air Sales Price List'!$B$1:$D$65536,3,FALSE)</f>
        <v>Display box with 52 pcs. of 925 sterling silver nose bones, 22g (0.6mm) with 2mm color square prong set Cubic Zirconia (CZ) stone</v>
      </c>
      <c r="G57" s="21">
        <f>ROUND(IF(ISBLANK(C57),0,VLOOKUP(C57,'[2]Acha Air Sales Price List'!$B$1:$X$65536,12,FALSE)*$L$14),2)</f>
        <v>559.94000000000005</v>
      </c>
      <c r="H57" s="22">
        <f t="shared" si="2"/>
        <v>1119.8800000000001</v>
      </c>
      <c r="I57" s="14"/>
    </row>
    <row r="58" spans="1:9" ht="36">
      <c r="A58" s="13"/>
      <c r="B58" s="1">
        <v>1</v>
      </c>
      <c r="C58" s="36" t="s">
        <v>89</v>
      </c>
      <c r="D58" s="157"/>
      <c r="E58" s="158"/>
      <c r="F58" s="42" t="str">
        <f>VLOOKUP(C58,'[2]Acha Air Sales Price List'!$B$1:$D$65536,3,FALSE)</f>
        <v>Display box with 52 pieces of 925 sterling silver nose bones  , 22g (0.6mm) with clear 1.5mm prong set round  shaped Cubic zirconia stone (CZ)</v>
      </c>
      <c r="G58" s="21">
        <f>ROUND(IF(ISBLANK(C58),0,VLOOKUP(C58,'[2]Acha Air Sales Price List'!$B$1:$X$65536,12,FALSE)*$L$14),2)</f>
        <v>472.71</v>
      </c>
      <c r="H58" s="22">
        <f t="shared" si="2"/>
        <v>472.71</v>
      </c>
      <c r="I58" s="14"/>
    </row>
    <row r="59" spans="1:9" ht="48">
      <c r="A59" s="13"/>
      <c r="B59" s="1">
        <v>1</v>
      </c>
      <c r="C59" s="36" t="s">
        <v>90</v>
      </c>
      <c r="D59" s="157"/>
      <c r="E59" s="158"/>
      <c r="F59" s="42" t="str">
        <f>VLOOKUP(C59,'[2]Acha Air Sales Price List'!$B$1:$D$65536,3,FALSE)</f>
        <v>(Discontinued for Acha)Display box of 52 pieces of 925 stering silver nose bones , 22g (0.6mm) with assorted wire flower and wire spiral shapes with assorted color crystals</v>
      </c>
      <c r="G59" s="21">
        <f>ROUND(IF(ISBLANK(C59),0,VLOOKUP(C59,'[2]Acha Air Sales Price List'!$B$1:$X$65536,12,FALSE)*$L$14),2)</f>
        <v>947.85</v>
      </c>
      <c r="H59" s="22">
        <f t="shared" si="2"/>
        <v>947.85</v>
      </c>
      <c r="I59" s="14"/>
    </row>
    <row r="60" spans="1:9" ht="36">
      <c r="A60" s="13"/>
      <c r="B60" s="1">
        <v>1</v>
      </c>
      <c r="C60" s="37" t="s">
        <v>91</v>
      </c>
      <c r="D60" s="157"/>
      <c r="E60" s="158"/>
      <c r="F60" s="42" t="str">
        <f>VLOOKUP(C60,'[2]Acha Air Sales Price List'!$B$1:$D$65536,3,FALSE)</f>
        <v>Display box with 52 pcs. of 925 sterling silver nose bones, 22g (0.6mm) with tiny 1.25mm clear prong set Cubic Zirconia (CZ) stones</v>
      </c>
      <c r="G60" s="21">
        <f>ROUND(IF(ISBLANK(C60),0,VLOOKUP(C60,'[2]Acha Air Sales Price List'!$B$1:$X$65536,12,FALSE)*$L$14),2)</f>
        <v>509.81</v>
      </c>
      <c r="H60" s="22">
        <f t="shared" si="2"/>
        <v>509.81</v>
      </c>
      <c r="I60" s="14"/>
    </row>
    <row r="61" spans="1:9" ht="36">
      <c r="A61" s="13"/>
      <c r="B61" s="1">
        <v>1</v>
      </c>
      <c r="C61" s="36" t="s">
        <v>92</v>
      </c>
      <c r="D61" s="157"/>
      <c r="E61" s="158"/>
      <c r="F61" s="42" t="str">
        <f>VLOOKUP(C61,'[2]Acha Air Sales Price List'!$B$1:$D$65536,3,FALSE)</f>
        <v>Display box with 52 pcs. of 925 sterling silver nose bones, 22g (0.6mm) with big 2.5mm clear prong set Cubic Zirconia (CZ) stones</v>
      </c>
      <c r="G61" s="21">
        <f>ROUND(IF(ISBLANK(C61),0,VLOOKUP(C61,'[2]Acha Air Sales Price List'!$B$1:$X$65536,12,FALSE)*$L$14),2)</f>
        <v>589.35</v>
      </c>
      <c r="H61" s="22">
        <f t="shared" si="2"/>
        <v>589.35</v>
      </c>
      <c r="I61" s="14"/>
    </row>
    <row r="62" spans="1:9" ht="48">
      <c r="A62" s="13"/>
      <c r="B62" s="1">
        <v>1</v>
      </c>
      <c r="C62" s="36" t="s">
        <v>93</v>
      </c>
      <c r="D62" s="157"/>
      <c r="E62" s="158"/>
      <c r="F62" s="42" t="str">
        <f>VLOOKUP(C62,'[2]Acha Air Sales Price List'!$B$1:$D$65536,3,FALSE)</f>
        <v>(Discontinued for  IS)Display box with 52 pcs. of 925 sterling silver  nose bones, 22g (0.6mm) with 3mm clear star shaped prong set Cubic Zirconia (CZ) stone</v>
      </c>
      <c r="G62" s="21">
        <f>ROUND(IF(ISBLANK(C62),0,VLOOKUP(C62,'[2]Acha Air Sales Price List'!$B$1:$X$65536,12,FALSE)*$L$14),2)</f>
        <v>911.98</v>
      </c>
      <c r="H62" s="22">
        <f t="shared" si="2"/>
        <v>911.98</v>
      </c>
      <c r="I62" s="14"/>
    </row>
    <row r="63" spans="1:9" ht="36">
      <c r="A63" s="13"/>
      <c r="B63" s="1">
        <v>1</v>
      </c>
      <c r="C63" s="36" t="s">
        <v>92</v>
      </c>
      <c r="D63" s="157"/>
      <c r="E63" s="158"/>
      <c r="F63" s="42" t="str">
        <f>VLOOKUP(C63,'[2]Acha Air Sales Price List'!$B$1:$D$65536,3,FALSE)</f>
        <v>Display box with 52 pcs. of 925 sterling silver nose bones, 22g (0.6mm) with big 2.5mm clear prong set Cubic Zirconia (CZ) stones</v>
      </c>
      <c r="G63" s="21">
        <f>ROUND(IF(ISBLANK(C63),0,VLOOKUP(C63,'[2]Acha Air Sales Price List'!$B$1:$X$65536,12,FALSE)*$L$14),2)</f>
        <v>589.35</v>
      </c>
      <c r="H63" s="22">
        <f t="shared" si="2"/>
        <v>589.35</v>
      </c>
      <c r="I63" s="14"/>
    </row>
    <row r="64" spans="1:9" ht="36">
      <c r="A64" s="13"/>
      <c r="B64" s="1">
        <v>1</v>
      </c>
      <c r="C64" s="36" t="s">
        <v>94</v>
      </c>
      <c r="D64" s="157"/>
      <c r="E64" s="158"/>
      <c r="F64" s="42" t="str">
        <f>VLOOKUP(C64,'[2]Acha Air Sales Price List'!$B$1:$D$65536,3,FALSE)</f>
        <v>Display box with 36 pcs of 925 sterling silver nose bones, 22g (0.6mm) with plain 4.2mm flying butterfly tops</v>
      </c>
      <c r="G64" s="21">
        <f>ROUND(IF(ISBLANK(C64),0,VLOOKUP(C64,'[2]Acha Air Sales Price List'!$B$1:$X$65536,12,FALSE)*$L$14),2)</f>
        <v>348.44</v>
      </c>
      <c r="H64" s="22">
        <f t="shared" si="2"/>
        <v>348.44</v>
      </c>
      <c r="I64" s="14"/>
    </row>
    <row r="65" spans="1:9" ht="24" customHeight="1">
      <c r="A65" s="13"/>
      <c r="B65" s="1">
        <v>1</v>
      </c>
      <c r="C65" s="36" t="s">
        <v>95</v>
      </c>
      <c r="D65" s="157"/>
      <c r="E65" s="158"/>
      <c r="F65" s="42" t="str">
        <f>VLOOKUP(C65,'[2]Acha Air Sales Price List'!$B$1:$D$65536,3,FALSE)</f>
        <v>Display box with 52 pieces of silver nose bones with cross design (assorted color crystals), 22g (0.6mm)</v>
      </c>
      <c r="G65" s="21">
        <f>ROUND(IF(ISBLANK(C65),0,VLOOKUP(C65,'[2]Acha Air Sales Price List'!$B$1:$X$65536,12,FALSE)*$L$14),2)</f>
        <v>550.91</v>
      </c>
      <c r="H65" s="22">
        <f t="shared" si="2"/>
        <v>550.91</v>
      </c>
      <c r="I65" s="14"/>
    </row>
    <row r="66" spans="1:9" ht="36">
      <c r="A66" s="13"/>
      <c r="B66" s="1">
        <v>2</v>
      </c>
      <c r="C66" s="36" t="s">
        <v>96</v>
      </c>
      <c r="D66" s="157"/>
      <c r="E66" s="158"/>
      <c r="F66" s="42" t="str">
        <f>VLOOKUP(C66,'[2]Acha Air Sales Price List'!$B$1:$D$65536,3,FALSE)</f>
        <v>Display box with 52 pieces of 925 sterling silver nose bones, 22g (0.6mm) with clear 3mm prong set heart shaped Cubic zirconia stone (CZ)</v>
      </c>
      <c r="G66" s="21">
        <f>ROUND(IF(ISBLANK(C66),0,VLOOKUP(C66,'[2]Acha Air Sales Price List'!$B$1:$X$65536,12,FALSE)*$L$14),2)</f>
        <v>725.08</v>
      </c>
      <c r="H66" s="22">
        <f t="shared" si="2"/>
        <v>1450.16</v>
      </c>
      <c r="I66" s="14"/>
    </row>
    <row r="67" spans="1:9" ht="60">
      <c r="A67" s="13"/>
      <c r="B67" s="1">
        <v>1</v>
      </c>
      <c r="C67" s="36" t="s">
        <v>97</v>
      </c>
      <c r="D67" s="157"/>
      <c r="E67" s="158"/>
      <c r="F67" s="42" t="str">
        <f>VLOOKUP(C67,'[2]Acha Air Sales Price List'!$B$1:$D$65536,3,FALSE)</f>
        <v>925 sterling silver nose bones, 0.6mm (22g) with 1.5mm assorted round color crystals in wire flower shaped top / 52 pcs per display box (in standard packing or in vacuum sealed packing to prevent tarnishing)</v>
      </c>
      <c r="G67" s="21">
        <f>ROUND(IF(ISBLANK(C67),0,VLOOKUP(C67,'[2]Acha Air Sales Price List'!$B$1:$X$65536,12,FALSE)*$L$14),2)</f>
        <v>804.82</v>
      </c>
      <c r="H67" s="22">
        <f t="shared" si="2"/>
        <v>804.82</v>
      </c>
      <c r="I67" s="14"/>
    </row>
    <row r="68" spans="1:9" ht="36">
      <c r="A68" s="13"/>
      <c r="B68" s="1">
        <v>1</v>
      </c>
      <c r="C68" s="36" t="s">
        <v>98</v>
      </c>
      <c r="D68" s="157"/>
      <c r="E68" s="158"/>
      <c r="F68" s="42" t="str">
        <f>VLOOKUP(C68,'[2]Acha Air Sales Price List'!$B$1:$D$65536,3,FALSE)</f>
        <v>Display box with 52 pcs. of 925 sterling silver nose bones, 22g (0.6mm) with tiny 1.25mm prong set Cubic Zirconia (CZ) stones in assorted colors</v>
      </c>
      <c r="G68" s="21">
        <f>ROUND(IF(ISBLANK(C68),0,VLOOKUP(C68,'[2]Acha Air Sales Price List'!$B$1:$X$65536,12,FALSE)*$L$14),2)</f>
        <v>525.64</v>
      </c>
      <c r="H68" s="22">
        <f t="shared" si="2"/>
        <v>525.64</v>
      </c>
      <c r="I68" s="14"/>
    </row>
    <row r="69" spans="1:9" ht="36">
      <c r="A69" s="13"/>
      <c r="B69" s="1">
        <v>1</v>
      </c>
      <c r="C69" s="36" t="s">
        <v>100</v>
      </c>
      <c r="D69" s="157" t="s">
        <v>101</v>
      </c>
      <c r="E69" s="158"/>
      <c r="F69" s="42" t="str">
        <f>VLOOKUP(C69,'[2]Acha Air Sales Price List'!$B$1:$D$65536,3,FALSE)</f>
        <v>Box-9 pieces of 925 sterling silver nose bone, 0.6mm (22g) with 1.5mm ball and prong set 3mm dangling round Cubic Zirconia (CZ) stone</v>
      </c>
      <c r="G69" s="21">
        <f>ROUND(IF(ISBLANK(C69),0,VLOOKUP(C69,'[2]Acha Air Sales Price List'!$B$1:$X$65536,12,FALSE)*$L$14),2)</f>
        <v>308.82</v>
      </c>
      <c r="H69" s="22">
        <f t="shared" si="2"/>
        <v>308.82</v>
      </c>
      <c r="I69" s="14"/>
    </row>
    <row r="70" spans="1:9" ht="36">
      <c r="A70" s="13"/>
      <c r="B70" s="1">
        <v>2</v>
      </c>
      <c r="C70" s="36" t="s">
        <v>100</v>
      </c>
      <c r="D70" s="157" t="s">
        <v>102</v>
      </c>
      <c r="E70" s="158"/>
      <c r="F70" s="42" t="str">
        <f>VLOOKUP(C70,'[2]Acha Air Sales Price List'!$B$1:$D$65536,3,FALSE)</f>
        <v>Box-9 pieces of 925 sterling silver nose bone, 0.6mm (22g) with 1.5mm ball and prong set 3mm dangling round Cubic Zirconia (CZ) stone</v>
      </c>
      <c r="G70" s="21">
        <f>ROUND(IF(ISBLANK(C70),0,VLOOKUP(C70,'[2]Acha Air Sales Price List'!$B$1:$X$65536,12,FALSE)*$L$14),2)</f>
        <v>308.82</v>
      </c>
      <c r="H70" s="22">
        <f t="shared" si="2"/>
        <v>617.64</v>
      </c>
      <c r="I70" s="14"/>
    </row>
    <row r="71" spans="1:9" ht="36">
      <c r="A71" s="13"/>
      <c r="B71" s="1">
        <v>4</v>
      </c>
      <c r="C71" s="121" t="s">
        <v>100</v>
      </c>
      <c r="D71" s="157" t="s">
        <v>62</v>
      </c>
      <c r="E71" s="158"/>
      <c r="F71" s="42" t="str">
        <f>VLOOKUP(C71,'[2]Acha Air Sales Price List'!$B$1:$D$65536,3,FALSE)</f>
        <v>Box-9 pieces of 925 sterling silver nose bone, 0.6mm (22g) with 1.5mm ball and prong set 3mm dangling round Cubic Zirconia (CZ) stone</v>
      </c>
      <c r="G71" s="21">
        <f>ROUND(IF(ISBLANK(C71),0,VLOOKUP(C71,'[2]Acha Air Sales Price List'!$B$1:$X$65536,12,FALSE)*$L$14),2)</f>
        <v>308.82</v>
      </c>
      <c r="H71" s="22">
        <f t="shared" si="2"/>
        <v>1235.28</v>
      </c>
      <c r="I71" s="14"/>
    </row>
    <row r="72" spans="1:9" ht="12" customHeight="1" thickBot="1">
      <c r="A72" s="13"/>
      <c r="B72" s="123"/>
      <c r="C72" s="124"/>
      <c r="D72" s="160"/>
      <c r="E72" s="161"/>
      <c r="F72" s="127"/>
      <c r="G72" s="125"/>
      <c r="H72" s="126"/>
      <c r="I72" s="14"/>
    </row>
    <row r="73" spans="1:9" ht="36.75" thickTop="1">
      <c r="A73" s="13"/>
      <c r="B73" s="1">
        <v>1</v>
      </c>
      <c r="C73" s="122" t="s">
        <v>103</v>
      </c>
      <c r="D73" s="157"/>
      <c r="E73" s="158"/>
      <c r="F73" s="42" t="str">
        <f>VLOOKUP(C73,'[2]Acha Air Sales Price List'!$B$1:$D$65536,3,FALSE)</f>
        <v>Box with 12 pcs. of 10kt gold nose bones, 22g (0.6mm) with 3mm prong set clear CZ stones in assorted shapes (Star, triangle, heart)</v>
      </c>
      <c r="G73" s="21">
        <f>ROUND(IF(ISBLANK(C73),0,VLOOKUP(C73,'[2]Acha Air Sales Price List'!$B$1:$X$65536,12,FALSE)*$L$14),2)</f>
        <v>2587.0100000000002</v>
      </c>
      <c r="H73" s="22">
        <f>ROUND(IF(ISNUMBER(B73), G73*B73, 0),5)</f>
        <v>2587.0100000000002</v>
      </c>
      <c r="I73" s="14"/>
    </row>
    <row r="74" spans="1:9" ht="15.75" customHeight="1" thickBot="1">
      <c r="A74" s="13"/>
      <c r="B74" s="123"/>
      <c r="C74" s="124"/>
      <c r="D74" s="160"/>
      <c r="E74" s="161"/>
      <c r="F74" s="136" t="s">
        <v>153</v>
      </c>
      <c r="G74" s="125"/>
      <c r="H74" s="126"/>
      <c r="I74" s="14"/>
    </row>
    <row r="75" spans="1:9" ht="13.5" thickTop="1">
      <c r="A75" s="13"/>
      <c r="B75" s="1">
        <v>4</v>
      </c>
      <c r="C75" s="36" t="s">
        <v>104</v>
      </c>
      <c r="D75" s="138" t="s">
        <v>154</v>
      </c>
      <c r="E75" s="137"/>
      <c r="F75" s="42" t="s">
        <v>192</v>
      </c>
      <c r="G75" s="21">
        <v>46.186</v>
      </c>
      <c r="H75" s="22">
        <f t="shared" ref="H75:H138" si="3">ROUND(IF(ISNUMBER(B75), G75*B75, 0),5)</f>
        <v>184.744</v>
      </c>
      <c r="I75" s="14"/>
    </row>
    <row r="76" spans="1:9" ht="24">
      <c r="A76" s="13"/>
      <c r="B76" s="1">
        <v>2</v>
      </c>
      <c r="C76" s="36" t="s">
        <v>105</v>
      </c>
      <c r="D76" s="139" t="s">
        <v>155</v>
      </c>
      <c r="E76" s="140" t="s">
        <v>163</v>
      </c>
      <c r="F76" s="42" t="s">
        <v>193</v>
      </c>
      <c r="G76" s="21">
        <v>32.6601</v>
      </c>
      <c r="H76" s="22">
        <f t="shared" si="3"/>
        <v>65.3202</v>
      </c>
      <c r="I76" s="14"/>
    </row>
    <row r="77" spans="1:9" ht="24">
      <c r="A77" s="13"/>
      <c r="B77" s="1">
        <v>2</v>
      </c>
      <c r="C77" s="36" t="s">
        <v>105</v>
      </c>
      <c r="D77" s="139" t="s">
        <v>155</v>
      </c>
      <c r="E77" s="140" t="s">
        <v>164</v>
      </c>
      <c r="F77" s="42" t="s">
        <v>193</v>
      </c>
      <c r="G77" s="21">
        <v>32.6601</v>
      </c>
      <c r="H77" s="22">
        <f t="shared" si="3"/>
        <v>65.3202</v>
      </c>
      <c r="I77" s="14"/>
    </row>
    <row r="78" spans="1:9" ht="36">
      <c r="A78" s="13"/>
      <c r="B78" s="1">
        <v>2</v>
      </c>
      <c r="C78" s="36" t="s">
        <v>105</v>
      </c>
      <c r="D78" s="139" t="s">
        <v>155</v>
      </c>
      <c r="E78" s="140" t="s">
        <v>169</v>
      </c>
      <c r="F78" s="42" t="s">
        <v>193</v>
      </c>
      <c r="G78" s="21">
        <v>32.6601</v>
      </c>
      <c r="H78" s="22">
        <f t="shared" si="3"/>
        <v>65.3202</v>
      </c>
      <c r="I78" s="14"/>
    </row>
    <row r="79" spans="1:9" ht="36">
      <c r="A79" s="13"/>
      <c r="B79" s="1">
        <v>1</v>
      </c>
      <c r="C79" s="36" t="s">
        <v>106</v>
      </c>
      <c r="D79" s="139" t="s">
        <v>156</v>
      </c>
      <c r="E79" s="140" t="s">
        <v>170</v>
      </c>
      <c r="F79" s="42" t="s">
        <v>194</v>
      </c>
      <c r="G79" s="21">
        <v>70.9285</v>
      </c>
      <c r="H79" s="22">
        <f t="shared" si="3"/>
        <v>70.9285</v>
      </c>
      <c r="I79" s="14"/>
    </row>
    <row r="80" spans="1:9" ht="36">
      <c r="A80" s="13"/>
      <c r="B80" s="1">
        <v>2</v>
      </c>
      <c r="C80" s="36" t="s">
        <v>106</v>
      </c>
      <c r="D80" s="139" t="s">
        <v>154</v>
      </c>
      <c r="E80" s="140" t="s">
        <v>171</v>
      </c>
      <c r="F80" s="42" t="s">
        <v>194</v>
      </c>
      <c r="G80" s="21">
        <v>70.9285</v>
      </c>
      <c r="H80" s="22">
        <f t="shared" si="3"/>
        <v>141.857</v>
      </c>
      <c r="I80" s="14"/>
    </row>
    <row r="81" spans="1:9" ht="36">
      <c r="A81" s="13"/>
      <c r="B81" s="1">
        <v>2</v>
      </c>
      <c r="C81" s="36" t="s">
        <v>106</v>
      </c>
      <c r="D81" s="139" t="s">
        <v>154</v>
      </c>
      <c r="E81" s="140" t="s">
        <v>172</v>
      </c>
      <c r="F81" s="42" t="s">
        <v>194</v>
      </c>
      <c r="G81" s="21">
        <v>70.9285</v>
      </c>
      <c r="H81" s="22">
        <f t="shared" si="3"/>
        <v>141.857</v>
      </c>
      <c r="I81" s="14"/>
    </row>
    <row r="82" spans="1:9" ht="24">
      <c r="A82" s="13"/>
      <c r="B82" s="1">
        <v>5</v>
      </c>
      <c r="C82" s="36" t="s">
        <v>107</v>
      </c>
      <c r="D82" s="139" t="s">
        <v>157</v>
      </c>
      <c r="E82" s="140" t="s">
        <v>163</v>
      </c>
      <c r="F82" s="42" t="s">
        <v>195</v>
      </c>
      <c r="G82" s="21">
        <v>21.443500000000004</v>
      </c>
      <c r="H82" s="22">
        <f t="shared" si="3"/>
        <v>107.2175</v>
      </c>
      <c r="I82" s="14"/>
    </row>
    <row r="83" spans="1:9" ht="24">
      <c r="A83" s="13"/>
      <c r="B83" s="1">
        <v>2</v>
      </c>
      <c r="C83" s="36" t="s">
        <v>107</v>
      </c>
      <c r="D83" s="139" t="s">
        <v>157</v>
      </c>
      <c r="E83" s="140" t="s">
        <v>173</v>
      </c>
      <c r="F83" s="42" t="s">
        <v>195</v>
      </c>
      <c r="G83" s="21">
        <v>21.443500000000004</v>
      </c>
      <c r="H83" s="22">
        <f t="shared" si="3"/>
        <v>42.887</v>
      </c>
      <c r="I83" s="14"/>
    </row>
    <row r="84" spans="1:9" ht="36">
      <c r="A84" s="13"/>
      <c r="B84" s="1">
        <v>2</v>
      </c>
      <c r="C84" s="37" t="s">
        <v>107</v>
      </c>
      <c r="D84" s="139" t="s">
        <v>157</v>
      </c>
      <c r="E84" s="140" t="s">
        <v>169</v>
      </c>
      <c r="F84" s="42" t="s">
        <v>195</v>
      </c>
      <c r="G84" s="21">
        <v>21.443500000000004</v>
      </c>
      <c r="H84" s="22">
        <f t="shared" si="3"/>
        <v>42.887</v>
      </c>
      <c r="I84" s="14"/>
    </row>
    <row r="85" spans="1:9" ht="36">
      <c r="A85" s="13"/>
      <c r="B85" s="1">
        <v>1</v>
      </c>
      <c r="C85" s="36" t="s">
        <v>107</v>
      </c>
      <c r="D85" s="139" t="s">
        <v>157</v>
      </c>
      <c r="E85" s="140" t="s">
        <v>174</v>
      </c>
      <c r="F85" s="42" t="s">
        <v>195</v>
      </c>
      <c r="G85" s="21">
        <v>21.443500000000004</v>
      </c>
      <c r="H85" s="22">
        <f t="shared" si="3"/>
        <v>21.4435</v>
      </c>
      <c r="I85" s="14"/>
    </row>
    <row r="86" spans="1:9" ht="25.5" customHeight="1">
      <c r="A86" s="13"/>
      <c r="B86" s="1">
        <v>5</v>
      </c>
      <c r="C86" s="36" t="s">
        <v>108</v>
      </c>
      <c r="D86" s="139" t="s">
        <v>157</v>
      </c>
      <c r="E86" s="140" t="s">
        <v>163</v>
      </c>
      <c r="F86" s="42" t="s">
        <v>196</v>
      </c>
      <c r="G86" s="21">
        <v>21.443500000000004</v>
      </c>
      <c r="H86" s="22">
        <f t="shared" si="3"/>
        <v>107.2175</v>
      </c>
      <c r="I86" s="14"/>
    </row>
    <row r="87" spans="1:9" ht="36">
      <c r="A87" s="13"/>
      <c r="B87" s="1">
        <v>2</v>
      </c>
      <c r="C87" s="36" t="s">
        <v>108</v>
      </c>
      <c r="D87" s="139" t="s">
        <v>157</v>
      </c>
      <c r="E87" s="140" t="s">
        <v>173</v>
      </c>
      <c r="F87" s="42" t="s">
        <v>196</v>
      </c>
      <c r="G87" s="21">
        <v>21.443500000000004</v>
      </c>
      <c r="H87" s="22">
        <f t="shared" si="3"/>
        <v>42.887</v>
      </c>
      <c r="I87" s="14"/>
    </row>
    <row r="88" spans="1:9" ht="36">
      <c r="A88" s="13"/>
      <c r="B88" s="1">
        <v>2</v>
      </c>
      <c r="C88" s="36" t="s">
        <v>108</v>
      </c>
      <c r="D88" s="139" t="s">
        <v>157</v>
      </c>
      <c r="E88" s="140" t="s">
        <v>175</v>
      </c>
      <c r="F88" s="42" t="s">
        <v>196</v>
      </c>
      <c r="G88" s="21">
        <v>21.443500000000004</v>
      </c>
      <c r="H88" s="22">
        <f t="shared" si="3"/>
        <v>42.887</v>
      </c>
      <c r="I88" s="14"/>
    </row>
    <row r="89" spans="1:9" ht="36">
      <c r="A89" s="13"/>
      <c r="B89" s="1">
        <v>1</v>
      </c>
      <c r="C89" s="36" t="s">
        <v>108</v>
      </c>
      <c r="D89" s="139" t="s">
        <v>157</v>
      </c>
      <c r="E89" s="140" t="s">
        <v>169</v>
      </c>
      <c r="F89" s="42" t="s">
        <v>196</v>
      </c>
      <c r="G89" s="21">
        <v>21.443500000000004</v>
      </c>
      <c r="H89" s="22">
        <f t="shared" si="3"/>
        <v>21.4435</v>
      </c>
      <c r="I89" s="14"/>
    </row>
    <row r="90" spans="1:9" ht="24" customHeight="1">
      <c r="A90" s="13"/>
      <c r="B90" s="1">
        <v>3</v>
      </c>
      <c r="C90" s="36" t="s">
        <v>108</v>
      </c>
      <c r="D90" s="139" t="s">
        <v>157</v>
      </c>
      <c r="E90" s="140" t="s">
        <v>176</v>
      </c>
      <c r="F90" s="42" t="s">
        <v>196</v>
      </c>
      <c r="G90" s="21">
        <v>21.443500000000004</v>
      </c>
      <c r="H90" s="22">
        <f t="shared" si="3"/>
        <v>64.330500000000001</v>
      </c>
      <c r="I90" s="14"/>
    </row>
    <row r="91" spans="1:9" ht="36">
      <c r="A91" s="13"/>
      <c r="B91" s="1">
        <v>1</v>
      </c>
      <c r="C91" s="36" t="s">
        <v>108</v>
      </c>
      <c r="D91" s="139" t="s">
        <v>157</v>
      </c>
      <c r="E91" s="140" t="s">
        <v>177</v>
      </c>
      <c r="F91" s="42" t="s">
        <v>196</v>
      </c>
      <c r="G91" s="21">
        <v>21.443500000000004</v>
      </c>
      <c r="H91" s="22">
        <f t="shared" si="3"/>
        <v>21.4435</v>
      </c>
      <c r="I91" s="14"/>
    </row>
    <row r="92" spans="1:9" ht="36">
      <c r="A92" s="13"/>
      <c r="B92" s="1">
        <v>2</v>
      </c>
      <c r="C92" s="36" t="s">
        <v>109</v>
      </c>
      <c r="D92" s="139" t="s">
        <v>157</v>
      </c>
      <c r="E92" s="140" t="s">
        <v>169</v>
      </c>
      <c r="F92" s="42" t="s">
        <v>197</v>
      </c>
      <c r="G92" s="21">
        <v>22.763099999999998</v>
      </c>
      <c r="H92" s="22">
        <f t="shared" si="3"/>
        <v>45.526200000000003</v>
      </c>
      <c r="I92" s="14"/>
    </row>
    <row r="93" spans="1:9" ht="36">
      <c r="A93" s="13"/>
      <c r="B93" s="1">
        <v>4</v>
      </c>
      <c r="C93" s="36" t="s">
        <v>109</v>
      </c>
      <c r="D93" s="139" t="s">
        <v>157</v>
      </c>
      <c r="E93" s="140" t="s">
        <v>178</v>
      </c>
      <c r="F93" s="42" t="s">
        <v>197</v>
      </c>
      <c r="G93" s="21">
        <v>22.763099999999998</v>
      </c>
      <c r="H93" s="22">
        <f t="shared" si="3"/>
        <v>91.052400000000006</v>
      </c>
      <c r="I93" s="14"/>
    </row>
    <row r="94" spans="1:9" ht="24">
      <c r="A94" s="13"/>
      <c r="B94" s="1">
        <v>4</v>
      </c>
      <c r="C94" s="36" t="s">
        <v>109</v>
      </c>
      <c r="D94" s="139" t="s">
        <v>157</v>
      </c>
      <c r="E94" s="140" t="s">
        <v>176</v>
      </c>
      <c r="F94" s="42" t="s">
        <v>197</v>
      </c>
      <c r="G94" s="21">
        <v>22.763099999999998</v>
      </c>
      <c r="H94" s="22">
        <f t="shared" si="3"/>
        <v>91.052400000000006</v>
      </c>
      <c r="I94" s="14"/>
    </row>
    <row r="95" spans="1:9" ht="36">
      <c r="A95" s="13"/>
      <c r="B95" s="1">
        <v>3</v>
      </c>
      <c r="C95" s="36" t="s">
        <v>109</v>
      </c>
      <c r="D95" s="139" t="s">
        <v>157</v>
      </c>
      <c r="E95" s="140" t="s">
        <v>179</v>
      </c>
      <c r="F95" s="42" t="s">
        <v>197</v>
      </c>
      <c r="G95" s="21">
        <v>22.763099999999998</v>
      </c>
      <c r="H95" s="22">
        <f t="shared" si="3"/>
        <v>68.289299999999997</v>
      </c>
      <c r="I95" s="14"/>
    </row>
    <row r="96" spans="1:9" ht="24">
      <c r="A96" s="13"/>
      <c r="B96" s="1">
        <v>4</v>
      </c>
      <c r="C96" s="36" t="s">
        <v>110</v>
      </c>
      <c r="D96" s="139" t="s">
        <v>157</v>
      </c>
      <c r="E96" s="140" t="s">
        <v>163</v>
      </c>
      <c r="F96" s="42" t="s">
        <v>198</v>
      </c>
      <c r="G96" s="21">
        <v>22.763099999999998</v>
      </c>
      <c r="H96" s="22">
        <f t="shared" si="3"/>
        <v>91.052400000000006</v>
      </c>
      <c r="I96" s="14"/>
    </row>
    <row r="97" spans="1:9" ht="24">
      <c r="A97" s="13"/>
      <c r="B97" s="1">
        <v>2</v>
      </c>
      <c r="C97" s="36" t="s">
        <v>110</v>
      </c>
      <c r="D97" s="139" t="s">
        <v>157</v>
      </c>
      <c r="E97" s="140" t="s">
        <v>164</v>
      </c>
      <c r="F97" s="42" t="s">
        <v>198</v>
      </c>
      <c r="G97" s="21">
        <v>22.763099999999998</v>
      </c>
      <c r="H97" s="22">
        <f t="shared" si="3"/>
        <v>45.526200000000003</v>
      </c>
      <c r="I97" s="14"/>
    </row>
    <row r="98" spans="1:9" ht="24">
      <c r="A98" s="13"/>
      <c r="B98" s="1">
        <v>2</v>
      </c>
      <c r="C98" s="37" t="s">
        <v>110</v>
      </c>
      <c r="D98" s="139" t="s">
        <v>157</v>
      </c>
      <c r="E98" s="140" t="s">
        <v>176</v>
      </c>
      <c r="F98" s="42" t="s">
        <v>198</v>
      </c>
      <c r="G98" s="21">
        <v>22.763099999999998</v>
      </c>
      <c r="H98" s="22">
        <f t="shared" si="3"/>
        <v>45.526200000000003</v>
      </c>
      <c r="I98" s="14"/>
    </row>
    <row r="99" spans="1:9" ht="36">
      <c r="A99" s="13"/>
      <c r="B99" s="1">
        <v>1</v>
      </c>
      <c r="C99" s="36" t="s">
        <v>110</v>
      </c>
      <c r="D99" s="139" t="s">
        <v>157</v>
      </c>
      <c r="E99" s="140" t="s">
        <v>180</v>
      </c>
      <c r="F99" s="42" t="s">
        <v>198</v>
      </c>
      <c r="G99" s="21">
        <v>22.763099999999998</v>
      </c>
      <c r="H99" s="22">
        <f t="shared" si="3"/>
        <v>22.763100000000001</v>
      </c>
      <c r="I99" s="14"/>
    </row>
    <row r="100" spans="1:9" ht="24">
      <c r="A100" s="13"/>
      <c r="B100" s="1">
        <v>2</v>
      </c>
      <c r="C100" s="36" t="s">
        <v>111</v>
      </c>
      <c r="D100" s="139" t="s">
        <v>157</v>
      </c>
      <c r="E100" s="140" t="s">
        <v>173</v>
      </c>
      <c r="F100" s="42" t="s">
        <v>199</v>
      </c>
      <c r="G100" s="21">
        <v>21.443500000000004</v>
      </c>
      <c r="H100" s="22">
        <f t="shared" si="3"/>
        <v>42.887</v>
      </c>
      <c r="I100" s="14"/>
    </row>
    <row r="101" spans="1:9" ht="36">
      <c r="A101" s="13"/>
      <c r="B101" s="1">
        <v>1</v>
      </c>
      <c r="C101" s="36" t="s">
        <v>111</v>
      </c>
      <c r="D101" s="139" t="s">
        <v>157</v>
      </c>
      <c r="E101" s="140" t="s">
        <v>169</v>
      </c>
      <c r="F101" s="42" t="s">
        <v>199</v>
      </c>
      <c r="G101" s="21">
        <v>21.443500000000004</v>
      </c>
      <c r="H101" s="22">
        <f t="shared" si="3"/>
        <v>21.4435</v>
      </c>
      <c r="I101" s="14"/>
    </row>
    <row r="102" spans="1:9" ht="24">
      <c r="A102" s="13"/>
      <c r="B102" s="1">
        <v>3</v>
      </c>
      <c r="C102" s="36" t="s">
        <v>111</v>
      </c>
      <c r="D102" s="139" t="s">
        <v>157</v>
      </c>
      <c r="E102" s="140" t="s">
        <v>176</v>
      </c>
      <c r="F102" s="42" t="s">
        <v>199</v>
      </c>
      <c r="G102" s="21">
        <v>21.443500000000004</v>
      </c>
      <c r="H102" s="22">
        <f t="shared" si="3"/>
        <v>64.330500000000001</v>
      </c>
      <c r="I102" s="14"/>
    </row>
    <row r="103" spans="1:9" ht="36">
      <c r="A103" s="13"/>
      <c r="B103" s="1">
        <v>1</v>
      </c>
      <c r="C103" s="36" t="s">
        <v>112</v>
      </c>
      <c r="D103" s="139" t="s">
        <v>158</v>
      </c>
      <c r="E103" s="140" t="s">
        <v>181</v>
      </c>
      <c r="F103" s="42" t="s">
        <v>200</v>
      </c>
      <c r="G103" s="21">
        <v>148.78489999999999</v>
      </c>
      <c r="H103" s="22">
        <f t="shared" si="3"/>
        <v>148.78489999999999</v>
      </c>
      <c r="I103" s="14"/>
    </row>
    <row r="104" spans="1:9" ht="36">
      <c r="A104" s="13"/>
      <c r="B104" s="1">
        <v>1</v>
      </c>
      <c r="C104" s="36" t="s">
        <v>112</v>
      </c>
      <c r="D104" s="139" t="s">
        <v>158</v>
      </c>
      <c r="E104" s="140" t="s">
        <v>182</v>
      </c>
      <c r="F104" s="42" t="s">
        <v>200</v>
      </c>
      <c r="G104" s="21">
        <v>148.78489999999999</v>
      </c>
      <c r="H104" s="22">
        <f t="shared" si="3"/>
        <v>148.78489999999999</v>
      </c>
      <c r="I104" s="14"/>
    </row>
    <row r="105" spans="1:9" ht="36">
      <c r="A105" s="13"/>
      <c r="B105" s="1">
        <v>1</v>
      </c>
      <c r="C105" s="36" t="s">
        <v>113</v>
      </c>
      <c r="D105" s="139" t="s">
        <v>158</v>
      </c>
      <c r="E105" s="140" t="s">
        <v>181</v>
      </c>
      <c r="F105" s="42" t="s">
        <v>201</v>
      </c>
      <c r="G105" s="21">
        <v>144.49620000000002</v>
      </c>
      <c r="H105" s="22">
        <f t="shared" si="3"/>
        <v>144.49619999999999</v>
      </c>
      <c r="I105" s="14"/>
    </row>
    <row r="106" spans="1:9" ht="36" customHeight="1">
      <c r="A106" s="13"/>
      <c r="B106" s="1">
        <v>1</v>
      </c>
      <c r="C106" s="36" t="s">
        <v>114</v>
      </c>
      <c r="D106" s="139" t="s">
        <v>158</v>
      </c>
      <c r="E106" s="140" t="s">
        <v>171</v>
      </c>
      <c r="F106" s="42" t="s">
        <v>202</v>
      </c>
      <c r="G106" s="21">
        <v>101.27930000000001</v>
      </c>
      <c r="H106" s="22">
        <f t="shared" si="3"/>
        <v>101.27930000000001</v>
      </c>
      <c r="I106" s="14"/>
    </row>
    <row r="107" spans="1:9" ht="36" customHeight="1">
      <c r="A107" s="13"/>
      <c r="B107" s="1">
        <v>1</v>
      </c>
      <c r="C107" s="36" t="s">
        <v>114</v>
      </c>
      <c r="D107" s="139" t="s">
        <v>158</v>
      </c>
      <c r="E107" s="140" t="s">
        <v>181</v>
      </c>
      <c r="F107" s="42" t="s">
        <v>202</v>
      </c>
      <c r="G107" s="21">
        <v>101.27930000000001</v>
      </c>
      <c r="H107" s="22">
        <f t="shared" si="3"/>
        <v>101.27930000000001</v>
      </c>
      <c r="I107" s="14"/>
    </row>
    <row r="108" spans="1:9" ht="36" customHeight="1">
      <c r="A108" s="13"/>
      <c r="B108" s="1">
        <v>1</v>
      </c>
      <c r="C108" s="36" t="s">
        <v>114</v>
      </c>
      <c r="D108" s="139" t="s">
        <v>158</v>
      </c>
      <c r="E108" s="140" t="s">
        <v>182</v>
      </c>
      <c r="F108" s="42" t="s">
        <v>202</v>
      </c>
      <c r="G108" s="21">
        <v>101.27930000000001</v>
      </c>
      <c r="H108" s="22">
        <f t="shared" si="3"/>
        <v>101.27930000000001</v>
      </c>
      <c r="I108" s="14"/>
    </row>
    <row r="109" spans="1:9" ht="60">
      <c r="A109" s="13"/>
      <c r="B109" s="1">
        <v>2</v>
      </c>
      <c r="C109" s="36" t="s">
        <v>115</v>
      </c>
      <c r="D109" s="139" t="s">
        <v>158</v>
      </c>
      <c r="E109" s="140" t="s">
        <v>171</v>
      </c>
      <c r="F109" s="42" t="s">
        <v>203</v>
      </c>
      <c r="G109" s="21">
        <v>83.134800000000013</v>
      </c>
      <c r="H109" s="22">
        <f t="shared" si="3"/>
        <v>166.2696</v>
      </c>
      <c r="I109" s="14"/>
    </row>
    <row r="110" spans="1:9" ht="13.5" customHeight="1">
      <c r="A110" s="13"/>
      <c r="B110" s="1">
        <v>10</v>
      </c>
      <c r="C110" s="36" t="s">
        <v>116</v>
      </c>
      <c r="D110" s="139" t="s">
        <v>158</v>
      </c>
      <c r="E110" s="140"/>
      <c r="F110" s="42" t="s">
        <v>204</v>
      </c>
      <c r="G110" s="21">
        <v>20.123899999999999</v>
      </c>
      <c r="H110" s="22">
        <f t="shared" si="3"/>
        <v>201.239</v>
      </c>
      <c r="I110" s="14"/>
    </row>
    <row r="111" spans="1:9" ht="13.5" customHeight="1">
      <c r="A111" s="13"/>
      <c r="B111" s="1">
        <v>7</v>
      </c>
      <c r="C111" s="36" t="s">
        <v>116</v>
      </c>
      <c r="D111" s="139" t="s">
        <v>156</v>
      </c>
      <c r="E111" s="140"/>
      <c r="F111" s="42" t="s">
        <v>204</v>
      </c>
      <c r="G111" s="21">
        <v>21.443500000000004</v>
      </c>
      <c r="H111" s="22">
        <f t="shared" si="3"/>
        <v>150.1045</v>
      </c>
      <c r="I111" s="14"/>
    </row>
    <row r="112" spans="1:9" ht="38.25" customHeight="1">
      <c r="A112" s="13"/>
      <c r="B112" s="1">
        <v>1</v>
      </c>
      <c r="C112" s="36" t="s">
        <v>117</v>
      </c>
      <c r="D112" s="139"/>
      <c r="E112" s="140"/>
      <c r="F112" s="42" t="s">
        <v>205</v>
      </c>
      <c r="G112" s="21">
        <v>85.444100000000006</v>
      </c>
      <c r="H112" s="22">
        <f t="shared" si="3"/>
        <v>85.444100000000006</v>
      </c>
      <c r="I112" s="14"/>
    </row>
    <row r="113" spans="1:9" ht="24">
      <c r="A113" s="13"/>
      <c r="B113" s="1">
        <v>2</v>
      </c>
      <c r="C113" s="36" t="s">
        <v>118</v>
      </c>
      <c r="D113" s="139" t="s">
        <v>159</v>
      </c>
      <c r="E113" s="140"/>
      <c r="F113" s="42" t="s">
        <v>206</v>
      </c>
      <c r="G113" s="21">
        <v>55.753100000000003</v>
      </c>
      <c r="H113" s="22">
        <f t="shared" si="3"/>
        <v>111.50620000000001</v>
      </c>
      <c r="I113" s="14"/>
    </row>
    <row r="114" spans="1:9" ht="36">
      <c r="A114" s="13"/>
      <c r="B114" s="1">
        <v>2</v>
      </c>
      <c r="C114" s="36" t="s">
        <v>119</v>
      </c>
      <c r="D114" s="139" t="s">
        <v>158</v>
      </c>
      <c r="E114" s="140" t="s">
        <v>163</v>
      </c>
      <c r="F114" s="42" t="s">
        <v>207</v>
      </c>
      <c r="G114" s="21">
        <v>78.846100000000007</v>
      </c>
      <c r="H114" s="22">
        <f t="shared" si="3"/>
        <v>157.69220000000001</v>
      </c>
      <c r="I114" s="14"/>
    </row>
    <row r="115" spans="1:9" ht="36">
      <c r="A115" s="13"/>
      <c r="B115" s="1">
        <v>1</v>
      </c>
      <c r="C115" s="36" t="s">
        <v>119</v>
      </c>
      <c r="D115" s="139" t="s">
        <v>158</v>
      </c>
      <c r="E115" s="140" t="s">
        <v>173</v>
      </c>
      <c r="F115" s="42" t="s">
        <v>207</v>
      </c>
      <c r="G115" s="21">
        <v>78.846100000000007</v>
      </c>
      <c r="H115" s="22">
        <f t="shared" si="3"/>
        <v>78.846100000000007</v>
      </c>
      <c r="I115" s="14"/>
    </row>
    <row r="116" spans="1:9" ht="36">
      <c r="A116" s="13"/>
      <c r="B116" s="1">
        <v>1</v>
      </c>
      <c r="C116" s="36" t="s">
        <v>119</v>
      </c>
      <c r="D116" s="139" t="s">
        <v>158</v>
      </c>
      <c r="E116" s="140" t="s">
        <v>164</v>
      </c>
      <c r="F116" s="42" t="s">
        <v>207</v>
      </c>
      <c r="G116" s="21">
        <v>78.846100000000007</v>
      </c>
      <c r="H116" s="22">
        <f t="shared" si="3"/>
        <v>78.846100000000007</v>
      </c>
      <c r="I116" s="14"/>
    </row>
    <row r="117" spans="1:9" ht="36">
      <c r="A117" s="13"/>
      <c r="B117" s="1">
        <v>1</v>
      </c>
      <c r="C117" s="36" t="s">
        <v>119</v>
      </c>
      <c r="D117" s="139" t="s">
        <v>158</v>
      </c>
      <c r="E117" s="140" t="s">
        <v>183</v>
      </c>
      <c r="F117" s="42" t="s">
        <v>207</v>
      </c>
      <c r="G117" s="21">
        <v>78.846100000000007</v>
      </c>
      <c r="H117" s="22">
        <f t="shared" si="3"/>
        <v>78.846100000000007</v>
      </c>
      <c r="I117" s="14"/>
    </row>
    <row r="118" spans="1:9" ht="36">
      <c r="A118" s="13"/>
      <c r="B118" s="1">
        <v>8</v>
      </c>
      <c r="C118" s="36" t="s">
        <v>120</v>
      </c>
      <c r="D118" s="139" t="s">
        <v>160</v>
      </c>
      <c r="E118" s="140" t="s">
        <v>171</v>
      </c>
      <c r="F118" s="42" t="s">
        <v>208</v>
      </c>
      <c r="G118" s="21">
        <v>39.588000000000001</v>
      </c>
      <c r="H118" s="22">
        <f t="shared" si="3"/>
        <v>316.70400000000001</v>
      </c>
      <c r="I118" s="14"/>
    </row>
    <row r="119" spans="1:9" ht="36">
      <c r="A119" s="13"/>
      <c r="B119" s="1">
        <v>3</v>
      </c>
      <c r="C119" s="36" t="s">
        <v>120</v>
      </c>
      <c r="D119" s="139" t="s">
        <v>160</v>
      </c>
      <c r="E119" s="140" t="s">
        <v>184</v>
      </c>
      <c r="F119" s="42" t="s">
        <v>208</v>
      </c>
      <c r="G119" s="21">
        <v>39.588000000000001</v>
      </c>
      <c r="H119" s="22">
        <f t="shared" si="3"/>
        <v>118.764</v>
      </c>
      <c r="I119" s="14"/>
    </row>
    <row r="120" spans="1:9" ht="36">
      <c r="A120" s="13"/>
      <c r="B120" s="1">
        <v>5</v>
      </c>
      <c r="C120" s="36" t="s">
        <v>120</v>
      </c>
      <c r="D120" s="139" t="s">
        <v>160</v>
      </c>
      <c r="E120" s="140" t="s">
        <v>172</v>
      </c>
      <c r="F120" s="42" t="s">
        <v>208</v>
      </c>
      <c r="G120" s="21">
        <v>39.588000000000001</v>
      </c>
      <c r="H120" s="22">
        <f t="shared" si="3"/>
        <v>197.94</v>
      </c>
      <c r="I120" s="14"/>
    </row>
    <row r="121" spans="1:9" ht="36">
      <c r="A121" s="13"/>
      <c r="B121" s="1">
        <v>3</v>
      </c>
      <c r="C121" s="36" t="s">
        <v>120</v>
      </c>
      <c r="D121" s="139" t="s">
        <v>160</v>
      </c>
      <c r="E121" s="140" t="s">
        <v>170</v>
      </c>
      <c r="F121" s="42" t="s">
        <v>208</v>
      </c>
      <c r="G121" s="21">
        <v>39.588000000000001</v>
      </c>
      <c r="H121" s="22">
        <f t="shared" si="3"/>
        <v>118.764</v>
      </c>
      <c r="I121" s="14"/>
    </row>
    <row r="122" spans="1:9" ht="36">
      <c r="A122" s="13"/>
      <c r="B122" s="1">
        <v>2</v>
      </c>
      <c r="C122" s="36" t="s">
        <v>120</v>
      </c>
      <c r="D122" s="139" t="s">
        <v>160</v>
      </c>
      <c r="E122" s="140" t="s">
        <v>185</v>
      </c>
      <c r="F122" s="42" t="s">
        <v>208</v>
      </c>
      <c r="G122" s="21">
        <v>39.588000000000001</v>
      </c>
      <c r="H122" s="22">
        <f t="shared" si="3"/>
        <v>79.176000000000002</v>
      </c>
      <c r="I122" s="14"/>
    </row>
    <row r="123" spans="1:9" ht="36">
      <c r="A123" s="13"/>
      <c r="B123" s="1">
        <v>2</v>
      </c>
      <c r="C123" s="36" t="s">
        <v>120</v>
      </c>
      <c r="D123" s="139" t="s">
        <v>161</v>
      </c>
      <c r="E123" s="140" t="s">
        <v>171</v>
      </c>
      <c r="F123" s="42" t="s">
        <v>208</v>
      </c>
      <c r="G123" s="21">
        <v>47.835500000000003</v>
      </c>
      <c r="H123" s="22">
        <f t="shared" si="3"/>
        <v>95.671000000000006</v>
      </c>
      <c r="I123" s="14"/>
    </row>
    <row r="124" spans="1:9" ht="36">
      <c r="A124" s="13"/>
      <c r="B124" s="1">
        <v>2</v>
      </c>
      <c r="C124" s="36" t="s">
        <v>120</v>
      </c>
      <c r="D124" s="139" t="s">
        <v>162</v>
      </c>
      <c r="E124" s="140" t="s">
        <v>171</v>
      </c>
      <c r="F124" s="42" t="s">
        <v>208</v>
      </c>
      <c r="G124" s="21">
        <v>54.433500000000002</v>
      </c>
      <c r="H124" s="22">
        <f t="shared" si="3"/>
        <v>108.867</v>
      </c>
      <c r="I124" s="14"/>
    </row>
    <row r="125" spans="1:9" ht="36">
      <c r="A125" s="13"/>
      <c r="B125" s="1">
        <v>6</v>
      </c>
      <c r="C125" s="36" t="s">
        <v>121</v>
      </c>
      <c r="D125" s="139" t="s">
        <v>157</v>
      </c>
      <c r="E125" s="140" t="s">
        <v>163</v>
      </c>
      <c r="F125" s="42" t="s">
        <v>209</v>
      </c>
      <c r="G125" s="21">
        <v>51.464400000000005</v>
      </c>
      <c r="H125" s="22">
        <f t="shared" si="3"/>
        <v>308.78640000000001</v>
      </c>
      <c r="I125" s="14"/>
    </row>
    <row r="126" spans="1:9" ht="36">
      <c r="A126" s="13"/>
      <c r="B126" s="1">
        <v>4</v>
      </c>
      <c r="C126" s="37" t="s">
        <v>121</v>
      </c>
      <c r="D126" s="139" t="s">
        <v>157</v>
      </c>
      <c r="E126" s="140" t="s">
        <v>164</v>
      </c>
      <c r="F126" s="42" t="s">
        <v>209</v>
      </c>
      <c r="G126" s="21">
        <v>51.464400000000005</v>
      </c>
      <c r="H126" s="22">
        <f t="shared" si="3"/>
        <v>205.85759999999999</v>
      </c>
      <c r="I126" s="14"/>
    </row>
    <row r="127" spans="1:9" ht="36">
      <c r="A127" s="13"/>
      <c r="B127" s="1">
        <v>1</v>
      </c>
      <c r="C127" s="36" t="s">
        <v>121</v>
      </c>
      <c r="D127" s="139" t="s">
        <v>157</v>
      </c>
      <c r="E127" s="140" t="s">
        <v>175</v>
      </c>
      <c r="F127" s="42" t="s">
        <v>209</v>
      </c>
      <c r="G127" s="21">
        <v>51.464400000000005</v>
      </c>
      <c r="H127" s="22">
        <f t="shared" si="3"/>
        <v>51.464399999999998</v>
      </c>
      <c r="I127" s="14"/>
    </row>
    <row r="128" spans="1:9" ht="36">
      <c r="A128" s="13"/>
      <c r="B128" s="1">
        <v>1</v>
      </c>
      <c r="C128" s="36" t="s">
        <v>121</v>
      </c>
      <c r="D128" s="139" t="s">
        <v>157</v>
      </c>
      <c r="E128" s="140" t="s">
        <v>169</v>
      </c>
      <c r="F128" s="42" t="s">
        <v>209</v>
      </c>
      <c r="G128" s="21">
        <v>51.464400000000005</v>
      </c>
      <c r="H128" s="22">
        <f t="shared" si="3"/>
        <v>51.464399999999998</v>
      </c>
      <c r="I128" s="14"/>
    </row>
    <row r="129" spans="1:9" ht="36">
      <c r="A129" s="13"/>
      <c r="B129" s="1">
        <v>2</v>
      </c>
      <c r="C129" s="36" t="s">
        <v>121</v>
      </c>
      <c r="D129" s="139" t="s">
        <v>157</v>
      </c>
      <c r="E129" s="140" t="s">
        <v>176</v>
      </c>
      <c r="F129" s="42" t="s">
        <v>209</v>
      </c>
      <c r="G129" s="21">
        <v>51.464400000000005</v>
      </c>
      <c r="H129" s="22">
        <f t="shared" si="3"/>
        <v>102.9288</v>
      </c>
      <c r="I129" s="14"/>
    </row>
    <row r="130" spans="1:9" ht="48">
      <c r="A130" s="13"/>
      <c r="B130" s="1">
        <v>2</v>
      </c>
      <c r="C130" s="36" t="s">
        <v>122</v>
      </c>
      <c r="D130" s="139" t="s">
        <v>158</v>
      </c>
      <c r="E130" s="140" t="s">
        <v>163</v>
      </c>
      <c r="F130" s="42" t="s">
        <v>210</v>
      </c>
      <c r="G130" s="21">
        <v>69.279000000000011</v>
      </c>
      <c r="H130" s="22">
        <f t="shared" si="3"/>
        <v>138.55799999999999</v>
      </c>
      <c r="I130" s="14"/>
    </row>
    <row r="131" spans="1:9" ht="36">
      <c r="A131" s="13"/>
      <c r="B131" s="1">
        <v>1</v>
      </c>
      <c r="C131" s="36" t="s">
        <v>123</v>
      </c>
      <c r="D131" s="139" t="s">
        <v>158</v>
      </c>
      <c r="E131" s="140" t="s">
        <v>164</v>
      </c>
      <c r="F131" s="42" t="s">
        <v>211</v>
      </c>
      <c r="G131" s="21">
        <v>74.227500000000006</v>
      </c>
      <c r="H131" s="22">
        <f t="shared" si="3"/>
        <v>74.227500000000006</v>
      </c>
      <c r="I131" s="14"/>
    </row>
    <row r="132" spans="1:9" ht="36">
      <c r="A132" s="13"/>
      <c r="B132" s="1">
        <v>1</v>
      </c>
      <c r="C132" s="36" t="s">
        <v>123</v>
      </c>
      <c r="D132" s="139" t="s">
        <v>158</v>
      </c>
      <c r="E132" s="140" t="s">
        <v>178</v>
      </c>
      <c r="F132" s="42" t="s">
        <v>211</v>
      </c>
      <c r="G132" s="21">
        <v>74.227500000000006</v>
      </c>
      <c r="H132" s="22">
        <f t="shared" si="3"/>
        <v>74.227500000000006</v>
      </c>
      <c r="I132" s="14"/>
    </row>
    <row r="133" spans="1:9" ht="36">
      <c r="A133" s="13"/>
      <c r="B133" s="1">
        <v>1</v>
      </c>
      <c r="C133" s="36" t="s">
        <v>123</v>
      </c>
      <c r="D133" s="139" t="s">
        <v>158</v>
      </c>
      <c r="E133" s="140" t="s">
        <v>176</v>
      </c>
      <c r="F133" s="42" t="s">
        <v>211</v>
      </c>
      <c r="G133" s="21">
        <v>74.227500000000006</v>
      </c>
      <c r="H133" s="22">
        <f t="shared" si="3"/>
        <v>74.227500000000006</v>
      </c>
      <c r="I133" s="14"/>
    </row>
    <row r="134" spans="1:9" ht="36">
      <c r="A134" s="13"/>
      <c r="B134" s="1">
        <v>2</v>
      </c>
      <c r="C134" s="36" t="s">
        <v>124</v>
      </c>
      <c r="D134" s="139" t="s">
        <v>158</v>
      </c>
      <c r="E134" s="140" t="s">
        <v>186</v>
      </c>
      <c r="F134" s="42" t="s">
        <v>212</v>
      </c>
      <c r="G134" s="21">
        <v>54.763399999999997</v>
      </c>
      <c r="H134" s="22">
        <f t="shared" si="3"/>
        <v>109.52679999999999</v>
      </c>
      <c r="I134" s="14"/>
    </row>
    <row r="135" spans="1:9" ht="48">
      <c r="A135" s="13"/>
      <c r="B135" s="1">
        <v>2</v>
      </c>
      <c r="C135" s="36" t="s">
        <v>125</v>
      </c>
      <c r="D135" s="139" t="s">
        <v>158</v>
      </c>
      <c r="E135" s="140" t="s">
        <v>163</v>
      </c>
      <c r="F135" s="42" t="s">
        <v>213</v>
      </c>
      <c r="G135" s="21">
        <v>79.835800000000006</v>
      </c>
      <c r="H135" s="22">
        <f t="shared" si="3"/>
        <v>159.67160000000001</v>
      </c>
      <c r="I135" s="14"/>
    </row>
    <row r="136" spans="1:9" ht="48">
      <c r="A136" s="13"/>
      <c r="B136" s="1">
        <v>1</v>
      </c>
      <c r="C136" s="36" t="s">
        <v>125</v>
      </c>
      <c r="D136" s="139" t="s">
        <v>158</v>
      </c>
      <c r="E136" s="140" t="s">
        <v>164</v>
      </c>
      <c r="F136" s="42" t="s">
        <v>213</v>
      </c>
      <c r="G136" s="21">
        <v>79.835800000000006</v>
      </c>
      <c r="H136" s="22">
        <f t="shared" si="3"/>
        <v>79.835800000000006</v>
      </c>
      <c r="I136" s="14"/>
    </row>
    <row r="137" spans="1:9" ht="48">
      <c r="A137" s="13"/>
      <c r="B137" s="1">
        <v>1</v>
      </c>
      <c r="C137" s="36" t="s">
        <v>125</v>
      </c>
      <c r="D137" s="139" t="s">
        <v>158</v>
      </c>
      <c r="E137" s="140" t="s">
        <v>187</v>
      </c>
      <c r="F137" s="42" t="s">
        <v>213</v>
      </c>
      <c r="G137" s="21">
        <v>79.835800000000006</v>
      </c>
      <c r="H137" s="22">
        <f t="shared" si="3"/>
        <v>79.835800000000006</v>
      </c>
      <c r="I137" s="14"/>
    </row>
    <row r="138" spans="1:9" ht="24">
      <c r="A138" s="13"/>
      <c r="B138" s="1">
        <v>2</v>
      </c>
      <c r="C138" s="36" t="s">
        <v>126</v>
      </c>
      <c r="D138" s="139" t="s">
        <v>158</v>
      </c>
      <c r="E138" s="140" t="s">
        <v>163</v>
      </c>
      <c r="F138" s="42" t="s">
        <v>214</v>
      </c>
      <c r="G138" s="21">
        <v>54.763399999999997</v>
      </c>
      <c r="H138" s="22">
        <f t="shared" si="3"/>
        <v>109.52679999999999</v>
      </c>
      <c r="I138" s="14"/>
    </row>
    <row r="139" spans="1:9" ht="36">
      <c r="A139" s="13"/>
      <c r="B139" s="1">
        <v>1</v>
      </c>
      <c r="C139" s="36" t="s">
        <v>127</v>
      </c>
      <c r="D139" s="139" t="s">
        <v>158</v>
      </c>
      <c r="E139" s="140" t="s">
        <v>164</v>
      </c>
      <c r="F139" s="42" t="s">
        <v>215</v>
      </c>
      <c r="G139" s="21">
        <v>40.5777</v>
      </c>
      <c r="H139" s="22">
        <f t="shared" ref="H139:H202" si="4">ROUND(IF(ISNUMBER(B139), G139*B139, 0),5)</f>
        <v>40.5777</v>
      </c>
      <c r="I139" s="14"/>
    </row>
    <row r="140" spans="1:9" ht="36">
      <c r="A140" s="13"/>
      <c r="B140" s="1">
        <v>1</v>
      </c>
      <c r="C140" s="36" t="s">
        <v>127</v>
      </c>
      <c r="D140" s="139" t="s">
        <v>158</v>
      </c>
      <c r="E140" s="140" t="s">
        <v>176</v>
      </c>
      <c r="F140" s="42" t="s">
        <v>215</v>
      </c>
      <c r="G140" s="21">
        <v>40.5777</v>
      </c>
      <c r="H140" s="22">
        <f t="shared" si="4"/>
        <v>40.5777</v>
      </c>
      <c r="I140" s="14"/>
    </row>
    <row r="141" spans="1:9" ht="36">
      <c r="A141" s="13"/>
      <c r="B141" s="1">
        <v>2</v>
      </c>
      <c r="C141" s="36" t="s">
        <v>128</v>
      </c>
      <c r="D141" s="139" t="s">
        <v>158</v>
      </c>
      <c r="E141" s="140"/>
      <c r="F141" s="42" t="s">
        <v>216</v>
      </c>
      <c r="G141" s="21">
        <v>101.27930000000001</v>
      </c>
      <c r="H141" s="22">
        <f t="shared" si="4"/>
        <v>202.55860000000001</v>
      </c>
      <c r="I141" s="14"/>
    </row>
    <row r="142" spans="1:9" ht="48">
      <c r="A142" s="13"/>
      <c r="B142" s="1">
        <v>1</v>
      </c>
      <c r="C142" s="36" t="s">
        <v>72</v>
      </c>
      <c r="D142" s="139" t="s">
        <v>158</v>
      </c>
      <c r="E142" s="140" t="s">
        <v>188</v>
      </c>
      <c r="F142" s="42" t="s">
        <v>217</v>
      </c>
      <c r="G142" s="21">
        <v>60.041800000000009</v>
      </c>
      <c r="H142" s="22">
        <f t="shared" si="4"/>
        <v>60.041800000000002</v>
      </c>
      <c r="I142" s="14"/>
    </row>
    <row r="143" spans="1:9" ht="48">
      <c r="A143" s="13"/>
      <c r="B143" s="1">
        <v>1</v>
      </c>
      <c r="C143" s="36" t="s">
        <v>72</v>
      </c>
      <c r="D143" s="139" t="s">
        <v>158</v>
      </c>
      <c r="E143" s="140" t="s">
        <v>176</v>
      </c>
      <c r="F143" s="42" t="s">
        <v>217</v>
      </c>
      <c r="G143" s="21">
        <v>60.041800000000009</v>
      </c>
      <c r="H143" s="22">
        <f t="shared" si="4"/>
        <v>60.041800000000002</v>
      </c>
      <c r="I143" s="14"/>
    </row>
    <row r="144" spans="1:9" ht="36">
      <c r="A144" s="13"/>
      <c r="B144" s="1">
        <v>1</v>
      </c>
      <c r="C144" s="36" t="s">
        <v>129</v>
      </c>
      <c r="D144" s="139" t="s">
        <v>163</v>
      </c>
      <c r="E144" s="140"/>
      <c r="F144" s="42" t="s">
        <v>218</v>
      </c>
      <c r="G144" s="21">
        <v>61.691300000000005</v>
      </c>
      <c r="H144" s="22">
        <f t="shared" si="4"/>
        <v>61.691299999999998</v>
      </c>
      <c r="I144" s="14"/>
    </row>
    <row r="145" spans="1:9" ht="36">
      <c r="A145" s="13"/>
      <c r="B145" s="1">
        <v>1</v>
      </c>
      <c r="C145" s="36" t="s">
        <v>129</v>
      </c>
      <c r="D145" s="139" t="s">
        <v>164</v>
      </c>
      <c r="E145" s="140"/>
      <c r="F145" s="42" t="s">
        <v>218</v>
      </c>
      <c r="G145" s="21">
        <v>61.691300000000005</v>
      </c>
      <c r="H145" s="22">
        <f t="shared" si="4"/>
        <v>61.691299999999998</v>
      </c>
      <c r="I145" s="14"/>
    </row>
    <row r="146" spans="1:9" ht="48">
      <c r="A146" s="13"/>
      <c r="B146" s="1">
        <v>1</v>
      </c>
      <c r="C146" s="36" t="s">
        <v>130</v>
      </c>
      <c r="D146" s="139" t="s">
        <v>158</v>
      </c>
      <c r="E146" s="140" t="s">
        <v>164</v>
      </c>
      <c r="F146" s="42" t="s">
        <v>219</v>
      </c>
      <c r="G146" s="21">
        <v>92.372</v>
      </c>
      <c r="H146" s="22">
        <f t="shared" si="4"/>
        <v>92.372</v>
      </c>
      <c r="I146" s="14"/>
    </row>
    <row r="147" spans="1:9" ht="48">
      <c r="A147" s="13"/>
      <c r="B147" s="1">
        <v>1</v>
      </c>
      <c r="C147" s="36" t="s">
        <v>130</v>
      </c>
      <c r="D147" s="139" t="s">
        <v>158</v>
      </c>
      <c r="E147" s="140" t="s">
        <v>176</v>
      </c>
      <c r="F147" s="42" t="s">
        <v>219</v>
      </c>
      <c r="G147" s="21">
        <v>92.372</v>
      </c>
      <c r="H147" s="22">
        <f t="shared" si="4"/>
        <v>92.372</v>
      </c>
      <c r="I147" s="14"/>
    </row>
    <row r="148" spans="1:9" ht="36">
      <c r="A148" s="13"/>
      <c r="B148" s="1">
        <v>1</v>
      </c>
      <c r="C148" s="36" t="s">
        <v>131</v>
      </c>
      <c r="D148" s="139" t="s">
        <v>158</v>
      </c>
      <c r="E148" s="140" t="s">
        <v>171</v>
      </c>
      <c r="F148" s="42" t="s">
        <v>220</v>
      </c>
      <c r="G148" s="21">
        <v>122.06300000000002</v>
      </c>
      <c r="H148" s="22">
        <f t="shared" si="4"/>
        <v>122.063</v>
      </c>
      <c r="I148" s="14"/>
    </row>
    <row r="149" spans="1:9" ht="36">
      <c r="A149" s="13"/>
      <c r="B149" s="1">
        <v>1</v>
      </c>
      <c r="C149" s="36" t="s">
        <v>131</v>
      </c>
      <c r="D149" s="139" t="s">
        <v>158</v>
      </c>
      <c r="E149" s="140" t="s">
        <v>181</v>
      </c>
      <c r="F149" s="42" t="s">
        <v>220</v>
      </c>
      <c r="G149" s="21">
        <v>122.06300000000002</v>
      </c>
      <c r="H149" s="22">
        <f t="shared" si="4"/>
        <v>122.063</v>
      </c>
      <c r="I149" s="14"/>
    </row>
    <row r="150" spans="1:9" ht="36">
      <c r="A150" s="13"/>
      <c r="B150" s="1">
        <v>1</v>
      </c>
      <c r="C150" s="37" t="s">
        <v>131</v>
      </c>
      <c r="D150" s="139" t="s">
        <v>158</v>
      </c>
      <c r="E150" s="140" t="s">
        <v>170</v>
      </c>
      <c r="F150" s="42" t="s">
        <v>220</v>
      </c>
      <c r="G150" s="21">
        <v>122.06300000000002</v>
      </c>
      <c r="H150" s="22">
        <f t="shared" si="4"/>
        <v>122.063</v>
      </c>
      <c r="I150" s="14"/>
    </row>
    <row r="151" spans="1:9" ht="36">
      <c r="A151" s="13"/>
      <c r="B151" s="1">
        <v>1</v>
      </c>
      <c r="C151" s="36" t="s">
        <v>132</v>
      </c>
      <c r="D151" s="139" t="s">
        <v>158</v>
      </c>
      <c r="E151" s="140" t="s">
        <v>171</v>
      </c>
      <c r="F151" s="42" t="s">
        <v>221</v>
      </c>
      <c r="G151" s="21">
        <v>171.54800000000003</v>
      </c>
      <c r="H151" s="22">
        <f t="shared" si="4"/>
        <v>171.548</v>
      </c>
      <c r="I151" s="14"/>
    </row>
    <row r="152" spans="1:9" ht="36">
      <c r="A152" s="13"/>
      <c r="B152" s="1">
        <v>1</v>
      </c>
      <c r="C152" s="36" t="s">
        <v>132</v>
      </c>
      <c r="D152" s="139" t="s">
        <v>158</v>
      </c>
      <c r="E152" s="140" t="s">
        <v>181</v>
      </c>
      <c r="F152" s="42" t="s">
        <v>221</v>
      </c>
      <c r="G152" s="21">
        <v>171.54800000000003</v>
      </c>
      <c r="H152" s="22">
        <f t="shared" si="4"/>
        <v>171.548</v>
      </c>
      <c r="I152" s="14"/>
    </row>
    <row r="153" spans="1:9" ht="36">
      <c r="A153" s="13"/>
      <c r="B153" s="1">
        <v>1</v>
      </c>
      <c r="C153" s="36" t="s">
        <v>132</v>
      </c>
      <c r="D153" s="139" t="s">
        <v>158</v>
      </c>
      <c r="E153" s="140" t="s">
        <v>172</v>
      </c>
      <c r="F153" s="42" t="s">
        <v>221</v>
      </c>
      <c r="G153" s="21">
        <v>171.54800000000003</v>
      </c>
      <c r="H153" s="22">
        <f t="shared" si="4"/>
        <v>171.548</v>
      </c>
      <c r="I153" s="14"/>
    </row>
    <row r="154" spans="1:9" ht="36">
      <c r="A154" s="13"/>
      <c r="B154" s="1">
        <v>1</v>
      </c>
      <c r="C154" s="36" t="s">
        <v>133</v>
      </c>
      <c r="D154" s="139" t="s">
        <v>158</v>
      </c>
      <c r="E154" s="140" t="s">
        <v>171</v>
      </c>
      <c r="F154" s="42" t="s">
        <v>222</v>
      </c>
      <c r="G154" s="21">
        <v>108.53710000000001</v>
      </c>
      <c r="H154" s="22">
        <f t="shared" si="4"/>
        <v>108.5371</v>
      </c>
      <c r="I154" s="14"/>
    </row>
    <row r="155" spans="1:9" ht="36">
      <c r="A155" s="13"/>
      <c r="B155" s="1">
        <v>1</v>
      </c>
      <c r="C155" s="36" t="s">
        <v>133</v>
      </c>
      <c r="D155" s="139" t="s">
        <v>158</v>
      </c>
      <c r="E155" s="140" t="s">
        <v>170</v>
      </c>
      <c r="F155" s="42" t="s">
        <v>222</v>
      </c>
      <c r="G155" s="21">
        <v>108.53710000000001</v>
      </c>
      <c r="H155" s="22">
        <f t="shared" si="4"/>
        <v>108.5371</v>
      </c>
      <c r="I155" s="14"/>
    </row>
    <row r="156" spans="1:9" ht="36">
      <c r="A156" s="13"/>
      <c r="B156" s="1">
        <v>1</v>
      </c>
      <c r="C156" s="36" t="s">
        <v>134</v>
      </c>
      <c r="D156" s="139" t="s">
        <v>158</v>
      </c>
      <c r="E156" s="140" t="s">
        <v>163</v>
      </c>
      <c r="F156" s="42" t="s">
        <v>223</v>
      </c>
      <c r="G156" s="21">
        <v>73.567700000000002</v>
      </c>
      <c r="H156" s="22">
        <f t="shared" si="4"/>
        <v>73.567700000000002</v>
      </c>
      <c r="I156" s="14"/>
    </row>
    <row r="157" spans="1:9" ht="36">
      <c r="A157" s="13"/>
      <c r="B157" s="1">
        <v>1</v>
      </c>
      <c r="C157" s="36" t="s">
        <v>134</v>
      </c>
      <c r="D157" s="139" t="s">
        <v>158</v>
      </c>
      <c r="E157" s="140" t="s">
        <v>164</v>
      </c>
      <c r="F157" s="42" t="s">
        <v>223</v>
      </c>
      <c r="G157" s="21">
        <v>96.660700000000006</v>
      </c>
      <c r="H157" s="22">
        <f t="shared" si="4"/>
        <v>96.660700000000006</v>
      </c>
      <c r="I157" s="14"/>
    </row>
    <row r="158" spans="1:9" ht="36">
      <c r="A158" s="13"/>
      <c r="B158" s="1">
        <v>1</v>
      </c>
      <c r="C158" s="36" t="s">
        <v>134</v>
      </c>
      <c r="D158" s="139" t="s">
        <v>158</v>
      </c>
      <c r="E158" s="140" t="s">
        <v>180</v>
      </c>
      <c r="F158" s="42" t="s">
        <v>223</v>
      </c>
      <c r="G158" s="21">
        <v>96.660700000000006</v>
      </c>
      <c r="H158" s="22">
        <f t="shared" si="4"/>
        <v>96.660700000000006</v>
      </c>
      <c r="I158" s="14"/>
    </row>
    <row r="159" spans="1:9" ht="48">
      <c r="A159" s="13"/>
      <c r="B159" s="1">
        <v>1</v>
      </c>
      <c r="C159" s="36" t="s">
        <v>135</v>
      </c>
      <c r="D159" s="139" t="s">
        <v>158</v>
      </c>
      <c r="E159" s="140" t="s">
        <v>180</v>
      </c>
      <c r="F159" s="42" t="s">
        <v>224</v>
      </c>
      <c r="G159" s="21">
        <v>135.9188</v>
      </c>
      <c r="H159" s="22">
        <f t="shared" si="4"/>
        <v>135.9188</v>
      </c>
      <c r="I159" s="14"/>
    </row>
    <row r="160" spans="1:9" ht="48">
      <c r="A160" s="13"/>
      <c r="B160" s="1">
        <v>1</v>
      </c>
      <c r="C160" s="36" t="s">
        <v>136</v>
      </c>
      <c r="D160" s="139" t="s">
        <v>158</v>
      </c>
      <c r="E160" s="140" t="s">
        <v>163</v>
      </c>
      <c r="F160" s="42" t="s">
        <v>225</v>
      </c>
      <c r="G160" s="21">
        <v>66.309899999999999</v>
      </c>
      <c r="H160" s="22">
        <f t="shared" si="4"/>
        <v>66.309899999999999</v>
      </c>
      <c r="I160" s="14"/>
    </row>
    <row r="161" spans="1:9" ht="48">
      <c r="A161" s="13"/>
      <c r="B161" s="1">
        <v>1</v>
      </c>
      <c r="C161" s="36" t="s">
        <v>136</v>
      </c>
      <c r="D161" s="139" t="s">
        <v>158</v>
      </c>
      <c r="E161" s="140" t="s">
        <v>176</v>
      </c>
      <c r="F161" s="42" t="s">
        <v>225</v>
      </c>
      <c r="G161" s="21">
        <v>66.309899999999999</v>
      </c>
      <c r="H161" s="22">
        <f t="shared" si="4"/>
        <v>66.309899999999999</v>
      </c>
      <c r="I161" s="14"/>
    </row>
    <row r="162" spans="1:9" ht="36">
      <c r="A162" s="13"/>
      <c r="B162" s="1">
        <v>1</v>
      </c>
      <c r="C162" s="36" t="s">
        <v>137</v>
      </c>
      <c r="D162" s="139" t="s">
        <v>158</v>
      </c>
      <c r="E162" s="140" t="s">
        <v>181</v>
      </c>
      <c r="F162" s="42" t="s">
        <v>226</v>
      </c>
      <c r="G162" s="21">
        <v>80.495599999999996</v>
      </c>
      <c r="H162" s="22">
        <f t="shared" si="4"/>
        <v>80.495599999999996</v>
      </c>
      <c r="I162" s="14"/>
    </row>
    <row r="163" spans="1:9" ht="36">
      <c r="A163" s="13"/>
      <c r="B163" s="1">
        <v>1</v>
      </c>
      <c r="C163" s="36" t="s">
        <v>137</v>
      </c>
      <c r="D163" s="139" t="s">
        <v>158</v>
      </c>
      <c r="E163" s="140" t="s">
        <v>182</v>
      </c>
      <c r="F163" s="42" t="s">
        <v>226</v>
      </c>
      <c r="G163" s="21">
        <v>80.495599999999996</v>
      </c>
      <c r="H163" s="22">
        <f t="shared" si="4"/>
        <v>80.495599999999996</v>
      </c>
      <c r="I163" s="14"/>
    </row>
    <row r="164" spans="1:9" ht="60">
      <c r="A164" s="13"/>
      <c r="B164" s="1">
        <v>1</v>
      </c>
      <c r="C164" s="36" t="s">
        <v>138</v>
      </c>
      <c r="D164" s="139" t="s">
        <v>165</v>
      </c>
      <c r="E164" s="140"/>
      <c r="F164" s="42" t="s">
        <v>227</v>
      </c>
      <c r="G164" s="21">
        <v>470.10750000000002</v>
      </c>
      <c r="H164" s="22">
        <f t="shared" si="4"/>
        <v>470.10750000000002</v>
      </c>
      <c r="I164" s="14"/>
    </row>
    <row r="165" spans="1:9" ht="48">
      <c r="A165" s="13"/>
      <c r="B165" s="1">
        <v>1</v>
      </c>
      <c r="C165" s="36" t="s">
        <v>139</v>
      </c>
      <c r="D165" s="139" t="s">
        <v>165</v>
      </c>
      <c r="E165" s="140"/>
      <c r="F165" s="42" t="s">
        <v>228</v>
      </c>
      <c r="G165" s="21">
        <v>553.90210000000002</v>
      </c>
      <c r="H165" s="22">
        <f t="shared" si="4"/>
        <v>553.90210000000002</v>
      </c>
      <c r="I165" s="14"/>
    </row>
    <row r="166" spans="1:9" ht="25.5" customHeight="1">
      <c r="A166" s="13"/>
      <c r="B166" s="1">
        <v>1</v>
      </c>
      <c r="C166" s="36" t="s">
        <v>140</v>
      </c>
      <c r="D166" s="139" t="s">
        <v>159</v>
      </c>
      <c r="E166" s="140"/>
      <c r="F166" s="42" t="s">
        <v>229</v>
      </c>
      <c r="G166" s="21">
        <v>29.031200000000002</v>
      </c>
      <c r="H166" s="22">
        <f t="shared" si="4"/>
        <v>29.031199999999998</v>
      </c>
      <c r="I166" s="14"/>
    </row>
    <row r="167" spans="1:9" ht="24">
      <c r="A167" s="13"/>
      <c r="B167" s="1">
        <v>15</v>
      </c>
      <c r="C167" s="36" t="s">
        <v>141</v>
      </c>
      <c r="D167" s="139" t="s">
        <v>159</v>
      </c>
      <c r="E167" s="140"/>
      <c r="F167" s="42" t="s">
        <v>230</v>
      </c>
      <c r="G167" s="21">
        <v>29.031200000000002</v>
      </c>
      <c r="H167" s="22">
        <f t="shared" si="4"/>
        <v>435.46800000000002</v>
      </c>
      <c r="I167" s="14"/>
    </row>
    <row r="168" spans="1:9" ht="24">
      <c r="A168" s="13"/>
      <c r="B168" s="1">
        <v>8</v>
      </c>
      <c r="C168" s="36" t="s">
        <v>141</v>
      </c>
      <c r="D168" s="139" t="s">
        <v>154</v>
      </c>
      <c r="E168" s="140"/>
      <c r="F168" s="42" t="s">
        <v>230</v>
      </c>
      <c r="G168" s="21">
        <v>32.000300000000003</v>
      </c>
      <c r="H168" s="22">
        <f t="shared" si="4"/>
        <v>256.00240000000002</v>
      </c>
      <c r="I168" s="14"/>
    </row>
    <row r="169" spans="1:9" ht="24">
      <c r="A169" s="13"/>
      <c r="B169" s="1">
        <v>10</v>
      </c>
      <c r="C169" s="36" t="s">
        <v>142</v>
      </c>
      <c r="D169" s="139"/>
      <c r="E169" s="140"/>
      <c r="F169" s="42" t="s">
        <v>231</v>
      </c>
      <c r="G169" s="21">
        <v>20.453800000000001</v>
      </c>
      <c r="H169" s="22">
        <f t="shared" si="4"/>
        <v>204.53800000000001</v>
      </c>
      <c r="I169" s="14"/>
    </row>
    <row r="170" spans="1:9" ht="36">
      <c r="A170" s="13"/>
      <c r="B170" s="1">
        <v>3</v>
      </c>
      <c r="C170" s="36" t="s">
        <v>143</v>
      </c>
      <c r="D170" s="139" t="s">
        <v>166</v>
      </c>
      <c r="E170" s="140" t="s">
        <v>189</v>
      </c>
      <c r="F170" s="42" t="s">
        <v>232</v>
      </c>
      <c r="G170" s="21">
        <v>18.144500000000004</v>
      </c>
      <c r="H170" s="22">
        <f t="shared" si="4"/>
        <v>54.433500000000002</v>
      </c>
      <c r="I170" s="14"/>
    </row>
    <row r="171" spans="1:9" ht="36">
      <c r="A171" s="13"/>
      <c r="B171" s="1">
        <v>4</v>
      </c>
      <c r="C171" s="36" t="s">
        <v>144</v>
      </c>
      <c r="D171" s="139" t="s">
        <v>167</v>
      </c>
      <c r="E171" s="140"/>
      <c r="F171" s="42" t="s">
        <v>233</v>
      </c>
      <c r="G171" s="21">
        <v>47.505600000000001</v>
      </c>
      <c r="H171" s="22">
        <f t="shared" si="4"/>
        <v>190.0224</v>
      </c>
      <c r="I171" s="14"/>
    </row>
    <row r="172" spans="1:9" ht="24">
      <c r="A172" s="13"/>
      <c r="B172" s="1">
        <v>6</v>
      </c>
      <c r="C172" s="36" t="s">
        <v>145</v>
      </c>
      <c r="D172" s="139" t="s">
        <v>158</v>
      </c>
      <c r="E172" s="140"/>
      <c r="F172" s="42" t="s">
        <v>234</v>
      </c>
      <c r="G172" s="21">
        <v>52.454100000000004</v>
      </c>
      <c r="H172" s="22">
        <f t="shared" si="4"/>
        <v>314.72460000000001</v>
      </c>
      <c r="I172" s="14"/>
    </row>
    <row r="173" spans="1:9" ht="24">
      <c r="A173" s="13"/>
      <c r="B173" s="1">
        <v>6</v>
      </c>
      <c r="C173" s="36" t="s">
        <v>146</v>
      </c>
      <c r="D173" s="139" t="s">
        <v>158</v>
      </c>
      <c r="E173" s="140" t="s">
        <v>189</v>
      </c>
      <c r="F173" s="42" t="s">
        <v>235</v>
      </c>
      <c r="G173" s="21">
        <v>64.000600000000006</v>
      </c>
      <c r="H173" s="22">
        <f t="shared" si="4"/>
        <v>384.00360000000001</v>
      </c>
      <c r="I173" s="14"/>
    </row>
    <row r="174" spans="1:9" ht="24">
      <c r="A174" s="13"/>
      <c r="B174" s="1">
        <v>6</v>
      </c>
      <c r="C174" s="36" t="s">
        <v>146</v>
      </c>
      <c r="D174" s="139" t="s">
        <v>158</v>
      </c>
      <c r="E174" s="140" t="s">
        <v>190</v>
      </c>
      <c r="F174" s="42" t="s">
        <v>235</v>
      </c>
      <c r="G174" s="21">
        <v>64.000600000000006</v>
      </c>
      <c r="H174" s="22">
        <f t="shared" si="4"/>
        <v>384.00360000000001</v>
      </c>
      <c r="I174" s="14"/>
    </row>
    <row r="175" spans="1:9" ht="24">
      <c r="A175" s="13"/>
      <c r="B175" s="1">
        <v>4</v>
      </c>
      <c r="C175" s="36" t="s">
        <v>147</v>
      </c>
      <c r="D175" s="139" t="s">
        <v>158</v>
      </c>
      <c r="E175" s="140"/>
      <c r="F175" s="42" t="s">
        <v>236</v>
      </c>
      <c r="G175" s="21">
        <v>68.949100000000001</v>
      </c>
      <c r="H175" s="22">
        <f t="shared" si="4"/>
        <v>275.79640000000001</v>
      </c>
      <c r="I175" s="14"/>
    </row>
    <row r="176" spans="1:9" ht="36">
      <c r="A176" s="13"/>
      <c r="B176" s="1">
        <v>2</v>
      </c>
      <c r="C176" s="36" t="s">
        <v>148</v>
      </c>
      <c r="D176" s="139" t="s">
        <v>158</v>
      </c>
      <c r="E176" s="140" t="s">
        <v>191</v>
      </c>
      <c r="F176" s="42" t="s">
        <v>237</v>
      </c>
      <c r="G176" s="21">
        <v>240.49710000000002</v>
      </c>
      <c r="H176" s="22">
        <f t="shared" si="4"/>
        <v>480.99419999999998</v>
      </c>
      <c r="I176" s="14"/>
    </row>
    <row r="177" spans="1:9">
      <c r="A177" s="13"/>
      <c r="B177" s="1">
        <v>2</v>
      </c>
      <c r="C177" s="121" t="s">
        <v>149</v>
      </c>
      <c r="D177" s="139" t="s">
        <v>168</v>
      </c>
      <c r="E177" s="140"/>
      <c r="F177" s="42" t="s">
        <v>238</v>
      </c>
      <c r="G177" s="21">
        <v>22.763099999999998</v>
      </c>
      <c r="H177" s="22">
        <f t="shared" si="4"/>
        <v>45.526200000000003</v>
      </c>
      <c r="I177" s="14"/>
    </row>
    <row r="178" spans="1:9" ht="13.5" thickBot="1">
      <c r="A178" s="13"/>
      <c r="B178" s="142"/>
      <c r="C178" s="143"/>
      <c r="D178" s="144"/>
      <c r="E178" s="145"/>
      <c r="F178" s="136" t="s">
        <v>239</v>
      </c>
      <c r="G178" s="126"/>
      <c r="H178" s="126">
        <f t="shared" si="4"/>
        <v>0</v>
      </c>
      <c r="I178" s="14"/>
    </row>
    <row r="179" spans="1:9" ht="48.75" thickTop="1">
      <c r="A179" s="13"/>
      <c r="B179" s="1">
        <v>2</v>
      </c>
      <c r="C179" s="122" t="s">
        <v>150</v>
      </c>
      <c r="D179" s="139" t="s">
        <v>165</v>
      </c>
      <c r="E179" s="140"/>
      <c r="F179" s="42" t="s">
        <v>240</v>
      </c>
      <c r="G179" s="21">
        <v>537.40710000000001</v>
      </c>
      <c r="H179" s="22">
        <f t="shared" si="4"/>
        <v>1074.8142</v>
      </c>
      <c r="I179" s="14"/>
    </row>
    <row r="180" spans="1:9" ht="48">
      <c r="A180" s="13"/>
      <c r="B180" s="1">
        <v>3</v>
      </c>
      <c r="C180" s="36" t="s">
        <v>151</v>
      </c>
      <c r="D180" s="139" t="s">
        <v>165</v>
      </c>
      <c r="E180" s="140"/>
      <c r="F180" s="42" t="s">
        <v>241</v>
      </c>
      <c r="G180" s="21">
        <v>484.29320000000001</v>
      </c>
      <c r="H180" s="22">
        <f t="shared" si="4"/>
        <v>1452.8796</v>
      </c>
      <c r="I180" s="14"/>
    </row>
    <row r="181" spans="1:9" ht="15" customHeight="1">
      <c r="A181" s="13"/>
      <c r="B181" s="1">
        <v>15</v>
      </c>
      <c r="C181" s="36" t="s">
        <v>152</v>
      </c>
      <c r="D181" s="139" t="s">
        <v>157</v>
      </c>
      <c r="E181" s="140"/>
      <c r="F181" s="42" t="s">
        <v>242</v>
      </c>
      <c r="G181" s="21">
        <v>4.9485000000000001</v>
      </c>
      <c r="H181" s="22">
        <f t="shared" si="4"/>
        <v>74.227500000000006</v>
      </c>
      <c r="I181" s="14"/>
    </row>
    <row r="182" spans="1:9" ht="12.4" hidden="1" customHeight="1">
      <c r="A182" s="13"/>
      <c r="B182" s="1"/>
      <c r="C182" s="36"/>
      <c r="D182" s="157"/>
      <c r="E182" s="158"/>
      <c r="F182" s="42" t="str">
        <f>VLOOKUP(C182,'[2]Acha Air Sales Price List'!$B$1:$D$65536,3,FALSE)</f>
        <v>Exchange rate :</v>
      </c>
      <c r="G182" s="21">
        <f>ROUND(IF(ISBLANK(C182),0,VLOOKUP(C182,'[2]Acha Air Sales Price List'!$B$1:$X$65536,12,FALSE)*$L$14),2)</f>
        <v>0</v>
      </c>
      <c r="H182" s="22">
        <f t="shared" si="4"/>
        <v>0</v>
      </c>
      <c r="I182" s="14"/>
    </row>
    <row r="183" spans="1:9" ht="12.4" hidden="1" customHeight="1">
      <c r="A183" s="13"/>
      <c r="B183" s="1"/>
      <c r="C183" s="36"/>
      <c r="D183" s="157"/>
      <c r="E183" s="158"/>
      <c r="F183" s="42" t="str">
        <f>VLOOKUP(C183,'[2]Acha Air Sales Price List'!$B$1:$D$65536,3,FALSE)</f>
        <v>Exchange rate :</v>
      </c>
      <c r="G183" s="21">
        <f>ROUND(IF(ISBLANK(C183),0,VLOOKUP(C183,'[2]Acha Air Sales Price List'!$B$1:$X$65536,12,FALSE)*$L$14),2)</f>
        <v>0</v>
      </c>
      <c r="H183" s="22">
        <f t="shared" si="4"/>
        <v>0</v>
      </c>
      <c r="I183" s="14"/>
    </row>
    <row r="184" spans="1:9" ht="12.4" hidden="1" customHeight="1">
      <c r="A184" s="13"/>
      <c r="B184" s="1"/>
      <c r="C184" s="36"/>
      <c r="D184" s="157"/>
      <c r="E184" s="158"/>
      <c r="F184" s="42" t="str">
        <f>VLOOKUP(C184,'[2]Acha Air Sales Price List'!$B$1:$D$65536,3,FALSE)</f>
        <v>Exchange rate :</v>
      </c>
      <c r="G184" s="21">
        <f>ROUND(IF(ISBLANK(C184),0,VLOOKUP(C184,'[2]Acha Air Sales Price List'!$B$1:$X$65536,12,FALSE)*$L$14),2)</f>
        <v>0</v>
      </c>
      <c r="H184" s="22">
        <f t="shared" si="4"/>
        <v>0</v>
      </c>
      <c r="I184" s="14"/>
    </row>
    <row r="185" spans="1:9" ht="12.4" hidden="1" customHeight="1">
      <c r="A185" s="13"/>
      <c r="B185" s="1"/>
      <c r="C185" s="36"/>
      <c r="D185" s="157"/>
      <c r="E185" s="158"/>
      <c r="F185" s="42" t="str">
        <f>VLOOKUP(C185,'[2]Acha Air Sales Price List'!$B$1:$D$65536,3,FALSE)</f>
        <v>Exchange rate :</v>
      </c>
      <c r="G185" s="21">
        <f>ROUND(IF(ISBLANK(C185),0,VLOOKUP(C185,'[2]Acha Air Sales Price List'!$B$1:$X$65536,12,FALSE)*$L$14),2)</f>
        <v>0</v>
      </c>
      <c r="H185" s="22">
        <f t="shared" si="4"/>
        <v>0</v>
      </c>
      <c r="I185" s="14"/>
    </row>
    <row r="186" spans="1:9" ht="12.4" hidden="1" customHeight="1">
      <c r="A186" s="13"/>
      <c r="B186" s="1"/>
      <c r="C186" s="36"/>
      <c r="D186" s="157"/>
      <c r="E186" s="158"/>
      <c r="F186" s="42" t="str">
        <f>VLOOKUP(C186,'[2]Acha Air Sales Price List'!$B$1:$D$65536,3,FALSE)</f>
        <v>Exchange rate :</v>
      </c>
      <c r="G186" s="21">
        <f>ROUND(IF(ISBLANK(C186),0,VLOOKUP(C186,'[2]Acha Air Sales Price List'!$B$1:$X$65536,12,FALSE)*$L$14),2)</f>
        <v>0</v>
      </c>
      <c r="H186" s="22">
        <f t="shared" si="4"/>
        <v>0</v>
      </c>
      <c r="I186" s="14"/>
    </row>
    <row r="187" spans="1:9" ht="12.4" hidden="1" customHeight="1">
      <c r="A187" s="13"/>
      <c r="B187" s="1"/>
      <c r="C187" s="36"/>
      <c r="D187" s="157"/>
      <c r="E187" s="158"/>
      <c r="F187" s="42" t="str">
        <f>VLOOKUP(C187,'[2]Acha Air Sales Price List'!$B$1:$D$65536,3,FALSE)</f>
        <v>Exchange rate :</v>
      </c>
      <c r="G187" s="21">
        <f>ROUND(IF(ISBLANK(C187),0,VLOOKUP(C187,'[2]Acha Air Sales Price List'!$B$1:$X$65536,12,FALSE)*$L$14),2)</f>
        <v>0</v>
      </c>
      <c r="H187" s="22">
        <f t="shared" si="4"/>
        <v>0</v>
      </c>
      <c r="I187" s="14"/>
    </row>
    <row r="188" spans="1:9" ht="12.4" hidden="1" customHeight="1">
      <c r="A188" s="13"/>
      <c r="B188" s="1"/>
      <c r="C188" s="36"/>
      <c r="D188" s="157"/>
      <c r="E188" s="158"/>
      <c r="F188" s="42" t="str">
        <f>VLOOKUP(C188,'[2]Acha Air Sales Price List'!$B$1:$D$65536,3,FALSE)</f>
        <v>Exchange rate :</v>
      </c>
      <c r="G188" s="21">
        <f>ROUND(IF(ISBLANK(C188),0,VLOOKUP(C188,'[2]Acha Air Sales Price List'!$B$1:$X$65536,12,FALSE)*$L$14),2)</f>
        <v>0</v>
      </c>
      <c r="H188" s="22">
        <f t="shared" si="4"/>
        <v>0</v>
      </c>
      <c r="I188" s="14"/>
    </row>
    <row r="189" spans="1:9" ht="12.4" hidden="1" customHeight="1">
      <c r="A189" s="13"/>
      <c r="B189" s="1"/>
      <c r="C189" s="36"/>
      <c r="D189" s="157"/>
      <c r="E189" s="158"/>
      <c r="F189" s="42" t="str">
        <f>VLOOKUP(C189,'[2]Acha Air Sales Price List'!$B$1:$D$65536,3,FALSE)</f>
        <v>Exchange rate :</v>
      </c>
      <c r="G189" s="21">
        <f>ROUND(IF(ISBLANK(C189),0,VLOOKUP(C189,'[2]Acha Air Sales Price List'!$B$1:$X$65536,12,FALSE)*$L$14),2)</f>
        <v>0</v>
      </c>
      <c r="H189" s="22">
        <f t="shared" si="4"/>
        <v>0</v>
      </c>
      <c r="I189" s="14"/>
    </row>
    <row r="190" spans="1:9" ht="12.4" hidden="1" customHeight="1">
      <c r="A190" s="13"/>
      <c r="B190" s="1"/>
      <c r="C190" s="36"/>
      <c r="D190" s="157"/>
      <c r="E190" s="158"/>
      <c r="F190" s="42" t="str">
        <f>VLOOKUP(C190,'[2]Acha Air Sales Price List'!$B$1:$D$65536,3,FALSE)</f>
        <v>Exchange rate :</v>
      </c>
      <c r="G190" s="21">
        <f>ROUND(IF(ISBLANK(C190),0,VLOOKUP(C190,'[2]Acha Air Sales Price List'!$B$1:$X$65536,12,FALSE)*$L$14),2)</f>
        <v>0</v>
      </c>
      <c r="H190" s="22">
        <f t="shared" si="4"/>
        <v>0</v>
      </c>
      <c r="I190" s="14"/>
    </row>
    <row r="191" spans="1:9" ht="12.4" hidden="1" customHeight="1">
      <c r="A191" s="13"/>
      <c r="B191" s="1"/>
      <c r="C191" s="36"/>
      <c r="D191" s="157"/>
      <c r="E191" s="158"/>
      <c r="F191" s="42" t="str">
        <f>VLOOKUP(C191,'[2]Acha Air Sales Price List'!$B$1:$D$65536,3,FALSE)</f>
        <v>Exchange rate :</v>
      </c>
      <c r="G191" s="21">
        <f>ROUND(IF(ISBLANK(C191),0,VLOOKUP(C191,'[2]Acha Air Sales Price List'!$B$1:$X$65536,12,FALSE)*$L$14),2)</f>
        <v>0</v>
      </c>
      <c r="H191" s="22">
        <f t="shared" si="4"/>
        <v>0</v>
      </c>
      <c r="I191" s="14"/>
    </row>
    <row r="192" spans="1:9" ht="12.4" hidden="1" customHeight="1">
      <c r="A192" s="13"/>
      <c r="B192" s="1"/>
      <c r="C192" s="36"/>
      <c r="D192" s="157"/>
      <c r="E192" s="158"/>
      <c r="F192" s="42" t="str">
        <f>VLOOKUP(C192,'[2]Acha Air Sales Price List'!$B$1:$D$65536,3,FALSE)</f>
        <v>Exchange rate :</v>
      </c>
      <c r="G192" s="21">
        <f>ROUND(IF(ISBLANK(C192),0,VLOOKUP(C192,'[2]Acha Air Sales Price List'!$B$1:$X$65536,12,FALSE)*$L$14),2)</f>
        <v>0</v>
      </c>
      <c r="H192" s="22">
        <f t="shared" si="4"/>
        <v>0</v>
      </c>
      <c r="I192" s="14"/>
    </row>
    <row r="193" spans="1:9" ht="12.4" hidden="1" customHeight="1">
      <c r="A193" s="13"/>
      <c r="B193" s="1"/>
      <c r="C193" s="36"/>
      <c r="D193" s="157"/>
      <c r="E193" s="158"/>
      <c r="F193" s="42" t="str">
        <f>VLOOKUP(C193,'[2]Acha Air Sales Price List'!$B$1:$D$65536,3,FALSE)</f>
        <v>Exchange rate :</v>
      </c>
      <c r="G193" s="21">
        <f>ROUND(IF(ISBLANK(C193),0,VLOOKUP(C193,'[2]Acha Air Sales Price List'!$B$1:$X$65536,12,FALSE)*$L$14),2)</f>
        <v>0</v>
      </c>
      <c r="H193" s="22">
        <f t="shared" si="4"/>
        <v>0</v>
      </c>
      <c r="I193" s="14"/>
    </row>
    <row r="194" spans="1:9" ht="12.4" hidden="1" customHeight="1">
      <c r="A194" s="13"/>
      <c r="B194" s="1"/>
      <c r="C194" s="37"/>
      <c r="D194" s="157"/>
      <c r="E194" s="158"/>
      <c r="F194" s="42" t="str">
        <f>VLOOKUP(C194,'[2]Acha Air Sales Price List'!$B$1:$D$65536,3,FALSE)</f>
        <v>Exchange rate :</v>
      </c>
      <c r="G194" s="21">
        <f>ROUND(IF(ISBLANK(C194),0,VLOOKUP(C194,'[2]Acha Air Sales Price List'!$B$1:$X$65536,12,FALSE)*$L$14),2)</f>
        <v>0</v>
      </c>
      <c r="H194" s="22">
        <f t="shared" si="4"/>
        <v>0</v>
      </c>
      <c r="I194" s="14"/>
    </row>
    <row r="195" spans="1:9" ht="12.4" hidden="1" customHeight="1">
      <c r="A195" s="13"/>
      <c r="B195" s="1"/>
      <c r="C195" s="37"/>
      <c r="D195" s="157"/>
      <c r="E195" s="158"/>
      <c r="F195" s="42" t="str">
        <f>VLOOKUP(C195,'[2]Acha Air Sales Price List'!$B$1:$D$65536,3,FALSE)</f>
        <v>Exchange rate :</v>
      </c>
      <c r="G195" s="21">
        <f>ROUND(IF(ISBLANK(C195),0,VLOOKUP(C195,'[2]Acha Air Sales Price List'!$B$1:$X$65536,12,FALSE)*$L$14),2)</f>
        <v>0</v>
      </c>
      <c r="H195" s="22">
        <f t="shared" si="4"/>
        <v>0</v>
      </c>
      <c r="I195" s="14"/>
    </row>
    <row r="196" spans="1:9" ht="12.4" hidden="1" customHeight="1">
      <c r="A196" s="13"/>
      <c r="B196" s="1"/>
      <c r="C196" s="36"/>
      <c r="D196" s="157"/>
      <c r="E196" s="158"/>
      <c r="F196" s="42" t="str">
        <f>VLOOKUP(C196,'[2]Acha Air Sales Price List'!$B$1:$D$65536,3,FALSE)</f>
        <v>Exchange rate :</v>
      </c>
      <c r="G196" s="21">
        <f>ROUND(IF(ISBLANK(C196),0,VLOOKUP(C196,'[2]Acha Air Sales Price List'!$B$1:$X$65536,12,FALSE)*$L$14),2)</f>
        <v>0</v>
      </c>
      <c r="H196" s="22">
        <f t="shared" si="4"/>
        <v>0</v>
      </c>
      <c r="I196" s="14"/>
    </row>
    <row r="197" spans="1:9" ht="12.4" hidden="1" customHeight="1">
      <c r="A197" s="13"/>
      <c r="B197" s="1"/>
      <c r="C197" s="36"/>
      <c r="D197" s="157"/>
      <c r="E197" s="158"/>
      <c r="F197" s="42" t="str">
        <f>VLOOKUP(C197,'[2]Acha Air Sales Price List'!$B$1:$D$65536,3,FALSE)</f>
        <v>Exchange rate :</v>
      </c>
      <c r="G197" s="21">
        <f>ROUND(IF(ISBLANK(C197),0,VLOOKUP(C197,'[2]Acha Air Sales Price List'!$B$1:$X$65536,12,FALSE)*$L$14),2)</f>
        <v>0</v>
      </c>
      <c r="H197" s="22">
        <f t="shared" si="4"/>
        <v>0</v>
      </c>
      <c r="I197" s="14"/>
    </row>
    <row r="198" spans="1:9" ht="12.4" hidden="1" customHeight="1">
      <c r="A198" s="13"/>
      <c r="B198" s="1"/>
      <c r="C198" s="36"/>
      <c r="D198" s="157"/>
      <c r="E198" s="158"/>
      <c r="F198" s="42" t="str">
        <f>VLOOKUP(C198,'[2]Acha Air Sales Price List'!$B$1:$D$65536,3,FALSE)</f>
        <v>Exchange rate :</v>
      </c>
      <c r="G198" s="21">
        <f>ROUND(IF(ISBLANK(C198),0,VLOOKUP(C198,'[2]Acha Air Sales Price List'!$B$1:$X$65536,12,FALSE)*$L$14),2)</f>
        <v>0</v>
      </c>
      <c r="H198" s="22">
        <f t="shared" si="4"/>
        <v>0</v>
      </c>
      <c r="I198" s="14"/>
    </row>
    <row r="199" spans="1:9" ht="12.4" hidden="1" customHeight="1">
      <c r="A199" s="13"/>
      <c r="B199" s="1"/>
      <c r="C199" s="36"/>
      <c r="D199" s="157"/>
      <c r="E199" s="158"/>
      <c r="F199" s="42" t="str">
        <f>VLOOKUP(C199,'[2]Acha Air Sales Price List'!$B$1:$D$65536,3,FALSE)</f>
        <v>Exchange rate :</v>
      </c>
      <c r="G199" s="21">
        <f>ROUND(IF(ISBLANK(C199),0,VLOOKUP(C199,'[2]Acha Air Sales Price List'!$B$1:$X$65536,12,FALSE)*$L$14),2)</f>
        <v>0</v>
      </c>
      <c r="H199" s="22">
        <f t="shared" si="4"/>
        <v>0</v>
      </c>
      <c r="I199" s="14"/>
    </row>
    <row r="200" spans="1:9" ht="12.4" hidden="1" customHeight="1">
      <c r="A200" s="13"/>
      <c r="B200" s="1"/>
      <c r="C200" s="36"/>
      <c r="D200" s="157"/>
      <c r="E200" s="158"/>
      <c r="F200" s="42" t="str">
        <f>VLOOKUP(C200,'[2]Acha Air Sales Price List'!$B$1:$D$65536,3,FALSE)</f>
        <v>Exchange rate :</v>
      </c>
      <c r="G200" s="21">
        <f>ROUND(IF(ISBLANK(C200),0,VLOOKUP(C200,'[2]Acha Air Sales Price List'!$B$1:$X$65536,12,FALSE)*$L$14),2)</f>
        <v>0</v>
      </c>
      <c r="H200" s="22">
        <f t="shared" si="4"/>
        <v>0</v>
      </c>
      <c r="I200" s="14"/>
    </row>
    <row r="201" spans="1:9" ht="12.4" hidden="1" customHeight="1">
      <c r="A201" s="13"/>
      <c r="B201" s="1"/>
      <c r="C201" s="36"/>
      <c r="D201" s="157"/>
      <c r="E201" s="158"/>
      <c r="F201" s="42" t="str">
        <f>VLOOKUP(C201,'[2]Acha Air Sales Price List'!$B$1:$D$65536,3,FALSE)</f>
        <v>Exchange rate :</v>
      </c>
      <c r="G201" s="21">
        <f>ROUND(IF(ISBLANK(C201),0,VLOOKUP(C201,'[2]Acha Air Sales Price List'!$B$1:$X$65536,12,FALSE)*$L$14),2)</f>
        <v>0</v>
      </c>
      <c r="H201" s="22">
        <f t="shared" si="4"/>
        <v>0</v>
      </c>
      <c r="I201" s="14"/>
    </row>
    <row r="202" spans="1:9" ht="12.4" hidden="1" customHeight="1">
      <c r="A202" s="13"/>
      <c r="B202" s="1"/>
      <c r="C202" s="36"/>
      <c r="D202" s="157"/>
      <c r="E202" s="158"/>
      <c r="F202" s="42" t="str">
        <f>VLOOKUP(C202,'[2]Acha Air Sales Price List'!$B$1:$D$65536,3,FALSE)</f>
        <v>Exchange rate :</v>
      </c>
      <c r="G202" s="21">
        <f>ROUND(IF(ISBLANK(C202),0,VLOOKUP(C202,'[2]Acha Air Sales Price List'!$B$1:$X$65536,12,FALSE)*$L$14),2)</f>
        <v>0</v>
      </c>
      <c r="H202" s="22">
        <f t="shared" si="4"/>
        <v>0</v>
      </c>
      <c r="I202" s="14"/>
    </row>
    <row r="203" spans="1:9" ht="12.4" hidden="1" customHeight="1">
      <c r="A203" s="13"/>
      <c r="B203" s="1"/>
      <c r="C203" s="36"/>
      <c r="D203" s="157"/>
      <c r="E203" s="158"/>
      <c r="F203" s="42" t="str">
        <f>VLOOKUP(C203,'[2]Acha Air Sales Price List'!$B$1:$D$65536,3,FALSE)</f>
        <v>Exchange rate :</v>
      </c>
      <c r="G203" s="21">
        <f>ROUND(IF(ISBLANK(C203),0,VLOOKUP(C203,'[2]Acha Air Sales Price List'!$B$1:$X$65536,12,FALSE)*$L$14),2)</f>
        <v>0</v>
      </c>
      <c r="H203" s="22">
        <f t="shared" ref="H203:H266" si="5">ROUND(IF(ISNUMBER(B203), G203*B203, 0),5)</f>
        <v>0</v>
      </c>
      <c r="I203" s="14"/>
    </row>
    <row r="204" spans="1:9" ht="12.4" hidden="1" customHeight="1">
      <c r="A204" s="13"/>
      <c r="B204" s="1"/>
      <c r="C204" s="36"/>
      <c r="D204" s="157"/>
      <c r="E204" s="158"/>
      <c r="F204" s="42" t="str">
        <f>VLOOKUP(C204,'[2]Acha Air Sales Price List'!$B$1:$D$65536,3,FALSE)</f>
        <v>Exchange rate :</v>
      </c>
      <c r="G204" s="21">
        <f>ROUND(IF(ISBLANK(C204),0,VLOOKUP(C204,'[2]Acha Air Sales Price List'!$B$1:$X$65536,12,FALSE)*$L$14),2)</f>
        <v>0</v>
      </c>
      <c r="H204" s="22">
        <f t="shared" si="5"/>
        <v>0</v>
      </c>
      <c r="I204" s="14"/>
    </row>
    <row r="205" spans="1:9" ht="12.4" hidden="1" customHeight="1">
      <c r="A205" s="13"/>
      <c r="B205" s="1"/>
      <c r="C205" s="36"/>
      <c r="D205" s="157"/>
      <c r="E205" s="158"/>
      <c r="F205" s="42" t="str">
        <f>VLOOKUP(C205,'[2]Acha Air Sales Price List'!$B$1:$D$65536,3,FALSE)</f>
        <v>Exchange rate :</v>
      </c>
      <c r="G205" s="21">
        <f>ROUND(IF(ISBLANK(C205),0,VLOOKUP(C205,'[2]Acha Air Sales Price List'!$B$1:$X$65536,12,FALSE)*$L$14),2)</f>
        <v>0</v>
      </c>
      <c r="H205" s="22">
        <f t="shared" si="5"/>
        <v>0</v>
      </c>
      <c r="I205" s="14"/>
    </row>
    <row r="206" spans="1:9" ht="12.4" hidden="1" customHeight="1">
      <c r="A206" s="13"/>
      <c r="B206" s="1"/>
      <c r="C206" s="37"/>
      <c r="D206" s="157"/>
      <c r="E206" s="158"/>
      <c r="F206" s="42" t="str">
        <f>VLOOKUP(C206,'[2]Acha Air Sales Price List'!$B$1:$D$65536,3,FALSE)</f>
        <v>Exchange rate :</v>
      </c>
      <c r="G206" s="21">
        <f>ROUND(IF(ISBLANK(C206),0,VLOOKUP(C206,'[2]Acha Air Sales Price List'!$B$1:$X$65536,12,FALSE)*$L$14),2)</f>
        <v>0</v>
      </c>
      <c r="H206" s="22">
        <f t="shared" si="5"/>
        <v>0</v>
      </c>
      <c r="I206" s="14"/>
    </row>
    <row r="207" spans="1:9" ht="12" hidden="1" customHeight="1">
      <c r="A207" s="13"/>
      <c r="B207" s="1"/>
      <c r="C207" s="36"/>
      <c r="D207" s="157"/>
      <c r="E207" s="158"/>
      <c r="F207" s="42" t="str">
        <f>VLOOKUP(C207,'[2]Acha Air Sales Price List'!$B$1:$D$65536,3,FALSE)</f>
        <v>Exchange rate :</v>
      </c>
      <c r="G207" s="21">
        <f>ROUND(IF(ISBLANK(C207),0,VLOOKUP(C207,'[2]Acha Air Sales Price List'!$B$1:$X$65536,12,FALSE)*$L$14),2)</f>
        <v>0</v>
      </c>
      <c r="H207" s="22">
        <f t="shared" si="5"/>
        <v>0</v>
      </c>
      <c r="I207" s="14"/>
    </row>
    <row r="208" spans="1:9" ht="12.4" hidden="1" customHeight="1">
      <c r="A208" s="13"/>
      <c r="B208" s="1"/>
      <c r="C208" s="36"/>
      <c r="D208" s="157"/>
      <c r="E208" s="158"/>
      <c r="F208" s="42" t="str">
        <f>VLOOKUP(C208,'[2]Acha Air Sales Price List'!$B$1:$D$65536,3,FALSE)</f>
        <v>Exchange rate :</v>
      </c>
      <c r="G208" s="21">
        <f>ROUND(IF(ISBLANK(C208),0,VLOOKUP(C208,'[2]Acha Air Sales Price List'!$B$1:$X$65536,12,FALSE)*$L$14),2)</f>
        <v>0</v>
      </c>
      <c r="H208" s="22">
        <f t="shared" si="5"/>
        <v>0</v>
      </c>
      <c r="I208" s="14"/>
    </row>
    <row r="209" spans="1:9" ht="12.4" hidden="1" customHeight="1">
      <c r="A209" s="13"/>
      <c r="B209" s="1"/>
      <c r="C209" s="36"/>
      <c r="D209" s="157"/>
      <c r="E209" s="158"/>
      <c r="F209" s="42" t="str">
        <f>VLOOKUP(C209,'[2]Acha Air Sales Price List'!$B$1:$D$65536,3,FALSE)</f>
        <v>Exchange rate :</v>
      </c>
      <c r="G209" s="21">
        <f>ROUND(IF(ISBLANK(C209),0,VLOOKUP(C209,'[2]Acha Air Sales Price List'!$B$1:$X$65536,12,FALSE)*$L$14),2)</f>
        <v>0</v>
      </c>
      <c r="H209" s="22">
        <f t="shared" si="5"/>
        <v>0</v>
      </c>
      <c r="I209" s="14"/>
    </row>
    <row r="210" spans="1:9" ht="12.4" hidden="1" customHeight="1">
      <c r="A210" s="13"/>
      <c r="B210" s="1"/>
      <c r="C210" s="36"/>
      <c r="D210" s="157"/>
      <c r="E210" s="158"/>
      <c r="F210" s="42" t="str">
        <f>VLOOKUP(C210,'[2]Acha Air Sales Price List'!$B$1:$D$65536,3,FALSE)</f>
        <v>Exchange rate :</v>
      </c>
      <c r="G210" s="21">
        <f>ROUND(IF(ISBLANK(C210),0,VLOOKUP(C210,'[2]Acha Air Sales Price List'!$B$1:$X$65536,12,FALSE)*$L$14),2)</f>
        <v>0</v>
      </c>
      <c r="H210" s="22">
        <f t="shared" si="5"/>
        <v>0</v>
      </c>
      <c r="I210" s="14"/>
    </row>
    <row r="211" spans="1:9" ht="12.4" hidden="1" customHeight="1">
      <c r="A211" s="13"/>
      <c r="B211" s="1"/>
      <c r="C211" s="36"/>
      <c r="D211" s="157"/>
      <c r="E211" s="158"/>
      <c r="F211" s="42" t="str">
        <f>VLOOKUP(C211,'[2]Acha Air Sales Price List'!$B$1:$D$65536,3,FALSE)</f>
        <v>Exchange rate :</v>
      </c>
      <c r="G211" s="21">
        <f>ROUND(IF(ISBLANK(C211),0,VLOOKUP(C211,'[2]Acha Air Sales Price List'!$B$1:$X$65536,12,FALSE)*$L$14),2)</f>
        <v>0</v>
      </c>
      <c r="H211" s="22">
        <f t="shared" si="5"/>
        <v>0</v>
      </c>
      <c r="I211" s="14"/>
    </row>
    <row r="212" spans="1:9" ht="12.4" hidden="1" customHeight="1">
      <c r="A212" s="13"/>
      <c r="B212" s="1"/>
      <c r="C212" s="36"/>
      <c r="D212" s="157"/>
      <c r="E212" s="158"/>
      <c r="F212" s="42" t="str">
        <f>VLOOKUP(C212,'[2]Acha Air Sales Price List'!$B$1:$D$65536,3,FALSE)</f>
        <v>Exchange rate :</v>
      </c>
      <c r="G212" s="21">
        <f>ROUND(IF(ISBLANK(C212),0,VLOOKUP(C212,'[2]Acha Air Sales Price List'!$B$1:$X$65536,12,FALSE)*$L$14),2)</f>
        <v>0</v>
      </c>
      <c r="H212" s="22">
        <f t="shared" si="5"/>
        <v>0</v>
      </c>
      <c r="I212" s="14"/>
    </row>
    <row r="213" spans="1:9" ht="12.4" hidden="1" customHeight="1">
      <c r="A213" s="13"/>
      <c r="B213" s="1"/>
      <c r="C213" s="36"/>
      <c r="D213" s="157"/>
      <c r="E213" s="158"/>
      <c r="F213" s="42" t="str">
        <f>VLOOKUP(C213,'[2]Acha Air Sales Price List'!$B$1:$D$65536,3,FALSE)</f>
        <v>Exchange rate :</v>
      </c>
      <c r="G213" s="21">
        <f>ROUND(IF(ISBLANK(C213),0,VLOOKUP(C213,'[2]Acha Air Sales Price List'!$B$1:$X$65536,12,FALSE)*$L$14),2)</f>
        <v>0</v>
      </c>
      <c r="H213" s="22">
        <f t="shared" si="5"/>
        <v>0</v>
      </c>
      <c r="I213" s="14"/>
    </row>
    <row r="214" spans="1:9" ht="12.4" hidden="1" customHeight="1">
      <c r="A214" s="13"/>
      <c r="B214" s="1"/>
      <c r="C214" s="36"/>
      <c r="D214" s="157"/>
      <c r="E214" s="158"/>
      <c r="F214" s="42" t="str">
        <f>VLOOKUP(C214,'[2]Acha Air Sales Price List'!$B$1:$D$65536,3,FALSE)</f>
        <v>Exchange rate :</v>
      </c>
      <c r="G214" s="21">
        <f>ROUND(IF(ISBLANK(C214),0,VLOOKUP(C214,'[2]Acha Air Sales Price List'!$B$1:$X$65536,12,FALSE)*$L$14),2)</f>
        <v>0</v>
      </c>
      <c r="H214" s="22">
        <f t="shared" si="5"/>
        <v>0</v>
      </c>
      <c r="I214" s="14"/>
    </row>
    <row r="215" spans="1:9" ht="12.4" hidden="1" customHeight="1">
      <c r="A215" s="13"/>
      <c r="B215" s="1"/>
      <c r="C215" s="36"/>
      <c r="D215" s="157"/>
      <c r="E215" s="158"/>
      <c r="F215" s="42" t="str">
        <f>VLOOKUP(C215,'[2]Acha Air Sales Price List'!$B$1:$D$65536,3,FALSE)</f>
        <v>Exchange rate :</v>
      </c>
      <c r="G215" s="21">
        <f>ROUND(IF(ISBLANK(C215),0,VLOOKUP(C215,'[2]Acha Air Sales Price List'!$B$1:$X$65536,12,FALSE)*$L$14),2)</f>
        <v>0</v>
      </c>
      <c r="H215" s="22">
        <f t="shared" si="5"/>
        <v>0</v>
      </c>
      <c r="I215" s="14"/>
    </row>
    <row r="216" spans="1:9" ht="12.4" hidden="1" customHeight="1">
      <c r="A216" s="13"/>
      <c r="B216" s="1"/>
      <c r="C216" s="36"/>
      <c r="D216" s="157"/>
      <c r="E216" s="158"/>
      <c r="F216" s="42" t="str">
        <f>VLOOKUP(C216,'[2]Acha Air Sales Price List'!$B$1:$D$65536,3,FALSE)</f>
        <v>Exchange rate :</v>
      </c>
      <c r="G216" s="21">
        <f>ROUND(IF(ISBLANK(C216),0,VLOOKUP(C216,'[2]Acha Air Sales Price List'!$B$1:$X$65536,12,FALSE)*$L$14),2)</f>
        <v>0</v>
      </c>
      <c r="H216" s="22">
        <f t="shared" si="5"/>
        <v>0</v>
      </c>
      <c r="I216" s="14"/>
    </row>
    <row r="217" spans="1:9" ht="12.4" hidden="1" customHeight="1">
      <c r="A217" s="13"/>
      <c r="B217" s="1"/>
      <c r="C217" s="36"/>
      <c r="D217" s="157"/>
      <c r="E217" s="158"/>
      <c r="F217" s="42" t="str">
        <f>VLOOKUP(C217,'[2]Acha Air Sales Price List'!$B$1:$D$65536,3,FALSE)</f>
        <v>Exchange rate :</v>
      </c>
      <c r="G217" s="21">
        <f>ROUND(IF(ISBLANK(C217),0,VLOOKUP(C217,'[2]Acha Air Sales Price List'!$B$1:$X$65536,12,FALSE)*$L$14),2)</f>
        <v>0</v>
      </c>
      <c r="H217" s="22">
        <f t="shared" si="5"/>
        <v>0</v>
      </c>
      <c r="I217" s="14"/>
    </row>
    <row r="218" spans="1:9" ht="12.4" hidden="1" customHeight="1">
      <c r="A218" s="13"/>
      <c r="B218" s="1"/>
      <c r="C218" s="36"/>
      <c r="D218" s="157"/>
      <c r="E218" s="158"/>
      <c r="F218" s="42" t="str">
        <f>VLOOKUP(C218,'[2]Acha Air Sales Price List'!$B$1:$D$65536,3,FALSE)</f>
        <v>Exchange rate :</v>
      </c>
      <c r="G218" s="21">
        <f>ROUND(IF(ISBLANK(C218),0,VLOOKUP(C218,'[2]Acha Air Sales Price List'!$B$1:$X$65536,12,FALSE)*$L$14),2)</f>
        <v>0</v>
      </c>
      <c r="H218" s="22">
        <f t="shared" si="5"/>
        <v>0</v>
      </c>
      <c r="I218" s="14"/>
    </row>
    <row r="219" spans="1:9" ht="12.4" hidden="1" customHeight="1">
      <c r="A219" s="13"/>
      <c r="B219" s="1"/>
      <c r="C219" s="36"/>
      <c r="D219" s="157"/>
      <c r="E219" s="158"/>
      <c r="F219" s="42" t="str">
        <f>VLOOKUP(C219,'[2]Acha Air Sales Price List'!$B$1:$D$65536,3,FALSE)</f>
        <v>Exchange rate :</v>
      </c>
      <c r="G219" s="21">
        <f>ROUND(IF(ISBLANK(C219),0,VLOOKUP(C219,'[2]Acha Air Sales Price List'!$B$1:$X$65536,12,FALSE)*$L$14),2)</f>
        <v>0</v>
      </c>
      <c r="H219" s="22">
        <f t="shared" si="5"/>
        <v>0</v>
      </c>
      <c r="I219" s="14"/>
    </row>
    <row r="220" spans="1:9" ht="12.4" hidden="1" customHeight="1">
      <c r="A220" s="13"/>
      <c r="B220" s="1"/>
      <c r="C220" s="36"/>
      <c r="D220" s="157"/>
      <c r="E220" s="158"/>
      <c r="F220" s="42" t="str">
        <f>VLOOKUP(C220,'[2]Acha Air Sales Price List'!$B$1:$D$65536,3,FALSE)</f>
        <v>Exchange rate :</v>
      </c>
      <c r="G220" s="21">
        <f>ROUND(IF(ISBLANK(C220),0,VLOOKUP(C220,'[2]Acha Air Sales Price List'!$B$1:$X$65536,12,FALSE)*$L$14),2)</f>
        <v>0</v>
      </c>
      <c r="H220" s="22">
        <f t="shared" si="5"/>
        <v>0</v>
      </c>
      <c r="I220" s="14"/>
    </row>
    <row r="221" spans="1:9" ht="12.4" hidden="1" customHeight="1">
      <c r="A221" s="13"/>
      <c r="B221" s="1"/>
      <c r="C221" s="36"/>
      <c r="D221" s="157"/>
      <c r="E221" s="158"/>
      <c r="F221" s="42" t="str">
        <f>VLOOKUP(C221,'[2]Acha Air Sales Price List'!$B$1:$D$65536,3,FALSE)</f>
        <v>Exchange rate :</v>
      </c>
      <c r="G221" s="21">
        <f>ROUND(IF(ISBLANK(C221),0,VLOOKUP(C221,'[2]Acha Air Sales Price List'!$B$1:$X$65536,12,FALSE)*$L$14),2)</f>
        <v>0</v>
      </c>
      <c r="H221" s="22">
        <f t="shared" si="5"/>
        <v>0</v>
      </c>
      <c r="I221" s="14"/>
    </row>
    <row r="222" spans="1:9" ht="12.4" hidden="1" customHeight="1">
      <c r="A222" s="13"/>
      <c r="B222" s="1"/>
      <c r="C222" s="36"/>
      <c r="D222" s="157"/>
      <c r="E222" s="158"/>
      <c r="F222" s="42" t="str">
        <f>VLOOKUP(C222,'[2]Acha Air Sales Price List'!$B$1:$D$65536,3,FALSE)</f>
        <v>Exchange rate :</v>
      </c>
      <c r="G222" s="21">
        <f>ROUND(IF(ISBLANK(C222),0,VLOOKUP(C222,'[2]Acha Air Sales Price List'!$B$1:$X$65536,12,FALSE)*$L$14),2)</f>
        <v>0</v>
      </c>
      <c r="H222" s="22">
        <f t="shared" si="5"/>
        <v>0</v>
      </c>
      <c r="I222" s="14"/>
    </row>
    <row r="223" spans="1:9" ht="12.4" hidden="1" customHeight="1">
      <c r="A223" s="13"/>
      <c r="B223" s="1"/>
      <c r="C223" s="36"/>
      <c r="D223" s="157"/>
      <c r="E223" s="158"/>
      <c r="F223" s="42" t="str">
        <f>VLOOKUP(C223,'[2]Acha Air Sales Price List'!$B$1:$D$65536,3,FALSE)</f>
        <v>Exchange rate :</v>
      </c>
      <c r="G223" s="21">
        <f>ROUND(IF(ISBLANK(C223),0,VLOOKUP(C223,'[2]Acha Air Sales Price List'!$B$1:$X$65536,12,FALSE)*$L$14),2)</f>
        <v>0</v>
      </c>
      <c r="H223" s="22">
        <f t="shared" si="5"/>
        <v>0</v>
      </c>
      <c r="I223" s="14"/>
    </row>
    <row r="224" spans="1:9" ht="12.4" hidden="1" customHeight="1">
      <c r="A224" s="13"/>
      <c r="B224" s="1"/>
      <c r="C224" s="36"/>
      <c r="D224" s="157"/>
      <c r="E224" s="158"/>
      <c r="F224" s="42" t="str">
        <f>VLOOKUP(C224,'[2]Acha Air Sales Price List'!$B$1:$D$65536,3,FALSE)</f>
        <v>Exchange rate :</v>
      </c>
      <c r="G224" s="21">
        <f>ROUND(IF(ISBLANK(C224),0,VLOOKUP(C224,'[2]Acha Air Sales Price List'!$B$1:$X$65536,12,FALSE)*$L$14),2)</f>
        <v>0</v>
      </c>
      <c r="H224" s="22">
        <f t="shared" si="5"/>
        <v>0</v>
      </c>
      <c r="I224" s="14"/>
    </row>
    <row r="225" spans="1:9" ht="12.4" hidden="1" customHeight="1">
      <c r="A225" s="13"/>
      <c r="B225" s="1"/>
      <c r="C225" s="36"/>
      <c r="D225" s="157"/>
      <c r="E225" s="158"/>
      <c r="F225" s="42" t="str">
        <f>VLOOKUP(C225,'[2]Acha Air Sales Price List'!$B$1:$D$65536,3,FALSE)</f>
        <v>Exchange rate :</v>
      </c>
      <c r="G225" s="21">
        <f>ROUND(IF(ISBLANK(C225),0,VLOOKUP(C225,'[2]Acha Air Sales Price List'!$B$1:$X$65536,12,FALSE)*$L$14),2)</f>
        <v>0</v>
      </c>
      <c r="H225" s="22">
        <f t="shared" si="5"/>
        <v>0</v>
      </c>
      <c r="I225" s="14"/>
    </row>
    <row r="226" spans="1:9" ht="12.4" hidden="1" customHeight="1">
      <c r="A226" s="13"/>
      <c r="B226" s="1"/>
      <c r="C226" s="36"/>
      <c r="D226" s="157"/>
      <c r="E226" s="158"/>
      <c r="F226" s="42" t="str">
        <f>VLOOKUP(C226,'[2]Acha Air Sales Price List'!$B$1:$D$65536,3,FALSE)</f>
        <v>Exchange rate :</v>
      </c>
      <c r="G226" s="21">
        <f>ROUND(IF(ISBLANK(C226),0,VLOOKUP(C226,'[2]Acha Air Sales Price List'!$B$1:$X$65536,12,FALSE)*$L$14),2)</f>
        <v>0</v>
      </c>
      <c r="H226" s="22">
        <f t="shared" si="5"/>
        <v>0</v>
      </c>
      <c r="I226" s="14"/>
    </row>
    <row r="227" spans="1:9" ht="12.4" hidden="1" customHeight="1">
      <c r="A227" s="13"/>
      <c r="B227" s="1"/>
      <c r="C227" s="36"/>
      <c r="D227" s="157"/>
      <c r="E227" s="158"/>
      <c r="F227" s="42" t="str">
        <f>VLOOKUP(C227,'[2]Acha Air Sales Price List'!$B$1:$D$65536,3,FALSE)</f>
        <v>Exchange rate :</v>
      </c>
      <c r="G227" s="21">
        <f>ROUND(IF(ISBLANK(C227),0,VLOOKUP(C227,'[2]Acha Air Sales Price List'!$B$1:$X$65536,12,FALSE)*$L$14),2)</f>
        <v>0</v>
      </c>
      <c r="H227" s="22">
        <f t="shared" si="5"/>
        <v>0</v>
      </c>
      <c r="I227" s="14"/>
    </row>
    <row r="228" spans="1:9" ht="12.4" hidden="1" customHeight="1">
      <c r="A228" s="13"/>
      <c r="B228" s="1"/>
      <c r="C228" s="36"/>
      <c r="D228" s="157"/>
      <c r="E228" s="158"/>
      <c r="F228" s="42" t="str">
        <f>VLOOKUP(C228,'[2]Acha Air Sales Price List'!$B$1:$D$65536,3,FALSE)</f>
        <v>Exchange rate :</v>
      </c>
      <c r="G228" s="21">
        <f>ROUND(IF(ISBLANK(C228),0,VLOOKUP(C228,'[2]Acha Air Sales Price List'!$B$1:$X$65536,12,FALSE)*$L$14),2)</f>
        <v>0</v>
      </c>
      <c r="H228" s="22">
        <f t="shared" si="5"/>
        <v>0</v>
      </c>
      <c r="I228" s="14"/>
    </row>
    <row r="229" spans="1:9" ht="12.4" hidden="1" customHeight="1">
      <c r="A229" s="13"/>
      <c r="B229" s="1"/>
      <c r="C229" s="36"/>
      <c r="D229" s="157"/>
      <c r="E229" s="158"/>
      <c r="F229" s="42" t="str">
        <f>VLOOKUP(C229,'[2]Acha Air Sales Price List'!$B$1:$D$65536,3,FALSE)</f>
        <v>Exchange rate :</v>
      </c>
      <c r="G229" s="21">
        <f>ROUND(IF(ISBLANK(C229),0,VLOOKUP(C229,'[2]Acha Air Sales Price List'!$B$1:$X$65536,12,FALSE)*$L$14),2)</f>
        <v>0</v>
      </c>
      <c r="H229" s="22">
        <f t="shared" si="5"/>
        <v>0</v>
      </c>
      <c r="I229" s="14"/>
    </row>
    <row r="230" spans="1:9" ht="12.4" hidden="1" customHeight="1">
      <c r="A230" s="13"/>
      <c r="B230" s="1"/>
      <c r="C230" s="36"/>
      <c r="D230" s="157"/>
      <c r="E230" s="158"/>
      <c r="F230" s="42" t="str">
        <f>VLOOKUP(C230,'[2]Acha Air Sales Price List'!$B$1:$D$65536,3,FALSE)</f>
        <v>Exchange rate :</v>
      </c>
      <c r="G230" s="21">
        <f>ROUND(IF(ISBLANK(C230),0,VLOOKUP(C230,'[2]Acha Air Sales Price List'!$B$1:$X$65536,12,FALSE)*$L$14),2)</f>
        <v>0</v>
      </c>
      <c r="H230" s="22">
        <f t="shared" si="5"/>
        <v>0</v>
      </c>
      <c r="I230" s="14"/>
    </row>
    <row r="231" spans="1:9" ht="12.4" hidden="1" customHeight="1">
      <c r="A231" s="13"/>
      <c r="B231" s="1"/>
      <c r="C231" s="36"/>
      <c r="D231" s="157"/>
      <c r="E231" s="158"/>
      <c r="F231" s="42" t="str">
        <f>VLOOKUP(C231,'[2]Acha Air Sales Price List'!$B$1:$D$65536,3,FALSE)</f>
        <v>Exchange rate :</v>
      </c>
      <c r="G231" s="21">
        <f>ROUND(IF(ISBLANK(C231),0,VLOOKUP(C231,'[2]Acha Air Sales Price List'!$B$1:$X$65536,12,FALSE)*$L$14),2)</f>
        <v>0</v>
      </c>
      <c r="H231" s="22">
        <f t="shared" si="5"/>
        <v>0</v>
      </c>
      <c r="I231" s="14"/>
    </row>
    <row r="232" spans="1:9" ht="12.4" hidden="1" customHeight="1">
      <c r="A232" s="13"/>
      <c r="B232" s="1"/>
      <c r="C232" s="36"/>
      <c r="D232" s="157"/>
      <c r="E232" s="158"/>
      <c r="F232" s="42" t="str">
        <f>VLOOKUP(C232,'[2]Acha Air Sales Price List'!$B$1:$D$65536,3,FALSE)</f>
        <v>Exchange rate :</v>
      </c>
      <c r="G232" s="21">
        <f>ROUND(IF(ISBLANK(C232),0,VLOOKUP(C232,'[2]Acha Air Sales Price List'!$B$1:$X$65536,12,FALSE)*$L$14),2)</f>
        <v>0</v>
      </c>
      <c r="H232" s="22">
        <f t="shared" si="5"/>
        <v>0</v>
      </c>
      <c r="I232" s="14"/>
    </row>
    <row r="233" spans="1:9" ht="12.4" hidden="1" customHeight="1">
      <c r="A233" s="13"/>
      <c r="B233" s="1"/>
      <c r="C233" s="36"/>
      <c r="D233" s="157"/>
      <c r="E233" s="158"/>
      <c r="F233" s="42" t="str">
        <f>VLOOKUP(C233,'[2]Acha Air Sales Price List'!$B$1:$D$65536,3,FALSE)</f>
        <v>Exchange rate :</v>
      </c>
      <c r="G233" s="21">
        <f>ROUND(IF(ISBLANK(C233),0,VLOOKUP(C233,'[2]Acha Air Sales Price List'!$B$1:$X$65536,12,FALSE)*$L$14),2)</f>
        <v>0</v>
      </c>
      <c r="H233" s="22">
        <f t="shared" si="5"/>
        <v>0</v>
      </c>
      <c r="I233" s="14"/>
    </row>
    <row r="234" spans="1:9" ht="12.4" hidden="1" customHeight="1">
      <c r="A234" s="13"/>
      <c r="B234" s="1"/>
      <c r="C234" s="37"/>
      <c r="D234" s="157"/>
      <c r="E234" s="158"/>
      <c r="F234" s="42" t="str">
        <f>VLOOKUP(C234,'[2]Acha Air Sales Price List'!$B$1:$D$65536,3,FALSE)</f>
        <v>Exchange rate :</v>
      </c>
      <c r="G234" s="21">
        <f>ROUND(IF(ISBLANK(C234),0,VLOOKUP(C234,'[2]Acha Air Sales Price List'!$B$1:$X$65536,12,FALSE)*$L$14),2)</f>
        <v>0</v>
      </c>
      <c r="H234" s="22">
        <f t="shared" si="5"/>
        <v>0</v>
      </c>
      <c r="I234" s="14"/>
    </row>
    <row r="235" spans="1:9" ht="12" hidden="1" customHeight="1">
      <c r="A235" s="13"/>
      <c r="B235" s="1"/>
      <c r="C235" s="36"/>
      <c r="D235" s="157"/>
      <c r="E235" s="158"/>
      <c r="F235" s="42" t="str">
        <f>VLOOKUP(C235,'[2]Acha Air Sales Price List'!$B$1:$D$65536,3,FALSE)</f>
        <v>Exchange rate :</v>
      </c>
      <c r="G235" s="21">
        <f>ROUND(IF(ISBLANK(C235),0,VLOOKUP(C235,'[2]Acha Air Sales Price List'!$B$1:$X$65536,12,FALSE)*$L$14),2)</f>
        <v>0</v>
      </c>
      <c r="H235" s="22">
        <f t="shared" si="5"/>
        <v>0</v>
      </c>
      <c r="I235" s="14"/>
    </row>
    <row r="236" spans="1:9" ht="12.4" hidden="1" customHeight="1">
      <c r="A236" s="13"/>
      <c r="B236" s="1"/>
      <c r="C236" s="36"/>
      <c r="D236" s="157"/>
      <c r="E236" s="158"/>
      <c r="F236" s="42" t="str">
        <f>VLOOKUP(C236,'[2]Acha Air Sales Price List'!$B$1:$D$65536,3,FALSE)</f>
        <v>Exchange rate :</v>
      </c>
      <c r="G236" s="21">
        <f>ROUND(IF(ISBLANK(C236),0,VLOOKUP(C236,'[2]Acha Air Sales Price List'!$B$1:$X$65536,12,FALSE)*$L$14),2)</f>
        <v>0</v>
      </c>
      <c r="H236" s="22">
        <f t="shared" si="5"/>
        <v>0</v>
      </c>
      <c r="I236" s="14"/>
    </row>
    <row r="237" spans="1:9" ht="12.4" hidden="1" customHeight="1">
      <c r="A237" s="13"/>
      <c r="B237" s="1"/>
      <c r="C237" s="36"/>
      <c r="D237" s="157"/>
      <c r="E237" s="158"/>
      <c r="F237" s="42" t="str">
        <f>VLOOKUP(C237,'[2]Acha Air Sales Price List'!$B$1:$D$65536,3,FALSE)</f>
        <v>Exchange rate :</v>
      </c>
      <c r="G237" s="21">
        <f>ROUND(IF(ISBLANK(C237),0,VLOOKUP(C237,'[2]Acha Air Sales Price List'!$B$1:$X$65536,12,FALSE)*$L$14),2)</f>
        <v>0</v>
      </c>
      <c r="H237" s="22">
        <f t="shared" si="5"/>
        <v>0</v>
      </c>
      <c r="I237" s="14"/>
    </row>
    <row r="238" spans="1:9" ht="12.4" hidden="1" customHeight="1">
      <c r="A238" s="13"/>
      <c r="B238" s="1"/>
      <c r="C238" s="36"/>
      <c r="D238" s="157"/>
      <c r="E238" s="158"/>
      <c r="F238" s="42" t="str">
        <f>VLOOKUP(C238,'[2]Acha Air Sales Price List'!$B$1:$D$65536,3,FALSE)</f>
        <v>Exchange rate :</v>
      </c>
      <c r="G238" s="21">
        <f>ROUND(IF(ISBLANK(C238),0,VLOOKUP(C238,'[2]Acha Air Sales Price List'!$B$1:$X$65536,12,FALSE)*$L$14),2)</f>
        <v>0</v>
      </c>
      <c r="H238" s="22">
        <f t="shared" si="5"/>
        <v>0</v>
      </c>
      <c r="I238" s="14"/>
    </row>
    <row r="239" spans="1:9" ht="12.4" hidden="1" customHeight="1">
      <c r="A239" s="13"/>
      <c r="B239" s="1"/>
      <c r="C239" s="36"/>
      <c r="D239" s="157"/>
      <c r="E239" s="158"/>
      <c r="F239" s="42" t="str">
        <f>VLOOKUP(C239,'[2]Acha Air Sales Price List'!$B$1:$D$65536,3,FALSE)</f>
        <v>Exchange rate :</v>
      </c>
      <c r="G239" s="21">
        <f>ROUND(IF(ISBLANK(C239),0,VLOOKUP(C239,'[2]Acha Air Sales Price List'!$B$1:$X$65536,12,FALSE)*$L$14),2)</f>
        <v>0</v>
      </c>
      <c r="H239" s="22">
        <f t="shared" si="5"/>
        <v>0</v>
      </c>
      <c r="I239" s="14"/>
    </row>
    <row r="240" spans="1:9" ht="12.4" hidden="1" customHeight="1">
      <c r="A240" s="13"/>
      <c r="B240" s="1"/>
      <c r="C240" s="36"/>
      <c r="D240" s="157"/>
      <c r="E240" s="158"/>
      <c r="F240" s="42" t="str">
        <f>VLOOKUP(C240,'[2]Acha Air Sales Price List'!$B$1:$D$65536,3,FALSE)</f>
        <v>Exchange rate :</v>
      </c>
      <c r="G240" s="21">
        <f>ROUND(IF(ISBLANK(C240),0,VLOOKUP(C240,'[2]Acha Air Sales Price List'!$B$1:$X$65536,12,FALSE)*$L$14),2)</f>
        <v>0</v>
      </c>
      <c r="H240" s="22">
        <f t="shared" si="5"/>
        <v>0</v>
      </c>
      <c r="I240" s="14"/>
    </row>
    <row r="241" spans="1:9" ht="12.4" hidden="1" customHeight="1">
      <c r="A241" s="13"/>
      <c r="B241" s="1"/>
      <c r="C241" s="36"/>
      <c r="D241" s="157"/>
      <c r="E241" s="158"/>
      <c r="F241" s="42" t="str">
        <f>VLOOKUP(C241,'[2]Acha Air Sales Price List'!$B$1:$D$65536,3,FALSE)</f>
        <v>Exchange rate :</v>
      </c>
      <c r="G241" s="21">
        <f>ROUND(IF(ISBLANK(C241),0,VLOOKUP(C241,'[2]Acha Air Sales Price List'!$B$1:$X$65536,12,FALSE)*$L$14),2)</f>
        <v>0</v>
      </c>
      <c r="H241" s="22">
        <f t="shared" si="5"/>
        <v>0</v>
      </c>
      <c r="I241" s="14"/>
    </row>
    <row r="242" spans="1:9" ht="12.4" hidden="1" customHeight="1">
      <c r="A242" s="13"/>
      <c r="B242" s="1"/>
      <c r="C242" s="36"/>
      <c r="D242" s="157"/>
      <c r="E242" s="158"/>
      <c r="F242" s="42" t="str">
        <f>VLOOKUP(C242,'[2]Acha Air Sales Price List'!$B$1:$D$65536,3,FALSE)</f>
        <v>Exchange rate :</v>
      </c>
      <c r="G242" s="21">
        <f>ROUND(IF(ISBLANK(C242),0,VLOOKUP(C242,'[2]Acha Air Sales Price List'!$B$1:$X$65536,12,FALSE)*$L$14),2)</f>
        <v>0</v>
      </c>
      <c r="H242" s="22">
        <f t="shared" si="5"/>
        <v>0</v>
      </c>
      <c r="I242" s="14"/>
    </row>
    <row r="243" spans="1:9" ht="12.4" hidden="1" customHeight="1">
      <c r="A243" s="13"/>
      <c r="B243" s="1"/>
      <c r="C243" s="36"/>
      <c r="D243" s="157"/>
      <c r="E243" s="158"/>
      <c r="F243" s="42" t="str">
        <f>VLOOKUP(C243,'[2]Acha Air Sales Price List'!$B$1:$D$65536,3,FALSE)</f>
        <v>Exchange rate :</v>
      </c>
      <c r="G243" s="21">
        <f>ROUND(IF(ISBLANK(C243),0,VLOOKUP(C243,'[2]Acha Air Sales Price List'!$B$1:$X$65536,12,FALSE)*$L$14),2)</f>
        <v>0</v>
      </c>
      <c r="H243" s="22">
        <f t="shared" si="5"/>
        <v>0</v>
      </c>
      <c r="I243" s="14"/>
    </row>
    <row r="244" spans="1:9" ht="12.4" hidden="1" customHeight="1">
      <c r="A244" s="13"/>
      <c r="B244" s="1"/>
      <c r="C244" s="36"/>
      <c r="D244" s="157"/>
      <c r="E244" s="158"/>
      <c r="F244" s="42" t="str">
        <f>VLOOKUP(C244,'[2]Acha Air Sales Price List'!$B$1:$D$65536,3,FALSE)</f>
        <v>Exchange rate :</v>
      </c>
      <c r="G244" s="21">
        <f>ROUND(IF(ISBLANK(C244),0,VLOOKUP(C244,'[2]Acha Air Sales Price List'!$B$1:$X$65536,12,FALSE)*$L$14),2)</f>
        <v>0</v>
      </c>
      <c r="H244" s="22">
        <f t="shared" si="5"/>
        <v>0</v>
      </c>
      <c r="I244" s="14"/>
    </row>
    <row r="245" spans="1:9" ht="12.4" hidden="1" customHeight="1">
      <c r="A245" s="13"/>
      <c r="B245" s="1"/>
      <c r="C245" s="36"/>
      <c r="D245" s="157"/>
      <c r="E245" s="158"/>
      <c r="F245" s="42" t="str">
        <f>VLOOKUP(C245,'[2]Acha Air Sales Price List'!$B$1:$D$65536,3,FALSE)</f>
        <v>Exchange rate :</v>
      </c>
      <c r="G245" s="21">
        <f>ROUND(IF(ISBLANK(C245),0,VLOOKUP(C245,'[2]Acha Air Sales Price List'!$B$1:$X$65536,12,FALSE)*$L$14),2)</f>
        <v>0</v>
      </c>
      <c r="H245" s="22">
        <f t="shared" si="5"/>
        <v>0</v>
      </c>
      <c r="I245" s="14"/>
    </row>
    <row r="246" spans="1:9" ht="12.4" hidden="1" customHeight="1">
      <c r="A246" s="13"/>
      <c r="B246" s="1"/>
      <c r="C246" s="36"/>
      <c r="D246" s="157"/>
      <c r="E246" s="158"/>
      <c r="F246" s="42" t="str">
        <f>VLOOKUP(C246,'[2]Acha Air Sales Price List'!$B$1:$D$65536,3,FALSE)</f>
        <v>Exchange rate :</v>
      </c>
      <c r="G246" s="21">
        <f>ROUND(IF(ISBLANK(C246),0,VLOOKUP(C246,'[2]Acha Air Sales Price List'!$B$1:$X$65536,12,FALSE)*$L$14),2)</f>
        <v>0</v>
      </c>
      <c r="H246" s="22">
        <f t="shared" si="5"/>
        <v>0</v>
      </c>
      <c r="I246" s="14"/>
    </row>
    <row r="247" spans="1:9" ht="12.4" hidden="1" customHeight="1">
      <c r="A247" s="13"/>
      <c r="B247" s="1"/>
      <c r="C247" s="36"/>
      <c r="D247" s="157"/>
      <c r="E247" s="158"/>
      <c r="F247" s="42" t="str">
        <f>VLOOKUP(C247,'[2]Acha Air Sales Price List'!$B$1:$D$65536,3,FALSE)</f>
        <v>Exchange rate :</v>
      </c>
      <c r="G247" s="21">
        <f>ROUND(IF(ISBLANK(C247),0,VLOOKUP(C247,'[2]Acha Air Sales Price List'!$B$1:$X$65536,12,FALSE)*$L$14),2)</f>
        <v>0</v>
      </c>
      <c r="H247" s="22">
        <f t="shared" si="5"/>
        <v>0</v>
      </c>
      <c r="I247" s="14"/>
    </row>
    <row r="248" spans="1:9" ht="12.4" hidden="1" customHeight="1">
      <c r="A248" s="13"/>
      <c r="B248" s="1"/>
      <c r="C248" s="36"/>
      <c r="D248" s="157"/>
      <c r="E248" s="158"/>
      <c r="F248" s="42" t="str">
        <f>VLOOKUP(C248,'[2]Acha Air Sales Price List'!$B$1:$D$65536,3,FALSE)</f>
        <v>Exchange rate :</v>
      </c>
      <c r="G248" s="21">
        <f>ROUND(IF(ISBLANK(C248),0,VLOOKUP(C248,'[2]Acha Air Sales Price List'!$B$1:$X$65536,12,FALSE)*$L$14),2)</f>
        <v>0</v>
      </c>
      <c r="H248" s="22">
        <f t="shared" si="5"/>
        <v>0</v>
      </c>
      <c r="I248" s="14"/>
    </row>
    <row r="249" spans="1:9" ht="12.4" hidden="1" customHeight="1">
      <c r="A249" s="13"/>
      <c r="B249" s="1"/>
      <c r="C249" s="36"/>
      <c r="D249" s="157"/>
      <c r="E249" s="158"/>
      <c r="F249" s="42" t="str">
        <f>VLOOKUP(C249,'[2]Acha Air Sales Price List'!$B$1:$D$65536,3,FALSE)</f>
        <v>Exchange rate :</v>
      </c>
      <c r="G249" s="21">
        <f>ROUND(IF(ISBLANK(C249),0,VLOOKUP(C249,'[2]Acha Air Sales Price List'!$B$1:$X$65536,12,FALSE)*$L$14),2)</f>
        <v>0</v>
      </c>
      <c r="H249" s="22">
        <f t="shared" si="5"/>
        <v>0</v>
      </c>
      <c r="I249" s="14"/>
    </row>
    <row r="250" spans="1:9" ht="12.4" hidden="1" customHeight="1">
      <c r="A250" s="13"/>
      <c r="B250" s="1"/>
      <c r="C250" s="36"/>
      <c r="D250" s="157"/>
      <c r="E250" s="158"/>
      <c r="F250" s="42" t="str">
        <f>VLOOKUP(C250,'[2]Acha Air Sales Price List'!$B$1:$D$65536,3,FALSE)</f>
        <v>Exchange rate :</v>
      </c>
      <c r="G250" s="21">
        <f>ROUND(IF(ISBLANK(C250),0,VLOOKUP(C250,'[2]Acha Air Sales Price List'!$B$1:$X$65536,12,FALSE)*$L$14),2)</f>
        <v>0</v>
      </c>
      <c r="H250" s="22">
        <f t="shared" si="5"/>
        <v>0</v>
      </c>
      <c r="I250" s="14"/>
    </row>
    <row r="251" spans="1:9" ht="12.4" hidden="1" customHeight="1">
      <c r="A251" s="13"/>
      <c r="B251" s="1"/>
      <c r="C251" s="36"/>
      <c r="D251" s="157"/>
      <c r="E251" s="158"/>
      <c r="F251" s="42" t="str">
        <f>VLOOKUP(C251,'[2]Acha Air Sales Price List'!$B$1:$D$65536,3,FALSE)</f>
        <v>Exchange rate :</v>
      </c>
      <c r="G251" s="21">
        <f>ROUND(IF(ISBLANK(C251),0,VLOOKUP(C251,'[2]Acha Air Sales Price List'!$B$1:$X$65536,12,FALSE)*$L$14),2)</f>
        <v>0</v>
      </c>
      <c r="H251" s="22">
        <f t="shared" si="5"/>
        <v>0</v>
      </c>
      <c r="I251" s="14"/>
    </row>
    <row r="252" spans="1:9" ht="12.4" hidden="1" customHeight="1">
      <c r="A252" s="13"/>
      <c r="B252" s="1"/>
      <c r="C252" s="36"/>
      <c r="D252" s="157"/>
      <c r="E252" s="158"/>
      <c r="F252" s="42" t="str">
        <f>VLOOKUP(C252,'[2]Acha Air Sales Price List'!$B$1:$D$65536,3,FALSE)</f>
        <v>Exchange rate :</v>
      </c>
      <c r="G252" s="21">
        <f>ROUND(IF(ISBLANK(C252),0,VLOOKUP(C252,'[2]Acha Air Sales Price List'!$B$1:$X$65536,12,FALSE)*$L$14),2)</f>
        <v>0</v>
      </c>
      <c r="H252" s="22">
        <f t="shared" si="5"/>
        <v>0</v>
      </c>
      <c r="I252" s="14"/>
    </row>
    <row r="253" spans="1:9" ht="12.4" hidden="1" customHeight="1">
      <c r="A253" s="13"/>
      <c r="B253" s="1"/>
      <c r="C253" s="36"/>
      <c r="D253" s="157"/>
      <c r="E253" s="158"/>
      <c r="F253" s="42" t="str">
        <f>VLOOKUP(C253,'[2]Acha Air Sales Price List'!$B$1:$D$65536,3,FALSE)</f>
        <v>Exchange rate :</v>
      </c>
      <c r="G253" s="21">
        <f>ROUND(IF(ISBLANK(C253),0,VLOOKUP(C253,'[2]Acha Air Sales Price List'!$B$1:$X$65536,12,FALSE)*$L$14),2)</f>
        <v>0</v>
      </c>
      <c r="H253" s="22">
        <f t="shared" si="5"/>
        <v>0</v>
      </c>
      <c r="I253" s="14"/>
    </row>
    <row r="254" spans="1:9" ht="12.4" hidden="1" customHeight="1">
      <c r="A254" s="13"/>
      <c r="B254" s="1"/>
      <c r="C254" s="36"/>
      <c r="D254" s="157"/>
      <c r="E254" s="158"/>
      <c r="F254" s="42" t="str">
        <f>VLOOKUP(C254,'[2]Acha Air Sales Price List'!$B$1:$D$65536,3,FALSE)</f>
        <v>Exchange rate :</v>
      </c>
      <c r="G254" s="21">
        <f>ROUND(IF(ISBLANK(C254),0,VLOOKUP(C254,'[2]Acha Air Sales Price List'!$B$1:$X$65536,12,FALSE)*$L$14),2)</f>
        <v>0</v>
      </c>
      <c r="H254" s="22">
        <f t="shared" si="5"/>
        <v>0</v>
      </c>
      <c r="I254" s="14"/>
    </row>
    <row r="255" spans="1:9" ht="12.4" hidden="1" customHeight="1">
      <c r="A255" s="13"/>
      <c r="B255" s="1"/>
      <c r="C255" s="36"/>
      <c r="D255" s="157"/>
      <c r="E255" s="158"/>
      <c r="F255" s="42" t="str">
        <f>VLOOKUP(C255,'[2]Acha Air Sales Price List'!$B$1:$D$65536,3,FALSE)</f>
        <v>Exchange rate :</v>
      </c>
      <c r="G255" s="21">
        <f>ROUND(IF(ISBLANK(C255),0,VLOOKUP(C255,'[2]Acha Air Sales Price List'!$B$1:$X$65536,12,FALSE)*$L$14),2)</f>
        <v>0</v>
      </c>
      <c r="H255" s="22">
        <f t="shared" si="5"/>
        <v>0</v>
      </c>
      <c r="I255" s="14"/>
    </row>
    <row r="256" spans="1:9" ht="12.4" hidden="1" customHeight="1">
      <c r="A256" s="13"/>
      <c r="B256" s="1"/>
      <c r="C256" s="36"/>
      <c r="D256" s="157"/>
      <c r="E256" s="158"/>
      <c r="F256" s="42" t="str">
        <f>VLOOKUP(C256,'[2]Acha Air Sales Price List'!$B$1:$D$65536,3,FALSE)</f>
        <v>Exchange rate :</v>
      </c>
      <c r="G256" s="21">
        <f>ROUND(IF(ISBLANK(C256),0,VLOOKUP(C256,'[2]Acha Air Sales Price List'!$B$1:$X$65536,12,FALSE)*$L$14),2)</f>
        <v>0</v>
      </c>
      <c r="H256" s="22">
        <f t="shared" si="5"/>
        <v>0</v>
      </c>
      <c r="I256" s="14"/>
    </row>
    <row r="257" spans="1:9" ht="12.4" hidden="1" customHeight="1">
      <c r="A257" s="13"/>
      <c r="B257" s="1"/>
      <c r="C257" s="36"/>
      <c r="D257" s="157"/>
      <c r="E257" s="158"/>
      <c r="F257" s="42" t="str">
        <f>VLOOKUP(C257,'[2]Acha Air Sales Price List'!$B$1:$D$65536,3,FALSE)</f>
        <v>Exchange rate :</v>
      </c>
      <c r="G257" s="21">
        <f>ROUND(IF(ISBLANK(C257),0,VLOOKUP(C257,'[2]Acha Air Sales Price List'!$B$1:$X$65536,12,FALSE)*$L$14),2)</f>
        <v>0</v>
      </c>
      <c r="H257" s="22">
        <f t="shared" si="5"/>
        <v>0</v>
      </c>
      <c r="I257" s="14"/>
    </row>
    <row r="258" spans="1:9" ht="12.4" hidden="1" customHeight="1">
      <c r="A258" s="13"/>
      <c r="B258" s="1"/>
      <c r="C258" s="37"/>
      <c r="D258" s="157"/>
      <c r="E258" s="158"/>
      <c r="F258" s="42" t="str">
        <f>VLOOKUP(C258,'[2]Acha Air Sales Price List'!$B$1:$D$65536,3,FALSE)</f>
        <v>Exchange rate :</v>
      </c>
      <c r="G258" s="21">
        <f>ROUND(IF(ISBLANK(C258),0,VLOOKUP(C258,'[2]Acha Air Sales Price List'!$B$1:$X$65536,12,FALSE)*$L$14),2)</f>
        <v>0</v>
      </c>
      <c r="H258" s="22">
        <f t="shared" si="5"/>
        <v>0</v>
      </c>
      <c r="I258" s="14"/>
    </row>
    <row r="259" spans="1:9" ht="12" hidden="1" customHeight="1">
      <c r="A259" s="13"/>
      <c r="B259" s="1"/>
      <c r="C259" s="36"/>
      <c r="D259" s="157"/>
      <c r="E259" s="158"/>
      <c r="F259" s="42" t="str">
        <f>VLOOKUP(C259,'[2]Acha Air Sales Price List'!$B$1:$D$65536,3,FALSE)</f>
        <v>Exchange rate :</v>
      </c>
      <c r="G259" s="21">
        <f>ROUND(IF(ISBLANK(C259),0,VLOOKUP(C259,'[2]Acha Air Sales Price List'!$B$1:$X$65536,12,FALSE)*$L$14),2)</f>
        <v>0</v>
      </c>
      <c r="H259" s="22">
        <f t="shared" si="5"/>
        <v>0</v>
      </c>
      <c r="I259" s="14"/>
    </row>
    <row r="260" spans="1:9" ht="12.4" hidden="1" customHeight="1">
      <c r="A260" s="13"/>
      <c r="B260" s="1"/>
      <c r="C260" s="36"/>
      <c r="D260" s="157"/>
      <c r="E260" s="158"/>
      <c r="F260" s="42" t="str">
        <f>VLOOKUP(C260,'[2]Acha Air Sales Price List'!$B$1:$D$65536,3,FALSE)</f>
        <v>Exchange rate :</v>
      </c>
      <c r="G260" s="21">
        <f>ROUND(IF(ISBLANK(C260),0,VLOOKUP(C260,'[2]Acha Air Sales Price List'!$B$1:$X$65536,12,FALSE)*$L$14),2)</f>
        <v>0</v>
      </c>
      <c r="H260" s="22">
        <f t="shared" si="5"/>
        <v>0</v>
      </c>
      <c r="I260" s="14"/>
    </row>
    <row r="261" spans="1:9" ht="12.4" hidden="1" customHeight="1">
      <c r="A261" s="13"/>
      <c r="B261" s="1"/>
      <c r="C261" s="36"/>
      <c r="D261" s="157"/>
      <c r="E261" s="158"/>
      <c r="F261" s="42" t="str">
        <f>VLOOKUP(C261,'[2]Acha Air Sales Price List'!$B$1:$D$65536,3,FALSE)</f>
        <v>Exchange rate :</v>
      </c>
      <c r="G261" s="21">
        <f>ROUND(IF(ISBLANK(C261),0,VLOOKUP(C261,'[2]Acha Air Sales Price List'!$B$1:$X$65536,12,FALSE)*$L$14),2)</f>
        <v>0</v>
      </c>
      <c r="H261" s="22">
        <f t="shared" si="5"/>
        <v>0</v>
      </c>
      <c r="I261" s="14"/>
    </row>
    <row r="262" spans="1:9" ht="12.4" hidden="1" customHeight="1">
      <c r="A262" s="13"/>
      <c r="B262" s="1"/>
      <c r="C262" s="36"/>
      <c r="D262" s="157"/>
      <c r="E262" s="158"/>
      <c r="F262" s="42" t="str">
        <f>VLOOKUP(C262,'[2]Acha Air Sales Price List'!$B$1:$D$65536,3,FALSE)</f>
        <v>Exchange rate :</v>
      </c>
      <c r="G262" s="21">
        <f>ROUND(IF(ISBLANK(C262),0,VLOOKUP(C262,'[2]Acha Air Sales Price List'!$B$1:$X$65536,12,FALSE)*$L$14),2)</f>
        <v>0</v>
      </c>
      <c r="H262" s="22">
        <f t="shared" si="5"/>
        <v>0</v>
      </c>
      <c r="I262" s="14"/>
    </row>
    <row r="263" spans="1:9" ht="12.4" hidden="1" customHeight="1">
      <c r="A263" s="13"/>
      <c r="B263" s="1"/>
      <c r="C263" s="36"/>
      <c r="D263" s="157"/>
      <c r="E263" s="158"/>
      <c r="F263" s="42" t="str">
        <f>VLOOKUP(C263,'[2]Acha Air Sales Price List'!$B$1:$D$65536,3,FALSE)</f>
        <v>Exchange rate :</v>
      </c>
      <c r="G263" s="21">
        <f>ROUND(IF(ISBLANK(C263),0,VLOOKUP(C263,'[2]Acha Air Sales Price List'!$B$1:$X$65536,12,FALSE)*$L$14),2)</f>
        <v>0</v>
      </c>
      <c r="H263" s="22">
        <f t="shared" si="5"/>
        <v>0</v>
      </c>
      <c r="I263" s="14"/>
    </row>
    <row r="264" spans="1:9" ht="12.4" hidden="1" customHeight="1">
      <c r="A264" s="13"/>
      <c r="B264" s="1"/>
      <c r="C264" s="36"/>
      <c r="D264" s="157"/>
      <c r="E264" s="158"/>
      <c r="F264" s="42" t="str">
        <f>VLOOKUP(C264,'[2]Acha Air Sales Price List'!$B$1:$D$65536,3,FALSE)</f>
        <v>Exchange rate :</v>
      </c>
      <c r="G264" s="21">
        <f>ROUND(IF(ISBLANK(C264),0,VLOOKUP(C264,'[2]Acha Air Sales Price List'!$B$1:$X$65536,12,FALSE)*$L$14),2)</f>
        <v>0</v>
      </c>
      <c r="H264" s="22">
        <f t="shared" si="5"/>
        <v>0</v>
      </c>
      <c r="I264" s="14"/>
    </row>
    <row r="265" spans="1:9" ht="12.4" hidden="1" customHeight="1">
      <c r="A265" s="13"/>
      <c r="B265" s="1"/>
      <c r="C265" s="36"/>
      <c r="D265" s="157"/>
      <c r="E265" s="158"/>
      <c r="F265" s="42" t="str">
        <f>VLOOKUP(C265,'[2]Acha Air Sales Price List'!$B$1:$D$65536,3,FALSE)</f>
        <v>Exchange rate :</v>
      </c>
      <c r="G265" s="21">
        <f>ROUND(IF(ISBLANK(C265),0,VLOOKUP(C265,'[2]Acha Air Sales Price List'!$B$1:$X$65536,12,FALSE)*$L$14),2)</f>
        <v>0</v>
      </c>
      <c r="H265" s="22">
        <f t="shared" si="5"/>
        <v>0</v>
      </c>
      <c r="I265" s="14"/>
    </row>
    <row r="266" spans="1:9" ht="12.4" hidden="1" customHeight="1">
      <c r="A266" s="13"/>
      <c r="B266" s="1"/>
      <c r="C266" s="36"/>
      <c r="D266" s="157"/>
      <c r="E266" s="158"/>
      <c r="F266" s="42" t="str">
        <f>VLOOKUP(C266,'[2]Acha Air Sales Price List'!$B$1:$D$65536,3,FALSE)</f>
        <v>Exchange rate :</v>
      </c>
      <c r="G266" s="21">
        <f>ROUND(IF(ISBLANK(C266),0,VLOOKUP(C266,'[2]Acha Air Sales Price List'!$B$1:$X$65536,12,FALSE)*$L$14),2)</f>
        <v>0</v>
      </c>
      <c r="H266" s="22">
        <f t="shared" si="5"/>
        <v>0</v>
      </c>
      <c r="I266" s="14"/>
    </row>
    <row r="267" spans="1:9" ht="12.4" hidden="1" customHeight="1">
      <c r="A267" s="13"/>
      <c r="B267" s="1"/>
      <c r="C267" s="36"/>
      <c r="D267" s="157"/>
      <c r="E267" s="158"/>
      <c r="F267" s="42" t="str">
        <f>VLOOKUP(C267,'[2]Acha Air Sales Price List'!$B$1:$D$65536,3,FALSE)</f>
        <v>Exchange rate :</v>
      </c>
      <c r="G267" s="21">
        <f>ROUND(IF(ISBLANK(C267),0,VLOOKUP(C267,'[2]Acha Air Sales Price List'!$B$1:$X$65536,12,FALSE)*$L$14),2)</f>
        <v>0</v>
      </c>
      <c r="H267" s="22">
        <f t="shared" ref="H267:H330" si="6">ROUND(IF(ISNUMBER(B267), G267*B267, 0),5)</f>
        <v>0</v>
      </c>
      <c r="I267" s="14"/>
    </row>
    <row r="268" spans="1:9" ht="12.4" hidden="1" customHeight="1">
      <c r="A268" s="13"/>
      <c r="B268" s="1"/>
      <c r="C268" s="36"/>
      <c r="D268" s="157"/>
      <c r="E268" s="158"/>
      <c r="F268" s="42" t="str">
        <f>VLOOKUP(C268,'[2]Acha Air Sales Price List'!$B$1:$D$65536,3,FALSE)</f>
        <v>Exchange rate :</v>
      </c>
      <c r="G268" s="21">
        <f>ROUND(IF(ISBLANK(C268),0,VLOOKUP(C268,'[2]Acha Air Sales Price List'!$B$1:$X$65536,12,FALSE)*$L$14),2)</f>
        <v>0</v>
      </c>
      <c r="H268" s="22">
        <f t="shared" si="6"/>
        <v>0</v>
      </c>
      <c r="I268" s="14"/>
    </row>
    <row r="269" spans="1:9" ht="12.4" hidden="1" customHeight="1">
      <c r="A269" s="13"/>
      <c r="B269" s="1"/>
      <c r="C269" s="36"/>
      <c r="D269" s="157"/>
      <c r="E269" s="158"/>
      <c r="F269" s="42" t="str">
        <f>VLOOKUP(C269,'[2]Acha Air Sales Price List'!$B$1:$D$65536,3,FALSE)</f>
        <v>Exchange rate :</v>
      </c>
      <c r="G269" s="21">
        <f>ROUND(IF(ISBLANK(C269),0,VLOOKUP(C269,'[2]Acha Air Sales Price List'!$B$1:$X$65536,12,FALSE)*$L$14),2)</f>
        <v>0</v>
      </c>
      <c r="H269" s="22">
        <f t="shared" si="6"/>
        <v>0</v>
      </c>
      <c r="I269" s="14"/>
    </row>
    <row r="270" spans="1:9" ht="12.4" hidden="1" customHeight="1">
      <c r="A270" s="13"/>
      <c r="B270" s="1"/>
      <c r="C270" s="36"/>
      <c r="D270" s="157"/>
      <c r="E270" s="158"/>
      <c r="F270" s="42" t="str">
        <f>VLOOKUP(C270,'[2]Acha Air Sales Price List'!$B$1:$D$65536,3,FALSE)</f>
        <v>Exchange rate :</v>
      </c>
      <c r="G270" s="21">
        <f>ROUND(IF(ISBLANK(C270),0,VLOOKUP(C270,'[2]Acha Air Sales Price List'!$B$1:$X$65536,12,FALSE)*$L$14),2)</f>
        <v>0</v>
      </c>
      <c r="H270" s="22">
        <f t="shared" si="6"/>
        <v>0</v>
      </c>
      <c r="I270" s="14"/>
    </row>
    <row r="271" spans="1:9" ht="12.4" hidden="1" customHeight="1">
      <c r="A271" s="13"/>
      <c r="B271" s="1"/>
      <c r="C271" s="36"/>
      <c r="D271" s="157"/>
      <c r="E271" s="158"/>
      <c r="F271" s="42" t="str">
        <f>VLOOKUP(C271,'[2]Acha Air Sales Price List'!$B$1:$D$65536,3,FALSE)</f>
        <v>Exchange rate :</v>
      </c>
      <c r="G271" s="21">
        <f>ROUND(IF(ISBLANK(C271),0,VLOOKUP(C271,'[2]Acha Air Sales Price List'!$B$1:$X$65536,12,FALSE)*$L$14),2)</f>
        <v>0</v>
      </c>
      <c r="H271" s="22">
        <f t="shared" si="6"/>
        <v>0</v>
      </c>
      <c r="I271" s="14"/>
    </row>
    <row r="272" spans="1:9" ht="12.4" hidden="1" customHeight="1">
      <c r="A272" s="13"/>
      <c r="B272" s="1"/>
      <c r="C272" s="36"/>
      <c r="D272" s="157"/>
      <c r="E272" s="158"/>
      <c r="F272" s="42" t="str">
        <f>VLOOKUP(C272,'[2]Acha Air Sales Price List'!$B$1:$D$65536,3,FALSE)</f>
        <v>Exchange rate :</v>
      </c>
      <c r="G272" s="21">
        <f>ROUND(IF(ISBLANK(C272),0,VLOOKUP(C272,'[2]Acha Air Sales Price List'!$B$1:$X$65536,12,FALSE)*$L$14),2)</f>
        <v>0</v>
      </c>
      <c r="H272" s="22">
        <f t="shared" si="6"/>
        <v>0</v>
      </c>
      <c r="I272" s="14"/>
    </row>
    <row r="273" spans="1:9" ht="12.4" hidden="1" customHeight="1">
      <c r="A273" s="13"/>
      <c r="B273" s="1"/>
      <c r="C273" s="36"/>
      <c r="D273" s="157"/>
      <c r="E273" s="158"/>
      <c r="F273" s="42" t="str">
        <f>VLOOKUP(C273,'[2]Acha Air Sales Price List'!$B$1:$D$65536,3,FALSE)</f>
        <v>Exchange rate :</v>
      </c>
      <c r="G273" s="21">
        <f>ROUND(IF(ISBLANK(C273),0,VLOOKUP(C273,'[2]Acha Air Sales Price List'!$B$1:$X$65536,12,FALSE)*$L$14),2)</f>
        <v>0</v>
      </c>
      <c r="H273" s="22">
        <f t="shared" si="6"/>
        <v>0</v>
      </c>
      <c r="I273" s="14"/>
    </row>
    <row r="274" spans="1:9" ht="12.4" hidden="1" customHeight="1">
      <c r="A274" s="13"/>
      <c r="B274" s="1"/>
      <c r="C274" s="36"/>
      <c r="D274" s="157"/>
      <c r="E274" s="158"/>
      <c r="F274" s="42" t="str">
        <f>VLOOKUP(C274,'[2]Acha Air Sales Price List'!$B$1:$D$65536,3,FALSE)</f>
        <v>Exchange rate :</v>
      </c>
      <c r="G274" s="21">
        <f>ROUND(IF(ISBLANK(C274),0,VLOOKUP(C274,'[2]Acha Air Sales Price List'!$B$1:$X$65536,12,FALSE)*$L$14),2)</f>
        <v>0</v>
      </c>
      <c r="H274" s="22">
        <f t="shared" si="6"/>
        <v>0</v>
      </c>
      <c r="I274" s="14"/>
    </row>
    <row r="275" spans="1:9" ht="12.4" hidden="1" customHeight="1">
      <c r="A275" s="13"/>
      <c r="B275" s="1"/>
      <c r="C275" s="36"/>
      <c r="D275" s="157"/>
      <c r="E275" s="158"/>
      <c r="F275" s="42" t="str">
        <f>VLOOKUP(C275,'[2]Acha Air Sales Price List'!$B$1:$D$65536,3,FALSE)</f>
        <v>Exchange rate :</v>
      </c>
      <c r="G275" s="21">
        <f>ROUND(IF(ISBLANK(C275),0,VLOOKUP(C275,'[2]Acha Air Sales Price List'!$B$1:$X$65536,12,FALSE)*$L$14),2)</f>
        <v>0</v>
      </c>
      <c r="H275" s="22">
        <f t="shared" si="6"/>
        <v>0</v>
      </c>
      <c r="I275" s="14"/>
    </row>
    <row r="276" spans="1:9" ht="12.4" hidden="1" customHeight="1">
      <c r="A276" s="13"/>
      <c r="B276" s="1"/>
      <c r="C276" s="36"/>
      <c r="D276" s="157"/>
      <c r="E276" s="158"/>
      <c r="F276" s="42" t="str">
        <f>VLOOKUP(C276,'[2]Acha Air Sales Price List'!$B$1:$D$65536,3,FALSE)</f>
        <v>Exchange rate :</v>
      </c>
      <c r="G276" s="21">
        <f>ROUND(IF(ISBLANK(C276),0,VLOOKUP(C276,'[2]Acha Air Sales Price List'!$B$1:$X$65536,12,FALSE)*$L$14),2)</f>
        <v>0</v>
      </c>
      <c r="H276" s="22">
        <f t="shared" si="6"/>
        <v>0</v>
      </c>
      <c r="I276" s="14"/>
    </row>
    <row r="277" spans="1:9" ht="12.4" hidden="1" customHeight="1">
      <c r="A277" s="13"/>
      <c r="B277" s="1"/>
      <c r="C277" s="36"/>
      <c r="D277" s="157"/>
      <c r="E277" s="158"/>
      <c r="F277" s="42" t="str">
        <f>VLOOKUP(C277,'[2]Acha Air Sales Price List'!$B$1:$D$65536,3,FALSE)</f>
        <v>Exchange rate :</v>
      </c>
      <c r="G277" s="21">
        <f>ROUND(IF(ISBLANK(C277),0,VLOOKUP(C277,'[2]Acha Air Sales Price List'!$B$1:$X$65536,12,FALSE)*$L$14),2)</f>
        <v>0</v>
      </c>
      <c r="H277" s="22">
        <f t="shared" si="6"/>
        <v>0</v>
      </c>
      <c r="I277" s="14"/>
    </row>
    <row r="278" spans="1:9" ht="12.4" hidden="1" customHeight="1">
      <c r="A278" s="13"/>
      <c r="B278" s="1"/>
      <c r="C278" s="36"/>
      <c r="D278" s="157"/>
      <c r="E278" s="158"/>
      <c r="F278" s="42" t="str">
        <f>VLOOKUP(C278,'[2]Acha Air Sales Price List'!$B$1:$D$65536,3,FALSE)</f>
        <v>Exchange rate :</v>
      </c>
      <c r="G278" s="21">
        <f>ROUND(IF(ISBLANK(C278),0,VLOOKUP(C278,'[2]Acha Air Sales Price List'!$B$1:$X$65536,12,FALSE)*$L$14),2)</f>
        <v>0</v>
      </c>
      <c r="H278" s="22">
        <f t="shared" si="6"/>
        <v>0</v>
      </c>
      <c r="I278" s="14"/>
    </row>
    <row r="279" spans="1:9" ht="12.4" hidden="1" customHeight="1">
      <c r="A279" s="13"/>
      <c r="B279" s="1"/>
      <c r="C279" s="36"/>
      <c r="D279" s="157"/>
      <c r="E279" s="158"/>
      <c r="F279" s="42" t="str">
        <f>VLOOKUP(C279,'[2]Acha Air Sales Price List'!$B$1:$D$65536,3,FALSE)</f>
        <v>Exchange rate :</v>
      </c>
      <c r="G279" s="21">
        <f>ROUND(IF(ISBLANK(C279),0,VLOOKUP(C279,'[2]Acha Air Sales Price List'!$B$1:$X$65536,12,FALSE)*$L$14),2)</f>
        <v>0</v>
      </c>
      <c r="H279" s="22">
        <f t="shared" si="6"/>
        <v>0</v>
      </c>
      <c r="I279" s="14"/>
    </row>
    <row r="280" spans="1:9" ht="12.4" hidden="1" customHeight="1">
      <c r="A280" s="13"/>
      <c r="B280" s="1"/>
      <c r="C280" s="36"/>
      <c r="D280" s="157"/>
      <c r="E280" s="158"/>
      <c r="F280" s="42" t="str">
        <f>VLOOKUP(C280,'[2]Acha Air Sales Price List'!$B$1:$D$65536,3,FALSE)</f>
        <v>Exchange rate :</v>
      </c>
      <c r="G280" s="21">
        <f>ROUND(IF(ISBLANK(C280),0,VLOOKUP(C280,'[2]Acha Air Sales Price List'!$B$1:$X$65536,12,FALSE)*$L$14),2)</f>
        <v>0</v>
      </c>
      <c r="H280" s="22">
        <f t="shared" si="6"/>
        <v>0</v>
      </c>
      <c r="I280" s="14"/>
    </row>
    <row r="281" spans="1:9" ht="12.4" hidden="1" customHeight="1">
      <c r="A281" s="13"/>
      <c r="B281" s="1"/>
      <c r="C281" s="36"/>
      <c r="D281" s="157"/>
      <c r="E281" s="158"/>
      <c r="F281" s="42" t="str">
        <f>VLOOKUP(C281,'[2]Acha Air Sales Price List'!$B$1:$D$65536,3,FALSE)</f>
        <v>Exchange rate :</v>
      </c>
      <c r="G281" s="21">
        <f>ROUND(IF(ISBLANK(C281),0,VLOOKUP(C281,'[2]Acha Air Sales Price List'!$B$1:$X$65536,12,FALSE)*$L$14),2)</f>
        <v>0</v>
      </c>
      <c r="H281" s="22">
        <f t="shared" si="6"/>
        <v>0</v>
      </c>
      <c r="I281" s="14"/>
    </row>
    <row r="282" spans="1:9" ht="12.4" hidden="1" customHeight="1">
      <c r="A282" s="13"/>
      <c r="B282" s="1"/>
      <c r="C282" s="36"/>
      <c r="D282" s="157"/>
      <c r="E282" s="158"/>
      <c r="F282" s="42" t="str">
        <f>VLOOKUP(C282,'[2]Acha Air Sales Price List'!$B$1:$D$65536,3,FALSE)</f>
        <v>Exchange rate :</v>
      </c>
      <c r="G282" s="21">
        <f>ROUND(IF(ISBLANK(C282),0,VLOOKUP(C282,'[2]Acha Air Sales Price List'!$B$1:$X$65536,12,FALSE)*$L$14),2)</f>
        <v>0</v>
      </c>
      <c r="H282" s="22">
        <f t="shared" si="6"/>
        <v>0</v>
      </c>
      <c r="I282" s="14"/>
    </row>
    <row r="283" spans="1:9" ht="12.4" hidden="1" customHeight="1">
      <c r="A283" s="13"/>
      <c r="B283" s="1"/>
      <c r="C283" s="36"/>
      <c r="D283" s="157"/>
      <c r="E283" s="158"/>
      <c r="F283" s="42" t="str">
        <f>VLOOKUP(C283,'[2]Acha Air Sales Price List'!$B$1:$D$65536,3,FALSE)</f>
        <v>Exchange rate :</v>
      </c>
      <c r="G283" s="21">
        <f>ROUND(IF(ISBLANK(C283),0,VLOOKUP(C283,'[2]Acha Air Sales Price List'!$B$1:$X$65536,12,FALSE)*$L$14),2)</f>
        <v>0</v>
      </c>
      <c r="H283" s="22">
        <f t="shared" si="6"/>
        <v>0</v>
      </c>
      <c r="I283" s="14"/>
    </row>
    <row r="284" spans="1:9" ht="12.4" hidden="1" customHeight="1">
      <c r="A284" s="13"/>
      <c r="B284" s="1"/>
      <c r="C284" s="36"/>
      <c r="D284" s="157"/>
      <c r="E284" s="158"/>
      <c r="F284" s="42" t="str">
        <f>VLOOKUP(C284,'[2]Acha Air Sales Price List'!$B$1:$D$65536,3,FALSE)</f>
        <v>Exchange rate :</v>
      </c>
      <c r="G284" s="21">
        <f>ROUND(IF(ISBLANK(C284),0,VLOOKUP(C284,'[2]Acha Air Sales Price List'!$B$1:$X$65536,12,FALSE)*$L$14),2)</f>
        <v>0</v>
      </c>
      <c r="H284" s="22">
        <f t="shared" si="6"/>
        <v>0</v>
      </c>
      <c r="I284" s="14"/>
    </row>
    <row r="285" spans="1:9" ht="12.4" hidden="1" customHeight="1">
      <c r="A285" s="13"/>
      <c r="B285" s="1"/>
      <c r="C285" s="36"/>
      <c r="D285" s="157"/>
      <c r="E285" s="158"/>
      <c r="F285" s="42" t="str">
        <f>VLOOKUP(C285,'[2]Acha Air Sales Price List'!$B$1:$D$65536,3,FALSE)</f>
        <v>Exchange rate :</v>
      </c>
      <c r="G285" s="21">
        <f>ROUND(IF(ISBLANK(C285),0,VLOOKUP(C285,'[2]Acha Air Sales Price List'!$B$1:$X$65536,12,FALSE)*$L$14),2)</f>
        <v>0</v>
      </c>
      <c r="H285" s="22">
        <f t="shared" si="6"/>
        <v>0</v>
      </c>
      <c r="I285" s="14"/>
    </row>
    <row r="286" spans="1:9" ht="12.4" hidden="1" customHeight="1">
      <c r="A286" s="13"/>
      <c r="B286" s="1"/>
      <c r="C286" s="37"/>
      <c r="D286" s="157"/>
      <c r="E286" s="158"/>
      <c r="F286" s="42" t="str">
        <f>VLOOKUP(C286,'[2]Acha Air Sales Price List'!$B$1:$D$65536,3,FALSE)</f>
        <v>Exchange rate :</v>
      </c>
      <c r="G286" s="21">
        <f>ROUND(IF(ISBLANK(C286),0,VLOOKUP(C286,'[2]Acha Air Sales Price List'!$B$1:$X$65536,12,FALSE)*$L$14),2)</f>
        <v>0</v>
      </c>
      <c r="H286" s="22">
        <f t="shared" si="6"/>
        <v>0</v>
      </c>
      <c r="I286" s="14"/>
    </row>
    <row r="287" spans="1:9" ht="12" hidden="1" customHeight="1">
      <c r="A287" s="13"/>
      <c r="B287" s="1"/>
      <c r="C287" s="36"/>
      <c r="D287" s="157"/>
      <c r="E287" s="158"/>
      <c r="F287" s="42" t="str">
        <f>VLOOKUP(C287,'[2]Acha Air Sales Price List'!$B$1:$D$65536,3,FALSE)</f>
        <v>Exchange rate :</v>
      </c>
      <c r="G287" s="21">
        <f>ROUND(IF(ISBLANK(C287),0,VLOOKUP(C287,'[2]Acha Air Sales Price List'!$B$1:$X$65536,12,FALSE)*$L$14),2)</f>
        <v>0</v>
      </c>
      <c r="H287" s="22">
        <f t="shared" si="6"/>
        <v>0</v>
      </c>
      <c r="I287" s="14"/>
    </row>
    <row r="288" spans="1:9" ht="12.4" hidden="1" customHeight="1">
      <c r="A288" s="13"/>
      <c r="B288" s="1"/>
      <c r="C288" s="36"/>
      <c r="D288" s="157"/>
      <c r="E288" s="158"/>
      <c r="F288" s="42" t="str">
        <f>VLOOKUP(C288,'[2]Acha Air Sales Price List'!$B$1:$D$65536,3,FALSE)</f>
        <v>Exchange rate :</v>
      </c>
      <c r="G288" s="21">
        <f>ROUND(IF(ISBLANK(C288),0,VLOOKUP(C288,'[2]Acha Air Sales Price List'!$B$1:$X$65536,12,FALSE)*$L$14),2)</f>
        <v>0</v>
      </c>
      <c r="H288" s="22">
        <f t="shared" si="6"/>
        <v>0</v>
      </c>
      <c r="I288" s="14"/>
    </row>
    <row r="289" spans="1:9" ht="12.4" hidden="1" customHeight="1">
      <c r="A289" s="13"/>
      <c r="B289" s="1"/>
      <c r="C289" s="36"/>
      <c r="D289" s="157"/>
      <c r="E289" s="158"/>
      <c r="F289" s="42" t="str">
        <f>VLOOKUP(C289,'[2]Acha Air Sales Price List'!$B$1:$D$65536,3,FALSE)</f>
        <v>Exchange rate :</v>
      </c>
      <c r="G289" s="21">
        <f>ROUND(IF(ISBLANK(C289),0,VLOOKUP(C289,'[2]Acha Air Sales Price List'!$B$1:$X$65536,12,FALSE)*$L$14),2)</f>
        <v>0</v>
      </c>
      <c r="H289" s="22">
        <f t="shared" si="6"/>
        <v>0</v>
      </c>
      <c r="I289" s="14"/>
    </row>
    <row r="290" spans="1:9" ht="12.4" hidden="1" customHeight="1">
      <c r="A290" s="13"/>
      <c r="B290" s="1"/>
      <c r="C290" s="36"/>
      <c r="D290" s="157"/>
      <c r="E290" s="158"/>
      <c r="F290" s="42" t="str">
        <f>VLOOKUP(C290,'[2]Acha Air Sales Price List'!$B$1:$D$65536,3,FALSE)</f>
        <v>Exchange rate :</v>
      </c>
      <c r="G290" s="21">
        <f>ROUND(IF(ISBLANK(C290),0,VLOOKUP(C290,'[2]Acha Air Sales Price List'!$B$1:$X$65536,12,FALSE)*$L$14),2)</f>
        <v>0</v>
      </c>
      <c r="H290" s="22">
        <f t="shared" si="6"/>
        <v>0</v>
      </c>
      <c r="I290" s="14"/>
    </row>
    <row r="291" spans="1:9" ht="12.4" hidden="1" customHeight="1">
      <c r="A291" s="13"/>
      <c r="B291" s="1"/>
      <c r="C291" s="36"/>
      <c r="D291" s="157"/>
      <c r="E291" s="158"/>
      <c r="F291" s="42" t="str">
        <f>VLOOKUP(C291,'[2]Acha Air Sales Price List'!$B$1:$D$65536,3,FALSE)</f>
        <v>Exchange rate :</v>
      </c>
      <c r="G291" s="21">
        <f>ROUND(IF(ISBLANK(C291),0,VLOOKUP(C291,'[2]Acha Air Sales Price List'!$B$1:$X$65536,12,FALSE)*$L$14),2)</f>
        <v>0</v>
      </c>
      <c r="H291" s="22">
        <f t="shared" si="6"/>
        <v>0</v>
      </c>
      <c r="I291" s="14"/>
    </row>
    <row r="292" spans="1:9" ht="12.4" hidden="1" customHeight="1">
      <c r="A292" s="13"/>
      <c r="B292" s="1"/>
      <c r="C292" s="36"/>
      <c r="D292" s="157"/>
      <c r="E292" s="158"/>
      <c r="F292" s="42" t="str">
        <f>VLOOKUP(C292,'[2]Acha Air Sales Price List'!$B$1:$D$65536,3,FALSE)</f>
        <v>Exchange rate :</v>
      </c>
      <c r="G292" s="21">
        <f>ROUND(IF(ISBLANK(C292),0,VLOOKUP(C292,'[2]Acha Air Sales Price List'!$B$1:$X$65536,12,FALSE)*$L$14),2)</f>
        <v>0</v>
      </c>
      <c r="H292" s="22">
        <f t="shared" si="6"/>
        <v>0</v>
      </c>
      <c r="I292" s="14"/>
    </row>
    <row r="293" spans="1:9" ht="12.4" hidden="1" customHeight="1">
      <c r="A293" s="13"/>
      <c r="B293" s="1"/>
      <c r="C293" s="36"/>
      <c r="D293" s="157"/>
      <c r="E293" s="158"/>
      <c r="F293" s="42" t="str">
        <f>VLOOKUP(C293,'[2]Acha Air Sales Price List'!$B$1:$D$65536,3,FALSE)</f>
        <v>Exchange rate :</v>
      </c>
      <c r="G293" s="21">
        <f>ROUND(IF(ISBLANK(C293),0,VLOOKUP(C293,'[2]Acha Air Sales Price List'!$B$1:$X$65536,12,FALSE)*$L$14),2)</f>
        <v>0</v>
      </c>
      <c r="H293" s="22">
        <f t="shared" si="6"/>
        <v>0</v>
      </c>
      <c r="I293" s="14"/>
    </row>
    <row r="294" spans="1:9" ht="12.4" hidden="1" customHeight="1">
      <c r="A294" s="13"/>
      <c r="B294" s="1"/>
      <c r="C294" s="36"/>
      <c r="D294" s="157"/>
      <c r="E294" s="158"/>
      <c r="F294" s="42" t="str">
        <f>VLOOKUP(C294,'[2]Acha Air Sales Price List'!$B$1:$D$65536,3,FALSE)</f>
        <v>Exchange rate :</v>
      </c>
      <c r="G294" s="21">
        <f>ROUND(IF(ISBLANK(C294),0,VLOOKUP(C294,'[2]Acha Air Sales Price List'!$B$1:$X$65536,12,FALSE)*$L$14),2)</f>
        <v>0</v>
      </c>
      <c r="H294" s="22">
        <f t="shared" si="6"/>
        <v>0</v>
      </c>
      <c r="I294" s="14"/>
    </row>
    <row r="295" spans="1:9" ht="12.4" hidden="1" customHeight="1">
      <c r="A295" s="13"/>
      <c r="B295" s="1"/>
      <c r="C295" s="36"/>
      <c r="D295" s="157"/>
      <c r="E295" s="158"/>
      <c r="F295" s="42" t="str">
        <f>VLOOKUP(C295,'[2]Acha Air Sales Price List'!$B$1:$D$65536,3,FALSE)</f>
        <v>Exchange rate :</v>
      </c>
      <c r="G295" s="21">
        <f>ROUND(IF(ISBLANK(C295),0,VLOOKUP(C295,'[2]Acha Air Sales Price List'!$B$1:$X$65536,12,FALSE)*$L$14),2)</f>
        <v>0</v>
      </c>
      <c r="H295" s="22">
        <f t="shared" si="6"/>
        <v>0</v>
      </c>
      <c r="I295" s="14"/>
    </row>
    <row r="296" spans="1:9" ht="12.4" hidden="1" customHeight="1">
      <c r="A296" s="13"/>
      <c r="B296" s="1"/>
      <c r="C296" s="36"/>
      <c r="D296" s="157"/>
      <c r="E296" s="158"/>
      <c r="F296" s="42" t="str">
        <f>VLOOKUP(C296,'[2]Acha Air Sales Price List'!$B$1:$D$65536,3,FALSE)</f>
        <v>Exchange rate :</v>
      </c>
      <c r="G296" s="21">
        <f>ROUND(IF(ISBLANK(C296),0,VLOOKUP(C296,'[2]Acha Air Sales Price List'!$B$1:$X$65536,12,FALSE)*$L$14),2)</f>
        <v>0</v>
      </c>
      <c r="H296" s="22">
        <f t="shared" si="6"/>
        <v>0</v>
      </c>
      <c r="I296" s="14"/>
    </row>
    <row r="297" spans="1:9" ht="12.4" hidden="1" customHeight="1">
      <c r="A297" s="13"/>
      <c r="B297" s="1"/>
      <c r="C297" s="36"/>
      <c r="D297" s="157"/>
      <c r="E297" s="158"/>
      <c r="F297" s="42" t="str">
        <f>VLOOKUP(C297,'[2]Acha Air Sales Price List'!$B$1:$D$65536,3,FALSE)</f>
        <v>Exchange rate :</v>
      </c>
      <c r="G297" s="21">
        <f>ROUND(IF(ISBLANK(C297),0,VLOOKUP(C297,'[2]Acha Air Sales Price List'!$B$1:$X$65536,12,FALSE)*$L$14),2)</f>
        <v>0</v>
      </c>
      <c r="H297" s="22">
        <f t="shared" si="6"/>
        <v>0</v>
      </c>
      <c r="I297" s="14"/>
    </row>
    <row r="298" spans="1:9" ht="12.4" hidden="1" customHeight="1">
      <c r="A298" s="13"/>
      <c r="B298" s="1"/>
      <c r="C298" s="36"/>
      <c r="D298" s="157"/>
      <c r="E298" s="158"/>
      <c r="F298" s="42" t="str">
        <f>VLOOKUP(C298,'[2]Acha Air Sales Price List'!$B$1:$D$65536,3,FALSE)</f>
        <v>Exchange rate :</v>
      </c>
      <c r="G298" s="21">
        <f>ROUND(IF(ISBLANK(C298),0,VLOOKUP(C298,'[2]Acha Air Sales Price List'!$B$1:$X$65536,12,FALSE)*$L$14),2)</f>
        <v>0</v>
      </c>
      <c r="H298" s="22">
        <f t="shared" si="6"/>
        <v>0</v>
      </c>
      <c r="I298" s="14"/>
    </row>
    <row r="299" spans="1:9" ht="12.4" hidden="1" customHeight="1">
      <c r="A299" s="13"/>
      <c r="B299" s="1"/>
      <c r="C299" s="36"/>
      <c r="D299" s="157"/>
      <c r="E299" s="158"/>
      <c r="F299" s="42" t="str">
        <f>VLOOKUP(C299,'[2]Acha Air Sales Price List'!$B$1:$D$65536,3,FALSE)</f>
        <v>Exchange rate :</v>
      </c>
      <c r="G299" s="21">
        <f>ROUND(IF(ISBLANK(C299),0,VLOOKUP(C299,'[2]Acha Air Sales Price List'!$B$1:$X$65536,12,FALSE)*$L$14),2)</f>
        <v>0</v>
      </c>
      <c r="H299" s="22">
        <f t="shared" si="6"/>
        <v>0</v>
      </c>
      <c r="I299" s="14"/>
    </row>
    <row r="300" spans="1:9" ht="12.4" hidden="1" customHeight="1">
      <c r="A300" s="13"/>
      <c r="B300" s="1"/>
      <c r="C300" s="36"/>
      <c r="D300" s="157"/>
      <c r="E300" s="158"/>
      <c r="F300" s="42" t="str">
        <f>VLOOKUP(C300,'[2]Acha Air Sales Price List'!$B$1:$D$65536,3,FALSE)</f>
        <v>Exchange rate :</v>
      </c>
      <c r="G300" s="21">
        <f>ROUND(IF(ISBLANK(C300),0,VLOOKUP(C300,'[2]Acha Air Sales Price List'!$B$1:$X$65536,12,FALSE)*$L$14),2)</f>
        <v>0</v>
      </c>
      <c r="H300" s="22">
        <f t="shared" si="6"/>
        <v>0</v>
      </c>
      <c r="I300" s="14"/>
    </row>
    <row r="301" spans="1:9" ht="12.4" hidden="1" customHeight="1">
      <c r="A301" s="13"/>
      <c r="B301" s="1"/>
      <c r="C301" s="36"/>
      <c r="D301" s="157"/>
      <c r="E301" s="158"/>
      <c r="F301" s="42" t="str">
        <f>VLOOKUP(C301,'[2]Acha Air Sales Price List'!$B$1:$D$65536,3,FALSE)</f>
        <v>Exchange rate :</v>
      </c>
      <c r="G301" s="21">
        <f>ROUND(IF(ISBLANK(C301),0,VLOOKUP(C301,'[2]Acha Air Sales Price List'!$B$1:$X$65536,12,FALSE)*$L$14),2)</f>
        <v>0</v>
      </c>
      <c r="H301" s="22">
        <f t="shared" si="6"/>
        <v>0</v>
      </c>
      <c r="I301" s="14"/>
    </row>
    <row r="302" spans="1:9" ht="12.4" hidden="1" customHeight="1">
      <c r="A302" s="13"/>
      <c r="B302" s="1"/>
      <c r="C302" s="37"/>
      <c r="D302" s="157"/>
      <c r="E302" s="158"/>
      <c r="F302" s="42" t="str">
        <f>VLOOKUP(C302,'[2]Acha Air Sales Price List'!$B$1:$D$65536,3,FALSE)</f>
        <v>Exchange rate :</v>
      </c>
      <c r="G302" s="21">
        <f>ROUND(IF(ISBLANK(C302),0,VLOOKUP(C302,'[2]Acha Air Sales Price List'!$B$1:$X$65536,12,FALSE)*$L$14),2)</f>
        <v>0</v>
      </c>
      <c r="H302" s="22">
        <f t="shared" si="6"/>
        <v>0</v>
      </c>
      <c r="I302" s="14"/>
    </row>
    <row r="303" spans="1:9" ht="12.4" hidden="1" customHeight="1">
      <c r="A303" s="13"/>
      <c r="B303" s="1"/>
      <c r="C303" s="37"/>
      <c r="D303" s="157"/>
      <c r="E303" s="158"/>
      <c r="F303" s="42" t="str">
        <f>VLOOKUP(C303,'[2]Acha Air Sales Price List'!$B$1:$D$65536,3,FALSE)</f>
        <v>Exchange rate :</v>
      </c>
      <c r="G303" s="21">
        <f>ROUND(IF(ISBLANK(C303),0,VLOOKUP(C303,'[2]Acha Air Sales Price List'!$B$1:$X$65536,12,FALSE)*$L$14),2)</f>
        <v>0</v>
      </c>
      <c r="H303" s="22">
        <f t="shared" si="6"/>
        <v>0</v>
      </c>
      <c r="I303" s="14"/>
    </row>
    <row r="304" spans="1:9" ht="12.4" hidden="1" customHeight="1">
      <c r="A304" s="13"/>
      <c r="B304" s="1"/>
      <c r="C304" s="36"/>
      <c r="D304" s="157"/>
      <c r="E304" s="158"/>
      <c r="F304" s="42" t="str">
        <f>VLOOKUP(C304,'[2]Acha Air Sales Price List'!$B$1:$D$65536,3,FALSE)</f>
        <v>Exchange rate :</v>
      </c>
      <c r="G304" s="21">
        <f>ROUND(IF(ISBLANK(C304),0,VLOOKUP(C304,'[2]Acha Air Sales Price List'!$B$1:$X$65536,12,FALSE)*$L$14),2)</f>
        <v>0</v>
      </c>
      <c r="H304" s="22">
        <f t="shared" si="6"/>
        <v>0</v>
      </c>
      <c r="I304" s="14"/>
    </row>
    <row r="305" spans="1:9" ht="12.4" hidden="1" customHeight="1">
      <c r="A305" s="13"/>
      <c r="B305" s="1"/>
      <c r="C305" s="36"/>
      <c r="D305" s="157"/>
      <c r="E305" s="158"/>
      <c r="F305" s="42" t="str">
        <f>VLOOKUP(C305,'[2]Acha Air Sales Price List'!$B$1:$D$65536,3,FALSE)</f>
        <v>Exchange rate :</v>
      </c>
      <c r="G305" s="21">
        <f>ROUND(IF(ISBLANK(C305),0,VLOOKUP(C305,'[2]Acha Air Sales Price List'!$B$1:$X$65536,12,FALSE)*$L$14),2)</f>
        <v>0</v>
      </c>
      <c r="H305" s="22">
        <f t="shared" si="6"/>
        <v>0</v>
      </c>
      <c r="I305" s="14"/>
    </row>
    <row r="306" spans="1:9" ht="12.4" hidden="1" customHeight="1">
      <c r="A306" s="13"/>
      <c r="B306" s="1"/>
      <c r="C306" s="36"/>
      <c r="D306" s="157"/>
      <c r="E306" s="158"/>
      <c r="F306" s="42" t="str">
        <f>VLOOKUP(C306,'[2]Acha Air Sales Price List'!$B$1:$D$65536,3,FALSE)</f>
        <v>Exchange rate :</v>
      </c>
      <c r="G306" s="21">
        <f>ROUND(IF(ISBLANK(C306),0,VLOOKUP(C306,'[2]Acha Air Sales Price List'!$B$1:$X$65536,12,FALSE)*$L$14),2)</f>
        <v>0</v>
      </c>
      <c r="H306" s="22">
        <f t="shared" si="6"/>
        <v>0</v>
      </c>
      <c r="I306" s="14"/>
    </row>
    <row r="307" spans="1:9" ht="12.4" hidden="1" customHeight="1">
      <c r="A307" s="13"/>
      <c r="B307" s="1"/>
      <c r="C307" s="36"/>
      <c r="D307" s="157"/>
      <c r="E307" s="158"/>
      <c r="F307" s="42" t="str">
        <f>VLOOKUP(C307,'[2]Acha Air Sales Price List'!$B$1:$D$65536,3,FALSE)</f>
        <v>Exchange rate :</v>
      </c>
      <c r="G307" s="21">
        <f>ROUND(IF(ISBLANK(C307),0,VLOOKUP(C307,'[2]Acha Air Sales Price List'!$B$1:$X$65536,12,FALSE)*$L$14),2)</f>
        <v>0</v>
      </c>
      <c r="H307" s="22">
        <f t="shared" si="6"/>
        <v>0</v>
      </c>
      <c r="I307" s="14"/>
    </row>
    <row r="308" spans="1:9" ht="12.4" hidden="1" customHeight="1">
      <c r="A308" s="13"/>
      <c r="B308" s="1"/>
      <c r="C308" s="36"/>
      <c r="D308" s="157"/>
      <c r="E308" s="158"/>
      <c r="F308" s="42" t="str">
        <f>VLOOKUP(C308,'[2]Acha Air Sales Price List'!$B$1:$D$65536,3,FALSE)</f>
        <v>Exchange rate :</v>
      </c>
      <c r="G308" s="21">
        <f>ROUND(IF(ISBLANK(C308),0,VLOOKUP(C308,'[2]Acha Air Sales Price List'!$B$1:$X$65536,12,FALSE)*$L$14),2)</f>
        <v>0</v>
      </c>
      <c r="H308" s="22">
        <f t="shared" si="6"/>
        <v>0</v>
      </c>
      <c r="I308" s="14"/>
    </row>
    <row r="309" spans="1:9" ht="12.4" hidden="1" customHeight="1">
      <c r="A309" s="13"/>
      <c r="B309" s="1"/>
      <c r="C309" s="36"/>
      <c r="D309" s="157"/>
      <c r="E309" s="158"/>
      <c r="F309" s="42" t="str">
        <f>VLOOKUP(C309,'[2]Acha Air Sales Price List'!$B$1:$D$65536,3,FALSE)</f>
        <v>Exchange rate :</v>
      </c>
      <c r="G309" s="21">
        <f>ROUND(IF(ISBLANK(C309),0,VLOOKUP(C309,'[2]Acha Air Sales Price List'!$B$1:$X$65536,12,FALSE)*$L$14),2)</f>
        <v>0</v>
      </c>
      <c r="H309" s="22">
        <f t="shared" si="6"/>
        <v>0</v>
      </c>
      <c r="I309" s="14"/>
    </row>
    <row r="310" spans="1:9" ht="12.4" hidden="1" customHeight="1">
      <c r="A310" s="13"/>
      <c r="B310" s="1"/>
      <c r="C310" s="36"/>
      <c r="D310" s="157"/>
      <c r="E310" s="158"/>
      <c r="F310" s="42" t="str">
        <f>VLOOKUP(C310,'[2]Acha Air Sales Price List'!$B$1:$D$65536,3,FALSE)</f>
        <v>Exchange rate :</v>
      </c>
      <c r="G310" s="21">
        <f>ROUND(IF(ISBLANK(C310),0,VLOOKUP(C310,'[2]Acha Air Sales Price List'!$B$1:$X$65536,12,FALSE)*$L$14),2)</f>
        <v>0</v>
      </c>
      <c r="H310" s="22">
        <f t="shared" si="6"/>
        <v>0</v>
      </c>
      <c r="I310" s="14"/>
    </row>
    <row r="311" spans="1:9" ht="12.4" hidden="1" customHeight="1">
      <c r="A311" s="13"/>
      <c r="B311" s="1"/>
      <c r="C311" s="36"/>
      <c r="D311" s="157"/>
      <c r="E311" s="158"/>
      <c r="F311" s="42" t="str">
        <f>VLOOKUP(C311,'[2]Acha Air Sales Price List'!$B$1:$D$65536,3,FALSE)</f>
        <v>Exchange rate :</v>
      </c>
      <c r="G311" s="21">
        <f>ROUND(IF(ISBLANK(C311),0,VLOOKUP(C311,'[2]Acha Air Sales Price List'!$B$1:$X$65536,12,FALSE)*$L$14),2)</f>
        <v>0</v>
      </c>
      <c r="H311" s="22">
        <f t="shared" si="6"/>
        <v>0</v>
      </c>
      <c r="I311" s="14"/>
    </row>
    <row r="312" spans="1:9" ht="12.4" hidden="1" customHeight="1">
      <c r="A312" s="13"/>
      <c r="B312" s="1"/>
      <c r="C312" s="36"/>
      <c r="D312" s="157"/>
      <c r="E312" s="158"/>
      <c r="F312" s="42" t="str">
        <f>VLOOKUP(C312,'[2]Acha Air Sales Price List'!$B$1:$D$65536,3,FALSE)</f>
        <v>Exchange rate :</v>
      </c>
      <c r="G312" s="21">
        <f>ROUND(IF(ISBLANK(C312),0,VLOOKUP(C312,'[2]Acha Air Sales Price List'!$B$1:$X$65536,12,FALSE)*$L$14),2)</f>
        <v>0</v>
      </c>
      <c r="H312" s="22">
        <f t="shared" si="6"/>
        <v>0</v>
      </c>
      <c r="I312" s="14"/>
    </row>
    <row r="313" spans="1:9" ht="12.4" hidden="1" customHeight="1">
      <c r="A313" s="13"/>
      <c r="B313" s="1"/>
      <c r="C313" s="36"/>
      <c r="D313" s="157"/>
      <c r="E313" s="158"/>
      <c r="F313" s="42" t="str">
        <f>VLOOKUP(C313,'[2]Acha Air Sales Price List'!$B$1:$D$65536,3,FALSE)</f>
        <v>Exchange rate :</v>
      </c>
      <c r="G313" s="21">
        <f>ROUND(IF(ISBLANK(C313),0,VLOOKUP(C313,'[2]Acha Air Sales Price List'!$B$1:$X$65536,12,FALSE)*$L$14),2)</f>
        <v>0</v>
      </c>
      <c r="H313" s="22">
        <f t="shared" si="6"/>
        <v>0</v>
      </c>
      <c r="I313" s="14"/>
    </row>
    <row r="314" spans="1:9" ht="12.4" hidden="1" customHeight="1">
      <c r="A314" s="13"/>
      <c r="B314" s="1"/>
      <c r="C314" s="36"/>
      <c r="D314" s="157"/>
      <c r="E314" s="158"/>
      <c r="F314" s="42" t="str">
        <f>VLOOKUP(C314,'[2]Acha Air Sales Price List'!$B$1:$D$65536,3,FALSE)</f>
        <v>Exchange rate :</v>
      </c>
      <c r="G314" s="21">
        <f>ROUND(IF(ISBLANK(C314),0,VLOOKUP(C314,'[2]Acha Air Sales Price List'!$B$1:$X$65536,12,FALSE)*$L$14),2)</f>
        <v>0</v>
      </c>
      <c r="H314" s="22">
        <f t="shared" si="6"/>
        <v>0</v>
      </c>
      <c r="I314" s="14"/>
    </row>
    <row r="315" spans="1:9" ht="12.4" hidden="1" customHeight="1">
      <c r="A315" s="13"/>
      <c r="B315" s="1"/>
      <c r="C315" s="37"/>
      <c r="D315" s="157"/>
      <c r="E315" s="158"/>
      <c r="F315" s="42" t="str">
        <f>VLOOKUP(C315,'[2]Acha Air Sales Price List'!$B$1:$D$65536,3,FALSE)</f>
        <v>Exchange rate :</v>
      </c>
      <c r="G315" s="21">
        <f>ROUND(IF(ISBLANK(C315),0,VLOOKUP(C315,'[2]Acha Air Sales Price List'!$B$1:$X$65536,12,FALSE)*$L$14),2)</f>
        <v>0</v>
      </c>
      <c r="H315" s="22">
        <f t="shared" si="6"/>
        <v>0</v>
      </c>
      <c r="I315" s="14"/>
    </row>
    <row r="316" spans="1:9" ht="12" hidden="1" customHeight="1">
      <c r="A316" s="13"/>
      <c r="B316" s="1"/>
      <c r="C316" s="36"/>
      <c r="D316" s="157"/>
      <c r="E316" s="158"/>
      <c r="F316" s="42" t="str">
        <f>VLOOKUP(C316,'[2]Acha Air Sales Price List'!$B$1:$D$65536,3,FALSE)</f>
        <v>Exchange rate :</v>
      </c>
      <c r="G316" s="21">
        <f>ROUND(IF(ISBLANK(C316),0,VLOOKUP(C316,'[2]Acha Air Sales Price List'!$B$1:$X$65536,12,FALSE)*$L$14),2)</f>
        <v>0</v>
      </c>
      <c r="H316" s="22">
        <f t="shared" si="6"/>
        <v>0</v>
      </c>
      <c r="I316" s="14"/>
    </row>
    <row r="317" spans="1:9" ht="12.4" hidden="1" customHeight="1">
      <c r="A317" s="13"/>
      <c r="B317" s="1"/>
      <c r="C317" s="36"/>
      <c r="D317" s="157"/>
      <c r="E317" s="158"/>
      <c r="F317" s="42" t="str">
        <f>VLOOKUP(C317,'[2]Acha Air Sales Price List'!$B$1:$D$65536,3,FALSE)</f>
        <v>Exchange rate :</v>
      </c>
      <c r="G317" s="21">
        <f>ROUND(IF(ISBLANK(C317),0,VLOOKUP(C317,'[2]Acha Air Sales Price List'!$B$1:$X$65536,12,FALSE)*$L$14),2)</f>
        <v>0</v>
      </c>
      <c r="H317" s="22">
        <f t="shared" si="6"/>
        <v>0</v>
      </c>
      <c r="I317" s="14"/>
    </row>
    <row r="318" spans="1:9" ht="12.4" hidden="1" customHeight="1">
      <c r="A318" s="13"/>
      <c r="B318" s="1"/>
      <c r="C318" s="36"/>
      <c r="D318" s="157"/>
      <c r="E318" s="158"/>
      <c r="F318" s="42" t="str">
        <f>VLOOKUP(C318,'[2]Acha Air Sales Price List'!$B$1:$D$65536,3,FALSE)</f>
        <v>Exchange rate :</v>
      </c>
      <c r="G318" s="21">
        <f>ROUND(IF(ISBLANK(C318),0,VLOOKUP(C318,'[2]Acha Air Sales Price List'!$B$1:$X$65536,12,FALSE)*$L$14),2)</f>
        <v>0</v>
      </c>
      <c r="H318" s="22">
        <f t="shared" si="6"/>
        <v>0</v>
      </c>
      <c r="I318" s="14"/>
    </row>
    <row r="319" spans="1:9" ht="12.4" hidden="1" customHeight="1">
      <c r="A319" s="13"/>
      <c r="B319" s="1"/>
      <c r="C319" s="36"/>
      <c r="D319" s="157"/>
      <c r="E319" s="158"/>
      <c r="F319" s="42" t="str">
        <f>VLOOKUP(C319,'[2]Acha Air Sales Price List'!$B$1:$D$65536,3,FALSE)</f>
        <v>Exchange rate :</v>
      </c>
      <c r="G319" s="21">
        <f>ROUND(IF(ISBLANK(C319),0,VLOOKUP(C319,'[2]Acha Air Sales Price List'!$B$1:$X$65536,12,FALSE)*$L$14),2)</f>
        <v>0</v>
      </c>
      <c r="H319" s="22">
        <f t="shared" si="6"/>
        <v>0</v>
      </c>
      <c r="I319" s="14"/>
    </row>
    <row r="320" spans="1:9" ht="12.4" hidden="1" customHeight="1">
      <c r="A320" s="13"/>
      <c r="B320" s="1"/>
      <c r="C320" s="36"/>
      <c r="D320" s="157"/>
      <c r="E320" s="158"/>
      <c r="F320" s="42" t="str">
        <f>VLOOKUP(C320,'[2]Acha Air Sales Price List'!$B$1:$D$65536,3,FALSE)</f>
        <v>Exchange rate :</v>
      </c>
      <c r="G320" s="21">
        <f>ROUND(IF(ISBLANK(C320),0,VLOOKUP(C320,'[2]Acha Air Sales Price List'!$B$1:$X$65536,12,FALSE)*$L$14),2)</f>
        <v>0</v>
      </c>
      <c r="H320" s="22">
        <f t="shared" si="6"/>
        <v>0</v>
      </c>
      <c r="I320" s="14"/>
    </row>
    <row r="321" spans="1:9" ht="12.4" hidden="1" customHeight="1">
      <c r="A321" s="13"/>
      <c r="B321" s="1"/>
      <c r="C321" s="36"/>
      <c r="D321" s="157"/>
      <c r="E321" s="158"/>
      <c r="F321" s="42" t="str">
        <f>VLOOKUP(C321,'[2]Acha Air Sales Price List'!$B$1:$D$65536,3,FALSE)</f>
        <v>Exchange rate :</v>
      </c>
      <c r="G321" s="21">
        <f>ROUND(IF(ISBLANK(C321),0,VLOOKUP(C321,'[2]Acha Air Sales Price List'!$B$1:$X$65536,12,FALSE)*$L$14),2)</f>
        <v>0</v>
      </c>
      <c r="H321" s="22">
        <f t="shared" si="6"/>
        <v>0</v>
      </c>
      <c r="I321" s="14"/>
    </row>
    <row r="322" spans="1:9" ht="12.4" hidden="1" customHeight="1">
      <c r="A322" s="13"/>
      <c r="B322" s="1"/>
      <c r="C322" s="36"/>
      <c r="D322" s="157"/>
      <c r="E322" s="158"/>
      <c r="F322" s="42" t="str">
        <f>VLOOKUP(C322,'[2]Acha Air Sales Price List'!$B$1:$D$65536,3,FALSE)</f>
        <v>Exchange rate :</v>
      </c>
      <c r="G322" s="21">
        <f>ROUND(IF(ISBLANK(C322),0,VLOOKUP(C322,'[2]Acha Air Sales Price List'!$B$1:$X$65536,12,FALSE)*$L$14),2)</f>
        <v>0</v>
      </c>
      <c r="H322" s="22">
        <f t="shared" si="6"/>
        <v>0</v>
      </c>
      <c r="I322" s="14"/>
    </row>
    <row r="323" spans="1:9" ht="12.4" hidden="1" customHeight="1">
      <c r="A323" s="13"/>
      <c r="B323" s="1"/>
      <c r="C323" s="36"/>
      <c r="D323" s="157"/>
      <c r="E323" s="158"/>
      <c r="F323" s="42" t="str">
        <f>VLOOKUP(C323,'[2]Acha Air Sales Price List'!$B$1:$D$65536,3,FALSE)</f>
        <v>Exchange rate :</v>
      </c>
      <c r="G323" s="21">
        <f>ROUND(IF(ISBLANK(C323),0,VLOOKUP(C323,'[2]Acha Air Sales Price List'!$B$1:$X$65536,12,FALSE)*$L$14),2)</f>
        <v>0</v>
      </c>
      <c r="H323" s="22">
        <f t="shared" si="6"/>
        <v>0</v>
      </c>
      <c r="I323" s="14"/>
    </row>
    <row r="324" spans="1:9" ht="12.4" hidden="1" customHeight="1">
      <c r="A324" s="13"/>
      <c r="B324" s="1"/>
      <c r="C324" s="36"/>
      <c r="D324" s="157"/>
      <c r="E324" s="158"/>
      <c r="F324" s="42" t="str">
        <f>VLOOKUP(C324,'[2]Acha Air Sales Price List'!$B$1:$D$65536,3,FALSE)</f>
        <v>Exchange rate :</v>
      </c>
      <c r="G324" s="21">
        <f>ROUND(IF(ISBLANK(C324),0,VLOOKUP(C324,'[2]Acha Air Sales Price List'!$B$1:$X$65536,12,FALSE)*$L$14),2)</f>
        <v>0</v>
      </c>
      <c r="H324" s="22">
        <f t="shared" si="6"/>
        <v>0</v>
      </c>
      <c r="I324" s="14"/>
    </row>
    <row r="325" spans="1:9" ht="12.4" hidden="1" customHeight="1">
      <c r="A325" s="13"/>
      <c r="B325" s="1"/>
      <c r="C325" s="36"/>
      <c r="D325" s="157"/>
      <c r="E325" s="158"/>
      <c r="F325" s="42" t="str">
        <f>VLOOKUP(C325,'[2]Acha Air Sales Price List'!$B$1:$D$65536,3,FALSE)</f>
        <v>Exchange rate :</v>
      </c>
      <c r="G325" s="21">
        <f>ROUND(IF(ISBLANK(C325),0,VLOOKUP(C325,'[2]Acha Air Sales Price List'!$B$1:$X$65536,12,FALSE)*$L$14),2)</f>
        <v>0</v>
      </c>
      <c r="H325" s="22">
        <f t="shared" si="6"/>
        <v>0</v>
      </c>
      <c r="I325" s="14"/>
    </row>
    <row r="326" spans="1:9" ht="12.4" hidden="1" customHeight="1">
      <c r="A326" s="13"/>
      <c r="B326" s="1"/>
      <c r="C326" s="36"/>
      <c r="D326" s="157"/>
      <c r="E326" s="158"/>
      <c r="F326" s="42" t="str">
        <f>VLOOKUP(C326,'[2]Acha Air Sales Price List'!$B$1:$D$65536,3,FALSE)</f>
        <v>Exchange rate :</v>
      </c>
      <c r="G326" s="21">
        <f>ROUND(IF(ISBLANK(C326),0,VLOOKUP(C326,'[2]Acha Air Sales Price List'!$B$1:$X$65536,12,FALSE)*$L$14),2)</f>
        <v>0</v>
      </c>
      <c r="H326" s="22">
        <f t="shared" si="6"/>
        <v>0</v>
      </c>
      <c r="I326" s="14"/>
    </row>
    <row r="327" spans="1:9" ht="12.4" hidden="1" customHeight="1">
      <c r="A327" s="13"/>
      <c r="B327" s="1"/>
      <c r="C327" s="36"/>
      <c r="D327" s="157"/>
      <c r="E327" s="158"/>
      <c r="F327" s="42" t="str">
        <f>VLOOKUP(C327,'[2]Acha Air Sales Price List'!$B$1:$D$65536,3,FALSE)</f>
        <v>Exchange rate :</v>
      </c>
      <c r="G327" s="21">
        <f>ROUND(IF(ISBLANK(C327),0,VLOOKUP(C327,'[2]Acha Air Sales Price List'!$B$1:$X$65536,12,FALSE)*$L$14),2)</f>
        <v>0</v>
      </c>
      <c r="H327" s="22">
        <f t="shared" si="6"/>
        <v>0</v>
      </c>
      <c r="I327" s="14"/>
    </row>
    <row r="328" spans="1:9" ht="12.4" hidden="1" customHeight="1">
      <c r="A328" s="13"/>
      <c r="B328" s="1"/>
      <c r="C328" s="36"/>
      <c r="D328" s="157"/>
      <c r="E328" s="158"/>
      <c r="F328" s="42" t="str">
        <f>VLOOKUP(C328,'[2]Acha Air Sales Price List'!$B$1:$D$65536,3,FALSE)</f>
        <v>Exchange rate :</v>
      </c>
      <c r="G328" s="21">
        <f>ROUND(IF(ISBLANK(C328),0,VLOOKUP(C328,'[2]Acha Air Sales Price List'!$B$1:$X$65536,12,FALSE)*$L$14),2)</f>
        <v>0</v>
      </c>
      <c r="H328" s="22">
        <f t="shared" si="6"/>
        <v>0</v>
      </c>
      <c r="I328" s="14"/>
    </row>
    <row r="329" spans="1:9" ht="12.4" hidden="1" customHeight="1">
      <c r="A329" s="13"/>
      <c r="B329" s="1"/>
      <c r="C329" s="36"/>
      <c r="D329" s="157"/>
      <c r="E329" s="158"/>
      <c r="F329" s="42" t="str">
        <f>VLOOKUP(C329,'[2]Acha Air Sales Price List'!$B$1:$D$65536,3,FALSE)</f>
        <v>Exchange rate :</v>
      </c>
      <c r="G329" s="21">
        <f>ROUND(IF(ISBLANK(C329),0,VLOOKUP(C329,'[2]Acha Air Sales Price List'!$B$1:$X$65536,12,FALSE)*$L$14),2)</f>
        <v>0</v>
      </c>
      <c r="H329" s="22">
        <f t="shared" si="6"/>
        <v>0</v>
      </c>
      <c r="I329" s="14"/>
    </row>
    <row r="330" spans="1:9" ht="12.4" hidden="1" customHeight="1">
      <c r="A330" s="13"/>
      <c r="B330" s="1"/>
      <c r="C330" s="36"/>
      <c r="D330" s="157"/>
      <c r="E330" s="158"/>
      <c r="F330" s="42" t="str">
        <f>VLOOKUP(C330,'[2]Acha Air Sales Price List'!$B$1:$D$65536,3,FALSE)</f>
        <v>Exchange rate :</v>
      </c>
      <c r="G330" s="21">
        <f>ROUND(IF(ISBLANK(C330),0,VLOOKUP(C330,'[2]Acha Air Sales Price List'!$B$1:$X$65536,12,FALSE)*$L$14),2)</f>
        <v>0</v>
      </c>
      <c r="H330" s="22">
        <f t="shared" si="6"/>
        <v>0</v>
      </c>
      <c r="I330" s="14"/>
    </row>
    <row r="331" spans="1:9" ht="12.4" hidden="1" customHeight="1">
      <c r="A331" s="13"/>
      <c r="B331" s="1"/>
      <c r="C331" s="36"/>
      <c r="D331" s="157"/>
      <c r="E331" s="158"/>
      <c r="F331" s="42" t="str">
        <f>VLOOKUP(C331,'[2]Acha Air Sales Price List'!$B$1:$D$65536,3,FALSE)</f>
        <v>Exchange rate :</v>
      </c>
      <c r="G331" s="21">
        <f>ROUND(IF(ISBLANK(C331),0,VLOOKUP(C331,'[2]Acha Air Sales Price List'!$B$1:$X$65536,12,FALSE)*$L$14),2)</f>
        <v>0</v>
      </c>
      <c r="H331" s="22">
        <f t="shared" ref="H331:H394" si="7">ROUND(IF(ISNUMBER(B331), G331*B331, 0),5)</f>
        <v>0</v>
      </c>
      <c r="I331" s="14"/>
    </row>
    <row r="332" spans="1:9" ht="12.4" hidden="1" customHeight="1">
      <c r="A332" s="13"/>
      <c r="B332" s="1"/>
      <c r="C332" s="36"/>
      <c r="D332" s="157"/>
      <c r="E332" s="158"/>
      <c r="F332" s="42" t="str">
        <f>VLOOKUP(C332,'[2]Acha Air Sales Price List'!$B$1:$D$65536,3,FALSE)</f>
        <v>Exchange rate :</v>
      </c>
      <c r="G332" s="21">
        <f>ROUND(IF(ISBLANK(C332),0,VLOOKUP(C332,'[2]Acha Air Sales Price List'!$B$1:$X$65536,12,FALSE)*$L$14),2)</f>
        <v>0</v>
      </c>
      <c r="H332" s="22">
        <f t="shared" si="7"/>
        <v>0</v>
      </c>
      <c r="I332" s="14"/>
    </row>
    <row r="333" spans="1:9" ht="12.4" hidden="1" customHeight="1">
      <c r="A333" s="13"/>
      <c r="B333" s="1"/>
      <c r="C333" s="36"/>
      <c r="D333" s="157"/>
      <c r="E333" s="158"/>
      <c r="F333" s="42" t="str">
        <f>VLOOKUP(C333,'[2]Acha Air Sales Price List'!$B$1:$D$65536,3,FALSE)</f>
        <v>Exchange rate :</v>
      </c>
      <c r="G333" s="21">
        <f>ROUND(IF(ISBLANK(C333),0,VLOOKUP(C333,'[2]Acha Air Sales Price List'!$B$1:$X$65536,12,FALSE)*$L$14),2)</f>
        <v>0</v>
      </c>
      <c r="H333" s="22">
        <f t="shared" si="7"/>
        <v>0</v>
      </c>
      <c r="I333" s="14"/>
    </row>
    <row r="334" spans="1:9" ht="12.4" hidden="1" customHeight="1">
      <c r="A334" s="13"/>
      <c r="B334" s="1"/>
      <c r="C334" s="36"/>
      <c r="D334" s="157"/>
      <c r="E334" s="158"/>
      <c r="F334" s="42" t="str">
        <f>VLOOKUP(C334,'[2]Acha Air Sales Price List'!$B$1:$D$65536,3,FALSE)</f>
        <v>Exchange rate :</v>
      </c>
      <c r="G334" s="21">
        <f>ROUND(IF(ISBLANK(C334),0,VLOOKUP(C334,'[2]Acha Air Sales Price List'!$B$1:$X$65536,12,FALSE)*$L$14),2)</f>
        <v>0</v>
      </c>
      <c r="H334" s="22">
        <f t="shared" si="7"/>
        <v>0</v>
      </c>
      <c r="I334" s="14"/>
    </row>
    <row r="335" spans="1:9" ht="12.4" hidden="1" customHeight="1">
      <c r="A335" s="13"/>
      <c r="B335" s="1"/>
      <c r="C335" s="36"/>
      <c r="D335" s="157"/>
      <c r="E335" s="158"/>
      <c r="F335" s="42" t="str">
        <f>VLOOKUP(C335,'[2]Acha Air Sales Price List'!$B$1:$D$65536,3,FALSE)</f>
        <v>Exchange rate :</v>
      </c>
      <c r="G335" s="21">
        <f>ROUND(IF(ISBLANK(C335),0,VLOOKUP(C335,'[2]Acha Air Sales Price List'!$B$1:$X$65536,12,FALSE)*$L$14),2)</f>
        <v>0</v>
      </c>
      <c r="H335" s="22">
        <f t="shared" si="7"/>
        <v>0</v>
      </c>
      <c r="I335" s="14"/>
    </row>
    <row r="336" spans="1:9" ht="12.4" hidden="1" customHeight="1">
      <c r="A336" s="13"/>
      <c r="B336" s="1"/>
      <c r="C336" s="36"/>
      <c r="D336" s="157"/>
      <c r="E336" s="158"/>
      <c r="F336" s="42" t="str">
        <f>VLOOKUP(C336,'[2]Acha Air Sales Price List'!$B$1:$D$65536,3,FALSE)</f>
        <v>Exchange rate :</v>
      </c>
      <c r="G336" s="21">
        <f>ROUND(IF(ISBLANK(C336),0,VLOOKUP(C336,'[2]Acha Air Sales Price List'!$B$1:$X$65536,12,FALSE)*$L$14),2)</f>
        <v>0</v>
      </c>
      <c r="H336" s="22">
        <f t="shared" si="7"/>
        <v>0</v>
      </c>
      <c r="I336" s="14"/>
    </row>
    <row r="337" spans="1:9" ht="12.4" hidden="1" customHeight="1">
      <c r="A337" s="13"/>
      <c r="B337" s="1"/>
      <c r="C337" s="36"/>
      <c r="D337" s="157"/>
      <c r="E337" s="158"/>
      <c r="F337" s="42" t="str">
        <f>VLOOKUP(C337,'[2]Acha Air Sales Price List'!$B$1:$D$65536,3,FALSE)</f>
        <v>Exchange rate :</v>
      </c>
      <c r="G337" s="21">
        <f>ROUND(IF(ISBLANK(C337),0,VLOOKUP(C337,'[2]Acha Air Sales Price List'!$B$1:$X$65536,12,FALSE)*$L$14),2)</f>
        <v>0</v>
      </c>
      <c r="H337" s="22">
        <f t="shared" si="7"/>
        <v>0</v>
      </c>
      <c r="I337" s="14"/>
    </row>
    <row r="338" spans="1:9" ht="12.4" hidden="1" customHeight="1">
      <c r="A338" s="13"/>
      <c r="B338" s="1"/>
      <c r="C338" s="36"/>
      <c r="D338" s="157"/>
      <c r="E338" s="158"/>
      <c r="F338" s="42" t="str">
        <f>VLOOKUP(C338,'[2]Acha Air Sales Price List'!$B$1:$D$65536,3,FALSE)</f>
        <v>Exchange rate :</v>
      </c>
      <c r="G338" s="21">
        <f>ROUND(IF(ISBLANK(C338),0,VLOOKUP(C338,'[2]Acha Air Sales Price List'!$B$1:$X$65536,12,FALSE)*$L$14),2)</f>
        <v>0</v>
      </c>
      <c r="H338" s="22">
        <f t="shared" si="7"/>
        <v>0</v>
      </c>
      <c r="I338" s="14"/>
    </row>
    <row r="339" spans="1:9" ht="12.4" hidden="1" customHeight="1">
      <c r="A339" s="13"/>
      <c r="B339" s="1"/>
      <c r="C339" s="36"/>
      <c r="D339" s="157"/>
      <c r="E339" s="158"/>
      <c r="F339" s="42" t="str">
        <f>VLOOKUP(C339,'[2]Acha Air Sales Price List'!$B$1:$D$65536,3,FALSE)</f>
        <v>Exchange rate :</v>
      </c>
      <c r="G339" s="21">
        <f>ROUND(IF(ISBLANK(C339),0,VLOOKUP(C339,'[2]Acha Air Sales Price List'!$B$1:$X$65536,12,FALSE)*$L$14),2)</f>
        <v>0</v>
      </c>
      <c r="H339" s="22">
        <f t="shared" si="7"/>
        <v>0</v>
      </c>
      <c r="I339" s="14"/>
    </row>
    <row r="340" spans="1:9" ht="12.4" hidden="1" customHeight="1">
      <c r="A340" s="13"/>
      <c r="B340" s="1"/>
      <c r="C340" s="36"/>
      <c r="D340" s="157"/>
      <c r="E340" s="158"/>
      <c r="F340" s="42" t="str">
        <f>VLOOKUP(C340,'[2]Acha Air Sales Price List'!$B$1:$D$65536,3,FALSE)</f>
        <v>Exchange rate :</v>
      </c>
      <c r="G340" s="21">
        <f>ROUND(IF(ISBLANK(C340),0,VLOOKUP(C340,'[2]Acha Air Sales Price List'!$B$1:$X$65536,12,FALSE)*$L$14),2)</f>
        <v>0</v>
      </c>
      <c r="H340" s="22">
        <f t="shared" si="7"/>
        <v>0</v>
      </c>
      <c r="I340" s="14"/>
    </row>
    <row r="341" spans="1:9" ht="12.4" hidden="1" customHeight="1">
      <c r="A341" s="13"/>
      <c r="B341" s="1"/>
      <c r="C341" s="36"/>
      <c r="D341" s="157"/>
      <c r="E341" s="158"/>
      <c r="F341" s="42" t="str">
        <f>VLOOKUP(C341,'[2]Acha Air Sales Price List'!$B$1:$D$65536,3,FALSE)</f>
        <v>Exchange rate :</v>
      </c>
      <c r="G341" s="21">
        <f>ROUND(IF(ISBLANK(C341),0,VLOOKUP(C341,'[2]Acha Air Sales Price List'!$B$1:$X$65536,12,FALSE)*$L$14),2)</f>
        <v>0</v>
      </c>
      <c r="H341" s="22">
        <f t="shared" si="7"/>
        <v>0</v>
      </c>
      <c r="I341" s="14"/>
    </row>
    <row r="342" spans="1:9" ht="12.4" hidden="1" customHeight="1">
      <c r="A342" s="13"/>
      <c r="B342" s="1"/>
      <c r="C342" s="36"/>
      <c r="D342" s="157"/>
      <c r="E342" s="158"/>
      <c r="F342" s="42" t="str">
        <f>VLOOKUP(C342,'[2]Acha Air Sales Price List'!$B$1:$D$65536,3,FALSE)</f>
        <v>Exchange rate :</v>
      </c>
      <c r="G342" s="21">
        <f>ROUND(IF(ISBLANK(C342),0,VLOOKUP(C342,'[2]Acha Air Sales Price List'!$B$1:$X$65536,12,FALSE)*$L$14),2)</f>
        <v>0</v>
      </c>
      <c r="H342" s="22">
        <f t="shared" si="7"/>
        <v>0</v>
      </c>
      <c r="I342" s="14"/>
    </row>
    <row r="343" spans="1:9" ht="12.4" hidden="1" customHeight="1">
      <c r="A343" s="13"/>
      <c r="B343" s="1"/>
      <c r="C343" s="37"/>
      <c r="D343" s="157"/>
      <c r="E343" s="158"/>
      <c r="F343" s="42" t="str">
        <f>VLOOKUP(C343,'[2]Acha Air Sales Price List'!$B$1:$D$65536,3,FALSE)</f>
        <v>Exchange rate :</v>
      </c>
      <c r="G343" s="21">
        <f>ROUND(IF(ISBLANK(C343),0,VLOOKUP(C343,'[2]Acha Air Sales Price List'!$B$1:$X$65536,12,FALSE)*$L$14),2)</f>
        <v>0</v>
      </c>
      <c r="H343" s="22">
        <f t="shared" si="7"/>
        <v>0</v>
      </c>
      <c r="I343" s="14"/>
    </row>
    <row r="344" spans="1:9" ht="12" hidden="1" customHeight="1">
      <c r="A344" s="13"/>
      <c r="B344" s="1"/>
      <c r="C344" s="36"/>
      <c r="D344" s="157"/>
      <c r="E344" s="158"/>
      <c r="F344" s="42" t="str">
        <f>VLOOKUP(C344,'[2]Acha Air Sales Price List'!$B$1:$D$65536,3,FALSE)</f>
        <v>Exchange rate :</v>
      </c>
      <c r="G344" s="21">
        <f>ROUND(IF(ISBLANK(C344),0,VLOOKUP(C344,'[2]Acha Air Sales Price List'!$B$1:$X$65536,12,FALSE)*$L$14),2)</f>
        <v>0</v>
      </c>
      <c r="H344" s="22">
        <f t="shared" si="7"/>
        <v>0</v>
      </c>
      <c r="I344" s="14"/>
    </row>
    <row r="345" spans="1:9" ht="12.4" hidden="1" customHeight="1">
      <c r="A345" s="13"/>
      <c r="B345" s="1"/>
      <c r="C345" s="36"/>
      <c r="D345" s="157"/>
      <c r="E345" s="158"/>
      <c r="F345" s="42" t="str">
        <f>VLOOKUP(C345,'[2]Acha Air Sales Price List'!$B$1:$D$65536,3,FALSE)</f>
        <v>Exchange rate :</v>
      </c>
      <c r="G345" s="21">
        <f>ROUND(IF(ISBLANK(C345),0,VLOOKUP(C345,'[2]Acha Air Sales Price List'!$B$1:$X$65536,12,FALSE)*$L$14),2)</f>
        <v>0</v>
      </c>
      <c r="H345" s="22">
        <f t="shared" si="7"/>
        <v>0</v>
      </c>
      <c r="I345" s="14"/>
    </row>
    <row r="346" spans="1:9" ht="12.4" hidden="1" customHeight="1">
      <c r="A346" s="13"/>
      <c r="B346" s="1"/>
      <c r="C346" s="36"/>
      <c r="D346" s="157"/>
      <c r="E346" s="158"/>
      <c r="F346" s="42" t="str">
        <f>VLOOKUP(C346,'[2]Acha Air Sales Price List'!$B$1:$D$65536,3,FALSE)</f>
        <v>Exchange rate :</v>
      </c>
      <c r="G346" s="21">
        <f>ROUND(IF(ISBLANK(C346),0,VLOOKUP(C346,'[2]Acha Air Sales Price List'!$B$1:$X$65536,12,FALSE)*$L$14),2)</f>
        <v>0</v>
      </c>
      <c r="H346" s="22">
        <f t="shared" si="7"/>
        <v>0</v>
      </c>
      <c r="I346" s="14"/>
    </row>
    <row r="347" spans="1:9" ht="12.4" hidden="1" customHeight="1">
      <c r="A347" s="13"/>
      <c r="B347" s="1"/>
      <c r="C347" s="36"/>
      <c r="D347" s="157"/>
      <c r="E347" s="158"/>
      <c r="F347" s="42" t="str">
        <f>VLOOKUP(C347,'[2]Acha Air Sales Price List'!$B$1:$D$65536,3,FALSE)</f>
        <v>Exchange rate :</v>
      </c>
      <c r="G347" s="21">
        <f>ROUND(IF(ISBLANK(C347),0,VLOOKUP(C347,'[2]Acha Air Sales Price List'!$B$1:$X$65536,12,FALSE)*$L$14),2)</f>
        <v>0</v>
      </c>
      <c r="H347" s="22">
        <f t="shared" si="7"/>
        <v>0</v>
      </c>
      <c r="I347" s="14"/>
    </row>
    <row r="348" spans="1:9" ht="12.4" hidden="1" customHeight="1">
      <c r="A348" s="13"/>
      <c r="B348" s="1"/>
      <c r="C348" s="36"/>
      <c r="D348" s="157"/>
      <c r="E348" s="158"/>
      <c r="F348" s="42" t="str">
        <f>VLOOKUP(C348,'[2]Acha Air Sales Price List'!$B$1:$D$65536,3,FALSE)</f>
        <v>Exchange rate :</v>
      </c>
      <c r="G348" s="21">
        <f>ROUND(IF(ISBLANK(C348),0,VLOOKUP(C348,'[2]Acha Air Sales Price List'!$B$1:$X$65536,12,FALSE)*$L$14),2)</f>
        <v>0</v>
      </c>
      <c r="H348" s="22">
        <f t="shared" si="7"/>
        <v>0</v>
      </c>
      <c r="I348" s="14"/>
    </row>
    <row r="349" spans="1:9" ht="12.4" hidden="1" customHeight="1">
      <c r="A349" s="13"/>
      <c r="B349" s="1"/>
      <c r="C349" s="36"/>
      <c r="D349" s="157"/>
      <c r="E349" s="158"/>
      <c r="F349" s="42" t="str">
        <f>VLOOKUP(C349,'[2]Acha Air Sales Price List'!$B$1:$D$65536,3,FALSE)</f>
        <v>Exchange rate :</v>
      </c>
      <c r="G349" s="21">
        <f>ROUND(IF(ISBLANK(C349),0,VLOOKUP(C349,'[2]Acha Air Sales Price List'!$B$1:$X$65536,12,FALSE)*$L$14),2)</f>
        <v>0</v>
      </c>
      <c r="H349" s="22">
        <f t="shared" si="7"/>
        <v>0</v>
      </c>
      <c r="I349" s="14"/>
    </row>
    <row r="350" spans="1:9" ht="12.4" hidden="1" customHeight="1">
      <c r="A350" s="13"/>
      <c r="B350" s="1"/>
      <c r="C350" s="36"/>
      <c r="D350" s="157"/>
      <c r="E350" s="158"/>
      <c r="F350" s="42" t="str">
        <f>VLOOKUP(C350,'[2]Acha Air Sales Price List'!$B$1:$D$65536,3,FALSE)</f>
        <v>Exchange rate :</v>
      </c>
      <c r="G350" s="21">
        <f>ROUND(IF(ISBLANK(C350),0,VLOOKUP(C350,'[2]Acha Air Sales Price List'!$B$1:$X$65536,12,FALSE)*$L$14),2)</f>
        <v>0</v>
      </c>
      <c r="H350" s="22">
        <f t="shared" si="7"/>
        <v>0</v>
      </c>
      <c r="I350" s="14"/>
    </row>
    <row r="351" spans="1:9" ht="12.4" hidden="1" customHeight="1">
      <c r="A351" s="13"/>
      <c r="B351" s="1"/>
      <c r="C351" s="36"/>
      <c r="D351" s="157"/>
      <c r="E351" s="158"/>
      <c r="F351" s="42" t="str">
        <f>VLOOKUP(C351,'[2]Acha Air Sales Price List'!$B$1:$D$65536,3,FALSE)</f>
        <v>Exchange rate :</v>
      </c>
      <c r="G351" s="21">
        <f>ROUND(IF(ISBLANK(C351),0,VLOOKUP(C351,'[2]Acha Air Sales Price List'!$B$1:$X$65536,12,FALSE)*$L$14),2)</f>
        <v>0</v>
      </c>
      <c r="H351" s="22">
        <f t="shared" si="7"/>
        <v>0</v>
      </c>
      <c r="I351" s="14"/>
    </row>
    <row r="352" spans="1:9" ht="12.4" hidden="1" customHeight="1">
      <c r="A352" s="13"/>
      <c r="B352" s="1"/>
      <c r="C352" s="36"/>
      <c r="D352" s="157"/>
      <c r="E352" s="158"/>
      <c r="F352" s="42" t="str">
        <f>VLOOKUP(C352,'[2]Acha Air Sales Price List'!$B$1:$D$65536,3,FALSE)</f>
        <v>Exchange rate :</v>
      </c>
      <c r="G352" s="21">
        <f>ROUND(IF(ISBLANK(C352),0,VLOOKUP(C352,'[2]Acha Air Sales Price List'!$B$1:$X$65536,12,FALSE)*$L$14),2)</f>
        <v>0</v>
      </c>
      <c r="H352" s="22">
        <f t="shared" si="7"/>
        <v>0</v>
      </c>
      <c r="I352" s="14"/>
    </row>
    <row r="353" spans="1:9" ht="12.4" hidden="1" customHeight="1">
      <c r="A353" s="13"/>
      <c r="B353" s="1"/>
      <c r="C353" s="36"/>
      <c r="D353" s="157"/>
      <c r="E353" s="158"/>
      <c r="F353" s="42" t="str">
        <f>VLOOKUP(C353,'[2]Acha Air Sales Price List'!$B$1:$D$65536,3,FALSE)</f>
        <v>Exchange rate :</v>
      </c>
      <c r="G353" s="21">
        <f>ROUND(IF(ISBLANK(C353),0,VLOOKUP(C353,'[2]Acha Air Sales Price List'!$B$1:$X$65536,12,FALSE)*$L$14),2)</f>
        <v>0</v>
      </c>
      <c r="H353" s="22">
        <f t="shared" si="7"/>
        <v>0</v>
      </c>
      <c r="I353" s="14"/>
    </row>
    <row r="354" spans="1:9" ht="12.4" hidden="1" customHeight="1">
      <c r="A354" s="13"/>
      <c r="B354" s="1"/>
      <c r="C354" s="36"/>
      <c r="D354" s="157"/>
      <c r="E354" s="158"/>
      <c r="F354" s="42" t="str">
        <f>VLOOKUP(C354,'[2]Acha Air Sales Price List'!$B$1:$D$65536,3,FALSE)</f>
        <v>Exchange rate :</v>
      </c>
      <c r="G354" s="21">
        <f>ROUND(IF(ISBLANK(C354),0,VLOOKUP(C354,'[2]Acha Air Sales Price List'!$B$1:$X$65536,12,FALSE)*$L$14),2)</f>
        <v>0</v>
      </c>
      <c r="H354" s="22">
        <f t="shared" si="7"/>
        <v>0</v>
      </c>
      <c r="I354" s="14"/>
    </row>
    <row r="355" spans="1:9" ht="12.4" hidden="1" customHeight="1">
      <c r="A355" s="13"/>
      <c r="B355" s="1"/>
      <c r="C355" s="36"/>
      <c r="D355" s="157"/>
      <c r="E355" s="158"/>
      <c r="F355" s="42" t="str">
        <f>VLOOKUP(C355,'[2]Acha Air Sales Price List'!$B$1:$D$65536,3,FALSE)</f>
        <v>Exchange rate :</v>
      </c>
      <c r="G355" s="21">
        <f>ROUND(IF(ISBLANK(C355),0,VLOOKUP(C355,'[2]Acha Air Sales Price List'!$B$1:$X$65536,12,FALSE)*$L$14),2)</f>
        <v>0</v>
      </c>
      <c r="H355" s="22">
        <f t="shared" si="7"/>
        <v>0</v>
      </c>
      <c r="I355" s="14"/>
    </row>
    <row r="356" spans="1:9" ht="12.4" hidden="1" customHeight="1">
      <c r="A356" s="13"/>
      <c r="B356" s="1"/>
      <c r="C356" s="36"/>
      <c r="D356" s="157"/>
      <c r="E356" s="158"/>
      <c r="F356" s="42" t="str">
        <f>VLOOKUP(C356,'[2]Acha Air Sales Price List'!$B$1:$D$65536,3,FALSE)</f>
        <v>Exchange rate :</v>
      </c>
      <c r="G356" s="21">
        <f>ROUND(IF(ISBLANK(C356),0,VLOOKUP(C356,'[2]Acha Air Sales Price List'!$B$1:$X$65536,12,FALSE)*$L$14),2)</f>
        <v>0</v>
      </c>
      <c r="H356" s="22">
        <f t="shared" si="7"/>
        <v>0</v>
      </c>
      <c r="I356" s="14"/>
    </row>
    <row r="357" spans="1:9" ht="12.4" hidden="1" customHeight="1">
      <c r="A357" s="13"/>
      <c r="B357" s="1"/>
      <c r="C357" s="36"/>
      <c r="D357" s="157"/>
      <c r="E357" s="158"/>
      <c r="F357" s="42" t="str">
        <f>VLOOKUP(C357,'[2]Acha Air Sales Price List'!$B$1:$D$65536,3,FALSE)</f>
        <v>Exchange rate :</v>
      </c>
      <c r="G357" s="21">
        <f>ROUND(IF(ISBLANK(C357),0,VLOOKUP(C357,'[2]Acha Air Sales Price List'!$B$1:$X$65536,12,FALSE)*$L$14),2)</f>
        <v>0</v>
      </c>
      <c r="H357" s="22">
        <f t="shared" si="7"/>
        <v>0</v>
      </c>
      <c r="I357" s="14"/>
    </row>
    <row r="358" spans="1:9" ht="12.4" hidden="1" customHeight="1">
      <c r="A358" s="13"/>
      <c r="B358" s="1"/>
      <c r="C358" s="36"/>
      <c r="D358" s="157"/>
      <c r="E358" s="158"/>
      <c r="F358" s="42" t="str">
        <f>VLOOKUP(C358,'[2]Acha Air Sales Price List'!$B$1:$D$65536,3,FALSE)</f>
        <v>Exchange rate :</v>
      </c>
      <c r="G358" s="21">
        <f>ROUND(IF(ISBLANK(C358),0,VLOOKUP(C358,'[2]Acha Air Sales Price List'!$B$1:$X$65536,12,FALSE)*$L$14),2)</f>
        <v>0</v>
      </c>
      <c r="H358" s="22">
        <f t="shared" si="7"/>
        <v>0</v>
      </c>
      <c r="I358" s="14"/>
    </row>
    <row r="359" spans="1:9" ht="12.4" hidden="1" customHeight="1">
      <c r="A359" s="13"/>
      <c r="B359" s="1"/>
      <c r="C359" s="36"/>
      <c r="D359" s="157"/>
      <c r="E359" s="158"/>
      <c r="F359" s="42" t="str">
        <f>VLOOKUP(C359,'[2]Acha Air Sales Price List'!$B$1:$D$65536,3,FALSE)</f>
        <v>Exchange rate :</v>
      </c>
      <c r="G359" s="21">
        <f>ROUND(IF(ISBLANK(C359),0,VLOOKUP(C359,'[2]Acha Air Sales Price List'!$B$1:$X$65536,12,FALSE)*$L$14),2)</f>
        <v>0</v>
      </c>
      <c r="H359" s="22">
        <f t="shared" si="7"/>
        <v>0</v>
      </c>
      <c r="I359" s="14"/>
    </row>
    <row r="360" spans="1:9" ht="12.4" hidden="1" customHeight="1">
      <c r="A360" s="13"/>
      <c r="B360" s="1"/>
      <c r="C360" s="36"/>
      <c r="D360" s="157"/>
      <c r="E360" s="158"/>
      <c r="F360" s="42" t="str">
        <f>VLOOKUP(C360,'[2]Acha Air Sales Price List'!$B$1:$D$65536,3,FALSE)</f>
        <v>Exchange rate :</v>
      </c>
      <c r="G360" s="21">
        <f>ROUND(IF(ISBLANK(C360),0,VLOOKUP(C360,'[2]Acha Air Sales Price List'!$B$1:$X$65536,12,FALSE)*$L$14),2)</f>
        <v>0</v>
      </c>
      <c r="H360" s="22">
        <f t="shared" si="7"/>
        <v>0</v>
      </c>
      <c r="I360" s="14"/>
    </row>
    <row r="361" spans="1:9" ht="12.4" hidden="1" customHeight="1">
      <c r="A361" s="13"/>
      <c r="B361" s="1"/>
      <c r="C361" s="36"/>
      <c r="D361" s="157"/>
      <c r="E361" s="158"/>
      <c r="F361" s="42" t="str">
        <f>VLOOKUP(C361,'[2]Acha Air Sales Price List'!$B$1:$D$65536,3,FALSE)</f>
        <v>Exchange rate :</v>
      </c>
      <c r="G361" s="21">
        <f>ROUND(IF(ISBLANK(C361),0,VLOOKUP(C361,'[2]Acha Air Sales Price List'!$B$1:$X$65536,12,FALSE)*$L$14),2)</f>
        <v>0</v>
      </c>
      <c r="H361" s="22">
        <f t="shared" si="7"/>
        <v>0</v>
      </c>
      <c r="I361" s="14"/>
    </row>
    <row r="362" spans="1:9" ht="12.4" hidden="1" customHeight="1">
      <c r="A362" s="13"/>
      <c r="B362" s="1"/>
      <c r="C362" s="36"/>
      <c r="D362" s="157"/>
      <c r="E362" s="158"/>
      <c r="F362" s="42" t="str">
        <f>VLOOKUP(C362,'[2]Acha Air Sales Price List'!$B$1:$D$65536,3,FALSE)</f>
        <v>Exchange rate :</v>
      </c>
      <c r="G362" s="21">
        <f>ROUND(IF(ISBLANK(C362),0,VLOOKUP(C362,'[2]Acha Air Sales Price List'!$B$1:$X$65536,12,FALSE)*$L$14),2)</f>
        <v>0</v>
      </c>
      <c r="H362" s="22">
        <f t="shared" si="7"/>
        <v>0</v>
      </c>
      <c r="I362" s="14"/>
    </row>
    <row r="363" spans="1:9" ht="12.4" hidden="1" customHeight="1">
      <c r="A363" s="13"/>
      <c r="B363" s="1"/>
      <c r="C363" s="36"/>
      <c r="D363" s="157"/>
      <c r="E363" s="158"/>
      <c r="F363" s="42" t="str">
        <f>VLOOKUP(C363,'[2]Acha Air Sales Price List'!$B$1:$D$65536,3,FALSE)</f>
        <v>Exchange rate :</v>
      </c>
      <c r="G363" s="21">
        <f>ROUND(IF(ISBLANK(C363),0,VLOOKUP(C363,'[2]Acha Air Sales Price List'!$B$1:$X$65536,12,FALSE)*$L$14),2)</f>
        <v>0</v>
      </c>
      <c r="H363" s="22">
        <f t="shared" si="7"/>
        <v>0</v>
      </c>
      <c r="I363" s="14"/>
    </row>
    <row r="364" spans="1:9" ht="12.4" hidden="1" customHeight="1">
      <c r="A364" s="13"/>
      <c r="B364" s="1"/>
      <c r="C364" s="36"/>
      <c r="D364" s="157"/>
      <c r="E364" s="158"/>
      <c r="F364" s="42" t="str">
        <f>VLOOKUP(C364,'[2]Acha Air Sales Price List'!$B$1:$D$65536,3,FALSE)</f>
        <v>Exchange rate :</v>
      </c>
      <c r="G364" s="21">
        <f>ROUND(IF(ISBLANK(C364),0,VLOOKUP(C364,'[2]Acha Air Sales Price List'!$B$1:$X$65536,12,FALSE)*$L$14),2)</f>
        <v>0</v>
      </c>
      <c r="H364" s="22">
        <f t="shared" si="7"/>
        <v>0</v>
      </c>
      <c r="I364" s="14"/>
    </row>
    <row r="365" spans="1:9" ht="12.4" hidden="1" customHeight="1">
      <c r="A365" s="13"/>
      <c r="B365" s="1"/>
      <c r="C365" s="36"/>
      <c r="D365" s="157"/>
      <c r="E365" s="158"/>
      <c r="F365" s="42" t="str">
        <f>VLOOKUP(C365,'[2]Acha Air Sales Price List'!$B$1:$D$65536,3,FALSE)</f>
        <v>Exchange rate :</v>
      </c>
      <c r="G365" s="21">
        <f>ROUND(IF(ISBLANK(C365),0,VLOOKUP(C365,'[2]Acha Air Sales Price List'!$B$1:$X$65536,12,FALSE)*$L$14),2)</f>
        <v>0</v>
      </c>
      <c r="H365" s="22">
        <f t="shared" si="7"/>
        <v>0</v>
      </c>
      <c r="I365" s="14"/>
    </row>
    <row r="366" spans="1:9" ht="12.4" hidden="1" customHeight="1">
      <c r="A366" s="13"/>
      <c r="B366" s="1"/>
      <c r="C366" s="36"/>
      <c r="D366" s="157"/>
      <c r="E366" s="158"/>
      <c r="F366" s="42" t="str">
        <f>VLOOKUP(C366,'[2]Acha Air Sales Price List'!$B$1:$D$65536,3,FALSE)</f>
        <v>Exchange rate :</v>
      </c>
      <c r="G366" s="21">
        <f>ROUND(IF(ISBLANK(C366),0,VLOOKUP(C366,'[2]Acha Air Sales Price List'!$B$1:$X$65536,12,FALSE)*$L$14),2)</f>
        <v>0</v>
      </c>
      <c r="H366" s="22">
        <f t="shared" si="7"/>
        <v>0</v>
      </c>
      <c r="I366" s="14"/>
    </row>
    <row r="367" spans="1:9" ht="12.4" hidden="1" customHeight="1">
      <c r="A367" s="13"/>
      <c r="B367" s="1"/>
      <c r="C367" s="37"/>
      <c r="D367" s="157"/>
      <c r="E367" s="158"/>
      <c r="F367" s="42" t="str">
        <f>VLOOKUP(C367,'[2]Acha Air Sales Price List'!$B$1:$D$65536,3,FALSE)</f>
        <v>Exchange rate :</v>
      </c>
      <c r="G367" s="21">
        <f>ROUND(IF(ISBLANK(C367),0,VLOOKUP(C367,'[2]Acha Air Sales Price List'!$B$1:$X$65536,12,FALSE)*$L$14),2)</f>
        <v>0</v>
      </c>
      <c r="H367" s="22">
        <f t="shared" si="7"/>
        <v>0</v>
      </c>
      <c r="I367" s="14"/>
    </row>
    <row r="368" spans="1:9" ht="12" hidden="1" customHeight="1">
      <c r="A368" s="13"/>
      <c r="B368" s="1"/>
      <c r="C368" s="36"/>
      <c r="D368" s="157"/>
      <c r="E368" s="158"/>
      <c r="F368" s="42" t="str">
        <f>VLOOKUP(C368,'[2]Acha Air Sales Price List'!$B$1:$D$65536,3,FALSE)</f>
        <v>Exchange rate :</v>
      </c>
      <c r="G368" s="21">
        <f>ROUND(IF(ISBLANK(C368),0,VLOOKUP(C368,'[2]Acha Air Sales Price List'!$B$1:$X$65536,12,FALSE)*$L$14),2)</f>
        <v>0</v>
      </c>
      <c r="H368" s="22">
        <f t="shared" si="7"/>
        <v>0</v>
      </c>
      <c r="I368" s="14"/>
    </row>
    <row r="369" spans="1:9" ht="12.4" hidden="1" customHeight="1">
      <c r="A369" s="13"/>
      <c r="B369" s="1"/>
      <c r="C369" s="36"/>
      <c r="D369" s="157"/>
      <c r="E369" s="158"/>
      <c r="F369" s="42" t="str">
        <f>VLOOKUP(C369,'[2]Acha Air Sales Price List'!$B$1:$D$65536,3,FALSE)</f>
        <v>Exchange rate :</v>
      </c>
      <c r="G369" s="21">
        <f>ROUND(IF(ISBLANK(C369),0,VLOOKUP(C369,'[2]Acha Air Sales Price List'!$B$1:$X$65536,12,FALSE)*$L$14),2)</f>
        <v>0</v>
      </c>
      <c r="H369" s="22">
        <f t="shared" si="7"/>
        <v>0</v>
      </c>
      <c r="I369" s="14"/>
    </row>
    <row r="370" spans="1:9" ht="12.4" hidden="1" customHeight="1">
      <c r="A370" s="13"/>
      <c r="B370" s="1"/>
      <c r="C370" s="36"/>
      <c r="D370" s="157"/>
      <c r="E370" s="158"/>
      <c r="F370" s="42" t="str">
        <f>VLOOKUP(C370,'[2]Acha Air Sales Price List'!$B$1:$D$65536,3,FALSE)</f>
        <v>Exchange rate :</v>
      </c>
      <c r="G370" s="21">
        <f>ROUND(IF(ISBLANK(C370),0,VLOOKUP(C370,'[2]Acha Air Sales Price List'!$B$1:$X$65536,12,FALSE)*$L$14),2)</f>
        <v>0</v>
      </c>
      <c r="H370" s="22">
        <f t="shared" si="7"/>
        <v>0</v>
      </c>
      <c r="I370" s="14"/>
    </row>
    <row r="371" spans="1:9" ht="12.4" hidden="1" customHeight="1">
      <c r="A371" s="13"/>
      <c r="B371" s="1"/>
      <c r="C371" s="36"/>
      <c r="D371" s="157"/>
      <c r="E371" s="158"/>
      <c r="F371" s="42" t="str">
        <f>VLOOKUP(C371,'[2]Acha Air Sales Price List'!$B$1:$D$65536,3,FALSE)</f>
        <v>Exchange rate :</v>
      </c>
      <c r="G371" s="21">
        <f>ROUND(IF(ISBLANK(C371),0,VLOOKUP(C371,'[2]Acha Air Sales Price List'!$B$1:$X$65536,12,FALSE)*$L$14),2)</f>
        <v>0</v>
      </c>
      <c r="H371" s="22">
        <f t="shared" si="7"/>
        <v>0</v>
      </c>
      <c r="I371" s="14"/>
    </row>
    <row r="372" spans="1:9" ht="12.4" hidden="1" customHeight="1">
      <c r="A372" s="13"/>
      <c r="B372" s="1"/>
      <c r="C372" s="36"/>
      <c r="D372" s="157"/>
      <c r="E372" s="158"/>
      <c r="F372" s="42" t="str">
        <f>VLOOKUP(C372,'[2]Acha Air Sales Price List'!$B$1:$D$65536,3,FALSE)</f>
        <v>Exchange rate :</v>
      </c>
      <c r="G372" s="21">
        <f>ROUND(IF(ISBLANK(C372),0,VLOOKUP(C372,'[2]Acha Air Sales Price List'!$B$1:$X$65536,12,FALSE)*$L$14),2)</f>
        <v>0</v>
      </c>
      <c r="H372" s="22">
        <f t="shared" si="7"/>
        <v>0</v>
      </c>
      <c r="I372" s="14"/>
    </row>
    <row r="373" spans="1:9" ht="12.4" hidden="1" customHeight="1">
      <c r="A373" s="13"/>
      <c r="B373" s="1"/>
      <c r="C373" s="36"/>
      <c r="D373" s="157"/>
      <c r="E373" s="158"/>
      <c r="F373" s="42" t="str">
        <f>VLOOKUP(C373,'[2]Acha Air Sales Price List'!$B$1:$D$65536,3,FALSE)</f>
        <v>Exchange rate :</v>
      </c>
      <c r="G373" s="21">
        <f>ROUND(IF(ISBLANK(C373),0,VLOOKUP(C373,'[2]Acha Air Sales Price List'!$B$1:$X$65536,12,FALSE)*$L$14),2)</f>
        <v>0</v>
      </c>
      <c r="H373" s="22">
        <f t="shared" si="7"/>
        <v>0</v>
      </c>
      <c r="I373" s="14"/>
    </row>
    <row r="374" spans="1:9" ht="12.4" hidden="1" customHeight="1">
      <c r="A374" s="13"/>
      <c r="B374" s="1"/>
      <c r="C374" s="36"/>
      <c r="D374" s="157"/>
      <c r="E374" s="158"/>
      <c r="F374" s="42" t="str">
        <f>VLOOKUP(C374,'[2]Acha Air Sales Price List'!$B$1:$D$65536,3,FALSE)</f>
        <v>Exchange rate :</v>
      </c>
      <c r="G374" s="21">
        <f>ROUND(IF(ISBLANK(C374),0,VLOOKUP(C374,'[2]Acha Air Sales Price List'!$B$1:$X$65536,12,FALSE)*$L$14),2)</f>
        <v>0</v>
      </c>
      <c r="H374" s="22">
        <f t="shared" si="7"/>
        <v>0</v>
      </c>
      <c r="I374" s="14"/>
    </row>
    <row r="375" spans="1:9" ht="12.4" hidden="1" customHeight="1">
      <c r="A375" s="13"/>
      <c r="B375" s="1"/>
      <c r="C375" s="36"/>
      <c r="D375" s="157"/>
      <c r="E375" s="158"/>
      <c r="F375" s="42" t="str">
        <f>VLOOKUP(C375,'[2]Acha Air Sales Price List'!$B$1:$D$65536,3,FALSE)</f>
        <v>Exchange rate :</v>
      </c>
      <c r="G375" s="21">
        <f>ROUND(IF(ISBLANK(C375),0,VLOOKUP(C375,'[2]Acha Air Sales Price List'!$B$1:$X$65536,12,FALSE)*$L$14),2)</f>
        <v>0</v>
      </c>
      <c r="H375" s="22">
        <f t="shared" si="7"/>
        <v>0</v>
      </c>
      <c r="I375" s="14"/>
    </row>
    <row r="376" spans="1:9" ht="12.4" hidden="1" customHeight="1">
      <c r="A376" s="13"/>
      <c r="B376" s="1"/>
      <c r="C376" s="36"/>
      <c r="D376" s="157"/>
      <c r="E376" s="158"/>
      <c r="F376" s="42" t="str">
        <f>VLOOKUP(C376,'[2]Acha Air Sales Price List'!$B$1:$D$65536,3,FALSE)</f>
        <v>Exchange rate :</v>
      </c>
      <c r="G376" s="21">
        <f>ROUND(IF(ISBLANK(C376),0,VLOOKUP(C376,'[2]Acha Air Sales Price List'!$B$1:$X$65536,12,FALSE)*$L$14),2)</f>
        <v>0</v>
      </c>
      <c r="H376" s="22">
        <f t="shared" si="7"/>
        <v>0</v>
      </c>
      <c r="I376" s="14"/>
    </row>
    <row r="377" spans="1:9" ht="12.4" hidden="1" customHeight="1">
      <c r="A377" s="13"/>
      <c r="B377" s="1"/>
      <c r="C377" s="36"/>
      <c r="D377" s="157"/>
      <c r="E377" s="158"/>
      <c r="F377" s="42" t="str">
        <f>VLOOKUP(C377,'[2]Acha Air Sales Price List'!$B$1:$D$65536,3,FALSE)</f>
        <v>Exchange rate :</v>
      </c>
      <c r="G377" s="21">
        <f>ROUND(IF(ISBLANK(C377),0,VLOOKUP(C377,'[2]Acha Air Sales Price List'!$B$1:$X$65536,12,FALSE)*$L$14),2)</f>
        <v>0</v>
      </c>
      <c r="H377" s="22">
        <f t="shared" si="7"/>
        <v>0</v>
      </c>
      <c r="I377" s="14"/>
    </row>
    <row r="378" spans="1:9" ht="12.4" hidden="1" customHeight="1">
      <c r="A378" s="13"/>
      <c r="B378" s="1"/>
      <c r="C378" s="36"/>
      <c r="D378" s="157"/>
      <c r="E378" s="158"/>
      <c r="F378" s="42" t="str">
        <f>VLOOKUP(C378,'[2]Acha Air Sales Price List'!$B$1:$D$65536,3,FALSE)</f>
        <v>Exchange rate :</v>
      </c>
      <c r="G378" s="21">
        <f>ROUND(IF(ISBLANK(C378),0,VLOOKUP(C378,'[2]Acha Air Sales Price List'!$B$1:$X$65536,12,FALSE)*$L$14),2)</f>
        <v>0</v>
      </c>
      <c r="H378" s="22">
        <f t="shared" si="7"/>
        <v>0</v>
      </c>
      <c r="I378" s="14"/>
    </row>
    <row r="379" spans="1:9" ht="12.4" hidden="1" customHeight="1">
      <c r="A379" s="13"/>
      <c r="B379" s="1"/>
      <c r="C379" s="36"/>
      <c r="D379" s="157"/>
      <c r="E379" s="158"/>
      <c r="F379" s="42" t="str">
        <f>VLOOKUP(C379,'[2]Acha Air Sales Price List'!$B$1:$D$65536,3,FALSE)</f>
        <v>Exchange rate :</v>
      </c>
      <c r="G379" s="21">
        <f>ROUND(IF(ISBLANK(C379),0,VLOOKUP(C379,'[2]Acha Air Sales Price List'!$B$1:$X$65536,12,FALSE)*$L$14),2)</f>
        <v>0</v>
      </c>
      <c r="H379" s="22">
        <f t="shared" si="7"/>
        <v>0</v>
      </c>
      <c r="I379" s="14"/>
    </row>
    <row r="380" spans="1:9" ht="12.4" hidden="1" customHeight="1">
      <c r="A380" s="13"/>
      <c r="B380" s="1"/>
      <c r="C380" s="36"/>
      <c r="D380" s="157"/>
      <c r="E380" s="158"/>
      <c r="F380" s="42" t="str">
        <f>VLOOKUP(C380,'[2]Acha Air Sales Price List'!$B$1:$D$65536,3,FALSE)</f>
        <v>Exchange rate :</v>
      </c>
      <c r="G380" s="21">
        <f>ROUND(IF(ISBLANK(C380),0,VLOOKUP(C380,'[2]Acha Air Sales Price List'!$B$1:$X$65536,12,FALSE)*$L$14),2)</f>
        <v>0</v>
      </c>
      <c r="H380" s="22">
        <f t="shared" si="7"/>
        <v>0</v>
      </c>
      <c r="I380" s="14"/>
    </row>
    <row r="381" spans="1:9" ht="12.4" hidden="1" customHeight="1">
      <c r="A381" s="13"/>
      <c r="B381" s="1"/>
      <c r="C381" s="36"/>
      <c r="D381" s="157"/>
      <c r="E381" s="158"/>
      <c r="F381" s="42" t="str">
        <f>VLOOKUP(C381,'[2]Acha Air Sales Price List'!$B$1:$D$65536,3,FALSE)</f>
        <v>Exchange rate :</v>
      </c>
      <c r="G381" s="21">
        <f>ROUND(IF(ISBLANK(C381),0,VLOOKUP(C381,'[2]Acha Air Sales Price List'!$B$1:$X$65536,12,FALSE)*$L$14),2)</f>
        <v>0</v>
      </c>
      <c r="H381" s="22">
        <f t="shared" si="7"/>
        <v>0</v>
      </c>
      <c r="I381" s="14"/>
    </row>
    <row r="382" spans="1:9" ht="12.4" hidden="1" customHeight="1">
      <c r="A382" s="13"/>
      <c r="B382" s="1"/>
      <c r="C382" s="36"/>
      <c r="D382" s="157"/>
      <c r="E382" s="158"/>
      <c r="F382" s="42" t="str">
        <f>VLOOKUP(C382,'[2]Acha Air Sales Price List'!$B$1:$D$65536,3,FALSE)</f>
        <v>Exchange rate :</v>
      </c>
      <c r="G382" s="21">
        <f>ROUND(IF(ISBLANK(C382),0,VLOOKUP(C382,'[2]Acha Air Sales Price List'!$B$1:$X$65536,12,FALSE)*$L$14),2)</f>
        <v>0</v>
      </c>
      <c r="H382" s="22">
        <f t="shared" si="7"/>
        <v>0</v>
      </c>
      <c r="I382" s="14"/>
    </row>
    <row r="383" spans="1:9" ht="12.4" hidden="1" customHeight="1">
      <c r="A383" s="13"/>
      <c r="B383" s="1"/>
      <c r="C383" s="36"/>
      <c r="D383" s="157"/>
      <c r="E383" s="158"/>
      <c r="F383" s="42" t="str">
        <f>VLOOKUP(C383,'[2]Acha Air Sales Price List'!$B$1:$D$65536,3,FALSE)</f>
        <v>Exchange rate :</v>
      </c>
      <c r="G383" s="21">
        <f>ROUND(IF(ISBLANK(C383),0,VLOOKUP(C383,'[2]Acha Air Sales Price List'!$B$1:$X$65536,12,FALSE)*$L$14),2)</f>
        <v>0</v>
      </c>
      <c r="H383" s="22">
        <f t="shared" si="7"/>
        <v>0</v>
      </c>
      <c r="I383" s="14"/>
    </row>
    <row r="384" spans="1:9" ht="12.4" hidden="1" customHeight="1">
      <c r="A384" s="13"/>
      <c r="B384" s="1"/>
      <c r="C384" s="36"/>
      <c r="D384" s="157"/>
      <c r="E384" s="158"/>
      <c r="F384" s="42" t="str">
        <f>VLOOKUP(C384,'[2]Acha Air Sales Price List'!$B$1:$D$65536,3,FALSE)</f>
        <v>Exchange rate :</v>
      </c>
      <c r="G384" s="21">
        <f>ROUND(IF(ISBLANK(C384),0,VLOOKUP(C384,'[2]Acha Air Sales Price List'!$B$1:$X$65536,12,FALSE)*$L$14),2)</f>
        <v>0</v>
      </c>
      <c r="H384" s="22">
        <f t="shared" si="7"/>
        <v>0</v>
      </c>
      <c r="I384" s="14"/>
    </row>
    <row r="385" spans="1:9" ht="12.4" hidden="1" customHeight="1">
      <c r="A385" s="13"/>
      <c r="B385" s="1"/>
      <c r="C385" s="36"/>
      <c r="D385" s="157"/>
      <c r="E385" s="158"/>
      <c r="F385" s="42" t="str">
        <f>VLOOKUP(C385,'[2]Acha Air Sales Price List'!$B$1:$D$65536,3,FALSE)</f>
        <v>Exchange rate :</v>
      </c>
      <c r="G385" s="21">
        <f>ROUND(IF(ISBLANK(C385),0,VLOOKUP(C385,'[2]Acha Air Sales Price List'!$B$1:$X$65536,12,FALSE)*$L$14),2)</f>
        <v>0</v>
      </c>
      <c r="H385" s="22">
        <f t="shared" si="7"/>
        <v>0</v>
      </c>
      <c r="I385" s="14"/>
    </row>
    <row r="386" spans="1:9" ht="12.4" hidden="1" customHeight="1">
      <c r="A386" s="13"/>
      <c r="B386" s="1"/>
      <c r="C386" s="36"/>
      <c r="D386" s="157"/>
      <c r="E386" s="158"/>
      <c r="F386" s="42" t="str">
        <f>VLOOKUP(C386,'[2]Acha Air Sales Price List'!$B$1:$D$65536,3,FALSE)</f>
        <v>Exchange rate :</v>
      </c>
      <c r="G386" s="21">
        <f>ROUND(IF(ISBLANK(C386),0,VLOOKUP(C386,'[2]Acha Air Sales Price List'!$B$1:$X$65536,12,FALSE)*$L$14),2)</f>
        <v>0</v>
      </c>
      <c r="H386" s="22">
        <f t="shared" si="7"/>
        <v>0</v>
      </c>
      <c r="I386" s="14"/>
    </row>
    <row r="387" spans="1:9" ht="12.4" hidden="1" customHeight="1">
      <c r="A387" s="13"/>
      <c r="B387" s="1"/>
      <c r="C387" s="36"/>
      <c r="D387" s="157"/>
      <c r="E387" s="158"/>
      <c r="F387" s="42" t="str">
        <f>VLOOKUP(C387,'[2]Acha Air Sales Price List'!$B$1:$D$65536,3,FALSE)</f>
        <v>Exchange rate :</v>
      </c>
      <c r="G387" s="21">
        <f>ROUND(IF(ISBLANK(C387),0,VLOOKUP(C387,'[2]Acha Air Sales Price List'!$B$1:$X$65536,12,FALSE)*$L$14),2)</f>
        <v>0</v>
      </c>
      <c r="H387" s="22">
        <f t="shared" si="7"/>
        <v>0</v>
      </c>
      <c r="I387" s="14"/>
    </row>
    <row r="388" spans="1:9" ht="12.4" hidden="1" customHeight="1">
      <c r="A388" s="13"/>
      <c r="B388" s="1"/>
      <c r="C388" s="36"/>
      <c r="D388" s="157"/>
      <c r="E388" s="158"/>
      <c r="F388" s="42" t="str">
        <f>VLOOKUP(C388,'[2]Acha Air Sales Price List'!$B$1:$D$65536,3,FALSE)</f>
        <v>Exchange rate :</v>
      </c>
      <c r="G388" s="21">
        <f>ROUND(IF(ISBLANK(C388),0,VLOOKUP(C388,'[2]Acha Air Sales Price List'!$B$1:$X$65536,12,FALSE)*$L$14),2)</f>
        <v>0</v>
      </c>
      <c r="H388" s="22">
        <f t="shared" si="7"/>
        <v>0</v>
      </c>
      <c r="I388" s="14"/>
    </row>
    <row r="389" spans="1:9" ht="12.4" hidden="1" customHeight="1">
      <c r="A389" s="13"/>
      <c r="B389" s="1"/>
      <c r="C389" s="36"/>
      <c r="D389" s="157"/>
      <c r="E389" s="158"/>
      <c r="F389" s="42" t="str">
        <f>VLOOKUP(C389,'[2]Acha Air Sales Price List'!$B$1:$D$65536,3,FALSE)</f>
        <v>Exchange rate :</v>
      </c>
      <c r="G389" s="21">
        <f>ROUND(IF(ISBLANK(C389),0,VLOOKUP(C389,'[2]Acha Air Sales Price List'!$B$1:$X$65536,12,FALSE)*$L$14),2)</f>
        <v>0</v>
      </c>
      <c r="H389" s="22">
        <f t="shared" si="7"/>
        <v>0</v>
      </c>
      <c r="I389" s="14"/>
    </row>
    <row r="390" spans="1:9" ht="12.4" hidden="1" customHeight="1">
      <c r="A390" s="13"/>
      <c r="B390" s="1"/>
      <c r="C390" s="36"/>
      <c r="D390" s="157"/>
      <c r="E390" s="158"/>
      <c r="F390" s="42" t="str">
        <f>VLOOKUP(C390,'[2]Acha Air Sales Price List'!$B$1:$D$65536,3,FALSE)</f>
        <v>Exchange rate :</v>
      </c>
      <c r="G390" s="21">
        <f>ROUND(IF(ISBLANK(C390),0,VLOOKUP(C390,'[2]Acha Air Sales Price List'!$B$1:$X$65536,12,FALSE)*$L$14),2)</f>
        <v>0</v>
      </c>
      <c r="H390" s="22">
        <f t="shared" si="7"/>
        <v>0</v>
      </c>
      <c r="I390" s="14"/>
    </row>
    <row r="391" spans="1:9" ht="12.4" hidden="1" customHeight="1">
      <c r="A391" s="13"/>
      <c r="B391" s="1"/>
      <c r="C391" s="36"/>
      <c r="D391" s="157"/>
      <c r="E391" s="158"/>
      <c r="F391" s="42" t="str">
        <f>VLOOKUP(C391,'[2]Acha Air Sales Price List'!$B$1:$D$65536,3,FALSE)</f>
        <v>Exchange rate :</v>
      </c>
      <c r="G391" s="21">
        <f>ROUND(IF(ISBLANK(C391),0,VLOOKUP(C391,'[2]Acha Air Sales Price List'!$B$1:$X$65536,12,FALSE)*$L$14),2)</f>
        <v>0</v>
      </c>
      <c r="H391" s="22">
        <f t="shared" si="7"/>
        <v>0</v>
      </c>
      <c r="I391" s="14"/>
    </row>
    <row r="392" spans="1:9" ht="12.4" hidden="1" customHeight="1">
      <c r="A392" s="13"/>
      <c r="B392" s="1"/>
      <c r="C392" s="36"/>
      <c r="D392" s="157"/>
      <c r="E392" s="158"/>
      <c r="F392" s="42" t="str">
        <f>VLOOKUP(C392,'[2]Acha Air Sales Price List'!$B$1:$D$65536,3,FALSE)</f>
        <v>Exchange rate :</v>
      </c>
      <c r="G392" s="21">
        <f>ROUND(IF(ISBLANK(C392),0,VLOOKUP(C392,'[2]Acha Air Sales Price List'!$B$1:$X$65536,12,FALSE)*$L$14),2)</f>
        <v>0</v>
      </c>
      <c r="H392" s="22">
        <f t="shared" si="7"/>
        <v>0</v>
      </c>
      <c r="I392" s="14"/>
    </row>
    <row r="393" spans="1:9" ht="12.4" hidden="1" customHeight="1">
      <c r="A393" s="13"/>
      <c r="B393" s="1"/>
      <c r="C393" s="36"/>
      <c r="D393" s="157"/>
      <c r="E393" s="158"/>
      <c r="F393" s="42" t="str">
        <f>VLOOKUP(C393,'[2]Acha Air Sales Price List'!$B$1:$D$65536,3,FALSE)</f>
        <v>Exchange rate :</v>
      </c>
      <c r="G393" s="21">
        <f>ROUND(IF(ISBLANK(C393),0,VLOOKUP(C393,'[2]Acha Air Sales Price List'!$B$1:$X$65536,12,FALSE)*$L$14),2)</f>
        <v>0</v>
      </c>
      <c r="H393" s="22">
        <f t="shared" si="7"/>
        <v>0</v>
      </c>
      <c r="I393" s="14"/>
    </row>
    <row r="394" spans="1:9" ht="12.4" hidden="1" customHeight="1">
      <c r="A394" s="13"/>
      <c r="B394" s="1"/>
      <c r="C394" s="36"/>
      <c r="D394" s="157"/>
      <c r="E394" s="158"/>
      <c r="F394" s="42" t="str">
        <f>VLOOKUP(C394,'[2]Acha Air Sales Price List'!$B$1:$D$65536,3,FALSE)</f>
        <v>Exchange rate :</v>
      </c>
      <c r="G394" s="21">
        <f>ROUND(IF(ISBLANK(C394),0,VLOOKUP(C394,'[2]Acha Air Sales Price List'!$B$1:$X$65536,12,FALSE)*$L$14),2)</f>
        <v>0</v>
      </c>
      <c r="H394" s="22">
        <f t="shared" si="7"/>
        <v>0</v>
      </c>
      <c r="I394" s="14"/>
    </row>
    <row r="395" spans="1:9" ht="12.4" hidden="1" customHeight="1">
      <c r="A395" s="13"/>
      <c r="B395" s="1"/>
      <c r="C395" s="37"/>
      <c r="D395" s="157"/>
      <c r="E395" s="158"/>
      <c r="F395" s="42" t="str">
        <f>VLOOKUP(C395,'[2]Acha Air Sales Price List'!$B$1:$D$65536,3,FALSE)</f>
        <v>Exchange rate :</v>
      </c>
      <c r="G395" s="21">
        <f>ROUND(IF(ISBLANK(C395),0,VLOOKUP(C395,'[2]Acha Air Sales Price List'!$B$1:$X$65536,12,FALSE)*$L$14),2)</f>
        <v>0</v>
      </c>
      <c r="H395" s="22">
        <f t="shared" ref="H395:H458" si="8">ROUND(IF(ISNUMBER(B395), G395*B395, 0),5)</f>
        <v>0</v>
      </c>
      <c r="I395" s="14"/>
    </row>
    <row r="396" spans="1:9" ht="12" hidden="1" customHeight="1">
      <c r="A396" s="13"/>
      <c r="B396" s="1"/>
      <c r="C396" s="36"/>
      <c r="D396" s="157"/>
      <c r="E396" s="158"/>
      <c r="F396" s="42" t="str">
        <f>VLOOKUP(C396,'[2]Acha Air Sales Price List'!$B$1:$D$65536,3,FALSE)</f>
        <v>Exchange rate :</v>
      </c>
      <c r="G396" s="21">
        <f>ROUND(IF(ISBLANK(C396),0,VLOOKUP(C396,'[2]Acha Air Sales Price List'!$B$1:$X$65536,12,FALSE)*$L$14),2)</f>
        <v>0</v>
      </c>
      <c r="H396" s="22">
        <f t="shared" si="8"/>
        <v>0</v>
      </c>
      <c r="I396" s="14"/>
    </row>
    <row r="397" spans="1:9" ht="12.4" hidden="1" customHeight="1">
      <c r="A397" s="13"/>
      <c r="B397" s="1"/>
      <c r="C397" s="36"/>
      <c r="D397" s="157"/>
      <c r="E397" s="158"/>
      <c r="F397" s="42" t="str">
        <f>VLOOKUP(C397,'[2]Acha Air Sales Price List'!$B$1:$D$65536,3,FALSE)</f>
        <v>Exchange rate :</v>
      </c>
      <c r="G397" s="21">
        <f>ROUND(IF(ISBLANK(C397),0,VLOOKUP(C397,'[2]Acha Air Sales Price List'!$B$1:$X$65536,12,FALSE)*$L$14),2)</f>
        <v>0</v>
      </c>
      <c r="H397" s="22">
        <f t="shared" si="8"/>
        <v>0</v>
      </c>
      <c r="I397" s="14"/>
    </row>
    <row r="398" spans="1:9" ht="12.4" hidden="1" customHeight="1">
      <c r="A398" s="13"/>
      <c r="B398" s="1"/>
      <c r="C398" s="36"/>
      <c r="D398" s="157"/>
      <c r="E398" s="158"/>
      <c r="F398" s="42" t="str">
        <f>VLOOKUP(C398,'[2]Acha Air Sales Price List'!$B$1:$D$65536,3,FALSE)</f>
        <v>Exchange rate :</v>
      </c>
      <c r="G398" s="21">
        <f>ROUND(IF(ISBLANK(C398),0,VLOOKUP(C398,'[2]Acha Air Sales Price List'!$B$1:$X$65536,12,FALSE)*$L$14),2)</f>
        <v>0</v>
      </c>
      <c r="H398" s="22">
        <f t="shared" si="8"/>
        <v>0</v>
      </c>
      <c r="I398" s="14"/>
    </row>
    <row r="399" spans="1:9" ht="12.4" hidden="1" customHeight="1">
      <c r="A399" s="13"/>
      <c r="B399" s="1"/>
      <c r="C399" s="36"/>
      <c r="D399" s="157"/>
      <c r="E399" s="158"/>
      <c r="F399" s="42" t="str">
        <f>VLOOKUP(C399,'[2]Acha Air Sales Price List'!$B$1:$D$65536,3,FALSE)</f>
        <v>Exchange rate :</v>
      </c>
      <c r="G399" s="21">
        <f>ROUND(IF(ISBLANK(C399),0,VLOOKUP(C399,'[2]Acha Air Sales Price List'!$B$1:$X$65536,12,FALSE)*$L$14),2)</f>
        <v>0</v>
      </c>
      <c r="H399" s="22">
        <f t="shared" si="8"/>
        <v>0</v>
      </c>
      <c r="I399" s="14"/>
    </row>
    <row r="400" spans="1:9" ht="12.4" hidden="1" customHeight="1">
      <c r="A400" s="13"/>
      <c r="B400" s="1"/>
      <c r="C400" s="36"/>
      <c r="D400" s="157"/>
      <c r="E400" s="158"/>
      <c r="F400" s="42" t="str">
        <f>VLOOKUP(C400,'[2]Acha Air Sales Price List'!$B$1:$D$65536,3,FALSE)</f>
        <v>Exchange rate :</v>
      </c>
      <c r="G400" s="21">
        <f>ROUND(IF(ISBLANK(C400),0,VLOOKUP(C400,'[2]Acha Air Sales Price List'!$B$1:$X$65536,12,FALSE)*$L$14),2)</f>
        <v>0</v>
      </c>
      <c r="H400" s="22">
        <f t="shared" si="8"/>
        <v>0</v>
      </c>
      <c r="I400" s="14"/>
    </row>
    <row r="401" spans="1:9" ht="12.4" hidden="1" customHeight="1">
      <c r="A401" s="13"/>
      <c r="B401" s="1"/>
      <c r="C401" s="36"/>
      <c r="D401" s="157"/>
      <c r="E401" s="158"/>
      <c r="F401" s="42" t="str">
        <f>VLOOKUP(C401,'[2]Acha Air Sales Price List'!$B$1:$D$65536,3,FALSE)</f>
        <v>Exchange rate :</v>
      </c>
      <c r="G401" s="21">
        <f>ROUND(IF(ISBLANK(C401),0,VLOOKUP(C401,'[2]Acha Air Sales Price List'!$B$1:$X$65536,12,FALSE)*$L$14),2)</f>
        <v>0</v>
      </c>
      <c r="H401" s="22">
        <f t="shared" si="8"/>
        <v>0</v>
      </c>
      <c r="I401" s="14"/>
    </row>
    <row r="402" spans="1:9" ht="12.4" hidden="1" customHeight="1">
      <c r="A402" s="13"/>
      <c r="B402" s="1"/>
      <c r="C402" s="36"/>
      <c r="D402" s="157"/>
      <c r="E402" s="158"/>
      <c r="F402" s="42" t="str">
        <f>VLOOKUP(C402,'[2]Acha Air Sales Price List'!$B$1:$D$65536,3,FALSE)</f>
        <v>Exchange rate :</v>
      </c>
      <c r="G402" s="21">
        <f>ROUND(IF(ISBLANK(C402),0,VLOOKUP(C402,'[2]Acha Air Sales Price List'!$B$1:$X$65536,12,FALSE)*$L$14),2)</f>
        <v>0</v>
      </c>
      <c r="H402" s="22">
        <f t="shared" si="8"/>
        <v>0</v>
      </c>
      <c r="I402" s="14"/>
    </row>
    <row r="403" spans="1:9" ht="12.4" hidden="1" customHeight="1">
      <c r="A403" s="13"/>
      <c r="B403" s="1"/>
      <c r="C403" s="36"/>
      <c r="D403" s="157"/>
      <c r="E403" s="158"/>
      <c r="F403" s="42" t="str">
        <f>VLOOKUP(C403,'[2]Acha Air Sales Price List'!$B$1:$D$65536,3,FALSE)</f>
        <v>Exchange rate :</v>
      </c>
      <c r="G403" s="21">
        <f>ROUND(IF(ISBLANK(C403),0,VLOOKUP(C403,'[2]Acha Air Sales Price List'!$B$1:$X$65536,12,FALSE)*$L$14),2)</f>
        <v>0</v>
      </c>
      <c r="H403" s="22">
        <f t="shared" si="8"/>
        <v>0</v>
      </c>
      <c r="I403" s="14"/>
    </row>
    <row r="404" spans="1:9" ht="12.4" hidden="1" customHeight="1">
      <c r="A404" s="13"/>
      <c r="B404" s="1"/>
      <c r="C404" s="36"/>
      <c r="D404" s="157"/>
      <c r="E404" s="158"/>
      <c r="F404" s="42" t="str">
        <f>VLOOKUP(C404,'[2]Acha Air Sales Price List'!$B$1:$D$65536,3,FALSE)</f>
        <v>Exchange rate :</v>
      </c>
      <c r="G404" s="21">
        <f>ROUND(IF(ISBLANK(C404),0,VLOOKUP(C404,'[2]Acha Air Sales Price List'!$B$1:$X$65536,12,FALSE)*$L$14),2)</f>
        <v>0</v>
      </c>
      <c r="H404" s="22">
        <f t="shared" si="8"/>
        <v>0</v>
      </c>
      <c r="I404" s="14"/>
    </row>
    <row r="405" spans="1:9" ht="12.4" hidden="1" customHeight="1">
      <c r="A405" s="13"/>
      <c r="B405" s="1"/>
      <c r="C405" s="36"/>
      <c r="D405" s="157"/>
      <c r="E405" s="158"/>
      <c r="F405" s="42" t="str">
        <f>VLOOKUP(C405,'[2]Acha Air Sales Price List'!$B$1:$D$65536,3,FALSE)</f>
        <v>Exchange rate :</v>
      </c>
      <c r="G405" s="21">
        <f>ROUND(IF(ISBLANK(C405),0,VLOOKUP(C405,'[2]Acha Air Sales Price List'!$B$1:$X$65536,12,FALSE)*$L$14),2)</f>
        <v>0</v>
      </c>
      <c r="H405" s="22">
        <f t="shared" si="8"/>
        <v>0</v>
      </c>
      <c r="I405" s="14"/>
    </row>
    <row r="406" spans="1:9" ht="12.4" hidden="1" customHeight="1">
      <c r="A406" s="13"/>
      <c r="B406" s="1"/>
      <c r="C406" s="36"/>
      <c r="D406" s="157"/>
      <c r="E406" s="158"/>
      <c r="F406" s="42" t="str">
        <f>VLOOKUP(C406,'[2]Acha Air Sales Price List'!$B$1:$D$65536,3,FALSE)</f>
        <v>Exchange rate :</v>
      </c>
      <c r="G406" s="21">
        <f>ROUND(IF(ISBLANK(C406),0,VLOOKUP(C406,'[2]Acha Air Sales Price List'!$B$1:$X$65536,12,FALSE)*$L$14),2)</f>
        <v>0</v>
      </c>
      <c r="H406" s="22">
        <f t="shared" si="8"/>
        <v>0</v>
      </c>
      <c r="I406" s="14"/>
    </row>
    <row r="407" spans="1:9" ht="12.4" hidden="1" customHeight="1">
      <c r="A407" s="13"/>
      <c r="B407" s="1"/>
      <c r="C407" s="36"/>
      <c r="D407" s="157"/>
      <c r="E407" s="158"/>
      <c r="F407" s="42" t="str">
        <f>VLOOKUP(C407,'[2]Acha Air Sales Price List'!$B$1:$D$65536,3,FALSE)</f>
        <v>Exchange rate :</v>
      </c>
      <c r="G407" s="21">
        <f>ROUND(IF(ISBLANK(C407),0,VLOOKUP(C407,'[2]Acha Air Sales Price List'!$B$1:$X$65536,12,FALSE)*$L$14),2)</f>
        <v>0</v>
      </c>
      <c r="H407" s="22">
        <f t="shared" si="8"/>
        <v>0</v>
      </c>
      <c r="I407" s="14"/>
    </row>
    <row r="408" spans="1:9" ht="12.4" hidden="1" customHeight="1">
      <c r="A408" s="13"/>
      <c r="B408" s="1"/>
      <c r="C408" s="36"/>
      <c r="D408" s="157"/>
      <c r="E408" s="158"/>
      <c r="F408" s="42" t="str">
        <f>VLOOKUP(C408,'[2]Acha Air Sales Price List'!$B$1:$D$65536,3,FALSE)</f>
        <v>Exchange rate :</v>
      </c>
      <c r="G408" s="21">
        <f>ROUND(IF(ISBLANK(C408),0,VLOOKUP(C408,'[2]Acha Air Sales Price List'!$B$1:$X$65536,12,FALSE)*$L$14),2)</f>
        <v>0</v>
      </c>
      <c r="H408" s="22">
        <f t="shared" si="8"/>
        <v>0</v>
      </c>
      <c r="I408" s="14"/>
    </row>
    <row r="409" spans="1:9" ht="12.4" hidden="1" customHeight="1">
      <c r="A409" s="13"/>
      <c r="B409" s="1"/>
      <c r="C409" s="36"/>
      <c r="D409" s="157"/>
      <c r="E409" s="158"/>
      <c r="F409" s="42" t="str">
        <f>VLOOKUP(C409,'[2]Acha Air Sales Price List'!$B$1:$D$65536,3,FALSE)</f>
        <v>Exchange rate :</v>
      </c>
      <c r="G409" s="21">
        <f>ROUND(IF(ISBLANK(C409),0,VLOOKUP(C409,'[2]Acha Air Sales Price List'!$B$1:$X$65536,12,FALSE)*$L$14),2)</f>
        <v>0</v>
      </c>
      <c r="H409" s="22">
        <f t="shared" si="8"/>
        <v>0</v>
      </c>
      <c r="I409" s="14"/>
    </row>
    <row r="410" spans="1:9" ht="12.4" hidden="1" customHeight="1">
      <c r="A410" s="13"/>
      <c r="B410" s="1"/>
      <c r="C410" s="36"/>
      <c r="D410" s="157"/>
      <c r="E410" s="158"/>
      <c r="F410" s="42" t="str">
        <f>VLOOKUP(C410,'[2]Acha Air Sales Price List'!$B$1:$D$65536,3,FALSE)</f>
        <v>Exchange rate :</v>
      </c>
      <c r="G410" s="21">
        <f>ROUND(IF(ISBLANK(C410),0,VLOOKUP(C410,'[2]Acha Air Sales Price List'!$B$1:$X$65536,12,FALSE)*$L$14),2)</f>
        <v>0</v>
      </c>
      <c r="H410" s="22">
        <f t="shared" si="8"/>
        <v>0</v>
      </c>
      <c r="I410" s="14"/>
    </row>
    <row r="411" spans="1:9" ht="12.4" hidden="1" customHeight="1">
      <c r="A411" s="13"/>
      <c r="B411" s="1"/>
      <c r="C411" s="37"/>
      <c r="D411" s="157"/>
      <c r="E411" s="158"/>
      <c r="F411" s="42" t="str">
        <f>VLOOKUP(C411,'[2]Acha Air Sales Price List'!$B$1:$D$65536,3,FALSE)</f>
        <v>Exchange rate :</v>
      </c>
      <c r="G411" s="21">
        <f>ROUND(IF(ISBLANK(C411),0,VLOOKUP(C411,'[2]Acha Air Sales Price List'!$B$1:$X$65536,12,FALSE)*$L$14),2)</f>
        <v>0</v>
      </c>
      <c r="H411" s="22">
        <f t="shared" si="8"/>
        <v>0</v>
      </c>
      <c r="I411" s="14"/>
    </row>
    <row r="412" spans="1:9" ht="12.4" hidden="1" customHeight="1">
      <c r="A412" s="13"/>
      <c r="B412" s="1"/>
      <c r="C412" s="37"/>
      <c r="D412" s="157"/>
      <c r="E412" s="158"/>
      <c r="F412" s="42" t="str">
        <f>VLOOKUP(C412,'[2]Acha Air Sales Price List'!$B$1:$D$65536,3,FALSE)</f>
        <v>Exchange rate :</v>
      </c>
      <c r="G412" s="21">
        <f>ROUND(IF(ISBLANK(C412),0,VLOOKUP(C412,'[2]Acha Air Sales Price List'!$B$1:$X$65536,12,FALSE)*$L$14),2)</f>
        <v>0</v>
      </c>
      <c r="H412" s="22">
        <f t="shared" si="8"/>
        <v>0</v>
      </c>
      <c r="I412" s="14"/>
    </row>
    <row r="413" spans="1:9" ht="12.4" hidden="1" customHeight="1">
      <c r="A413" s="13"/>
      <c r="B413" s="1"/>
      <c r="C413" s="36"/>
      <c r="D413" s="157"/>
      <c r="E413" s="158"/>
      <c r="F413" s="42" t="str">
        <f>VLOOKUP(C413,'[2]Acha Air Sales Price List'!$B$1:$D$65536,3,FALSE)</f>
        <v>Exchange rate :</v>
      </c>
      <c r="G413" s="21">
        <f>ROUND(IF(ISBLANK(C413),0,VLOOKUP(C413,'[2]Acha Air Sales Price List'!$B$1:$X$65536,12,FALSE)*$L$14),2)</f>
        <v>0</v>
      </c>
      <c r="H413" s="22">
        <f t="shared" si="8"/>
        <v>0</v>
      </c>
      <c r="I413" s="14"/>
    </row>
    <row r="414" spans="1:9" ht="12.4" hidden="1" customHeight="1">
      <c r="A414" s="13"/>
      <c r="B414" s="1"/>
      <c r="C414" s="36"/>
      <c r="D414" s="157"/>
      <c r="E414" s="158"/>
      <c r="F414" s="42" t="str">
        <f>VLOOKUP(C414,'[2]Acha Air Sales Price List'!$B$1:$D$65536,3,FALSE)</f>
        <v>Exchange rate :</v>
      </c>
      <c r="G414" s="21">
        <f>ROUND(IF(ISBLANK(C414),0,VLOOKUP(C414,'[2]Acha Air Sales Price List'!$B$1:$X$65536,12,FALSE)*$L$14),2)</f>
        <v>0</v>
      </c>
      <c r="H414" s="22">
        <f t="shared" si="8"/>
        <v>0</v>
      </c>
      <c r="I414" s="14"/>
    </row>
    <row r="415" spans="1:9" ht="12.4" hidden="1" customHeight="1">
      <c r="A415" s="13"/>
      <c r="B415" s="1"/>
      <c r="C415" s="36"/>
      <c r="D415" s="157"/>
      <c r="E415" s="158"/>
      <c r="F415" s="42" t="str">
        <f>VLOOKUP(C415,'[2]Acha Air Sales Price List'!$B$1:$D$65536,3,FALSE)</f>
        <v>Exchange rate :</v>
      </c>
      <c r="G415" s="21">
        <f>ROUND(IF(ISBLANK(C415),0,VLOOKUP(C415,'[2]Acha Air Sales Price List'!$B$1:$X$65536,12,FALSE)*$L$14),2)</f>
        <v>0</v>
      </c>
      <c r="H415" s="22">
        <f t="shared" si="8"/>
        <v>0</v>
      </c>
      <c r="I415" s="14"/>
    </row>
    <row r="416" spans="1:9" ht="12.4" hidden="1" customHeight="1">
      <c r="A416" s="13"/>
      <c r="B416" s="1"/>
      <c r="C416" s="36"/>
      <c r="D416" s="157"/>
      <c r="E416" s="158"/>
      <c r="F416" s="42" t="str">
        <f>VLOOKUP(C416,'[2]Acha Air Sales Price List'!$B$1:$D$65536,3,FALSE)</f>
        <v>Exchange rate :</v>
      </c>
      <c r="G416" s="21">
        <f>ROUND(IF(ISBLANK(C416),0,VLOOKUP(C416,'[2]Acha Air Sales Price List'!$B$1:$X$65536,12,FALSE)*$L$14),2)</f>
        <v>0</v>
      </c>
      <c r="H416" s="22">
        <f t="shared" si="8"/>
        <v>0</v>
      </c>
      <c r="I416" s="14"/>
    </row>
    <row r="417" spans="1:9" ht="12.4" hidden="1" customHeight="1">
      <c r="A417" s="13"/>
      <c r="B417" s="1"/>
      <c r="C417" s="36"/>
      <c r="D417" s="157"/>
      <c r="E417" s="158"/>
      <c r="F417" s="42" t="str">
        <f>VLOOKUP(C417,'[2]Acha Air Sales Price List'!$B$1:$D$65536,3,FALSE)</f>
        <v>Exchange rate :</v>
      </c>
      <c r="G417" s="21">
        <f>ROUND(IF(ISBLANK(C417),0,VLOOKUP(C417,'[2]Acha Air Sales Price List'!$B$1:$X$65536,12,FALSE)*$L$14),2)</f>
        <v>0</v>
      </c>
      <c r="H417" s="22">
        <f t="shared" si="8"/>
        <v>0</v>
      </c>
      <c r="I417" s="14"/>
    </row>
    <row r="418" spans="1:9" ht="12.4" hidden="1" customHeight="1">
      <c r="A418" s="13"/>
      <c r="B418" s="1"/>
      <c r="C418" s="36"/>
      <c r="D418" s="157"/>
      <c r="E418" s="158"/>
      <c r="F418" s="42" t="str">
        <f>VLOOKUP(C418,'[2]Acha Air Sales Price List'!$B$1:$D$65536,3,FALSE)</f>
        <v>Exchange rate :</v>
      </c>
      <c r="G418" s="21">
        <f>ROUND(IF(ISBLANK(C418),0,VLOOKUP(C418,'[2]Acha Air Sales Price List'!$B$1:$X$65536,12,FALSE)*$L$14),2)</f>
        <v>0</v>
      </c>
      <c r="H418" s="22">
        <f t="shared" si="8"/>
        <v>0</v>
      </c>
      <c r="I418" s="14"/>
    </row>
    <row r="419" spans="1:9" ht="12.4" hidden="1" customHeight="1">
      <c r="A419" s="13"/>
      <c r="B419" s="1"/>
      <c r="C419" s="36"/>
      <c r="D419" s="157"/>
      <c r="E419" s="158"/>
      <c r="F419" s="42" t="str">
        <f>VLOOKUP(C419,'[2]Acha Air Sales Price List'!$B$1:$D$65536,3,FALSE)</f>
        <v>Exchange rate :</v>
      </c>
      <c r="G419" s="21">
        <f>ROUND(IF(ISBLANK(C419),0,VLOOKUP(C419,'[2]Acha Air Sales Price List'!$B$1:$X$65536,12,FALSE)*$L$14),2)</f>
        <v>0</v>
      </c>
      <c r="H419" s="22">
        <f t="shared" si="8"/>
        <v>0</v>
      </c>
      <c r="I419" s="14"/>
    </row>
    <row r="420" spans="1:9" ht="12.4" hidden="1" customHeight="1">
      <c r="A420" s="13"/>
      <c r="B420" s="1"/>
      <c r="C420" s="36"/>
      <c r="D420" s="157"/>
      <c r="E420" s="158"/>
      <c r="F420" s="42" t="str">
        <f>VLOOKUP(C420,'[2]Acha Air Sales Price List'!$B$1:$D$65536,3,FALSE)</f>
        <v>Exchange rate :</v>
      </c>
      <c r="G420" s="21">
        <f>ROUND(IF(ISBLANK(C420),0,VLOOKUP(C420,'[2]Acha Air Sales Price List'!$B$1:$X$65536,12,FALSE)*$L$14),2)</f>
        <v>0</v>
      </c>
      <c r="H420" s="22">
        <f t="shared" si="8"/>
        <v>0</v>
      </c>
      <c r="I420" s="14"/>
    </row>
    <row r="421" spans="1:9" ht="12.4" hidden="1" customHeight="1">
      <c r="A421" s="13"/>
      <c r="B421" s="1"/>
      <c r="C421" s="36"/>
      <c r="D421" s="157"/>
      <c r="E421" s="158"/>
      <c r="F421" s="42" t="str">
        <f>VLOOKUP(C421,'[2]Acha Air Sales Price List'!$B$1:$D$65536,3,FALSE)</f>
        <v>Exchange rate :</v>
      </c>
      <c r="G421" s="21">
        <f>ROUND(IF(ISBLANK(C421),0,VLOOKUP(C421,'[2]Acha Air Sales Price List'!$B$1:$X$65536,12,FALSE)*$L$14),2)</f>
        <v>0</v>
      </c>
      <c r="H421" s="22">
        <f t="shared" si="8"/>
        <v>0</v>
      </c>
      <c r="I421" s="14"/>
    </row>
    <row r="422" spans="1:9" ht="12.4" hidden="1" customHeight="1">
      <c r="A422" s="13"/>
      <c r="B422" s="1"/>
      <c r="C422" s="36"/>
      <c r="D422" s="157"/>
      <c r="E422" s="158"/>
      <c r="F422" s="42" t="str">
        <f>VLOOKUP(C422,'[2]Acha Air Sales Price List'!$B$1:$D$65536,3,FALSE)</f>
        <v>Exchange rate :</v>
      </c>
      <c r="G422" s="21">
        <f>ROUND(IF(ISBLANK(C422),0,VLOOKUP(C422,'[2]Acha Air Sales Price List'!$B$1:$X$65536,12,FALSE)*$L$14),2)</f>
        <v>0</v>
      </c>
      <c r="H422" s="22">
        <f t="shared" si="8"/>
        <v>0</v>
      </c>
      <c r="I422" s="14"/>
    </row>
    <row r="423" spans="1:9" ht="12.4" hidden="1" customHeight="1">
      <c r="A423" s="13"/>
      <c r="B423" s="1"/>
      <c r="C423" s="37"/>
      <c r="D423" s="157"/>
      <c r="E423" s="158"/>
      <c r="F423" s="42" t="str">
        <f>VLOOKUP(C423,'[2]Acha Air Sales Price List'!$B$1:$D$65536,3,FALSE)</f>
        <v>Exchange rate :</v>
      </c>
      <c r="G423" s="21">
        <f>ROUND(IF(ISBLANK(C423),0,VLOOKUP(C423,'[2]Acha Air Sales Price List'!$B$1:$X$65536,12,FALSE)*$L$14),2)</f>
        <v>0</v>
      </c>
      <c r="H423" s="22">
        <f t="shared" si="8"/>
        <v>0</v>
      </c>
      <c r="I423" s="14"/>
    </row>
    <row r="424" spans="1:9" ht="12" hidden="1" customHeight="1">
      <c r="A424" s="13"/>
      <c r="B424" s="1"/>
      <c r="C424" s="36"/>
      <c r="D424" s="157"/>
      <c r="E424" s="158"/>
      <c r="F424" s="42" t="str">
        <f>VLOOKUP(C424,'[2]Acha Air Sales Price List'!$B$1:$D$65536,3,FALSE)</f>
        <v>Exchange rate :</v>
      </c>
      <c r="G424" s="21">
        <f>ROUND(IF(ISBLANK(C424),0,VLOOKUP(C424,'[2]Acha Air Sales Price List'!$B$1:$X$65536,12,FALSE)*$L$14),2)</f>
        <v>0</v>
      </c>
      <c r="H424" s="22">
        <f t="shared" si="8"/>
        <v>0</v>
      </c>
      <c r="I424" s="14"/>
    </row>
    <row r="425" spans="1:9" ht="12.4" hidden="1" customHeight="1">
      <c r="A425" s="13"/>
      <c r="B425" s="1"/>
      <c r="C425" s="36"/>
      <c r="D425" s="157"/>
      <c r="E425" s="158"/>
      <c r="F425" s="42" t="str">
        <f>VLOOKUP(C425,'[2]Acha Air Sales Price List'!$B$1:$D$65536,3,FALSE)</f>
        <v>Exchange rate :</v>
      </c>
      <c r="G425" s="21">
        <f>ROUND(IF(ISBLANK(C425),0,VLOOKUP(C425,'[2]Acha Air Sales Price List'!$B$1:$X$65536,12,FALSE)*$L$14),2)</f>
        <v>0</v>
      </c>
      <c r="H425" s="22">
        <f t="shared" si="8"/>
        <v>0</v>
      </c>
      <c r="I425" s="14"/>
    </row>
    <row r="426" spans="1:9" ht="12.4" hidden="1" customHeight="1">
      <c r="A426" s="13"/>
      <c r="B426" s="1"/>
      <c r="C426" s="36"/>
      <c r="D426" s="157"/>
      <c r="E426" s="158"/>
      <c r="F426" s="42" t="str">
        <f>VLOOKUP(C426,'[2]Acha Air Sales Price List'!$B$1:$D$65536,3,FALSE)</f>
        <v>Exchange rate :</v>
      </c>
      <c r="G426" s="21">
        <f>ROUND(IF(ISBLANK(C426),0,VLOOKUP(C426,'[2]Acha Air Sales Price List'!$B$1:$X$65536,12,FALSE)*$L$14),2)</f>
        <v>0</v>
      </c>
      <c r="H426" s="22">
        <f t="shared" si="8"/>
        <v>0</v>
      </c>
      <c r="I426" s="14"/>
    </row>
    <row r="427" spans="1:9" ht="12.4" hidden="1" customHeight="1">
      <c r="A427" s="13"/>
      <c r="B427" s="1"/>
      <c r="C427" s="36"/>
      <c r="D427" s="157"/>
      <c r="E427" s="158"/>
      <c r="F427" s="42" t="str">
        <f>VLOOKUP(C427,'[2]Acha Air Sales Price List'!$B$1:$D$65536,3,FALSE)</f>
        <v>Exchange rate :</v>
      </c>
      <c r="G427" s="21">
        <f>ROUND(IF(ISBLANK(C427),0,VLOOKUP(C427,'[2]Acha Air Sales Price List'!$B$1:$X$65536,12,FALSE)*$L$14),2)</f>
        <v>0</v>
      </c>
      <c r="H427" s="22">
        <f t="shared" si="8"/>
        <v>0</v>
      </c>
      <c r="I427" s="14"/>
    </row>
    <row r="428" spans="1:9" ht="12.4" hidden="1" customHeight="1">
      <c r="A428" s="13"/>
      <c r="B428" s="1"/>
      <c r="C428" s="36"/>
      <c r="D428" s="157"/>
      <c r="E428" s="158"/>
      <c r="F428" s="42" t="str">
        <f>VLOOKUP(C428,'[2]Acha Air Sales Price List'!$B$1:$D$65536,3,FALSE)</f>
        <v>Exchange rate :</v>
      </c>
      <c r="G428" s="21">
        <f>ROUND(IF(ISBLANK(C428),0,VLOOKUP(C428,'[2]Acha Air Sales Price List'!$B$1:$X$65536,12,FALSE)*$L$14),2)</f>
        <v>0</v>
      </c>
      <c r="H428" s="22">
        <f t="shared" si="8"/>
        <v>0</v>
      </c>
      <c r="I428" s="14"/>
    </row>
    <row r="429" spans="1:9" ht="12.4" hidden="1" customHeight="1">
      <c r="A429" s="13"/>
      <c r="B429" s="1"/>
      <c r="C429" s="36"/>
      <c r="D429" s="157"/>
      <c r="E429" s="158"/>
      <c r="F429" s="42" t="str">
        <f>VLOOKUP(C429,'[2]Acha Air Sales Price List'!$B$1:$D$65536,3,FALSE)</f>
        <v>Exchange rate :</v>
      </c>
      <c r="G429" s="21">
        <f>ROUND(IF(ISBLANK(C429),0,VLOOKUP(C429,'[2]Acha Air Sales Price List'!$B$1:$X$65536,12,FALSE)*$L$14),2)</f>
        <v>0</v>
      </c>
      <c r="H429" s="22">
        <f t="shared" si="8"/>
        <v>0</v>
      </c>
      <c r="I429" s="14"/>
    </row>
    <row r="430" spans="1:9" ht="12.4" hidden="1" customHeight="1">
      <c r="A430" s="13"/>
      <c r="B430" s="1"/>
      <c r="C430" s="36"/>
      <c r="D430" s="157"/>
      <c r="E430" s="158"/>
      <c r="F430" s="42" t="str">
        <f>VLOOKUP(C430,'[2]Acha Air Sales Price List'!$B$1:$D$65536,3,FALSE)</f>
        <v>Exchange rate :</v>
      </c>
      <c r="G430" s="21">
        <f>ROUND(IF(ISBLANK(C430),0,VLOOKUP(C430,'[2]Acha Air Sales Price List'!$B$1:$X$65536,12,FALSE)*$L$14),2)</f>
        <v>0</v>
      </c>
      <c r="H430" s="22">
        <f t="shared" si="8"/>
        <v>0</v>
      </c>
      <c r="I430" s="14"/>
    </row>
    <row r="431" spans="1:9" ht="12.4" hidden="1" customHeight="1">
      <c r="A431" s="13"/>
      <c r="B431" s="1"/>
      <c r="C431" s="36"/>
      <c r="D431" s="157"/>
      <c r="E431" s="158"/>
      <c r="F431" s="42" t="str">
        <f>VLOOKUP(C431,'[2]Acha Air Sales Price List'!$B$1:$D$65536,3,FALSE)</f>
        <v>Exchange rate :</v>
      </c>
      <c r="G431" s="21">
        <f>ROUND(IF(ISBLANK(C431),0,VLOOKUP(C431,'[2]Acha Air Sales Price List'!$B$1:$X$65536,12,FALSE)*$L$14),2)</f>
        <v>0</v>
      </c>
      <c r="H431" s="22">
        <f t="shared" si="8"/>
        <v>0</v>
      </c>
      <c r="I431" s="14"/>
    </row>
    <row r="432" spans="1:9" ht="12.4" hidden="1" customHeight="1">
      <c r="A432" s="13"/>
      <c r="B432" s="1"/>
      <c r="C432" s="36"/>
      <c r="D432" s="157"/>
      <c r="E432" s="158"/>
      <c r="F432" s="42" t="str">
        <f>VLOOKUP(C432,'[2]Acha Air Sales Price List'!$B$1:$D$65536,3,FALSE)</f>
        <v>Exchange rate :</v>
      </c>
      <c r="G432" s="21">
        <f>ROUND(IF(ISBLANK(C432),0,VLOOKUP(C432,'[2]Acha Air Sales Price List'!$B$1:$X$65536,12,FALSE)*$L$14),2)</f>
        <v>0</v>
      </c>
      <c r="H432" s="22">
        <f t="shared" si="8"/>
        <v>0</v>
      </c>
      <c r="I432" s="14"/>
    </row>
    <row r="433" spans="1:9" ht="12.4" hidden="1" customHeight="1">
      <c r="A433" s="13"/>
      <c r="B433" s="1"/>
      <c r="C433" s="36"/>
      <c r="D433" s="157"/>
      <c r="E433" s="158"/>
      <c r="F433" s="42" t="str">
        <f>VLOOKUP(C433,'[2]Acha Air Sales Price List'!$B$1:$D$65536,3,FALSE)</f>
        <v>Exchange rate :</v>
      </c>
      <c r="G433" s="21">
        <f>ROUND(IF(ISBLANK(C433),0,VLOOKUP(C433,'[2]Acha Air Sales Price List'!$B$1:$X$65536,12,FALSE)*$L$14),2)</f>
        <v>0</v>
      </c>
      <c r="H433" s="22">
        <f t="shared" si="8"/>
        <v>0</v>
      </c>
      <c r="I433" s="14"/>
    </row>
    <row r="434" spans="1:9" ht="12.4" hidden="1" customHeight="1">
      <c r="A434" s="13"/>
      <c r="B434" s="1"/>
      <c r="C434" s="36"/>
      <c r="D434" s="157"/>
      <c r="E434" s="158"/>
      <c r="F434" s="42" t="str">
        <f>VLOOKUP(C434,'[2]Acha Air Sales Price List'!$B$1:$D$65536,3,FALSE)</f>
        <v>Exchange rate :</v>
      </c>
      <c r="G434" s="21">
        <f>ROUND(IF(ISBLANK(C434),0,VLOOKUP(C434,'[2]Acha Air Sales Price List'!$B$1:$X$65536,12,FALSE)*$L$14),2)</f>
        <v>0</v>
      </c>
      <c r="H434" s="22">
        <f t="shared" si="8"/>
        <v>0</v>
      </c>
      <c r="I434" s="14"/>
    </row>
    <row r="435" spans="1:9" ht="12.4" hidden="1" customHeight="1">
      <c r="A435" s="13"/>
      <c r="B435" s="1"/>
      <c r="C435" s="36"/>
      <c r="D435" s="157"/>
      <c r="E435" s="158"/>
      <c r="F435" s="42" t="str">
        <f>VLOOKUP(C435,'[2]Acha Air Sales Price List'!$B$1:$D$65536,3,FALSE)</f>
        <v>Exchange rate :</v>
      </c>
      <c r="G435" s="21">
        <f>ROUND(IF(ISBLANK(C435),0,VLOOKUP(C435,'[2]Acha Air Sales Price List'!$B$1:$X$65536,12,FALSE)*$L$14),2)</f>
        <v>0</v>
      </c>
      <c r="H435" s="22">
        <f t="shared" si="8"/>
        <v>0</v>
      </c>
      <c r="I435" s="14"/>
    </row>
    <row r="436" spans="1:9" ht="12.4" hidden="1" customHeight="1">
      <c r="A436" s="13"/>
      <c r="B436" s="1"/>
      <c r="C436" s="36"/>
      <c r="D436" s="157"/>
      <c r="E436" s="158"/>
      <c r="F436" s="42" t="str">
        <f>VLOOKUP(C436,'[2]Acha Air Sales Price List'!$B$1:$D$65536,3,FALSE)</f>
        <v>Exchange rate :</v>
      </c>
      <c r="G436" s="21">
        <f>ROUND(IF(ISBLANK(C436),0,VLOOKUP(C436,'[2]Acha Air Sales Price List'!$B$1:$X$65536,12,FALSE)*$L$14),2)</f>
        <v>0</v>
      </c>
      <c r="H436" s="22">
        <f t="shared" si="8"/>
        <v>0</v>
      </c>
      <c r="I436" s="14"/>
    </row>
    <row r="437" spans="1:9" ht="12.4" hidden="1" customHeight="1">
      <c r="A437" s="13"/>
      <c r="B437" s="1"/>
      <c r="C437" s="36"/>
      <c r="D437" s="157"/>
      <c r="E437" s="158"/>
      <c r="F437" s="42" t="str">
        <f>VLOOKUP(C437,'[2]Acha Air Sales Price List'!$B$1:$D$65536,3,FALSE)</f>
        <v>Exchange rate :</v>
      </c>
      <c r="G437" s="21">
        <f>ROUND(IF(ISBLANK(C437),0,VLOOKUP(C437,'[2]Acha Air Sales Price List'!$B$1:$X$65536,12,FALSE)*$L$14),2)</f>
        <v>0</v>
      </c>
      <c r="H437" s="22">
        <f t="shared" si="8"/>
        <v>0</v>
      </c>
      <c r="I437" s="14"/>
    </row>
    <row r="438" spans="1:9" ht="12.4" hidden="1" customHeight="1">
      <c r="A438" s="13"/>
      <c r="B438" s="1"/>
      <c r="C438" s="36"/>
      <c r="D438" s="157"/>
      <c r="E438" s="158"/>
      <c r="F438" s="42" t="str">
        <f>VLOOKUP(C438,'[2]Acha Air Sales Price List'!$B$1:$D$65536,3,FALSE)</f>
        <v>Exchange rate :</v>
      </c>
      <c r="G438" s="21">
        <f>ROUND(IF(ISBLANK(C438),0,VLOOKUP(C438,'[2]Acha Air Sales Price List'!$B$1:$X$65536,12,FALSE)*$L$14),2)</f>
        <v>0</v>
      </c>
      <c r="H438" s="22">
        <f t="shared" si="8"/>
        <v>0</v>
      </c>
      <c r="I438" s="14"/>
    </row>
    <row r="439" spans="1:9" ht="12.4" hidden="1" customHeight="1">
      <c r="A439" s="13"/>
      <c r="B439" s="1"/>
      <c r="C439" s="36"/>
      <c r="D439" s="157"/>
      <c r="E439" s="158"/>
      <c r="F439" s="42" t="str">
        <f>VLOOKUP(C439,'[2]Acha Air Sales Price List'!$B$1:$D$65536,3,FALSE)</f>
        <v>Exchange rate :</v>
      </c>
      <c r="G439" s="21">
        <f>ROUND(IF(ISBLANK(C439),0,VLOOKUP(C439,'[2]Acha Air Sales Price List'!$B$1:$X$65536,12,FALSE)*$L$14),2)</f>
        <v>0</v>
      </c>
      <c r="H439" s="22">
        <f t="shared" si="8"/>
        <v>0</v>
      </c>
      <c r="I439" s="14"/>
    </row>
    <row r="440" spans="1:9" ht="12.4" hidden="1" customHeight="1">
      <c r="A440" s="13"/>
      <c r="B440" s="1"/>
      <c r="C440" s="36"/>
      <c r="D440" s="157"/>
      <c r="E440" s="158"/>
      <c r="F440" s="42" t="str">
        <f>VLOOKUP(C440,'[2]Acha Air Sales Price List'!$B$1:$D$65536,3,FALSE)</f>
        <v>Exchange rate :</v>
      </c>
      <c r="G440" s="21">
        <f>ROUND(IF(ISBLANK(C440),0,VLOOKUP(C440,'[2]Acha Air Sales Price List'!$B$1:$X$65536,12,FALSE)*$L$14),2)</f>
        <v>0</v>
      </c>
      <c r="H440" s="22">
        <f t="shared" si="8"/>
        <v>0</v>
      </c>
      <c r="I440" s="14"/>
    </row>
    <row r="441" spans="1:9" ht="12.4" hidden="1" customHeight="1">
      <c r="A441" s="13"/>
      <c r="B441" s="1"/>
      <c r="C441" s="36"/>
      <c r="D441" s="157"/>
      <c r="E441" s="158"/>
      <c r="F441" s="42" t="str">
        <f>VLOOKUP(C441,'[2]Acha Air Sales Price List'!$B$1:$D$65536,3,FALSE)</f>
        <v>Exchange rate :</v>
      </c>
      <c r="G441" s="21">
        <f>ROUND(IF(ISBLANK(C441),0,VLOOKUP(C441,'[2]Acha Air Sales Price List'!$B$1:$X$65536,12,FALSE)*$L$14),2)</f>
        <v>0</v>
      </c>
      <c r="H441" s="22">
        <f t="shared" si="8"/>
        <v>0</v>
      </c>
      <c r="I441" s="14"/>
    </row>
    <row r="442" spans="1:9" ht="12.4" hidden="1" customHeight="1">
      <c r="A442" s="13"/>
      <c r="B442" s="1"/>
      <c r="C442" s="36"/>
      <c r="D442" s="157"/>
      <c r="E442" s="158"/>
      <c r="F442" s="42" t="str">
        <f>VLOOKUP(C442,'[2]Acha Air Sales Price List'!$B$1:$D$65536,3,FALSE)</f>
        <v>Exchange rate :</v>
      </c>
      <c r="G442" s="21">
        <f>ROUND(IF(ISBLANK(C442),0,VLOOKUP(C442,'[2]Acha Air Sales Price List'!$B$1:$X$65536,12,FALSE)*$L$14),2)</f>
        <v>0</v>
      </c>
      <c r="H442" s="22">
        <f t="shared" si="8"/>
        <v>0</v>
      </c>
      <c r="I442" s="14"/>
    </row>
    <row r="443" spans="1:9" ht="12.4" hidden="1" customHeight="1">
      <c r="A443" s="13"/>
      <c r="B443" s="1"/>
      <c r="C443" s="36"/>
      <c r="D443" s="157"/>
      <c r="E443" s="158"/>
      <c r="F443" s="42" t="str">
        <f>VLOOKUP(C443,'[2]Acha Air Sales Price List'!$B$1:$D$65536,3,FALSE)</f>
        <v>Exchange rate :</v>
      </c>
      <c r="G443" s="21">
        <f>ROUND(IF(ISBLANK(C443),0,VLOOKUP(C443,'[2]Acha Air Sales Price List'!$B$1:$X$65536,12,FALSE)*$L$14),2)</f>
        <v>0</v>
      </c>
      <c r="H443" s="22">
        <f t="shared" si="8"/>
        <v>0</v>
      </c>
      <c r="I443" s="14"/>
    </row>
    <row r="444" spans="1:9" ht="12.4" hidden="1" customHeight="1">
      <c r="A444" s="13"/>
      <c r="B444" s="1"/>
      <c r="C444" s="36"/>
      <c r="D444" s="157"/>
      <c r="E444" s="158"/>
      <c r="F444" s="42" t="str">
        <f>VLOOKUP(C444,'[2]Acha Air Sales Price List'!$B$1:$D$65536,3,FALSE)</f>
        <v>Exchange rate :</v>
      </c>
      <c r="G444" s="21">
        <f>ROUND(IF(ISBLANK(C444),0,VLOOKUP(C444,'[2]Acha Air Sales Price List'!$B$1:$X$65536,12,FALSE)*$L$14),2)</f>
        <v>0</v>
      </c>
      <c r="H444" s="22">
        <f t="shared" si="8"/>
        <v>0</v>
      </c>
      <c r="I444" s="14"/>
    </row>
    <row r="445" spans="1:9" ht="12.4" hidden="1" customHeight="1">
      <c r="A445" s="13"/>
      <c r="B445" s="1"/>
      <c r="C445" s="36"/>
      <c r="D445" s="157"/>
      <c r="E445" s="158"/>
      <c r="F445" s="42" t="str">
        <f>VLOOKUP(C445,'[2]Acha Air Sales Price List'!$B$1:$D$65536,3,FALSE)</f>
        <v>Exchange rate :</v>
      </c>
      <c r="G445" s="21">
        <f>ROUND(IF(ISBLANK(C445),0,VLOOKUP(C445,'[2]Acha Air Sales Price List'!$B$1:$X$65536,12,FALSE)*$L$14),2)</f>
        <v>0</v>
      </c>
      <c r="H445" s="22">
        <f t="shared" si="8"/>
        <v>0</v>
      </c>
      <c r="I445" s="14"/>
    </row>
    <row r="446" spans="1:9" ht="12.4" hidden="1" customHeight="1">
      <c r="A446" s="13"/>
      <c r="B446" s="1"/>
      <c r="C446" s="36"/>
      <c r="D446" s="157"/>
      <c r="E446" s="158"/>
      <c r="F446" s="42" t="str">
        <f>VLOOKUP(C446,'[2]Acha Air Sales Price List'!$B$1:$D$65536,3,FALSE)</f>
        <v>Exchange rate :</v>
      </c>
      <c r="G446" s="21">
        <f>ROUND(IF(ISBLANK(C446),0,VLOOKUP(C446,'[2]Acha Air Sales Price List'!$B$1:$X$65536,12,FALSE)*$L$14),2)</f>
        <v>0</v>
      </c>
      <c r="H446" s="22">
        <f t="shared" si="8"/>
        <v>0</v>
      </c>
      <c r="I446" s="14"/>
    </row>
    <row r="447" spans="1:9" ht="12.4" hidden="1" customHeight="1">
      <c r="A447" s="13"/>
      <c r="B447" s="1"/>
      <c r="C447" s="36"/>
      <c r="D447" s="157"/>
      <c r="E447" s="158"/>
      <c r="F447" s="42" t="str">
        <f>VLOOKUP(C447,'[2]Acha Air Sales Price List'!$B$1:$D$65536,3,FALSE)</f>
        <v>Exchange rate :</v>
      </c>
      <c r="G447" s="21">
        <f>ROUND(IF(ISBLANK(C447),0,VLOOKUP(C447,'[2]Acha Air Sales Price List'!$B$1:$X$65536,12,FALSE)*$L$14),2)</f>
        <v>0</v>
      </c>
      <c r="H447" s="22">
        <f t="shared" si="8"/>
        <v>0</v>
      </c>
      <c r="I447" s="14"/>
    </row>
    <row r="448" spans="1:9" ht="12.4" hidden="1" customHeight="1">
      <c r="A448" s="13"/>
      <c r="B448" s="1"/>
      <c r="C448" s="36"/>
      <c r="D448" s="157"/>
      <c r="E448" s="158"/>
      <c r="F448" s="42" t="str">
        <f>VLOOKUP(C448,'[2]Acha Air Sales Price List'!$B$1:$D$65536,3,FALSE)</f>
        <v>Exchange rate :</v>
      </c>
      <c r="G448" s="21">
        <f>ROUND(IF(ISBLANK(C448),0,VLOOKUP(C448,'[2]Acha Air Sales Price List'!$B$1:$X$65536,12,FALSE)*$L$14),2)</f>
        <v>0</v>
      </c>
      <c r="H448" s="22">
        <f t="shared" si="8"/>
        <v>0</v>
      </c>
      <c r="I448" s="14"/>
    </row>
    <row r="449" spans="1:9" ht="12.4" hidden="1" customHeight="1">
      <c r="A449" s="13"/>
      <c r="B449" s="1"/>
      <c r="C449" s="36"/>
      <c r="D449" s="157"/>
      <c r="E449" s="158"/>
      <c r="F449" s="42" t="str">
        <f>VLOOKUP(C449,'[2]Acha Air Sales Price List'!$B$1:$D$65536,3,FALSE)</f>
        <v>Exchange rate :</v>
      </c>
      <c r="G449" s="21">
        <f>ROUND(IF(ISBLANK(C449),0,VLOOKUP(C449,'[2]Acha Air Sales Price List'!$B$1:$X$65536,12,FALSE)*$L$14),2)</f>
        <v>0</v>
      </c>
      <c r="H449" s="22">
        <f t="shared" si="8"/>
        <v>0</v>
      </c>
      <c r="I449" s="14"/>
    </row>
    <row r="450" spans="1:9" ht="12.4" hidden="1" customHeight="1">
      <c r="A450" s="13"/>
      <c r="B450" s="1"/>
      <c r="C450" s="36"/>
      <c r="D450" s="157"/>
      <c r="E450" s="158"/>
      <c r="F450" s="42" t="str">
        <f>VLOOKUP(C450,'[2]Acha Air Sales Price List'!$B$1:$D$65536,3,FALSE)</f>
        <v>Exchange rate :</v>
      </c>
      <c r="G450" s="21">
        <f>ROUND(IF(ISBLANK(C450),0,VLOOKUP(C450,'[2]Acha Air Sales Price List'!$B$1:$X$65536,12,FALSE)*$L$14),2)</f>
        <v>0</v>
      </c>
      <c r="H450" s="22">
        <f t="shared" si="8"/>
        <v>0</v>
      </c>
      <c r="I450" s="14"/>
    </row>
    <row r="451" spans="1:9" ht="12.4" hidden="1" customHeight="1">
      <c r="A451" s="13"/>
      <c r="B451" s="1"/>
      <c r="C451" s="37"/>
      <c r="D451" s="157"/>
      <c r="E451" s="158"/>
      <c r="F451" s="42" t="str">
        <f>VLOOKUP(C451,'[2]Acha Air Sales Price List'!$B$1:$D$65536,3,FALSE)</f>
        <v>Exchange rate :</v>
      </c>
      <c r="G451" s="21">
        <f>ROUND(IF(ISBLANK(C451),0,VLOOKUP(C451,'[2]Acha Air Sales Price List'!$B$1:$X$65536,12,FALSE)*$L$14),2)</f>
        <v>0</v>
      </c>
      <c r="H451" s="22">
        <f t="shared" si="8"/>
        <v>0</v>
      </c>
      <c r="I451" s="14"/>
    </row>
    <row r="452" spans="1:9" ht="12" hidden="1" customHeight="1">
      <c r="A452" s="13"/>
      <c r="B452" s="1"/>
      <c r="C452" s="36"/>
      <c r="D452" s="157"/>
      <c r="E452" s="158"/>
      <c r="F452" s="42" t="str">
        <f>VLOOKUP(C452,'[2]Acha Air Sales Price List'!$B$1:$D$65536,3,FALSE)</f>
        <v>Exchange rate :</v>
      </c>
      <c r="G452" s="21">
        <f>ROUND(IF(ISBLANK(C452),0,VLOOKUP(C452,'[2]Acha Air Sales Price List'!$B$1:$X$65536,12,FALSE)*$L$14),2)</f>
        <v>0</v>
      </c>
      <c r="H452" s="22">
        <f t="shared" si="8"/>
        <v>0</v>
      </c>
      <c r="I452" s="14"/>
    </row>
    <row r="453" spans="1:9" ht="12.4" hidden="1" customHeight="1">
      <c r="A453" s="13"/>
      <c r="B453" s="1"/>
      <c r="C453" s="36"/>
      <c r="D453" s="157"/>
      <c r="E453" s="158"/>
      <c r="F453" s="42" t="str">
        <f>VLOOKUP(C453,'[2]Acha Air Sales Price List'!$B$1:$D$65536,3,FALSE)</f>
        <v>Exchange rate :</v>
      </c>
      <c r="G453" s="21">
        <f>ROUND(IF(ISBLANK(C453),0,VLOOKUP(C453,'[2]Acha Air Sales Price List'!$B$1:$X$65536,12,FALSE)*$L$14),2)</f>
        <v>0</v>
      </c>
      <c r="H453" s="22">
        <f t="shared" si="8"/>
        <v>0</v>
      </c>
      <c r="I453" s="14"/>
    </row>
    <row r="454" spans="1:9" ht="12.4" hidden="1" customHeight="1">
      <c r="A454" s="13"/>
      <c r="B454" s="1"/>
      <c r="C454" s="36"/>
      <c r="D454" s="157"/>
      <c r="E454" s="158"/>
      <c r="F454" s="42" t="str">
        <f>VLOOKUP(C454,'[2]Acha Air Sales Price List'!$B$1:$D$65536,3,FALSE)</f>
        <v>Exchange rate :</v>
      </c>
      <c r="G454" s="21">
        <f>ROUND(IF(ISBLANK(C454),0,VLOOKUP(C454,'[2]Acha Air Sales Price List'!$B$1:$X$65536,12,FALSE)*$L$14),2)</f>
        <v>0</v>
      </c>
      <c r="H454" s="22">
        <f t="shared" si="8"/>
        <v>0</v>
      </c>
      <c r="I454" s="14"/>
    </row>
    <row r="455" spans="1:9" ht="12.4" hidden="1" customHeight="1">
      <c r="A455" s="13"/>
      <c r="B455" s="1"/>
      <c r="C455" s="36"/>
      <c r="D455" s="157"/>
      <c r="E455" s="158"/>
      <c r="F455" s="42" t="str">
        <f>VLOOKUP(C455,'[2]Acha Air Sales Price List'!$B$1:$D$65536,3,FALSE)</f>
        <v>Exchange rate :</v>
      </c>
      <c r="G455" s="21">
        <f>ROUND(IF(ISBLANK(C455),0,VLOOKUP(C455,'[2]Acha Air Sales Price List'!$B$1:$X$65536,12,FALSE)*$L$14),2)</f>
        <v>0</v>
      </c>
      <c r="H455" s="22">
        <f t="shared" si="8"/>
        <v>0</v>
      </c>
      <c r="I455" s="14"/>
    </row>
    <row r="456" spans="1:9" ht="12.4" hidden="1" customHeight="1">
      <c r="A456" s="13"/>
      <c r="B456" s="1"/>
      <c r="C456" s="36"/>
      <c r="D456" s="157"/>
      <c r="E456" s="158"/>
      <c r="F456" s="42" t="str">
        <f>VLOOKUP(C456,'[2]Acha Air Sales Price List'!$B$1:$D$65536,3,FALSE)</f>
        <v>Exchange rate :</v>
      </c>
      <c r="G456" s="21">
        <f>ROUND(IF(ISBLANK(C456),0,VLOOKUP(C456,'[2]Acha Air Sales Price List'!$B$1:$X$65536,12,FALSE)*$L$14),2)</f>
        <v>0</v>
      </c>
      <c r="H456" s="22">
        <f t="shared" si="8"/>
        <v>0</v>
      </c>
      <c r="I456" s="14"/>
    </row>
    <row r="457" spans="1:9" ht="12.4" hidden="1" customHeight="1">
      <c r="A457" s="13"/>
      <c r="B457" s="1"/>
      <c r="C457" s="36"/>
      <c r="D457" s="157"/>
      <c r="E457" s="158"/>
      <c r="F457" s="42" t="str">
        <f>VLOOKUP(C457,'[2]Acha Air Sales Price List'!$B$1:$D$65536,3,FALSE)</f>
        <v>Exchange rate :</v>
      </c>
      <c r="G457" s="21">
        <f>ROUND(IF(ISBLANK(C457),0,VLOOKUP(C457,'[2]Acha Air Sales Price List'!$B$1:$X$65536,12,FALSE)*$L$14),2)</f>
        <v>0</v>
      </c>
      <c r="H457" s="22">
        <f t="shared" si="8"/>
        <v>0</v>
      </c>
      <c r="I457" s="14"/>
    </row>
    <row r="458" spans="1:9" ht="12.4" hidden="1" customHeight="1">
      <c r="A458" s="13"/>
      <c r="B458" s="1"/>
      <c r="C458" s="36"/>
      <c r="D458" s="157"/>
      <c r="E458" s="158"/>
      <c r="F458" s="42" t="str">
        <f>VLOOKUP(C458,'[2]Acha Air Sales Price List'!$B$1:$D$65536,3,FALSE)</f>
        <v>Exchange rate :</v>
      </c>
      <c r="G458" s="21">
        <f>ROUND(IF(ISBLANK(C458),0,VLOOKUP(C458,'[2]Acha Air Sales Price List'!$B$1:$X$65536,12,FALSE)*$L$14),2)</f>
        <v>0</v>
      </c>
      <c r="H458" s="22">
        <f t="shared" si="8"/>
        <v>0</v>
      </c>
      <c r="I458" s="14"/>
    </row>
    <row r="459" spans="1:9" ht="12.4" hidden="1" customHeight="1">
      <c r="A459" s="13"/>
      <c r="B459" s="1"/>
      <c r="C459" s="36"/>
      <c r="D459" s="157"/>
      <c r="E459" s="158"/>
      <c r="F459" s="42" t="str">
        <f>VLOOKUP(C459,'[2]Acha Air Sales Price List'!$B$1:$D$65536,3,FALSE)</f>
        <v>Exchange rate :</v>
      </c>
      <c r="G459" s="21">
        <f>ROUND(IF(ISBLANK(C459),0,VLOOKUP(C459,'[2]Acha Air Sales Price List'!$B$1:$X$65536,12,FALSE)*$L$14),2)</f>
        <v>0</v>
      </c>
      <c r="H459" s="22">
        <f t="shared" ref="H459:H522" si="9">ROUND(IF(ISNUMBER(B459), G459*B459, 0),5)</f>
        <v>0</v>
      </c>
      <c r="I459" s="14"/>
    </row>
    <row r="460" spans="1:9" ht="12.4" hidden="1" customHeight="1">
      <c r="A460" s="13"/>
      <c r="B460" s="1"/>
      <c r="C460" s="36"/>
      <c r="D460" s="157"/>
      <c r="E460" s="158"/>
      <c r="F460" s="42" t="str">
        <f>VLOOKUP(C460,'[2]Acha Air Sales Price List'!$B$1:$D$65536,3,FALSE)</f>
        <v>Exchange rate :</v>
      </c>
      <c r="G460" s="21">
        <f>ROUND(IF(ISBLANK(C460),0,VLOOKUP(C460,'[2]Acha Air Sales Price List'!$B$1:$X$65536,12,FALSE)*$L$14),2)</f>
        <v>0</v>
      </c>
      <c r="H460" s="22">
        <f t="shared" si="9"/>
        <v>0</v>
      </c>
      <c r="I460" s="14"/>
    </row>
    <row r="461" spans="1:9" ht="12.4" hidden="1" customHeight="1">
      <c r="A461" s="13"/>
      <c r="B461" s="1"/>
      <c r="C461" s="36"/>
      <c r="D461" s="157"/>
      <c r="E461" s="158"/>
      <c r="F461" s="42" t="str">
        <f>VLOOKUP(C461,'[2]Acha Air Sales Price List'!$B$1:$D$65536,3,FALSE)</f>
        <v>Exchange rate :</v>
      </c>
      <c r="G461" s="21">
        <f>ROUND(IF(ISBLANK(C461),0,VLOOKUP(C461,'[2]Acha Air Sales Price List'!$B$1:$X$65536,12,FALSE)*$L$14),2)</f>
        <v>0</v>
      </c>
      <c r="H461" s="22">
        <f t="shared" si="9"/>
        <v>0</v>
      </c>
      <c r="I461" s="14"/>
    </row>
    <row r="462" spans="1:9" ht="12.4" hidden="1" customHeight="1">
      <c r="A462" s="13"/>
      <c r="B462" s="1"/>
      <c r="C462" s="36"/>
      <c r="D462" s="157"/>
      <c r="E462" s="158"/>
      <c r="F462" s="42" t="str">
        <f>VLOOKUP(C462,'[2]Acha Air Sales Price List'!$B$1:$D$65536,3,FALSE)</f>
        <v>Exchange rate :</v>
      </c>
      <c r="G462" s="21">
        <f>ROUND(IF(ISBLANK(C462),0,VLOOKUP(C462,'[2]Acha Air Sales Price List'!$B$1:$X$65536,12,FALSE)*$L$14),2)</f>
        <v>0</v>
      </c>
      <c r="H462" s="22">
        <f t="shared" si="9"/>
        <v>0</v>
      </c>
      <c r="I462" s="14"/>
    </row>
    <row r="463" spans="1:9" ht="12.4" hidden="1" customHeight="1">
      <c r="A463" s="13"/>
      <c r="B463" s="1"/>
      <c r="C463" s="36"/>
      <c r="D463" s="157"/>
      <c r="E463" s="158"/>
      <c r="F463" s="42" t="str">
        <f>VLOOKUP(C463,'[2]Acha Air Sales Price List'!$B$1:$D$65536,3,FALSE)</f>
        <v>Exchange rate :</v>
      </c>
      <c r="G463" s="21">
        <f>ROUND(IF(ISBLANK(C463),0,VLOOKUP(C463,'[2]Acha Air Sales Price List'!$B$1:$X$65536,12,FALSE)*$L$14),2)</f>
        <v>0</v>
      </c>
      <c r="H463" s="22">
        <f t="shared" si="9"/>
        <v>0</v>
      </c>
      <c r="I463" s="14"/>
    </row>
    <row r="464" spans="1:9" ht="12.4" hidden="1" customHeight="1">
      <c r="A464" s="13"/>
      <c r="B464" s="1"/>
      <c r="C464" s="36"/>
      <c r="D464" s="157"/>
      <c r="E464" s="158"/>
      <c r="F464" s="42" t="str">
        <f>VLOOKUP(C464,'[2]Acha Air Sales Price List'!$B$1:$D$65536,3,FALSE)</f>
        <v>Exchange rate :</v>
      </c>
      <c r="G464" s="21">
        <f>ROUND(IF(ISBLANK(C464),0,VLOOKUP(C464,'[2]Acha Air Sales Price List'!$B$1:$X$65536,12,FALSE)*$L$14),2)</f>
        <v>0</v>
      </c>
      <c r="H464" s="22">
        <f t="shared" si="9"/>
        <v>0</v>
      </c>
      <c r="I464" s="14"/>
    </row>
    <row r="465" spans="1:9" ht="12.4" hidden="1" customHeight="1">
      <c r="A465" s="13"/>
      <c r="B465" s="1"/>
      <c r="C465" s="36"/>
      <c r="D465" s="157"/>
      <c r="E465" s="158"/>
      <c r="F465" s="42" t="str">
        <f>VLOOKUP(C465,'[2]Acha Air Sales Price List'!$B$1:$D$65536,3,FALSE)</f>
        <v>Exchange rate :</v>
      </c>
      <c r="G465" s="21">
        <f>ROUND(IF(ISBLANK(C465),0,VLOOKUP(C465,'[2]Acha Air Sales Price List'!$B$1:$X$65536,12,FALSE)*$L$14),2)</f>
        <v>0</v>
      </c>
      <c r="H465" s="22">
        <f t="shared" si="9"/>
        <v>0</v>
      </c>
      <c r="I465" s="14"/>
    </row>
    <row r="466" spans="1:9" ht="12.4" hidden="1" customHeight="1">
      <c r="A466" s="13"/>
      <c r="B466" s="1"/>
      <c r="C466" s="36"/>
      <c r="D466" s="157"/>
      <c r="E466" s="158"/>
      <c r="F466" s="42" t="str">
        <f>VLOOKUP(C466,'[2]Acha Air Sales Price List'!$B$1:$D$65536,3,FALSE)</f>
        <v>Exchange rate :</v>
      </c>
      <c r="G466" s="21">
        <f>ROUND(IF(ISBLANK(C466),0,VLOOKUP(C466,'[2]Acha Air Sales Price List'!$B$1:$X$65536,12,FALSE)*$L$14),2)</f>
        <v>0</v>
      </c>
      <c r="H466" s="22">
        <f t="shared" si="9"/>
        <v>0</v>
      </c>
      <c r="I466" s="14"/>
    </row>
    <row r="467" spans="1:9" ht="12.4" hidden="1" customHeight="1">
      <c r="A467" s="13"/>
      <c r="B467" s="1"/>
      <c r="C467" s="36"/>
      <c r="D467" s="157"/>
      <c r="E467" s="158"/>
      <c r="F467" s="42" t="str">
        <f>VLOOKUP(C467,'[2]Acha Air Sales Price List'!$B$1:$D$65536,3,FALSE)</f>
        <v>Exchange rate :</v>
      </c>
      <c r="G467" s="21">
        <f>ROUND(IF(ISBLANK(C467),0,VLOOKUP(C467,'[2]Acha Air Sales Price List'!$B$1:$X$65536,12,FALSE)*$L$14),2)</f>
        <v>0</v>
      </c>
      <c r="H467" s="22">
        <f t="shared" si="9"/>
        <v>0</v>
      </c>
      <c r="I467" s="14"/>
    </row>
    <row r="468" spans="1:9" ht="12.4" hidden="1" customHeight="1">
      <c r="A468" s="13"/>
      <c r="B468" s="1"/>
      <c r="C468" s="36"/>
      <c r="D468" s="157"/>
      <c r="E468" s="158"/>
      <c r="F468" s="42" t="str">
        <f>VLOOKUP(C468,'[2]Acha Air Sales Price List'!$B$1:$D$65536,3,FALSE)</f>
        <v>Exchange rate :</v>
      </c>
      <c r="G468" s="21">
        <f>ROUND(IF(ISBLANK(C468),0,VLOOKUP(C468,'[2]Acha Air Sales Price List'!$B$1:$X$65536,12,FALSE)*$L$14),2)</f>
        <v>0</v>
      </c>
      <c r="H468" s="22">
        <f t="shared" si="9"/>
        <v>0</v>
      </c>
      <c r="I468" s="14"/>
    </row>
    <row r="469" spans="1:9" ht="12.4" hidden="1" customHeight="1">
      <c r="A469" s="13"/>
      <c r="B469" s="1"/>
      <c r="C469" s="36"/>
      <c r="D469" s="157"/>
      <c r="E469" s="158"/>
      <c r="F469" s="42" t="str">
        <f>VLOOKUP(C469,'[2]Acha Air Sales Price List'!$B$1:$D$65536,3,FALSE)</f>
        <v>Exchange rate :</v>
      </c>
      <c r="G469" s="21">
        <f>ROUND(IF(ISBLANK(C469),0,VLOOKUP(C469,'[2]Acha Air Sales Price List'!$B$1:$X$65536,12,FALSE)*$L$14),2)</f>
        <v>0</v>
      </c>
      <c r="H469" s="22">
        <f t="shared" si="9"/>
        <v>0</v>
      </c>
      <c r="I469" s="14"/>
    </row>
    <row r="470" spans="1:9" ht="12.4" hidden="1" customHeight="1">
      <c r="A470" s="13"/>
      <c r="B470" s="1"/>
      <c r="C470" s="36"/>
      <c r="D470" s="157"/>
      <c r="E470" s="158"/>
      <c r="F470" s="42" t="str">
        <f>VLOOKUP(C470,'[2]Acha Air Sales Price List'!$B$1:$D$65536,3,FALSE)</f>
        <v>Exchange rate :</v>
      </c>
      <c r="G470" s="21">
        <f>ROUND(IF(ISBLANK(C470),0,VLOOKUP(C470,'[2]Acha Air Sales Price List'!$B$1:$X$65536,12,FALSE)*$L$14),2)</f>
        <v>0</v>
      </c>
      <c r="H470" s="22">
        <f t="shared" si="9"/>
        <v>0</v>
      </c>
      <c r="I470" s="14"/>
    </row>
    <row r="471" spans="1:9" ht="12.4" hidden="1" customHeight="1">
      <c r="A471" s="13"/>
      <c r="B471" s="1"/>
      <c r="C471" s="36"/>
      <c r="D471" s="157"/>
      <c r="E471" s="158"/>
      <c r="F471" s="42" t="str">
        <f>VLOOKUP(C471,'[2]Acha Air Sales Price List'!$B$1:$D$65536,3,FALSE)</f>
        <v>Exchange rate :</v>
      </c>
      <c r="G471" s="21">
        <f>ROUND(IF(ISBLANK(C471),0,VLOOKUP(C471,'[2]Acha Air Sales Price List'!$B$1:$X$65536,12,FALSE)*$L$14),2)</f>
        <v>0</v>
      </c>
      <c r="H471" s="22">
        <f t="shared" si="9"/>
        <v>0</v>
      </c>
      <c r="I471" s="14"/>
    </row>
    <row r="472" spans="1:9" ht="12.4" hidden="1" customHeight="1">
      <c r="A472" s="13"/>
      <c r="B472" s="1"/>
      <c r="C472" s="36"/>
      <c r="D472" s="157"/>
      <c r="E472" s="158"/>
      <c r="F472" s="42" t="str">
        <f>VLOOKUP(C472,'[2]Acha Air Sales Price List'!$B$1:$D$65536,3,FALSE)</f>
        <v>Exchange rate :</v>
      </c>
      <c r="G472" s="21">
        <f>ROUND(IF(ISBLANK(C472),0,VLOOKUP(C472,'[2]Acha Air Sales Price List'!$B$1:$X$65536,12,FALSE)*$L$14),2)</f>
        <v>0</v>
      </c>
      <c r="H472" s="22">
        <f t="shared" si="9"/>
        <v>0</v>
      </c>
      <c r="I472" s="14"/>
    </row>
    <row r="473" spans="1:9" ht="12.4" hidden="1" customHeight="1">
      <c r="A473" s="13"/>
      <c r="B473" s="1"/>
      <c r="C473" s="36"/>
      <c r="D473" s="157"/>
      <c r="E473" s="158"/>
      <c r="F473" s="42" t="str">
        <f>VLOOKUP(C473,'[2]Acha Air Sales Price List'!$B$1:$D$65536,3,FALSE)</f>
        <v>Exchange rate :</v>
      </c>
      <c r="G473" s="21">
        <f>ROUND(IF(ISBLANK(C473),0,VLOOKUP(C473,'[2]Acha Air Sales Price List'!$B$1:$X$65536,12,FALSE)*$L$14),2)</f>
        <v>0</v>
      </c>
      <c r="H473" s="22">
        <f t="shared" si="9"/>
        <v>0</v>
      </c>
      <c r="I473" s="14"/>
    </row>
    <row r="474" spans="1:9" ht="12.4" hidden="1" customHeight="1">
      <c r="A474" s="13"/>
      <c r="B474" s="1"/>
      <c r="C474" s="36"/>
      <c r="D474" s="157"/>
      <c r="E474" s="158"/>
      <c r="F474" s="42" t="str">
        <f>VLOOKUP(C474,'[2]Acha Air Sales Price List'!$B$1:$D$65536,3,FALSE)</f>
        <v>Exchange rate :</v>
      </c>
      <c r="G474" s="21">
        <f>ROUND(IF(ISBLANK(C474),0,VLOOKUP(C474,'[2]Acha Air Sales Price List'!$B$1:$X$65536,12,FALSE)*$L$14),2)</f>
        <v>0</v>
      </c>
      <c r="H474" s="22">
        <f t="shared" si="9"/>
        <v>0</v>
      </c>
      <c r="I474" s="14"/>
    </row>
    <row r="475" spans="1:9" ht="12.4" hidden="1" customHeight="1">
      <c r="A475" s="13"/>
      <c r="B475" s="1"/>
      <c r="C475" s="37"/>
      <c r="D475" s="157"/>
      <c r="E475" s="158"/>
      <c r="F475" s="42" t="str">
        <f>VLOOKUP(C475,'[2]Acha Air Sales Price List'!$B$1:$D$65536,3,FALSE)</f>
        <v>Exchange rate :</v>
      </c>
      <c r="G475" s="21">
        <f>ROUND(IF(ISBLANK(C475),0,VLOOKUP(C475,'[2]Acha Air Sales Price List'!$B$1:$X$65536,12,FALSE)*$L$14),2)</f>
        <v>0</v>
      </c>
      <c r="H475" s="22">
        <f t="shared" si="9"/>
        <v>0</v>
      </c>
      <c r="I475" s="14"/>
    </row>
    <row r="476" spans="1:9" ht="12" hidden="1" customHeight="1">
      <c r="A476" s="13"/>
      <c r="B476" s="1"/>
      <c r="C476" s="36"/>
      <c r="D476" s="157"/>
      <c r="E476" s="158"/>
      <c r="F476" s="42" t="str">
        <f>VLOOKUP(C476,'[2]Acha Air Sales Price List'!$B$1:$D$65536,3,FALSE)</f>
        <v>Exchange rate :</v>
      </c>
      <c r="G476" s="21">
        <f>ROUND(IF(ISBLANK(C476),0,VLOOKUP(C476,'[2]Acha Air Sales Price List'!$B$1:$X$65536,12,FALSE)*$L$14),2)</f>
        <v>0</v>
      </c>
      <c r="H476" s="22">
        <f t="shared" si="9"/>
        <v>0</v>
      </c>
      <c r="I476" s="14"/>
    </row>
    <row r="477" spans="1:9" ht="12.4" hidden="1" customHeight="1">
      <c r="A477" s="13"/>
      <c r="B477" s="1"/>
      <c r="C477" s="36"/>
      <c r="D477" s="157"/>
      <c r="E477" s="158"/>
      <c r="F477" s="42" t="str">
        <f>VLOOKUP(C477,'[2]Acha Air Sales Price List'!$B$1:$D$65536,3,FALSE)</f>
        <v>Exchange rate :</v>
      </c>
      <c r="G477" s="21">
        <f>ROUND(IF(ISBLANK(C477),0,VLOOKUP(C477,'[2]Acha Air Sales Price List'!$B$1:$X$65536,12,FALSE)*$L$14),2)</f>
        <v>0</v>
      </c>
      <c r="H477" s="22">
        <f t="shared" si="9"/>
        <v>0</v>
      </c>
      <c r="I477" s="14"/>
    </row>
    <row r="478" spans="1:9" ht="12.4" hidden="1" customHeight="1">
      <c r="A478" s="13"/>
      <c r="B478" s="1"/>
      <c r="C478" s="36"/>
      <c r="D478" s="157"/>
      <c r="E478" s="158"/>
      <c r="F478" s="42" t="str">
        <f>VLOOKUP(C478,'[2]Acha Air Sales Price List'!$B$1:$D$65536,3,FALSE)</f>
        <v>Exchange rate :</v>
      </c>
      <c r="G478" s="21">
        <f>ROUND(IF(ISBLANK(C478),0,VLOOKUP(C478,'[2]Acha Air Sales Price List'!$B$1:$X$65536,12,FALSE)*$L$14),2)</f>
        <v>0</v>
      </c>
      <c r="H478" s="22">
        <f t="shared" si="9"/>
        <v>0</v>
      </c>
      <c r="I478" s="14"/>
    </row>
    <row r="479" spans="1:9" ht="12.4" hidden="1" customHeight="1">
      <c r="A479" s="13"/>
      <c r="B479" s="1"/>
      <c r="C479" s="36"/>
      <c r="D479" s="157"/>
      <c r="E479" s="158"/>
      <c r="F479" s="42" t="str">
        <f>VLOOKUP(C479,'[2]Acha Air Sales Price List'!$B$1:$D$65536,3,FALSE)</f>
        <v>Exchange rate :</v>
      </c>
      <c r="G479" s="21">
        <f>ROUND(IF(ISBLANK(C479),0,VLOOKUP(C479,'[2]Acha Air Sales Price List'!$B$1:$X$65536,12,FALSE)*$L$14),2)</f>
        <v>0</v>
      </c>
      <c r="H479" s="22">
        <f t="shared" si="9"/>
        <v>0</v>
      </c>
      <c r="I479" s="14"/>
    </row>
    <row r="480" spans="1:9" ht="12.4" hidden="1" customHeight="1">
      <c r="A480" s="13"/>
      <c r="B480" s="1"/>
      <c r="C480" s="36"/>
      <c r="D480" s="157"/>
      <c r="E480" s="158"/>
      <c r="F480" s="42" t="str">
        <f>VLOOKUP(C480,'[2]Acha Air Sales Price List'!$B$1:$D$65536,3,FALSE)</f>
        <v>Exchange rate :</v>
      </c>
      <c r="G480" s="21">
        <f>ROUND(IF(ISBLANK(C480),0,VLOOKUP(C480,'[2]Acha Air Sales Price List'!$B$1:$X$65536,12,FALSE)*$L$14),2)</f>
        <v>0</v>
      </c>
      <c r="H480" s="22">
        <f t="shared" si="9"/>
        <v>0</v>
      </c>
      <c r="I480" s="14"/>
    </row>
    <row r="481" spans="1:9" ht="12.4" hidden="1" customHeight="1">
      <c r="A481" s="13"/>
      <c r="B481" s="1"/>
      <c r="C481" s="36"/>
      <c r="D481" s="157"/>
      <c r="E481" s="158"/>
      <c r="F481" s="42" t="str">
        <f>VLOOKUP(C481,'[2]Acha Air Sales Price List'!$B$1:$D$65536,3,FALSE)</f>
        <v>Exchange rate :</v>
      </c>
      <c r="G481" s="21">
        <f>ROUND(IF(ISBLANK(C481),0,VLOOKUP(C481,'[2]Acha Air Sales Price List'!$B$1:$X$65536,12,FALSE)*$L$14),2)</f>
        <v>0</v>
      </c>
      <c r="H481" s="22">
        <f t="shared" si="9"/>
        <v>0</v>
      </c>
      <c r="I481" s="14"/>
    </row>
    <row r="482" spans="1:9" ht="12.4" hidden="1" customHeight="1">
      <c r="A482" s="13"/>
      <c r="B482" s="1"/>
      <c r="C482" s="36"/>
      <c r="D482" s="157"/>
      <c r="E482" s="158"/>
      <c r="F482" s="42" t="str">
        <f>VLOOKUP(C482,'[2]Acha Air Sales Price List'!$B$1:$D$65536,3,FALSE)</f>
        <v>Exchange rate :</v>
      </c>
      <c r="G482" s="21">
        <f>ROUND(IF(ISBLANK(C482),0,VLOOKUP(C482,'[2]Acha Air Sales Price List'!$B$1:$X$65536,12,FALSE)*$L$14),2)</f>
        <v>0</v>
      </c>
      <c r="H482" s="22">
        <f t="shared" si="9"/>
        <v>0</v>
      </c>
      <c r="I482" s="14"/>
    </row>
    <row r="483" spans="1:9" ht="12.4" hidden="1" customHeight="1">
      <c r="A483" s="13"/>
      <c r="B483" s="1"/>
      <c r="C483" s="36"/>
      <c r="D483" s="157"/>
      <c r="E483" s="158"/>
      <c r="F483" s="42" t="str">
        <f>VLOOKUP(C483,'[2]Acha Air Sales Price List'!$B$1:$D$65536,3,FALSE)</f>
        <v>Exchange rate :</v>
      </c>
      <c r="G483" s="21">
        <f>ROUND(IF(ISBLANK(C483),0,VLOOKUP(C483,'[2]Acha Air Sales Price List'!$B$1:$X$65536,12,FALSE)*$L$14),2)</f>
        <v>0</v>
      </c>
      <c r="H483" s="22">
        <f t="shared" si="9"/>
        <v>0</v>
      </c>
      <c r="I483" s="14"/>
    </row>
    <row r="484" spans="1:9" ht="12.4" hidden="1" customHeight="1">
      <c r="A484" s="13"/>
      <c r="B484" s="1"/>
      <c r="C484" s="36"/>
      <c r="D484" s="157"/>
      <c r="E484" s="158"/>
      <c r="F484" s="42" t="str">
        <f>VLOOKUP(C484,'[2]Acha Air Sales Price List'!$B$1:$D$65536,3,FALSE)</f>
        <v>Exchange rate :</v>
      </c>
      <c r="G484" s="21">
        <f>ROUND(IF(ISBLANK(C484),0,VLOOKUP(C484,'[2]Acha Air Sales Price List'!$B$1:$X$65536,12,FALSE)*$L$14),2)</f>
        <v>0</v>
      </c>
      <c r="H484" s="22">
        <f t="shared" si="9"/>
        <v>0</v>
      </c>
      <c r="I484" s="14"/>
    </row>
    <row r="485" spans="1:9" ht="12.4" hidden="1" customHeight="1">
      <c r="A485" s="13"/>
      <c r="B485" s="1"/>
      <c r="C485" s="36"/>
      <c r="D485" s="157"/>
      <c r="E485" s="158"/>
      <c r="F485" s="42" t="str">
        <f>VLOOKUP(C485,'[2]Acha Air Sales Price List'!$B$1:$D$65536,3,FALSE)</f>
        <v>Exchange rate :</v>
      </c>
      <c r="G485" s="21">
        <f>ROUND(IF(ISBLANK(C485),0,VLOOKUP(C485,'[2]Acha Air Sales Price List'!$B$1:$X$65536,12,FALSE)*$L$14),2)</f>
        <v>0</v>
      </c>
      <c r="H485" s="22">
        <f t="shared" si="9"/>
        <v>0</v>
      </c>
      <c r="I485" s="14"/>
    </row>
    <row r="486" spans="1:9" ht="12.4" hidden="1" customHeight="1">
      <c r="A486" s="13"/>
      <c r="B486" s="1"/>
      <c r="C486" s="36"/>
      <c r="D486" s="157"/>
      <c r="E486" s="158"/>
      <c r="F486" s="42" t="str">
        <f>VLOOKUP(C486,'[2]Acha Air Sales Price List'!$B$1:$D$65536,3,FALSE)</f>
        <v>Exchange rate :</v>
      </c>
      <c r="G486" s="21">
        <f>ROUND(IF(ISBLANK(C486),0,VLOOKUP(C486,'[2]Acha Air Sales Price List'!$B$1:$X$65536,12,FALSE)*$L$14),2)</f>
        <v>0</v>
      </c>
      <c r="H486" s="22">
        <f t="shared" si="9"/>
        <v>0</v>
      </c>
      <c r="I486" s="14"/>
    </row>
    <row r="487" spans="1:9" ht="12.4" hidden="1" customHeight="1">
      <c r="A487" s="13"/>
      <c r="B487" s="1"/>
      <c r="C487" s="36"/>
      <c r="D487" s="157"/>
      <c r="E487" s="158"/>
      <c r="F487" s="42" t="str">
        <f>VLOOKUP(C487,'[2]Acha Air Sales Price List'!$B$1:$D$65536,3,FALSE)</f>
        <v>Exchange rate :</v>
      </c>
      <c r="G487" s="21">
        <f>ROUND(IF(ISBLANK(C487),0,VLOOKUP(C487,'[2]Acha Air Sales Price List'!$B$1:$X$65536,12,FALSE)*$L$14),2)</f>
        <v>0</v>
      </c>
      <c r="H487" s="22">
        <f t="shared" si="9"/>
        <v>0</v>
      </c>
      <c r="I487" s="14"/>
    </row>
    <row r="488" spans="1:9" ht="12.4" hidden="1" customHeight="1">
      <c r="A488" s="13"/>
      <c r="B488" s="1"/>
      <c r="C488" s="36"/>
      <c r="D488" s="157"/>
      <c r="E488" s="158"/>
      <c r="F488" s="42" t="str">
        <f>VLOOKUP(C488,'[2]Acha Air Sales Price List'!$B$1:$D$65536,3,FALSE)</f>
        <v>Exchange rate :</v>
      </c>
      <c r="G488" s="21">
        <f>ROUND(IF(ISBLANK(C488),0,VLOOKUP(C488,'[2]Acha Air Sales Price List'!$B$1:$X$65536,12,FALSE)*$L$14),2)</f>
        <v>0</v>
      </c>
      <c r="H488" s="22">
        <f t="shared" si="9"/>
        <v>0</v>
      </c>
      <c r="I488" s="14"/>
    </row>
    <row r="489" spans="1:9" ht="12.4" hidden="1" customHeight="1">
      <c r="A489" s="13"/>
      <c r="B489" s="1"/>
      <c r="C489" s="36"/>
      <c r="D489" s="157"/>
      <c r="E489" s="158"/>
      <c r="F489" s="42" t="str">
        <f>VLOOKUP(C489,'[2]Acha Air Sales Price List'!$B$1:$D$65536,3,FALSE)</f>
        <v>Exchange rate :</v>
      </c>
      <c r="G489" s="21">
        <f>ROUND(IF(ISBLANK(C489),0,VLOOKUP(C489,'[2]Acha Air Sales Price List'!$B$1:$X$65536,12,FALSE)*$L$14),2)</f>
        <v>0</v>
      </c>
      <c r="H489" s="22">
        <f t="shared" si="9"/>
        <v>0</v>
      </c>
      <c r="I489" s="14"/>
    </row>
    <row r="490" spans="1:9" ht="12.4" hidden="1" customHeight="1">
      <c r="A490" s="13"/>
      <c r="B490" s="1"/>
      <c r="C490" s="36"/>
      <c r="D490" s="157"/>
      <c r="E490" s="158"/>
      <c r="F490" s="42" t="str">
        <f>VLOOKUP(C490,'[2]Acha Air Sales Price List'!$B$1:$D$65536,3,FALSE)</f>
        <v>Exchange rate :</v>
      </c>
      <c r="G490" s="21">
        <f>ROUND(IF(ISBLANK(C490),0,VLOOKUP(C490,'[2]Acha Air Sales Price List'!$B$1:$X$65536,12,FALSE)*$L$14),2)</f>
        <v>0</v>
      </c>
      <c r="H490" s="22">
        <f t="shared" si="9"/>
        <v>0</v>
      </c>
      <c r="I490" s="14"/>
    </row>
    <row r="491" spans="1:9" ht="12.4" hidden="1" customHeight="1">
      <c r="A491" s="13"/>
      <c r="B491" s="1"/>
      <c r="C491" s="36"/>
      <c r="D491" s="157"/>
      <c r="E491" s="158"/>
      <c r="F491" s="42" t="str">
        <f>VLOOKUP(C491,'[2]Acha Air Sales Price List'!$B$1:$D$65536,3,FALSE)</f>
        <v>Exchange rate :</v>
      </c>
      <c r="G491" s="21">
        <f>ROUND(IF(ISBLANK(C491),0,VLOOKUP(C491,'[2]Acha Air Sales Price List'!$B$1:$X$65536,12,FALSE)*$L$14),2)</f>
        <v>0</v>
      </c>
      <c r="H491" s="22">
        <f t="shared" si="9"/>
        <v>0</v>
      </c>
      <c r="I491" s="14"/>
    </row>
    <row r="492" spans="1:9" ht="12.4" hidden="1" customHeight="1">
      <c r="A492" s="13"/>
      <c r="B492" s="1"/>
      <c r="C492" s="36"/>
      <c r="D492" s="157"/>
      <c r="E492" s="158"/>
      <c r="F492" s="42" t="str">
        <f>VLOOKUP(C492,'[2]Acha Air Sales Price List'!$B$1:$D$65536,3,FALSE)</f>
        <v>Exchange rate :</v>
      </c>
      <c r="G492" s="21">
        <f>ROUND(IF(ISBLANK(C492),0,VLOOKUP(C492,'[2]Acha Air Sales Price List'!$B$1:$X$65536,12,FALSE)*$L$14),2)</f>
        <v>0</v>
      </c>
      <c r="H492" s="22">
        <f t="shared" si="9"/>
        <v>0</v>
      </c>
      <c r="I492" s="14"/>
    </row>
    <row r="493" spans="1:9" ht="12.4" hidden="1" customHeight="1">
      <c r="A493" s="13"/>
      <c r="B493" s="1"/>
      <c r="C493" s="36"/>
      <c r="D493" s="157"/>
      <c r="E493" s="158"/>
      <c r="F493" s="42" t="str">
        <f>VLOOKUP(C493,'[2]Acha Air Sales Price List'!$B$1:$D$65536,3,FALSE)</f>
        <v>Exchange rate :</v>
      </c>
      <c r="G493" s="21">
        <f>ROUND(IF(ISBLANK(C493),0,VLOOKUP(C493,'[2]Acha Air Sales Price List'!$B$1:$X$65536,12,FALSE)*$L$14),2)</f>
        <v>0</v>
      </c>
      <c r="H493" s="22">
        <f t="shared" si="9"/>
        <v>0</v>
      </c>
      <c r="I493" s="14"/>
    </row>
    <row r="494" spans="1:9" ht="12.4" hidden="1" customHeight="1">
      <c r="A494" s="13"/>
      <c r="B494" s="1"/>
      <c r="C494" s="36"/>
      <c r="D494" s="157"/>
      <c r="E494" s="158"/>
      <c r="F494" s="42" t="str">
        <f>VLOOKUP(C494,'[2]Acha Air Sales Price List'!$B$1:$D$65536,3,FALSE)</f>
        <v>Exchange rate :</v>
      </c>
      <c r="G494" s="21">
        <f>ROUND(IF(ISBLANK(C494),0,VLOOKUP(C494,'[2]Acha Air Sales Price List'!$B$1:$X$65536,12,FALSE)*$L$14),2)</f>
        <v>0</v>
      </c>
      <c r="H494" s="22">
        <f t="shared" si="9"/>
        <v>0</v>
      </c>
      <c r="I494" s="14"/>
    </row>
    <row r="495" spans="1:9" ht="12.4" hidden="1" customHeight="1">
      <c r="A495" s="13"/>
      <c r="B495" s="1"/>
      <c r="C495" s="36"/>
      <c r="D495" s="157"/>
      <c r="E495" s="158"/>
      <c r="F495" s="42" t="str">
        <f>VLOOKUP(C495,'[2]Acha Air Sales Price List'!$B$1:$D$65536,3,FALSE)</f>
        <v>Exchange rate :</v>
      </c>
      <c r="G495" s="21">
        <f>ROUND(IF(ISBLANK(C495),0,VLOOKUP(C495,'[2]Acha Air Sales Price List'!$B$1:$X$65536,12,FALSE)*$L$14),2)</f>
        <v>0</v>
      </c>
      <c r="H495" s="22">
        <f t="shared" si="9"/>
        <v>0</v>
      </c>
      <c r="I495" s="14"/>
    </row>
    <row r="496" spans="1:9" ht="12.4" hidden="1" customHeight="1">
      <c r="A496" s="13"/>
      <c r="B496" s="1"/>
      <c r="C496" s="36"/>
      <c r="D496" s="157"/>
      <c r="E496" s="158"/>
      <c r="F496" s="42" t="str">
        <f>VLOOKUP(C496,'[2]Acha Air Sales Price List'!$B$1:$D$65536,3,FALSE)</f>
        <v>Exchange rate :</v>
      </c>
      <c r="G496" s="21">
        <f>ROUND(IF(ISBLANK(C496),0,VLOOKUP(C496,'[2]Acha Air Sales Price List'!$B$1:$X$65536,12,FALSE)*$L$14),2)</f>
        <v>0</v>
      </c>
      <c r="H496" s="22">
        <f t="shared" si="9"/>
        <v>0</v>
      </c>
      <c r="I496" s="14"/>
    </row>
    <row r="497" spans="1:9" ht="12.4" hidden="1" customHeight="1">
      <c r="A497" s="13"/>
      <c r="B497" s="1"/>
      <c r="C497" s="36"/>
      <c r="D497" s="157"/>
      <c r="E497" s="158"/>
      <c r="F497" s="42" t="str">
        <f>VLOOKUP(C497,'[2]Acha Air Sales Price List'!$B$1:$D$65536,3,FALSE)</f>
        <v>Exchange rate :</v>
      </c>
      <c r="G497" s="21">
        <f>ROUND(IF(ISBLANK(C497),0,VLOOKUP(C497,'[2]Acha Air Sales Price List'!$B$1:$X$65536,12,FALSE)*$L$14),2)</f>
        <v>0</v>
      </c>
      <c r="H497" s="22">
        <f t="shared" si="9"/>
        <v>0</v>
      </c>
      <c r="I497" s="14"/>
    </row>
    <row r="498" spans="1:9" ht="12.4" hidden="1" customHeight="1">
      <c r="A498" s="13"/>
      <c r="B498" s="1"/>
      <c r="C498" s="36"/>
      <c r="D498" s="157"/>
      <c r="E498" s="158"/>
      <c r="F498" s="42" t="str">
        <f>VLOOKUP(C498,'[2]Acha Air Sales Price List'!$B$1:$D$65536,3,FALSE)</f>
        <v>Exchange rate :</v>
      </c>
      <c r="G498" s="21">
        <f>ROUND(IF(ISBLANK(C498),0,VLOOKUP(C498,'[2]Acha Air Sales Price List'!$B$1:$X$65536,12,FALSE)*$L$14),2)</f>
        <v>0</v>
      </c>
      <c r="H498" s="22">
        <f t="shared" si="9"/>
        <v>0</v>
      </c>
      <c r="I498" s="14"/>
    </row>
    <row r="499" spans="1:9" ht="12.4" hidden="1" customHeight="1">
      <c r="A499" s="13"/>
      <c r="B499" s="1"/>
      <c r="C499" s="36"/>
      <c r="D499" s="157"/>
      <c r="E499" s="158"/>
      <c r="F499" s="42" t="str">
        <f>VLOOKUP(C499,'[2]Acha Air Sales Price List'!$B$1:$D$65536,3,FALSE)</f>
        <v>Exchange rate :</v>
      </c>
      <c r="G499" s="21">
        <f>ROUND(IF(ISBLANK(C499),0,VLOOKUP(C499,'[2]Acha Air Sales Price List'!$B$1:$X$65536,12,FALSE)*$L$14),2)</f>
        <v>0</v>
      </c>
      <c r="H499" s="22">
        <f t="shared" si="9"/>
        <v>0</v>
      </c>
      <c r="I499" s="14"/>
    </row>
    <row r="500" spans="1:9" ht="12.4" hidden="1" customHeight="1">
      <c r="A500" s="13"/>
      <c r="B500" s="1"/>
      <c r="C500" s="36"/>
      <c r="D500" s="157"/>
      <c r="E500" s="158"/>
      <c r="F500" s="42" t="str">
        <f>VLOOKUP(C500,'[2]Acha Air Sales Price List'!$B$1:$D$65536,3,FALSE)</f>
        <v>Exchange rate :</v>
      </c>
      <c r="G500" s="21">
        <f>ROUND(IF(ISBLANK(C500),0,VLOOKUP(C500,'[2]Acha Air Sales Price List'!$B$1:$X$65536,12,FALSE)*$L$14),2)</f>
        <v>0</v>
      </c>
      <c r="H500" s="22">
        <f t="shared" si="9"/>
        <v>0</v>
      </c>
      <c r="I500" s="14"/>
    </row>
    <row r="501" spans="1:9" ht="12.4" hidden="1" customHeight="1">
      <c r="A501" s="13"/>
      <c r="B501" s="1"/>
      <c r="C501" s="36"/>
      <c r="D501" s="157"/>
      <c r="E501" s="158"/>
      <c r="F501" s="42" t="str">
        <f>VLOOKUP(C501,'[2]Acha Air Sales Price List'!$B$1:$D$65536,3,FALSE)</f>
        <v>Exchange rate :</v>
      </c>
      <c r="G501" s="21">
        <f>ROUND(IF(ISBLANK(C501),0,VLOOKUP(C501,'[2]Acha Air Sales Price List'!$B$1:$X$65536,12,FALSE)*$L$14),2)</f>
        <v>0</v>
      </c>
      <c r="H501" s="22">
        <f t="shared" si="9"/>
        <v>0</v>
      </c>
      <c r="I501" s="14"/>
    </row>
    <row r="502" spans="1:9" ht="12.4" hidden="1" customHeight="1">
      <c r="A502" s="13"/>
      <c r="B502" s="1"/>
      <c r="C502" s="36"/>
      <c r="D502" s="157"/>
      <c r="E502" s="158"/>
      <c r="F502" s="42" t="str">
        <f>VLOOKUP(C502,'[2]Acha Air Sales Price List'!$B$1:$D$65536,3,FALSE)</f>
        <v>Exchange rate :</v>
      </c>
      <c r="G502" s="21">
        <f>ROUND(IF(ISBLANK(C502),0,VLOOKUP(C502,'[2]Acha Air Sales Price List'!$B$1:$X$65536,12,FALSE)*$L$14),2)</f>
        <v>0</v>
      </c>
      <c r="H502" s="22">
        <f t="shared" si="9"/>
        <v>0</v>
      </c>
      <c r="I502" s="14"/>
    </row>
    <row r="503" spans="1:9" ht="12.4" hidden="1" customHeight="1">
      <c r="A503" s="13"/>
      <c r="B503" s="1"/>
      <c r="C503" s="37"/>
      <c r="D503" s="157"/>
      <c r="E503" s="158"/>
      <c r="F503" s="42" t="str">
        <f>VLOOKUP(C503,'[2]Acha Air Sales Price List'!$B$1:$D$65536,3,FALSE)</f>
        <v>Exchange rate :</v>
      </c>
      <c r="G503" s="21">
        <f>ROUND(IF(ISBLANK(C503),0,VLOOKUP(C503,'[2]Acha Air Sales Price List'!$B$1:$X$65536,12,FALSE)*$L$14),2)</f>
        <v>0</v>
      </c>
      <c r="H503" s="22">
        <f t="shared" si="9"/>
        <v>0</v>
      </c>
      <c r="I503" s="14"/>
    </row>
    <row r="504" spans="1:9" ht="12" hidden="1" customHeight="1">
      <c r="A504" s="13"/>
      <c r="B504" s="1"/>
      <c r="C504" s="36"/>
      <c r="D504" s="157"/>
      <c r="E504" s="158"/>
      <c r="F504" s="42" t="str">
        <f>VLOOKUP(C504,'[2]Acha Air Sales Price List'!$B$1:$D$65536,3,FALSE)</f>
        <v>Exchange rate :</v>
      </c>
      <c r="G504" s="21">
        <f>ROUND(IF(ISBLANK(C504),0,VLOOKUP(C504,'[2]Acha Air Sales Price List'!$B$1:$X$65536,12,FALSE)*$L$14),2)</f>
        <v>0</v>
      </c>
      <c r="H504" s="22">
        <f t="shared" si="9"/>
        <v>0</v>
      </c>
      <c r="I504" s="14"/>
    </row>
    <row r="505" spans="1:9" ht="12.4" hidden="1" customHeight="1">
      <c r="A505" s="13"/>
      <c r="B505" s="1"/>
      <c r="C505" s="36"/>
      <c r="D505" s="157"/>
      <c r="E505" s="158"/>
      <c r="F505" s="42" t="str">
        <f>VLOOKUP(C505,'[2]Acha Air Sales Price List'!$B$1:$D$65536,3,FALSE)</f>
        <v>Exchange rate :</v>
      </c>
      <c r="G505" s="21">
        <f>ROUND(IF(ISBLANK(C505),0,VLOOKUP(C505,'[2]Acha Air Sales Price List'!$B$1:$X$65536,12,FALSE)*$L$14),2)</f>
        <v>0</v>
      </c>
      <c r="H505" s="22">
        <f t="shared" si="9"/>
        <v>0</v>
      </c>
      <c r="I505" s="14"/>
    </row>
    <row r="506" spans="1:9" ht="12.4" hidden="1" customHeight="1">
      <c r="A506" s="13"/>
      <c r="B506" s="1"/>
      <c r="C506" s="36"/>
      <c r="D506" s="157"/>
      <c r="E506" s="158"/>
      <c r="F506" s="42" t="str">
        <f>VLOOKUP(C506,'[2]Acha Air Sales Price List'!$B$1:$D$65536,3,FALSE)</f>
        <v>Exchange rate :</v>
      </c>
      <c r="G506" s="21">
        <f>ROUND(IF(ISBLANK(C506),0,VLOOKUP(C506,'[2]Acha Air Sales Price List'!$B$1:$X$65536,12,FALSE)*$L$14),2)</f>
        <v>0</v>
      </c>
      <c r="H506" s="22">
        <f t="shared" si="9"/>
        <v>0</v>
      </c>
      <c r="I506" s="14"/>
    </row>
    <row r="507" spans="1:9" ht="12.4" hidden="1" customHeight="1">
      <c r="A507" s="13"/>
      <c r="B507" s="1"/>
      <c r="C507" s="36"/>
      <c r="D507" s="157"/>
      <c r="E507" s="158"/>
      <c r="F507" s="42" t="str">
        <f>VLOOKUP(C507,'[2]Acha Air Sales Price List'!$B$1:$D$65536,3,FALSE)</f>
        <v>Exchange rate :</v>
      </c>
      <c r="G507" s="21">
        <f>ROUND(IF(ISBLANK(C507),0,VLOOKUP(C507,'[2]Acha Air Sales Price List'!$B$1:$X$65536,12,FALSE)*$L$14),2)</f>
        <v>0</v>
      </c>
      <c r="H507" s="22">
        <f t="shared" si="9"/>
        <v>0</v>
      </c>
      <c r="I507" s="14"/>
    </row>
    <row r="508" spans="1:9" ht="12.4" hidden="1" customHeight="1">
      <c r="A508" s="13"/>
      <c r="B508" s="1"/>
      <c r="C508" s="36"/>
      <c r="D508" s="157"/>
      <c r="E508" s="158"/>
      <c r="F508" s="42" t="str">
        <f>VLOOKUP(C508,'[2]Acha Air Sales Price List'!$B$1:$D$65536,3,FALSE)</f>
        <v>Exchange rate :</v>
      </c>
      <c r="G508" s="21">
        <f>ROUND(IF(ISBLANK(C508),0,VLOOKUP(C508,'[2]Acha Air Sales Price List'!$B$1:$X$65536,12,FALSE)*$L$14),2)</f>
        <v>0</v>
      </c>
      <c r="H508" s="22">
        <f t="shared" si="9"/>
        <v>0</v>
      </c>
      <c r="I508" s="14"/>
    </row>
    <row r="509" spans="1:9" ht="12.4" hidden="1" customHeight="1">
      <c r="A509" s="13"/>
      <c r="B509" s="1"/>
      <c r="C509" s="36"/>
      <c r="D509" s="157"/>
      <c r="E509" s="158"/>
      <c r="F509" s="42" t="str">
        <f>VLOOKUP(C509,'[2]Acha Air Sales Price List'!$B$1:$D$65536,3,FALSE)</f>
        <v>Exchange rate :</v>
      </c>
      <c r="G509" s="21">
        <f>ROUND(IF(ISBLANK(C509),0,VLOOKUP(C509,'[2]Acha Air Sales Price List'!$B$1:$X$65536,12,FALSE)*$L$14),2)</f>
        <v>0</v>
      </c>
      <c r="H509" s="22">
        <f t="shared" si="9"/>
        <v>0</v>
      </c>
      <c r="I509" s="14"/>
    </row>
    <row r="510" spans="1:9" ht="12.4" hidden="1" customHeight="1">
      <c r="A510" s="13"/>
      <c r="B510" s="1"/>
      <c r="C510" s="36"/>
      <c r="D510" s="157"/>
      <c r="E510" s="158"/>
      <c r="F510" s="42" t="str">
        <f>VLOOKUP(C510,'[2]Acha Air Sales Price List'!$B$1:$D$65536,3,FALSE)</f>
        <v>Exchange rate :</v>
      </c>
      <c r="G510" s="21">
        <f>ROUND(IF(ISBLANK(C510),0,VLOOKUP(C510,'[2]Acha Air Sales Price List'!$B$1:$X$65536,12,FALSE)*$L$14),2)</f>
        <v>0</v>
      </c>
      <c r="H510" s="22">
        <f t="shared" si="9"/>
        <v>0</v>
      </c>
      <c r="I510" s="14"/>
    </row>
    <row r="511" spans="1:9" ht="12.4" hidden="1" customHeight="1">
      <c r="A511" s="13"/>
      <c r="B511" s="1"/>
      <c r="C511" s="36"/>
      <c r="D511" s="157"/>
      <c r="E511" s="158"/>
      <c r="F511" s="42" t="str">
        <f>VLOOKUP(C511,'[2]Acha Air Sales Price List'!$B$1:$D$65536,3,FALSE)</f>
        <v>Exchange rate :</v>
      </c>
      <c r="G511" s="21">
        <f>ROUND(IF(ISBLANK(C511),0,VLOOKUP(C511,'[2]Acha Air Sales Price List'!$B$1:$X$65536,12,FALSE)*$L$14),2)</f>
        <v>0</v>
      </c>
      <c r="H511" s="22">
        <f t="shared" si="9"/>
        <v>0</v>
      </c>
      <c r="I511" s="14"/>
    </row>
    <row r="512" spans="1:9" ht="12.4" hidden="1" customHeight="1">
      <c r="A512" s="13"/>
      <c r="B512" s="1"/>
      <c r="C512" s="36"/>
      <c r="D512" s="157"/>
      <c r="E512" s="158"/>
      <c r="F512" s="42" t="str">
        <f>VLOOKUP(C512,'[2]Acha Air Sales Price List'!$B$1:$D$65536,3,FALSE)</f>
        <v>Exchange rate :</v>
      </c>
      <c r="G512" s="21">
        <f>ROUND(IF(ISBLANK(C512),0,VLOOKUP(C512,'[2]Acha Air Sales Price List'!$B$1:$X$65536,12,FALSE)*$L$14),2)</f>
        <v>0</v>
      </c>
      <c r="H512" s="22">
        <f t="shared" si="9"/>
        <v>0</v>
      </c>
      <c r="I512" s="14"/>
    </row>
    <row r="513" spans="1:9" ht="12.4" hidden="1" customHeight="1">
      <c r="A513" s="13"/>
      <c r="B513" s="1"/>
      <c r="C513" s="36"/>
      <c r="D513" s="157"/>
      <c r="E513" s="158"/>
      <c r="F513" s="42" t="str">
        <f>VLOOKUP(C513,'[2]Acha Air Sales Price List'!$B$1:$D$65536,3,FALSE)</f>
        <v>Exchange rate :</v>
      </c>
      <c r="G513" s="21">
        <f>ROUND(IF(ISBLANK(C513),0,VLOOKUP(C513,'[2]Acha Air Sales Price List'!$B$1:$X$65536,12,FALSE)*$L$14),2)</f>
        <v>0</v>
      </c>
      <c r="H513" s="22">
        <f t="shared" si="9"/>
        <v>0</v>
      </c>
      <c r="I513" s="14"/>
    </row>
    <row r="514" spans="1:9" ht="12.4" hidden="1" customHeight="1">
      <c r="A514" s="13"/>
      <c r="B514" s="1"/>
      <c r="C514" s="36"/>
      <c r="D514" s="157"/>
      <c r="E514" s="158"/>
      <c r="F514" s="42" t="str">
        <f>VLOOKUP(C514,'[2]Acha Air Sales Price List'!$B$1:$D$65536,3,FALSE)</f>
        <v>Exchange rate :</v>
      </c>
      <c r="G514" s="21">
        <f>ROUND(IF(ISBLANK(C514),0,VLOOKUP(C514,'[2]Acha Air Sales Price List'!$B$1:$X$65536,12,FALSE)*$L$14),2)</f>
        <v>0</v>
      </c>
      <c r="H514" s="22">
        <f t="shared" si="9"/>
        <v>0</v>
      </c>
      <c r="I514" s="14"/>
    </row>
    <row r="515" spans="1:9" ht="12.4" hidden="1" customHeight="1">
      <c r="A515" s="13"/>
      <c r="B515" s="1"/>
      <c r="C515" s="36"/>
      <c r="D515" s="157"/>
      <c r="E515" s="158"/>
      <c r="F515" s="42" t="str">
        <f>VLOOKUP(C515,'[2]Acha Air Sales Price List'!$B$1:$D$65536,3,FALSE)</f>
        <v>Exchange rate :</v>
      </c>
      <c r="G515" s="21">
        <f>ROUND(IF(ISBLANK(C515),0,VLOOKUP(C515,'[2]Acha Air Sales Price List'!$B$1:$X$65536,12,FALSE)*$L$14),2)</f>
        <v>0</v>
      </c>
      <c r="H515" s="22">
        <f t="shared" si="9"/>
        <v>0</v>
      </c>
      <c r="I515" s="14"/>
    </row>
    <row r="516" spans="1:9" ht="12.4" hidden="1" customHeight="1">
      <c r="A516" s="13"/>
      <c r="B516" s="1"/>
      <c r="C516" s="36"/>
      <c r="D516" s="157"/>
      <c r="E516" s="158"/>
      <c r="F516" s="42" t="str">
        <f>VLOOKUP(C516,'[2]Acha Air Sales Price List'!$B$1:$D$65536,3,FALSE)</f>
        <v>Exchange rate :</v>
      </c>
      <c r="G516" s="21">
        <f>ROUND(IF(ISBLANK(C516),0,VLOOKUP(C516,'[2]Acha Air Sales Price List'!$B$1:$X$65536,12,FALSE)*$L$14),2)</f>
        <v>0</v>
      </c>
      <c r="H516" s="22">
        <f t="shared" si="9"/>
        <v>0</v>
      </c>
      <c r="I516" s="14"/>
    </row>
    <row r="517" spans="1:9" ht="12.4" hidden="1" customHeight="1">
      <c r="A517" s="13"/>
      <c r="B517" s="1"/>
      <c r="C517" s="36"/>
      <c r="D517" s="157"/>
      <c r="E517" s="158"/>
      <c r="F517" s="42" t="str">
        <f>VLOOKUP(C517,'[2]Acha Air Sales Price List'!$B$1:$D$65536,3,FALSE)</f>
        <v>Exchange rate :</v>
      </c>
      <c r="G517" s="21">
        <f>ROUND(IF(ISBLANK(C517),0,VLOOKUP(C517,'[2]Acha Air Sales Price List'!$B$1:$X$65536,12,FALSE)*$L$14),2)</f>
        <v>0</v>
      </c>
      <c r="H517" s="22">
        <f t="shared" si="9"/>
        <v>0</v>
      </c>
      <c r="I517" s="14"/>
    </row>
    <row r="518" spans="1:9" ht="12.4" hidden="1" customHeight="1">
      <c r="A518" s="13"/>
      <c r="B518" s="1"/>
      <c r="C518" s="36"/>
      <c r="D518" s="157"/>
      <c r="E518" s="158"/>
      <c r="F518" s="42" t="str">
        <f>VLOOKUP(C518,'[2]Acha Air Sales Price List'!$B$1:$D$65536,3,FALSE)</f>
        <v>Exchange rate :</v>
      </c>
      <c r="G518" s="21">
        <f>ROUND(IF(ISBLANK(C518),0,VLOOKUP(C518,'[2]Acha Air Sales Price List'!$B$1:$X$65536,12,FALSE)*$L$14),2)</f>
        <v>0</v>
      </c>
      <c r="H518" s="22">
        <f t="shared" si="9"/>
        <v>0</v>
      </c>
      <c r="I518" s="14"/>
    </row>
    <row r="519" spans="1:9" ht="12.4" hidden="1" customHeight="1">
      <c r="A519" s="13"/>
      <c r="B519" s="1"/>
      <c r="C519" s="37"/>
      <c r="D519" s="157"/>
      <c r="E519" s="158"/>
      <c r="F519" s="42" t="str">
        <f>VLOOKUP(C519,'[2]Acha Air Sales Price List'!$B$1:$D$65536,3,FALSE)</f>
        <v>Exchange rate :</v>
      </c>
      <c r="G519" s="21">
        <f>ROUND(IF(ISBLANK(C519),0,VLOOKUP(C519,'[2]Acha Air Sales Price List'!$B$1:$X$65536,12,FALSE)*$L$14),2)</f>
        <v>0</v>
      </c>
      <c r="H519" s="22">
        <f t="shared" si="9"/>
        <v>0</v>
      </c>
      <c r="I519" s="14"/>
    </row>
    <row r="520" spans="1:9" ht="12.4" hidden="1" customHeight="1">
      <c r="A520" s="13"/>
      <c r="B520" s="1"/>
      <c r="C520" s="37"/>
      <c r="D520" s="157"/>
      <c r="E520" s="158"/>
      <c r="F520" s="42" t="str">
        <f>VLOOKUP(C520,'[2]Acha Air Sales Price List'!$B$1:$D$65536,3,FALSE)</f>
        <v>Exchange rate :</v>
      </c>
      <c r="G520" s="21">
        <f>ROUND(IF(ISBLANK(C520),0,VLOOKUP(C520,'[2]Acha Air Sales Price List'!$B$1:$X$65536,12,FALSE)*$L$14),2)</f>
        <v>0</v>
      </c>
      <c r="H520" s="22">
        <f t="shared" si="9"/>
        <v>0</v>
      </c>
      <c r="I520" s="14"/>
    </row>
    <row r="521" spans="1:9" ht="12.4" hidden="1" customHeight="1">
      <c r="A521" s="13"/>
      <c r="B521" s="1"/>
      <c r="C521" s="36"/>
      <c r="D521" s="157"/>
      <c r="E521" s="158"/>
      <c r="F521" s="42" t="str">
        <f>VLOOKUP(C521,'[2]Acha Air Sales Price List'!$B$1:$D$65536,3,FALSE)</f>
        <v>Exchange rate :</v>
      </c>
      <c r="G521" s="21">
        <f>ROUND(IF(ISBLANK(C521),0,VLOOKUP(C521,'[2]Acha Air Sales Price List'!$B$1:$X$65536,12,FALSE)*$L$14),2)</f>
        <v>0</v>
      </c>
      <c r="H521" s="22">
        <f t="shared" si="9"/>
        <v>0</v>
      </c>
      <c r="I521" s="14"/>
    </row>
    <row r="522" spans="1:9" ht="12.4" hidden="1" customHeight="1">
      <c r="A522" s="13"/>
      <c r="B522" s="1"/>
      <c r="C522" s="36"/>
      <c r="D522" s="157"/>
      <c r="E522" s="158"/>
      <c r="F522" s="42" t="str">
        <f>VLOOKUP(C522,'[2]Acha Air Sales Price List'!$B$1:$D$65536,3,FALSE)</f>
        <v>Exchange rate :</v>
      </c>
      <c r="G522" s="21">
        <f>ROUND(IF(ISBLANK(C522),0,VLOOKUP(C522,'[2]Acha Air Sales Price List'!$B$1:$X$65536,12,FALSE)*$L$14),2)</f>
        <v>0</v>
      </c>
      <c r="H522" s="22">
        <f t="shared" si="9"/>
        <v>0</v>
      </c>
      <c r="I522" s="14"/>
    </row>
    <row r="523" spans="1:9" ht="12.4" hidden="1" customHeight="1">
      <c r="A523" s="13"/>
      <c r="B523" s="1"/>
      <c r="C523" s="36"/>
      <c r="D523" s="157"/>
      <c r="E523" s="158"/>
      <c r="F523" s="42" t="str">
        <f>VLOOKUP(C523,'[2]Acha Air Sales Price List'!$B$1:$D$65536,3,FALSE)</f>
        <v>Exchange rate :</v>
      </c>
      <c r="G523" s="21">
        <f>ROUND(IF(ISBLANK(C523),0,VLOOKUP(C523,'[2]Acha Air Sales Price List'!$B$1:$X$65536,12,FALSE)*$L$14),2)</f>
        <v>0</v>
      </c>
      <c r="H523" s="22">
        <f t="shared" ref="H523:H586" si="10">ROUND(IF(ISNUMBER(B523), G523*B523, 0),5)</f>
        <v>0</v>
      </c>
      <c r="I523" s="14"/>
    </row>
    <row r="524" spans="1:9" ht="12.4" hidden="1" customHeight="1">
      <c r="A524" s="13"/>
      <c r="B524" s="1"/>
      <c r="C524" s="36"/>
      <c r="D524" s="157"/>
      <c r="E524" s="158"/>
      <c r="F524" s="42" t="str">
        <f>VLOOKUP(C524,'[2]Acha Air Sales Price List'!$B$1:$D$65536,3,FALSE)</f>
        <v>Exchange rate :</v>
      </c>
      <c r="G524" s="21">
        <f>ROUND(IF(ISBLANK(C524),0,VLOOKUP(C524,'[2]Acha Air Sales Price List'!$B$1:$X$65536,12,FALSE)*$L$14),2)</f>
        <v>0</v>
      </c>
      <c r="H524" s="22">
        <f t="shared" si="10"/>
        <v>0</v>
      </c>
      <c r="I524" s="14"/>
    </row>
    <row r="525" spans="1:9" ht="12.4" hidden="1" customHeight="1">
      <c r="A525" s="13"/>
      <c r="B525" s="1"/>
      <c r="C525" s="36"/>
      <c r="D525" s="157"/>
      <c r="E525" s="158"/>
      <c r="F525" s="42" t="str">
        <f>VLOOKUP(C525,'[2]Acha Air Sales Price List'!$B$1:$D$65536,3,FALSE)</f>
        <v>Exchange rate :</v>
      </c>
      <c r="G525" s="21">
        <f>ROUND(IF(ISBLANK(C525),0,VLOOKUP(C525,'[2]Acha Air Sales Price List'!$B$1:$X$65536,12,FALSE)*$L$14),2)</f>
        <v>0</v>
      </c>
      <c r="H525" s="22">
        <f t="shared" si="10"/>
        <v>0</v>
      </c>
      <c r="I525" s="14"/>
    </row>
    <row r="526" spans="1:9" ht="12.4" hidden="1" customHeight="1">
      <c r="A526" s="13"/>
      <c r="B526" s="1"/>
      <c r="C526" s="36"/>
      <c r="D526" s="157"/>
      <c r="E526" s="158"/>
      <c r="F526" s="42" t="str">
        <f>VLOOKUP(C526,'[2]Acha Air Sales Price List'!$B$1:$D$65536,3,FALSE)</f>
        <v>Exchange rate :</v>
      </c>
      <c r="G526" s="21">
        <f>ROUND(IF(ISBLANK(C526),0,VLOOKUP(C526,'[2]Acha Air Sales Price List'!$B$1:$X$65536,12,FALSE)*$L$14),2)</f>
        <v>0</v>
      </c>
      <c r="H526" s="22">
        <f t="shared" si="10"/>
        <v>0</v>
      </c>
      <c r="I526" s="14"/>
    </row>
    <row r="527" spans="1:9" ht="12.4" hidden="1" customHeight="1">
      <c r="A527" s="13"/>
      <c r="B527" s="1"/>
      <c r="C527" s="36"/>
      <c r="D527" s="157"/>
      <c r="E527" s="158"/>
      <c r="F527" s="42" t="str">
        <f>VLOOKUP(C527,'[2]Acha Air Sales Price List'!$B$1:$D$65536,3,FALSE)</f>
        <v>Exchange rate :</v>
      </c>
      <c r="G527" s="21">
        <f>ROUND(IF(ISBLANK(C527),0,VLOOKUP(C527,'[2]Acha Air Sales Price List'!$B$1:$X$65536,12,FALSE)*$L$14),2)</f>
        <v>0</v>
      </c>
      <c r="H527" s="22">
        <f t="shared" si="10"/>
        <v>0</v>
      </c>
      <c r="I527" s="14"/>
    </row>
    <row r="528" spans="1:9" ht="12.4" hidden="1" customHeight="1">
      <c r="A528" s="13"/>
      <c r="B528" s="1"/>
      <c r="C528" s="36"/>
      <c r="D528" s="157"/>
      <c r="E528" s="158"/>
      <c r="F528" s="42" t="str">
        <f>VLOOKUP(C528,'[2]Acha Air Sales Price List'!$B$1:$D$65536,3,FALSE)</f>
        <v>Exchange rate :</v>
      </c>
      <c r="G528" s="21">
        <f>ROUND(IF(ISBLANK(C528),0,VLOOKUP(C528,'[2]Acha Air Sales Price List'!$B$1:$X$65536,12,FALSE)*$L$14),2)</f>
        <v>0</v>
      </c>
      <c r="H528" s="22">
        <f t="shared" si="10"/>
        <v>0</v>
      </c>
      <c r="I528" s="14"/>
    </row>
    <row r="529" spans="1:9" ht="12.4" hidden="1" customHeight="1">
      <c r="A529" s="13"/>
      <c r="B529" s="1"/>
      <c r="C529" s="36"/>
      <c r="D529" s="157"/>
      <c r="E529" s="158"/>
      <c r="F529" s="42" t="str">
        <f>VLOOKUP(C529,'[2]Acha Air Sales Price List'!$B$1:$D$65536,3,FALSE)</f>
        <v>Exchange rate :</v>
      </c>
      <c r="G529" s="21">
        <f>ROUND(IF(ISBLANK(C529),0,VLOOKUP(C529,'[2]Acha Air Sales Price List'!$B$1:$X$65536,12,FALSE)*$L$14),2)</f>
        <v>0</v>
      </c>
      <c r="H529" s="22">
        <f t="shared" si="10"/>
        <v>0</v>
      </c>
      <c r="I529" s="14"/>
    </row>
    <row r="530" spans="1:9" ht="12.4" hidden="1" customHeight="1">
      <c r="A530" s="13"/>
      <c r="B530" s="1"/>
      <c r="C530" s="36"/>
      <c r="D530" s="157"/>
      <c r="E530" s="158"/>
      <c r="F530" s="42" t="str">
        <f>VLOOKUP(C530,'[2]Acha Air Sales Price List'!$B$1:$D$65536,3,FALSE)</f>
        <v>Exchange rate :</v>
      </c>
      <c r="G530" s="21">
        <f>ROUND(IF(ISBLANK(C530),0,VLOOKUP(C530,'[2]Acha Air Sales Price List'!$B$1:$X$65536,12,FALSE)*$L$14),2)</f>
        <v>0</v>
      </c>
      <c r="H530" s="22">
        <f t="shared" si="10"/>
        <v>0</v>
      </c>
      <c r="I530" s="14"/>
    </row>
    <row r="531" spans="1:9" ht="12.4" hidden="1" customHeight="1">
      <c r="A531" s="13"/>
      <c r="B531" s="1"/>
      <c r="C531" s="36"/>
      <c r="D531" s="157"/>
      <c r="E531" s="158"/>
      <c r="F531" s="42" t="str">
        <f>VLOOKUP(C531,'[2]Acha Air Sales Price List'!$B$1:$D$65536,3,FALSE)</f>
        <v>Exchange rate :</v>
      </c>
      <c r="G531" s="21">
        <f>ROUND(IF(ISBLANK(C531),0,VLOOKUP(C531,'[2]Acha Air Sales Price List'!$B$1:$X$65536,12,FALSE)*$L$14),2)</f>
        <v>0</v>
      </c>
      <c r="H531" s="22">
        <f t="shared" si="10"/>
        <v>0</v>
      </c>
      <c r="I531" s="14"/>
    </row>
    <row r="532" spans="1:9" ht="12.4" hidden="1" customHeight="1">
      <c r="A532" s="13"/>
      <c r="B532" s="1"/>
      <c r="C532" s="37"/>
      <c r="D532" s="157"/>
      <c r="E532" s="158"/>
      <c r="F532" s="42" t="str">
        <f>VLOOKUP(C532,'[2]Acha Air Sales Price List'!$B$1:$D$65536,3,FALSE)</f>
        <v>Exchange rate :</v>
      </c>
      <c r="G532" s="21">
        <f>ROUND(IF(ISBLANK(C532),0,VLOOKUP(C532,'[2]Acha Air Sales Price List'!$B$1:$X$65536,12,FALSE)*$L$14),2)</f>
        <v>0</v>
      </c>
      <c r="H532" s="22">
        <f t="shared" si="10"/>
        <v>0</v>
      </c>
      <c r="I532" s="14"/>
    </row>
    <row r="533" spans="1:9" ht="12" hidden="1" customHeight="1">
      <c r="A533" s="13"/>
      <c r="B533" s="1"/>
      <c r="C533" s="36"/>
      <c r="D533" s="157"/>
      <c r="E533" s="158"/>
      <c r="F533" s="42" t="str">
        <f>VLOOKUP(C533,'[2]Acha Air Sales Price List'!$B$1:$D$65536,3,FALSE)</f>
        <v>Exchange rate :</v>
      </c>
      <c r="G533" s="21">
        <f>ROUND(IF(ISBLANK(C533),0,VLOOKUP(C533,'[2]Acha Air Sales Price List'!$B$1:$X$65536,12,FALSE)*$L$14),2)</f>
        <v>0</v>
      </c>
      <c r="H533" s="22">
        <f t="shared" si="10"/>
        <v>0</v>
      </c>
      <c r="I533" s="14"/>
    </row>
    <row r="534" spans="1:9" ht="12.4" hidden="1" customHeight="1">
      <c r="A534" s="13"/>
      <c r="B534" s="1"/>
      <c r="C534" s="36"/>
      <c r="D534" s="157"/>
      <c r="E534" s="158"/>
      <c r="F534" s="42" t="str">
        <f>VLOOKUP(C534,'[2]Acha Air Sales Price List'!$B$1:$D$65536,3,FALSE)</f>
        <v>Exchange rate :</v>
      </c>
      <c r="G534" s="21">
        <f>ROUND(IF(ISBLANK(C534),0,VLOOKUP(C534,'[2]Acha Air Sales Price List'!$B$1:$X$65536,12,FALSE)*$L$14),2)</f>
        <v>0</v>
      </c>
      <c r="H534" s="22">
        <f t="shared" si="10"/>
        <v>0</v>
      </c>
      <c r="I534" s="14"/>
    </row>
    <row r="535" spans="1:9" ht="12.4" hidden="1" customHeight="1">
      <c r="A535" s="13"/>
      <c r="B535" s="1"/>
      <c r="C535" s="36"/>
      <c r="D535" s="157"/>
      <c r="E535" s="158"/>
      <c r="F535" s="42" t="str">
        <f>VLOOKUP(C535,'[2]Acha Air Sales Price List'!$B$1:$D$65536,3,FALSE)</f>
        <v>Exchange rate :</v>
      </c>
      <c r="G535" s="21">
        <f>ROUND(IF(ISBLANK(C535),0,VLOOKUP(C535,'[2]Acha Air Sales Price List'!$B$1:$X$65536,12,FALSE)*$L$14),2)</f>
        <v>0</v>
      </c>
      <c r="H535" s="22">
        <f t="shared" si="10"/>
        <v>0</v>
      </c>
      <c r="I535" s="14"/>
    </row>
    <row r="536" spans="1:9" ht="12.4" hidden="1" customHeight="1">
      <c r="A536" s="13"/>
      <c r="B536" s="1"/>
      <c r="C536" s="36"/>
      <c r="D536" s="157"/>
      <c r="E536" s="158"/>
      <c r="F536" s="42" t="str">
        <f>VLOOKUP(C536,'[2]Acha Air Sales Price List'!$B$1:$D$65536,3,FALSE)</f>
        <v>Exchange rate :</v>
      </c>
      <c r="G536" s="21">
        <f>ROUND(IF(ISBLANK(C536),0,VLOOKUP(C536,'[2]Acha Air Sales Price List'!$B$1:$X$65536,12,FALSE)*$L$14),2)</f>
        <v>0</v>
      </c>
      <c r="H536" s="22">
        <f t="shared" si="10"/>
        <v>0</v>
      </c>
      <c r="I536" s="14"/>
    </row>
    <row r="537" spans="1:9" ht="12.4" hidden="1" customHeight="1">
      <c r="A537" s="13"/>
      <c r="B537" s="1"/>
      <c r="C537" s="36"/>
      <c r="D537" s="157"/>
      <c r="E537" s="158"/>
      <c r="F537" s="42" t="str">
        <f>VLOOKUP(C537,'[2]Acha Air Sales Price List'!$B$1:$D$65536,3,FALSE)</f>
        <v>Exchange rate :</v>
      </c>
      <c r="G537" s="21">
        <f>ROUND(IF(ISBLANK(C537),0,VLOOKUP(C537,'[2]Acha Air Sales Price List'!$B$1:$X$65536,12,FALSE)*$L$14),2)</f>
        <v>0</v>
      </c>
      <c r="H537" s="22">
        <f t="shared" si="10"/>
        <v>0</v>
      </c>
      <c r="I537" s="14"/>
    </row>
    <row r="538" spans="1:9" ht="12.4" hidden="1" customHeight="1">
      <c r="A538" s="13"/>
      <c r="B538" s="1"/>
      <c r="C538" s="36"/>
      <c r="D538" s="157"/>
      <c r="E538" s="158"/>
      <c r="F538" s="42" t="str">
        <f>VLOOKUP(C538,'[2]Acha Air Sales Price List'!$B$1:$D$65536,3,FALSE)</f>
        <v>Exchange rate :</v>
      </c>
      <c r="G538" s="21">
        <f>ROUND(IF(ISBLANK(C538),0,VLOOKUP(C538,'[2]Acha Air Sales Price List'!$B$1:$X$65536,12,FALSE)*$L$14),2)</f>
        <v>0</v>
      </c>
      <c r="H538" s="22">
        <f t="shared" si="10"/>
        <v>0</v>
      </c>
      <c r="I538" s="14"/>
    </row>
    <row r="539" spans="1:9" ht="12.4" hidden="1" customHeight="1">
      <c r="A539" s="13"/>
      <c r="B539" s="1"/>
      <c r="C539" s="36"/>
      <c r="D539" s="157"/>
      <c r="E539" s="158"/>
      <c r="F539" s="42" t="str">
        <f>VLOOKUP(C539,'[2]Acha Air Sales Price List'!$B$1:$D$65536,3,FALSE)</f>
        <v>Exchange rate :</v>
      </c>
      <c r="G539" s="21">
        <f>ROUND(IF(ISBLANK(C539),0,VLOOKUP(C539,'[2]Acha Air Sales Price List'!$B$1:$X$65536,12,FALSE)*$L$14),2)</f>
        <v>0</v>
      </c>
      <c r="H539" s="22">
        <f t="shared" si="10"/>
        <v>0</v>
      </c>
      <c r="I539" s="14"/>
    </row>
    <row r="540" spans="1:9" ht="12.4" hidden="1" customHeight="1">
      <c r="A540" s="13"/>
      <c r="B540" s="1"/>
      <c r="C540" s="36"/>
      <c r="D540" s="157"/>
      <c r="E540" s="158"/>
      <c r="F540" s="42" t="str">
        <f>VLOOKUP(C540,'[2]Acha Air Sales Price List'!$B$1:$D$65536,3,FALSE)</f>
        <v>Exchange rate :</v>
      </c>
      <c r="G540" s="21">
        <f>ROUND(IF(ISBLANK(C540),0,VLOOKUP(C540,'[2]Acha Air Sales Price List'!$B$1:$X$65536,12,FALSE)*$L$14),2)</f>
        <v>0</v>
      </c>
      <c r="H540" s="22">
        <f t="shared" si="10"/>
        <v>0</v>
      </c>
      <c r="I540" s="14"/>
    </row>
    <row r="541" spans="1:9" ht="12.4" hidden="1" customHeight="1">
      <c r="A541" s="13"/>
      <c r="B541" s="1"/>
      <c r="C541" s="36"/>
      <c r="D541" s="157"/>
      <c r="E541" s="158"/>
      <c r="F541" s="42" t="str">
        <f>VLOOKUP(C541,'[2]Acha Air Sales Price List'!$B$1:$D$65536,3,FALSE)</f>
        <v>Exchange rate :</v>
      </c>
      <c r="G541" s="21">
        <f>ROUND(IF(ISBLANK(C541),0,VLOOKUP(C541,'[2]Acha Air Sales Price List'!$B$1:$X$65536,12,FALSE)*$L$14),2)</f>
        <v>0</v>
      </c>
      <c r="H541" s="22">
        <f t="shared" si="10"/>
        <v>0</v>
      </c>
      <c r="I541" s="14"/>
    </row>
    <row r="542" spans="1:9" ht="12.4" hidden="1" customHeight="1">
      <c r="A542" s="13"/>
      <c r="B542" s="1"/>
      <c r="C542" s="36"/>
      <c r="D542" s="157"/>
      <c r="E542" s="158"/>
      <c r="F542" s="42" t="str">
        <f>VLOOKUP(C542,'[2]Acha Air Sales Price List'!$B$1:$D$65536,3,FALSE)</f>
        <v>Exchange rate :</v>
      </c>
      <c r="G542" s="21">
        <f>ROUND(IF(ISBLANK(C542),0,VLOOKUP(C542,'[2]Acha Air Sales Price List'!$B$1:$X$65536,12,FALSE)*$L$14),2)</f>
        <v>0</v>
      </c>
      <c r="H542" s="22">
        <f t="shared" si="10"/>
        <v>0</v>
      </c>
      <c r="I542" s="14"/>
    </row>
    <row r="543" spans="1:9" ht="12.4" hidden="1" customHeight="1">
      <c r="A543" s="13"/>
      <c r="B543" s="1"/>
      <c r="C543" s="36"/>
      <c r="D543" s="157"/>
      <c r="E543" s="158"/>
      <c r="F543" s="42" t="str">
        <f>VLOOKUP(C543,'[2]Acha Air Sales Price List'!$B$1:$D$65536,3,FALSE)</f>
        <v>Exchange rate :</v>
      </c>
      <c r="G543" s="21">
        <f>ROUND(IF(ISBLANK(C543),0,VLOOKUP(C543,'[2]Acha Air Sales Price List'!$B$1:$X$65536,12,FALSE)*$L$14),2)</f>
        <v>0</v>
      </c>
      <c r="H543" s="22">
        <f t="shared" si="10"/>
        <v>0</v>
      </c>
      <c r="I543" s="14"/>
    </row>
    <row r="544" spans="1:9" ht="12.4" hidden="1" customHeight="1">
      <c r="A544" s="13"/>
      <c r="B544" s="1"/>
      <c r="C544" s="36"/>
      <c r="D544" s="157"/>
      <c r="E544" s="158"/>
      <c r="F544" s="42" t="str">
        <f>VLOOKUP(C544,'[2]Acha Air Sales Price List'!$B$1:$D$65536,3,FALSE)</f>
        <v>Exchange rate :</v>
      </c>
      <c r="G544" s="21">
        <f>ROUND(IF(ISBLANK(C544),0,VLOOKUP(C544,'[2]Acha Air Sales Price List'!$B$1:$X$65536,12,FALSE)*$L$14),2)</f>
        <v>0</v>
      </c>
      <c r="H544" s="22">
        <f t="shared" si="10"/>
        <v>0</v>
      </c>
      <c r="I544" s="14"/>
    </row>
    <row r="545" spans="1:9" ht="12.4" hidden="1" customHeight="1">
      <c r="A545" s="13"/>
      <c r="B545" s="1"/>
      <c r="C545" s="36"/>
      <c r="D545" s="157"/>
      <c r="E545" s="158"/>
      <c r="F545" s="42" t="str">
        <f>VLOOKUP(C545,'[2]Acha Air Sales Price List'!$B$1:$D$65536,3,FALSE)</f>
        <v>Exchange rate :</v>
      </c>
      <c r="G545" s="21">
        <f>ROUND(IF(ISBLANK(C545),0,VLOOKUP(C545,'[2]Acha Air Sales Price List'!$B$1:$X$65536,12,FALSE)*$L$14),2)</f>
        <v>0</v>
      </c>
      <c r="H545" s="22">
        <f t="shared" si="10"/>
        <v>0</v>
      </c>
      <c r="I545" s="14"/>
    </row>
    <row r="546" spans="1:9" ht="12.4" hidden="1" customHeight="1">
      <c r="A546" s="13"/>
      <c r="B546" s="1"/>
      <c r="C546" s="36"/>
      <c r="D546" s="157"/>
      <c r="E546" s="158"/>
      <c r="F546" s="42" t="str">
        <f>VLOOKUP(C546,'[2]Acha Air Sales Price List'!$B$1:$D$65536,3,FALSE)</f>
        <v>Exchange rate :</v>
      </c>
      <c r="G546" s="21">
        <f>ROUND(IF(ISBLANK(C546),0,VLOOKUP(C546,'[2]Acha Air Sales Price List'!$B$1:$X$65536,12,FALSE)*$L$14),2)</f>
        <v>0</v>
      </c>
      <c r="H546" s="22">
        <f t="shared" si="10"/>
        <v>0</v>
      </c>
      <c r="I546" s="14"/>
    </row>
    <row r="547" spans="1:9" ht="12.4" hidden="1" customHeight="1">
      <c r="A547" s="13"/>
      <c r="B547" s="1"/>
      <c r="C547" s="36"/>
      <c r="D547" s="157"/>
      <c r="E547" s="158"/>
      <c r="F547" s="42" t="str">
        <f>VLOOKUP(C547,'[2]Acha Air Sales Price List'!$B$1:$D$65536,3,FALSE)</f>
        <v>Exchange rate :</v>
      </c>
      <c r="G547" s="21">
        <f>ROUND(IF(ISBLANK(C547),0,VLOOKUP(C547,'[2]Acha Air Sales Price List'!$B$1:$X$65536,12,FALSE)*$L$14),2)</f>
        <v>0</v>
      </c>
      <c r="H547" s="22">
        <f t="shared" si="10"/>
        <v>0</v>
      </c>
      <c r="I547" s="14"/>
    </row>
    <row r="548" spans="1:9" ht="12.4" hidden="1" customHeight="1">
      <c r="A548" s="13"/>
      <c r="B548" s="1"/>
      <c r="C548" s="36"/>
      <c r="D548" s="157"/>
      <c r="E548" s="158"/>
      <c r="F548" s="42" t="str">
        <f>VLOOKUP(C548,'[2]Acha Air Sales Price List'!$B$1:$D$65536,3,FALSE)</f>
        <v>Exchange rate :</v>
      </c>
      <c r="G548" s="21">
        <f>ROUND(IF(ISBLANK(C548),0,VLOOKUP(C548,'[2]Acha Air Sales Price List'!$B$1:$X$65536,12,FALSE)*$L$14),2)</f>
        <v>0</v>
      </c>
      <c r="H548" s="22">
        <f t="shared" si="10"/>
        <v>0</v>
      </c>
      <c r="I548" s="14"/>
    </row>
    <row r="549" spans="1:9" ht="12.4" hidden="1" customHeight="1">
      <c r="A549" s="13"/>
      <c r="B549" s="1"/>
      <c r="C549" s="36"/>
      <c r="D549" s="157"/>
      <c r="E549" s="158"/>
      <c r="F549" s="42" t="str">
        <f>VLOOKUP(C549,'[2]Acha Air Sales Price List'!$B$1:$D$65536,3,FALSE)</f>
        <v>Exchange rate :</v>
      </c>
      <c r="G549" s="21">
        <f>ROUND(IF(ISBLANK(C549),0,VLOOKUP(C549,'[2]Acha Air Sales Price List'!$B$1:$X$65536,12,FALSE)*$L$14),2)</f>
        <v>0</v>
      </c>
      <c r="H549" s="22">
        <f t="shared" si="10"/>
        <v>0</v>
      </c>
      <c r="I549" s="14"/>
    </row>
    <row r="550" spans="1:9" ht="12.4" hidden="1" customHeight="1">
      <c r="A550" s="13"/>
      <c r="B550" s="1"/>
      <c r="C550" s="36"/>
      <c r="D550" s="157"/>
      <c r="E550" s="158"/>
      <c r="F550" s="42" t="str">
        <f>VLOOKUP(C550,'[2]Acha Air Sales Price List'!$B$1:$D$65536,3,FALSE)</f>
        <v>Exchange rate :</v>
      </c>
      <c r="G550" s="21">
        <f>ROUND(IF(ISBLANK(C550),0,VLOOKUP(C550,'[2]Acha Air Sales Price List'!$B$1:$X$65536,12,FALSE)*$L$14),2)</f>
        <v>0</v>
      </c>
      <c r="H550" s="22">
        <f t="shared" si="10"/>
        <v>0</v>
      </c>
      <c r="I550" s="14"/>
    </row>
    <row r="551" spans="1:9" ht="12.4" hidden="1" customHeight="1">
      <c r="A551" s="13"/>
      <c r="B551" s="1"/>
      <c r="C551" s="36"/>
      <c r="D551" s="157"/>
      <c r="E551" s="158"/>
      <c r="F551" s="42" t="str">
        <f>VLOOKUP(C551,'[2]Acha Air Sales Price List'!$B$1:$D$65536,3,FALSE)</f>
        <v>Exchange rate :</v>
      </c>
      <c r="G551" s="21">
        <f>ROUND(IF(ISBLANK(C551),0,VLOOKUP(C551,'[2]Acha Air Sales Price List'!$B$1:$X$65536,12,FALSE)*$L$14),2)</f>
        <v>0</v>
      </c>
      <c r="H551" s="22">
        <f t="shared" si="10"/>
        <v>0</v>
      </c>
      <c r="I551" s="14"/>
    </row>
    <row r="552" spans="1:9" ht="12.4" hidden="1" customHeight="1">
      <c r="A552" s="13"/>
      <c r="B552" s="1"/>
      <c r="C552" s="36"/>
      <c r="D552" s="157"/>
      <c r="E552" s="158"/>
      <c r="F552" s="42" t="str">
        <f>VLOOKUP(C552,'[2]Acha Air Sales Price List'!$B$1:$D$65536,3,FALSE)</f>
        <v>Exchange rate :</v>
      </c>
      <c r="G552" s="21">
        <f>ROUND(IF(ISBLANK(C552),0,VLOOKUP(C552,'[2]Acha Air Sales Price List'!$B$1:$X$65536,12,FALSE)*$L$14),2)</f>
        <v>0</v>
      </c>
      <c r="H552" s="22">
        <f t="shared" si="10"/>
        <v>0</v>
      </c>
      <c r="I552" s="14"/>
    </row>
    <row r="553" spans="1:9" ht="12.4" hidden="1" customHeight="1">
      <c r="A553" s="13"/>
      <c r="B553" s="1"/>
      <c r="C553" s="36"/>
      <c r="D553" s="157"/>
      <c r="E553" s="158"/>
      <c r="F553" s="42" t="str">
        <f>VLOOKUP(C553,'[2]Acha Air Sales Price List'!$B$1:$D$65536,3,FALSE)</f>
        <v>Exchange rate :</v>
      </c>
      <c r="G553" s="21">
        <f>ROUND(IF(ISBLANK(C553),0,VLOOKUP(C553,'[2]Acha Air Sales Price List'!$B$1:$X$65536,12,FALSE)*$L$14),2)</f>
        <v>0</v>
      </c>
      <c r="H553" s="22">
        <f t="shared" si="10"/>
        <v>0</v>
      </c>
      <c r="I553" s="14"/>
    </row>
    <row r="554" spans="1:9" ht="12.4" hidden="1" customHeight="1">
      <c r="A554" s="13"/>
      <c r="B554" s="1"/>
      <c r="C554" s="36"/>
      <c r="D554" s="157"/>
      <c r="E554" s="158"/>
      <c r="F554" s="42" t="str">
        <f>VLOOKUP(C554,'[2]Acha Air Sales Price List'!$B$1:$D$65536,3,FALSE)</f>
        <v>Exchange rate :</v>
      </c>
      <c r="G554" s="21">
        <f>ROUND(IF(ISBLANK(C554),0,VLOOKUP(C554,'[2]Acha Air Sales Price List'!$B$1:$X$65536,12,FALSE)*$L$14),2)</f>
        <v>0</v>
      </c>
      <c r="H554" s="22">
        <f t="shared" si="10"/>
        <v>0</v>
      </c>
      <c r="I554" s="14"/>
    </row>
    <row r="555" spans="1:9" ht="12.4" hidden="1" customHeight="1">
      <c r="A555" s="13"/>
      <c r="B555" s="1"/>
      <c r="C555" s="36"/>
      <c r="D555" s="157"/>
      <c r="E555" s="158"/>
      <c r="F555" s="42" t="str">
        <f>VLOOKUP(C555,'[2]Acha Air Sales Price List'!$B$1:$D$65536,3,FALSE)</f>
        <v>Exchange rate :</v>
      </c>
      <c r="G555" s="21">
        <f>ROUND(IF(ISBLANK(C555),0,VLOOKUP(C555,'[2]Acha Air Sales Price List'!$B$1:$X$65536,12,FALSE)*$L$14),2)</f>
        <v>0</v>
      </c>
      <c r="H555" s="22">
        <f t="shared" si="10"/>
        <v>0</v>
      </c>
      <c r="I555" s="14"/>
    </row>
    <row r="556" spans="1:9" ht="12.4" hidden="1" customHeight="1">
      <c r="A556" s="13"/>
      <c r="B556" s="1"/>
      <c r="C556" s="36"/>
      <c r="D556" s="157"/>
      <c r="E556" s="158"/>
      <c r="F556" s="42" t="str">
        <f>VLOOKUP(C556,'[2]Acha Air Sales Price List'!$B$1:$D$65536,3,FALSE)</f>
        <v>Exchange rate :</v>
      </c>
      <c r="G556" s="21">
        <f>ROUND(IF(ISBLANK(C556),0,VLOOKUP(C556,'[2]Acha Air Sales Price List'!$B$1:$X$65536,12,FALSE)*$L$14),2)</f>
        <v>0</v>
      </c>
      <c r="H556" s="22">
        <f t="shared" si="10"/>
        <v>0</v>
      </c>
      <c r="I556" s="14"/>
    </row>
    <row r="557" spans="1:9" ht="12.4" hidden="1" customHeight="1">
      <c r="A557" s="13"/>
      <c r="B557" s="1"/>
      <c r="C557" s="36"/>
      <c r="D557" s="157"/>
      <c r="E557" s="158"/>
      <c r="F557" s="42" t="str">
        <f>VLOOKUP(C557,'[2]Acha Air Sales Price List'!$B$1:$D$65536,3,FALSE)</f>
        <v>Exchange rate :</v>
      </c>
      <c r="G557" s="21">
        <f>ROUND(IF(ISBLANK(C557),0,VLOOKUP(C557,'[2]Acha Air Sales Price List'!$B$1:$X$65536,12,FALSE)*$L$14),2)</f>
        <v>0</v>
      </c>
      <c r="H557" s="22">
        <f t="shared" si="10"/>
        <v>0</v>
      </c>
      <c r="I557" s="14"/>
    </row>
    <row r="558" spans="1:9" ht="12.4" hidden="1" customHeight="1">
      <c r="A558" s="13"/>
      <c r="B558" s="1"/>
      <c r="C558" s="36"/>
      <c r="D558" s="157"/>
      <c r="E558" s="158"/>
      <c r="F558" s="42" t="str">
        <f>VLOOKUP(C558,'[2]Acha Air Sales Price List'!$B$1:$D$65536,3,FALSE)</f>
        <v>Exchange rate :</v>
      </c>
      <c r="G558" s="21">
        <f>ROUND(IF(ISBLANK(C558),0,VLOOKUP(C558,'[2]Acha Air Sales Price List'!$B$1:$X$65536,12,FALSE)*$L$14),2)</f>
        <v>0</v>
      </c>
      <c r="H558" s="22">
        <f t="shared" si="10"/>
        <v>0</v>
      </c>
      <c r="I558" s="14"/>
    </row>
    <row r="559" spans="1:9" ht="12.4" hidden="1" customHeight="1">
      <c r="A559" s="13"/>
      <c r="B559" s="1"/>
      <c r="C559" s="36"/>
      <c r="D559" s="157"/>
      <c r="E559" s="158"/>
      <c r="F559" s="42" t="str">
        <f>VLOOKUP(C559,'[2]Acha Air Sales Price List'!$B$1:$D$65536,3,FALSE)</f>
        <v>Exchange rate :</v>
      </c>
      <c r="G559" s="21">
        <f>ROUND(IF(ISBLANK(C559),0,VLOOKUP(C559,'[2]Acha Air Sales Price List'!$B$1:$X$65536,12,FALSE)*$L$14),2)</f>
        <v>0</v>
      </c>
      <c r="H559" s="22">
        <f t="shared" si="10"/>
        <v>0</v>
      </c>
      <c r="I559" s="14"/>
    </row>
    <row r="560" spans="1:9" ht="12.4" hidden="1" customHeight="1">
      <c r="A560" s="13"/>
      <c r="B560" s="1"/>
      <c r="C560" s="37"/>
      <c r="D560" s="157"/>
      <c r="E560" s="158"/>
      <c r="F560" s="42" t="str">
        <f>VLOOKUP(C560,'[2]Acha Air Sales Price List'!$B$1:$D$65536,3,FALSE)</f>
        <v>Exchange rate :</v>
      </c>
      <c r="G560" s="21">
        <f>ROUND(IF(ISBLANK(C560),0,VLOOKUP(C560,'[2]Acha Air Sales Price List'!$B$1:$X$65536,12,FALSE)*$L$14),2)</f>
        <v>0</v>
      </c>
      <c r="H560" s="22">
        <f t="shared" si="10"/>
        <v>0</v>
      </c>
      <c r="I560" s="14"/>
    </row>
    <row r="561" spans="1:9" ht="12" hidden="1" customHeight="1">
      <c r="A561" s="13"/>
      <c r="B561" s="1"/>
      <c r="C561" s="36"/>
      <c r="D561" s="157"/>
      <c r="E561" s="158"/>
      <c r="F561" s="42" t="str">
        <f>VLOOKUP(C561,'[2]Acha Air Sales Price List'!$B$1:$D$65536,3,FALSE)</f>
        <v>Exchange rate :</v>
      </c>
      <c r="G561" s="21">
        <f>ROUND(IF(ISBLANK(C561),0,VLOOKUP(C561,'[2]Acha Air Sales Price List'!$B$1:$X$65536,12,FALSE)*$L$14),2)</f>
        <v>0</v>
      </c>
      <c r="H561" s="22">
        <f t="shared" si="10"/>
        <v>0</v>
      </c>
      <c r="I561" s="14"/>
    </row>
    <row r="562" spans="1:9" ht="12.4" hidden="1" customHeight="1">
      <c r="A562" s="13"/>
      <c r="B562" s="1"/>
      <c r="C562" s="36"/>
      <c r="D562" s="157"/>
      <c r="E562" s="158"/>
      <c r="F562" s="42" t="str">
        <f>VLOOKUP(C562,'[2]Acha Air Sales Price List'!$B$1:$D$65536,3,FALSE)</f>
        <v>Exchange rate :</v>
      </c>
      <c r="G562" s="21">
        <f>ROUND(IF(ISBLANK(C562),0,VLOOKUP(C562,'[2]Acha Air Sales Price List'!$B$1:$X$65536,12,FALSE)*$L$14),2)</f>
        <v>0</v>
      </c>
      <c r="H562" s="22">
        <f t="shared" si="10"/>
        <v>0</v>
      </c>
      <c r="I562" s="14"/>
    </row>
    <row r="563" spans="1:9" ht="12.4" hidden="1" customHeight="1">
      <c r="A563" s="13"/>
      <c r="B563" s="1"/>
      <c r="C563" s="36"/>
      <c r="D563" s="157"/>
      <c r="E563" s="158"/>
      <c r="F563" s="42" t="str">
        <f>VLOOKUP(C563,'[2]Acha Air Sales Price List'!$B$1:$D$65536,3,FALSE)</f>
        <v>Exchange rate :</v>
      </c>
      <c r="G563" s="21">
        <f>ROUND(IF(ISBLANK(C563),0,VLOOKUP(C563,'[2]Acha Air Sales Price List'!$B$1:$X$65536,12,FALSE)*$L$14),2)</f>
        <v>0</v>
      </c>
      <c r="H563" s="22">
        <f t="shared" si="10"/>
        <v>0</v>
      </c>
      <c r="I563" s="14"/>
    </row>
    <row r="564" spans="1:9" ht="12.4" hidden="1" customHeight="1">
      <c r="A564" s="13"/>
      <c r="B564" s="1"/>
      <c r="C564" s="36"/>
      <c r="D564" s="157"/>
      <c r="E564" s="158"/>
      <c r="F564" s="42" t="str">
        <f>VLOOKUP(C564,'[2]Acha Air Sales Price List'!$B$1:$D$65536,3,FALSE)</f>
        <v>Exchange rate :</v>
      </c>
      <c r="G564" s="21">
        <f>ROUND(IF(ISBLANK(C564),0,VLOOKUP(C564,'[2]Acha Air Sales Price List'!$B$1:$X$65536,12,FALSE)*$L$14),2)</f>
        <v>0</v>
      </c>
      <c r="H564" s="22">
        <f t="shared" si="10"/>
        <v>0</v>
      </c>
      <c r="I564" s="14"/>
    </row>
    <row r="565" spans="1:9" ht="12.4" hidden="1" customHeight="1">
      <c r="A565" s="13"/>
      <c r="B565" s="1"/>
      <c r="C565" s="36"/>
      <c r="D565" s="157"/>
      <c r="E565" s="158"/>
      <c r="F565" s="42" t="str">
        <f>VLOOKUP(C565,'[2]Acha Air Sales Price List'!$B$1:$D$65536,3,FALSE)</f>
        <v>Exchange rate :</v>
      </c>
      <c r="G565" s="21">
        <f>ROUND(IF(ISBLANK(C565),0,VLOOKUP(C565,'[2]Acha Air Sales Price List'!$B$1:$X$65536,12,FALSE)*$L$14),2)</f>
        <v>0</v>
      </c>
      <c r="H565" s="22">
        <f t="shared" si="10"/>
        <v>0</v>
      </c>
      <c r="I565" s="14"/>
    </row>
    <row r="566" spans="1:9" ht="12.4" hidden="1" customHeight="1">
      <c r="A566" s="13"/>
      <c r="B566" s="1"/>
      <c r="C566" s="36"/>
      <c r="D566" s="157"/>
      <c r="E566" s="158"/>
      <c r="F566" s="42" t="str">
        <f>VLOOKUP(C566,'[2]Acha Air Sales Price List'!$B$1:$D$65536,3,FALSE)</f>
        <v>Exchange rate :</v>
      </c>
      <c r="G566" s="21">
        <f>ROUND(IF(ISBLANK(C566),0,VLOOKUP(C566,'[2]Acha Air Sales Price List'!$B$1:$X$65536,12,FALSE)*$L$14),2)</f>
        <v>0</v>
      </c>
      <c r="H566" s="22">
        <f t="shared" si="10"/>
        <v>0</v>
      </c>
      <c r="I566" s="14"/>
    </row>
    <row r="567" spans="1:9" ht="12.4" hidden="1" customHeight="1">
      <c r="A567" s="13"/>
      <c r="B567" s="1"/>
      <c r="C567" s="36"/>
      <c r="D567" s="157"/>
      <c r="E567" s="158"/>
      <c r="F567" s="42" t="str">
        <f>VLOOKUP(C567,'[2]Acha Air Sales Price List'!$B$1:$D$65536,3,FALSE)</f>
        <v>Exchange rate :</v>
      </c>
      <c r="G567" s="21">
        <f>ROUND(IF(ISBLANK(C567),0,VLOOKUP(C567,'[2]Acha Air Sales Price List'!$B$1:$X$65536,12,FALSE)*$L$14),2)</f>
        <v>0</v>
      </c>
      <c r="H567" s="22">
        <f t="shared" si="10"/>
        <v>0</v>
      </c>
      <c r="I567" s="14"/>
    </row>
    <row r="568" spans="1:9" ht="12.4" hidden="1" customHeight="1">
      <c r="A568" s="13"/>
      <c r="B568" s="1"/>
      <c r="C568" s="36"/>
      <c r="D568" s="157"/>
      <c r="E568" s="158"/>
      <c r="F568" s="42" t="str">
        <f>VLOOKUP(C568,'[2]Acha Air Sales Price List'!$B$1:$D$65536,3,FALSE)</f>
        <v>Exchange rate :</v>
      </c>
      <c r="G568" s="21">
        <f>ROUND(IF(ISBLANK(C568),0,VLOOKUP(C568,'[2]Acha Air Sales Price List'!$B$1:$X$65536,12,FALSE)*$L$14),2)</f>
        <v>0</v>
      </c>
      <c r="H568" s="22">
        <f t="shared" si="10"/>
        <v>0</v>
      </c>
      <c r="I568" s="14"/>
    </row>
    <row r="569" spans="1:9" ht="12.4" hidden="1" customHeight="1">
      <c r="A569" s="13"/>
      <c r="B569" s="1"/>
      <c r="C569" s="36"/>
      <c r="D569" s="157"/>
      <c r="E569" s="158"/>
      <c r="F569" s="42" t="str">
        <f>VLOOKUP(C569,'[2]Acha Air Sales Price List'!$B$1:$D$65536,3,FALSE)</f>
        <v>Exchange rate :</v>
      </c>
      <c r="G569" s="21">
        <f>ROUND(IF(ISBLANK(C569),0,VLOOKUP(C569,'[2]Acha Air Sales Price List'!$B$1:$X$65536,12,FALSE)*$L$14),2)</f>
        <v>0</v>
      </c>
      <c r="H569" s="22">
        <f t="shared" si="10"/>
        <v>0</v>
      </c>
      <c r="I569" s="14"/>
    </row>
    <row r="570" spans="1:9" ht="12.4" hidden="1" customHeight="1">
      <c r="A570" s="13"/>
      <c r="B570" s="1"/>
      <c r="C570" s="36"/>
      <c r="D570" s="157"/>
      <c r="E570" s="158"/>
      <c r="F570" s="42" t="str">
        <f>VLOOKUP(C570,'[2]Acha Air Sales Price List'!$B$1:$D$65536,3,FALSE)</f>
        <v>Exchange rate :</v>
      </c>
      <c r="G570" s="21">
        <f>ROUND(IF(ISBLANK(C570),0,VLOOKUP(C570,'[2]Acha Air Sales Price List'!$B$1:$X$65536,12,FALSE)*$L$14),2)</f>
        <v>0</v>
      </c>
      <c r="H570" s="22">
        <f t="shared" si="10"/>
        <v>0</v>
      </c>
      <c r="I570" s="14"/>
    </row>
    <row r="571" spans="1:9" ht="12.4" hidden="1" customHeight="1">
      <c r="A571" s="13"/>
      <c r="B571" s="1"/>
      <c r="C571" s="36"/>
      <c r="D571" s="157"/>
      <c r="E571" s="158"/>
      <c r="F571" s="42" t="str">
        <f>VLOOKUP(C571,'[2]Acha Air Sales Price List'!$B$1:$D$65536,3,FALSE)</f>
        <v>Exchange rate :</v>
      </c>
      <c r="G571" s="21">
        <f>ROUND(IF(ISBLANK(C571),0,VLOOKUP(C571,'[2]Acha Air Sales Price List'!$B$1:$X$65536,12,FALSE)*$L$14),2)</f>
        <v>0</v>
      </c>
      <c r="H571" s="22">
        <f t="shared" si="10"/>
        <v>0</v>
      </c>
      <c r="I571" s="14"/>
    </row>
    <row r="572" spans="1:9" ht="12.4" hidden="1" customHeight="1">
      <c r="A572" s="13"/>
      <c r="B572" s="1"/>
      <c r="C572" s="36"/>
      <c r="D572" s="157"/>
      <c r="E572" s="158"/>
      <c r="F572" s="42" t="str">
        <f>VLOOKUP(C572,'[2]Acha Air Sales Price List'!$B$1:$D$65536,3,FALSE)</f>
        <v>Exchange rate :</v>
      </c>
      <c r="G572" s="21">
        <f>ROUND(IF(ISBLANK(C572),0,VLOOKUP(C572,'[2]Acha Air Sales Price List'!$B$1:$X$65536,12,FALSE)*$L$14),2)</f>
        <v>0</v>
      </c>
      <c r="H572" s="22">
        <f t="shared" si="10"/>
        <v>0</v>
      </c>
      <c r="I572" s="14"/>
    </row>
    <row r="573" spans="1:9" ht="12.4" hidden="1" customHeight="1">
      <c r="A573" s="13"/>
      <c r="B573" s="1"/>
      <c r="C573" s="36"/>
      <c r="D573" s="157"/>
      <c r="E573" s="158"/>
      <c r="F573" s="42" t="str">
        <f>VLOOKUP(C573,'[2]Acha Air Sales Price List'!$B$1:$D$65536,3,FALSE)</f>
        <v>Exchange rate :</v>
      </c>
      <c r="G573" s="21">
        <f>ROUND(IF(ISBLANK(C573),0,VLOOKUP(C573,'[2]Acha Air Sales Price List'!$B$1:$X$65536,12,FALSE)*$L$14),2)</f>
        <v>0</v>
      </c>
      <c r="H573" s="22">
        <f t="shared" si="10"/>
        <v>0</v>
      </c>
      <c r="I573" s="14"/>
    </row>
    <row r="574" spans="1:9" ht="12.4" hidden="1" customHeight="1">
      <c r="A574" s="13"/>
      <c r="B574" s="1"/>
      <c r="C574" s="36"/>
      <c r="D574" s="157"/>
      <c r="E574" s="158"/>
      <c r="F574" s="42" t="str">
        <f>VLOOKUP(C574,'[2]Acha Air Sales Price List'!$B$1:$D$65536,3,FALSE)</f>
        <v>Exchange rate :</v>
      </c>
      <c r="G574" s="21">
        <f>ROUND(IF(ISBLANK(C574),0,VLOOKUP(C574,'[2]Acha Air Sales Price List'!$B$1:$X$65536,12,FALSE)*$L$14),2)</f>
        <v>0</v>
      </c>
      <c r="H574" s="22">
        <f t="shared" si="10"/>
        <v>0</v>
      </c>
      <c r="I574" s="14"/>
    </row>
    <row r="575" spans="1:9" ht="12.4" hidden="1" customHeight="1">
      <c r="A575" s="13"/>
      <c r="B575" s="1"/>
      <c r="C575" s="36"/>
      <c r="D575" s="157"/>
      <c r="E575" s="158"/>
      <c r="F575" s="42" t="str">
        <f>VLOOKUP(C575,'[2]Acha Air Sales Price List'!$B$1:$D$65536,3,FALSE)</f>
        <v>Exchange rate :</v>
      </c>
      <c r="G575" s="21">
        <f>ROUND(IF(ISBLANK(C575),0,VLOOKUP(C575,'[2]Acha Air Sales Price List'!$B$1:$X$65536,12,FALSE)*$L$14),2)</f>
        <v>0</v>
      </c>
      <c r="H575" s="22">
        <f t="shared" si="10"/>
        <v>0</v>
      </c>
      <c r="I575" s="14"/>
    </row>
    <row r="576" spans="1:9" ht="12.4" hidden="1" customHeight="1">
      <c r="A576" s="13"/>
      <c r="B576" s="1"/>
      <c r="C576" s="36"/>
      <c r="D576" s="157"/>
      <c r="E576" s="158"/>
      <c r="F576" s="42" t="str">
        <f>VLOOKUP(C576,'[2]Acha Air Sales Price List'!$B$1:$D$65536,3,FALSE)</f>
        <v>Exchange rate :</v>
      </c>
      <c r="G576" s="21">
        <f>ROUND(IF(ISBLANK(C576),0,VLOOKUP(C576,'[2]Acha Air Sales Price List'!$B$1:$X$65536,12,FALSE)*$L$14),2)</f>
        <v>0</v>
      </c>
      <c r="H576" s="22">
        <f t="shared" si="10"/>
        <v>0</v>
      </c>
      <c r="I576" s="14"/>
    </row>
    <row r="577" spans="1:9" ht="12.4" hidden="1" customHeight="1">
      <c r="A577" s="13"/>
      <c r="B577" s="1"/>
      <c r="C577" s="36"/>
      <c r="D577" s="157"/>
      <c r="E577" s="158"/>
      <c r="F577" s="42" t="str">
        <f>VLOOKUP(C577,'[2]Acha Air Sales Price List'!$B$1:$D$65536,3,FALSE)</f>
        <v>Exchange rate :</v>
      </c>
      <c r="G577" s="21">
        <f>ROUND(IF(ISBLANK(C577),0,VLOOKUP(C577,'[2]Acha Air Sales Price List'!$B$1:$X$65536,12,FALSE)*$L$14),2)</f>
        <v>0</v>
      </c>
      <c r="H577" s="22">
        <f t="shared" si="10"/>
        <v>0</v>
      </c>
      <c r="I577" s="14"/>
    </row>
    <row r="578" spans="1:9" ht="12.4" hidden="1" customHeight="1">
      <c r="A578" s="13"/>
      <c r="B578" s="1"/>
      <c r="C578" s="36"/>
      <c r="D578" s="157"/>
      <c r="E578" s="158"/>
      <c r="F578" s="42" t="str">
        <f>VLOOKUP(C578,'[2]Acha Air Sales Price List'!$B$1:$D$65536,3,FALSE)</f>
        <v>Exchange rate :</v>
      </c>
      <c r="G578" s="21">
        <f>ROUND(IF(ISBLANK(C578),0,VLOOKUP(C578,'[2]Acha Air Sales Price List'!$B$1:$X$65536,12,FALSE)*$L$14),2)</f>
        <v>0</v>
      </c>
      <c r="H578" s="22">
        <f t="shared" si="10"/>
        <v>0</v>
      </c>
      <c r="I578" s="14"/>
    </row>
    <row r="579" spans="1:9" ht="12.4" hidden="1" customHeight="1">
      <c r="A579" s="13"/>
      <c r="B579" s="1"/>
      <c r="C579" s="36"/>
      <c r="D579" s="157"/>
      <c r="E579" s="158"/>
      <c r="F579" s="42" t="str">
        <f>VLOOKUP(C579,'[2]Acha Air Sales Price List'!$B$1:$D$65536,3,FALSE)</f>
        <v>Exchange rate :</v>
      </c>
      <c r="G579" s="21">
        <f>ROUND(IF(ISBLANK(C579),0,VLOOKUP(C579,'[2]Acha Air Sales Price List'!$B$1:$X$65536,12,FALSE)*$L$14),2)</f>
        <v>0</v>
      </c>
      <c r="H579" s="22">
        <f t="shared" si="10"/>
        <v>0</v>
      </c>
      <c r="I579" s="14"/>
    </row>
    <row r="580" spans="1:9" ht="12.4" hidden="1" customHeight="1">
      <c r="A580" s="13"/>
      <c r="B580" s="1"/>
      <c r="C580" s="36"/>
      <c r="D580" s="157"/>
      <c r="E580" s="158"/>
      <c r="F580" s="42" t="str">
        <f>VLOOKUP(C580,'[2]Acha Air Sales Price List'!$B$1:$D$65536,3,FALSE)</f>
        <v>Exchange rate :</v>
      </c>
      <c r="G580" s="21">
        <f>ROUND(IF(ISBLANK(C580),0,VLOOKUP(C580,'[2]Acha Air Sales Price List'!$B$1:$X$65536,12,FALSE)*$L$14),2)</f>
        <v>0</v>
      </c>
      <c r="H580" s="22">
        <f t="shared" si="10"/>
        <v>0</v>
      </c>
      <c r="I580" s="14"/>
    </row>
    <row r="581" spans="1:9" ht="12.4" hidden="1" customHeight="1">
      <c r="A581" s="13"/>
      <c r="B581" s="1"/>
      <c r="C581" s="36"/>
      <c r="D581" s="157"/>
      <c r="E581" s="158"/>
      <c r="F581" s="42" t="str">
        <f>VLOOKUP(C581,'[2]Acha Air Sales Price List'!$B$1:$D$65536,3,FALSE)</f>
        <v>Exchange rate :</v>
      </c>
      <c r="G581" s="21">
        <f>ROUND(IF(ISBLANK(C581),0,VLOOKUP(C581,'[2]Acha Air Sales Price List'!$B$1:$X$65536,12,FALSE)*$L$14),2)</f>
        <v>0</v>
      </c>
      <c r="H581" s="22">
        <f t="shared" si="10"/>
        <v>0</v>
      </c>
      <c r="I581" s="14"/>
    </row>
    <row r="582" spans="1:9" ht="12.4" hidden="1" customHeight="1">
      <c r="A582" s="13"/>
      <c r="B582" s="1"/>
      <c r="C582" s="36"/>
      <c r="D582" s="157"/>
      <c r="E582" s="158"/>
      <c r="F582" s="42" t="str">
        <f>VLOOKUP(C582,'[2]Acha Air Sales Price List'!$B$1:$D$65536,3,FALSE)</f>
        <v>Exchange rate :</v>
      </c>
      <c r="G582" s="21">
        <f>ROUND(IF(ISBLANK(C582),0,VLOOKUP(C582,'[2]Acha Air Sales Price List'!$B$1:$X$65536,12,FALSE)*$L$14),2)</f>
        <v>0</v>
      </c>
      <c r="H582" s="22">
        <f t="shared" si="10"/>
        <v>0</v>
      </c>
      <c r="I582" s="14"/>
    </row>
    <row r="583" spans="1:9" ht="12.4" hidden="1" customHeight="1">
      <c r="A583" s="13"/>
      <c r="B583" s="1"/>
      <c r="C583" s="36"/>
      <c r="D583" s="157"/>
      <c r="E583" s="158"/>
      <c r="F583" s="42" t="str">
        <f>VLOOKUP(C583,'[2]Acha Air Sales Price List'!$B$1:$D$65536,3,FALSE)</f>
        <v>Exchange rate :</v>
      </c>
      <c r="G583" s="21">
        <f>ROUND(IF(ISBLANK(C583),0,VLOOKUP(C583,'[2]Acha Air Sales Price List'!$B$1:$X$65536,12,FALSE)*$L$14),2)</f>
        <v>0</v>
      </c>
      <c r="H583" s="22">
        <f t="shared" si="10"/>
        <v>0</v>
      </c>
      <c r="I583" s="14"/>
    </row>
    <row r="584" spans="1:9" ht="12.4" hidden="1" customHeight="1">
      <c r="A584" s="13"/>
      <c r="B584" s="1"/>
      <c r="C584" s="37"/>
      <c r="D584" s="157"/>
      <c r="E584" s="158"/>
      <c r="F584" s="42" t="str">
        <f>VLOOKUP(C584,'[2]Acha Air Sales Price List'!$B$1:$D$65536,3,FALSE)</f>
        <v>Exchange rate :</v>
      </c>
      <c r="G584" s="21">
        <f>ROUND(IF(ISBLANK(C584),0,VLOOKUP(C584,'[2]Acha Air Sales Price List'!$B$1:$X$65536,12,FALSE)*$L$14),2)</f>
        <v>0</v>
      </c>
      <c r="H584" s="22">
        <f t="shared" si="10"/>
        <v>0</v>
      </c>
      <c r="I584" s="14"/>
    </row>
    <row r="585" spans="1:9" ht="12" hidden="1" customHeight="1">
      <c r="A585" s="13"/>
      <c r="B585" s="1"/>
      <c r="C585" s="36"/>
      <c r="D585" s="157"/>
      <c r="E585" s="158"/>
      <c r="F585" s="42" t="str">
        <f>VLOOKUP(C585,'[2]Acha Air Sales Price List'!$B$1:$D$65536,3,FALSE)</f>
        <v>Exchange rate :</v>
      </c>
      <c r="G585" s="21">
        <f>ROUND(IF(ISBLANK(C585),0,VLOOKUP(C585,'[2]Acha Air Sales Price List'!$B$1:$X$65536,12,FALSE)*$L$14),2)</f>
        <v>0</v>
      </c>
      <c r="H585" s="22">
        <f t="shared" si="10"/>
        <v>0</v>
      </c>
      <c r="I585" s="14"/>
    </row>
    <row r="586" spans="1:9" ht="12.4" hidden="1" customHeight="1">
      <c r="A586" s="13"/>
      <c r="B586" s="1"/>
      <c r="C586" s="36"/>
      <c r="D586" s="157"/>
      <c r="E586" s="158"/>
      <c r="F586" s="42" t="str">
        <f>VLOOKUP(C586,'[2]Acha Air Sales Price List'!$B$1:$D$65536,3,FALSE)</f>
        <v>Exchange rate :</v>
      </c>
      <c r="G586" s="21">
        <f>ROUND(IF(ISBLANK(C586),0,VLOOKUP(C586,'[2]Acha Air Sales Price List'!$B$1:$X$65536,12,FALSE)*$L$14),2)</f>
        <v>0</v>
      </c>
      <c r="H586" s="22">
        <f t="shared" si="10"/>
        <v>0</v>
      </c>
      <c r="I586" s="14"/>
    </row>
    <row r="587" spans="1:9" ht="12.4" hidden="1" customHeight="1">
      <c r="A587" s="13"/>
      <c r="B587" s="1"/>
      <c r="C587" s="36"/>
      <c r="D587" s="157"/>
      <c r="E587" s="158"/>
      <c r="F587" s="42" t="str">
        <f>VLOOKUP(C587,'[2]Acha Air Sales Price List'!$B$1:$D$65536,3,FALSE)</f>
        <v>Exchange rate :</v>
      </c>
      <c r="G587" s="21">
        <f>ROUND(IF(ISBLANK(C587),0,VLOOKUP(C587,'[2]Acha Air Sales Price List'!$B$1:$X$65536,12,FALSE)*$L$14),2)</f>
        <v>0</v>
      </c>
      <c r="H587" s="22">
        <f t="shared" ref="H587:H650" si="11">ROUND(IF(ISNUMBER(B587), G587*B587, 0),5)</f>
        <v>0</v>
      </c>
      <c r="I587" s="14"/>
    </row>
    <row r="588" spans="1:9" ht="12.4" hidden="1" customHeight="1">
      <c r="A588" s="13"/>
      <c r="B588" s="1"/>
      <c r="C588" s="36"/>
      <c r="D588" s="157"/>
      <c r="E588" s="158"/>
      <c r="F588" s="42" t="str">
        <f>VLOOKUP(C588,'[2]Acha Air Sales Price List'!$B$1:$D$65536,3,FALSE)</f>
        <v>Exchange rate :</v>
      </c>
      <c r="G588" s="21">
        <f>ROUND(IF(ISBLANK(C588),0,VLOOKUP(C588,'[2]Acha Air Sales Price List'!$B$1:$X$65536,12,FALSE)*$L$14),2)</f>
        <v>0</v>
      </c>
      <c r="H588" s="22">
        <f t="shared" si="11"/>
        <v>0</v>
      </c>
      <c r="I588" s="14"/>
    </row>
    <row r="589" spans="1:9" ht="12.4" hidden="1" customHeight="1">
      <c r="A589" s="13"/>
      <c r="B589" s="1"/>
      <c r="C589" s="36"/>
      <c r="D589" s="157"/>
      <c r="E589" s="158"/>
      <c r="F589" s="42" t="str">
        <f>VLOOKUP(C589,'[2]Acha Air Sales Price List'!$B$1:$D$65536,3,FALSE)</f>
        <v>Exchange rate :</v>
      </c>
      <c r="G589" s="21">
        <f>ROUND(IF(ISBLANK(C589),0,VLOOKUP(C589,'[2]Acha Air Sales Price List'!$B$1:$X$65536,12,FALSE)*$L$14),2)</f>
        <v>0</v>
      </c>
      <c r="H589" s="22">
        <f t="shared" si="11"/>
        <v>0</v>
      </c>
      <c r="I589" s="14"/>
    </row>
    <row r="590" spans="1:9" ht="12.4" hidden="1" customHeight="1">
      <c r="A590" s="13"/>
      <c r="B590" s="1"/>
      <c r="C590" s="36"/>
      <c r="D590" s="157"/>
      <c r="E590" s="158"/>
      <c r="F590" s="42" t="str">
        <f>VLOOKUP(C590,'[2]Acha Air Sales Price List'!$B$1:$D$65536,3,FALSE)</f>
        <v>Exchange rate :</v>
      </c>
      <c r="G590" s="21">
        <f>ROUND(IF(ISBLANK(C590),0,VLOOKUP(C590,'[2]Acha Air Sales Price List'!$B$1:$X$65536,12,FALSE)*$L$14),2)</f>
        <v>0</v>
      </c>
      <c r="H590" s="22">
        <f t="shared" si="11"/>
        <v>0</v>
      </c>
      <c r="I590" s="14"/>
    </row>
    <row r="591" spans="1:9" ht="12.4" hidden="1" customHeight="1">
      <c r="A591" s="13"/>
      <c r="B591" s="1"/>
      <c r="C591" s="36"/>
      <c r="D591" s="157"/>
      <c r="E591" s="158"/>
      <c r="F591" s="42" t="str">
        <f>VLOOKUP(C591,'[2]Acha Air Sales Price List'!$B$1:$D$65536,3,FALSE)</f>
        <v>Exchange rate :</v>
      </c>
      <c r="G591" s="21">
        <f>ROUND(IF(ISBLANK(C591),0,VLOOKUP(C591,'[2]Acha Air Sales Price List'!$B$1:$X$65536,12,FALSE)*$L$14),2)</f>
        <v>0</v>
      </c>
      <c r="H591" s="22">
        <f t="shared" si="11"/>
        <v>0</v>
      </c>
      <c r="I591" s="14"/>
    </row>
    <row r="592" spans="1:9" ht="12.4" hidden="1" customHeight="1">
      <c r="A592" s="13"/>
      <c r="B592" s="1"/>
      <c r="C592" s="36"/>
      <c r="D592" s="157"/>
      <c r="E592" s="158"/>
      <c r="F592" s="42" t="str">
        <f>VLOOKUP(C592,'[2]Acha Air Sales Price List'!$B$1:$D$65536,3,FALSE)</f>
        <v>Exchange rate :</v>
      </c>
      <c r="G592" s="21">
        <f>ROUND(IF(ISBLANK(C592),0,VLOOKUP(C592,'[2]Acha Air Sales Price List'!$B$1:$X$65536,12,FALSE)*$L$14),2)</f>
        <v>0</v>
      </c>
      <c r="H592" s="22">
        <f t="shared" si="11"/>
        <v>0</v>
      </c>
      <c r="I592" s="14"/>
    </row>
    <row r="593" spans="1:9" ht="12.4" hidden="1" customHeight="1">
      <c r="A593" s="13"/>
      <c r="B593" s="1"/>
      <c r="C593" s="36"/>
      <c r="D593" s="157"/>
      <c r="E593" s="158"/>
      <c r="F593" s="42" t="str">
        <f>VLOOKUP(C593,'[2]Acha Air Sales Price List'!$B$1:$D$65536,3,FALSE)</f>
        <v>Exchange rate :</v>
      </c>
      <c r="G593" s="21">
        <f>ROUND(IF(ISBLANK(C593),0,VLOOKUP(C593,'[2]Acha Air Sales Price List'!$B$1:$X$65536,12,FALSE)*$L$14),2)</f>
        <v>0</v>
      </c>
      <c r="H593" s="22">
        <f t="shared" si="11"/>
        <v>0</v>
      </c>
      <c r="I593" s="14"/>
    </row>
    <row r="594" spans="1:9" ht="12.4" hidden="1" customHeight="1">
      <c r="A594" s="13"/>
      <c r="B594" s="1"/>
      <c r="C594" s="36"/>
      <c r="D594" s="157"/>
      <c r="E594" s="158"/>
      <c r="F594" s="42" t="str">
        <f>VLOOKUP(C594,'[2]Acha Air Sales Price List'!$B$1:$D$65536,3,FALSE)</f>
        <v>Exchange rate :</v>
      </c>
      <c r="G594" s="21">
        <f>ROUND(IF(ISBLANK(C594),0,VLOOKUP(C594,'[2]Acha Air Sales Price List'!$B$1:$X$65536,12,FALSE)*$L$14),2)</f>
        <v>0</v>
      </c>
      <c r="H594" s="22">
        <f t="shared" si="11"/>
        <v>0</v>
      </c>
      <c r="I594" s="14"/>
    </row>
    <row r="595" spans="1:9" ht="12.4" hidden="1" customHeight="1">
      <c r="A595" s="13"/>
      <c r="B595" s="1"/>
      <c r="C595" s="36"/>
      <c r="D595" s="157"/>
      <c r="E595" s="158"/>
      <c r="F595" s="42" t="str">
        <f>VLOOKUP(C595,'[2]Acha Air Sales Price List'!$B$1:$D$65536,3,FALSE)</f>
        <v>Exchange rate :</v>
      </c>
      <c r="G595" s="21">
        <f>ROUND(IF(ISBLANK(C595),0,VLOOKUP(C595,'[2]Acha Air Sales Price List'!$B$1:$X$65536,12,FALSE)*$L$14),2)</f>
        <v>0</v>
      </c>
      <c r="H595" s="22">
        <f t="shared" si="11"/>
        <v>0</v>
      </c>
      <c r="I595" s="14"/>
    </row>
    <row r="596" spans="1:9" ht="12.4" hidden="1" customHeight="1">
      <c r="A596" s="13"/>
      <c r="B596" s="1"/>
      <c r="C596" s="36"/>
      <c r="D596" s="157"/>
      <c r="E596" s="158"/>
      <c r="F596" s="42" t="str">
        <f>VLOOKUP(C596,'[2]Acha Air Sales Price List'!$B$1:$D$65536,3,FALSE)</f>
        <v>Exchange rate :</v>
      </c>
      <c r="G596" s="21">
        <f>ROUND(IF(ISBLANK(C596),0,VLOOKUP(C596,'[2]Acha Air Sales Price List'!$B$1:$X$65536,12,FALSE)*$L$14),2)</f>
        <v>0</v>
      </c>
      <c r="H596" s="22">
        <f t="shared" si="11"/>
        <v>0</v>
      </c>
      <c r="I596" s="14"/>
    </row>
    <row r="597" spans="1:9" ht="12.4" hidden="1" customHeight="1">
      <c r="A597" s="13"/>
      <c r="B597" s="1"/>
      <c r="C597" s="36"/>
      <c r="D597" s="157"/>
      <c r="E597" s="158"/>
      <c r="F597" s="42" t="str">
        <f>VLOOKUP(C597,'[2]Acha Air Sales Price List'!$B$1:$D$65536,3,FALSE)</f>
        <v>Exchange rate :</v>
      </c>
      <c r="G597" s="21">
        <f>ROUND(IF(ISBLANK(C597),0,VLOOKUP(C597,'[2]Acha Air Sales Price List'!$B$1:$X$65536,12,FALSE)*$L$14),2)</f>
        <v>0</v>
      </c>
      <c r="H597" s="22">
        <f t="shared" si="11"/>
        <v>0</v>
      </c>
      <c r="I597" s="14"/>
    </row>
    <row r="598" spans="1:9" ht="12.4" hidden="1" customHeight="1">
      <c r="A598" s="13"/>
      <c r="B598" s="1"/>
      <c r="C598" s="36"/>
      <c r="D598" s="157"/>
      <c r="E598" s="158"/>
      <c r="F598" s="42" t="str">
        <f>VLOOKUP(C598,'[2]Acha Air Sales Price List'!$B$1:$D$65536,3,FALSE)</f>
        <v>Exchange rate :</v>
      </c>
      <c r="G598" s="21">
        <f>ROUND(IF(ISBLANK(C598),0,VLOOKUP(C598,'[2]Acha Air Sales Price List'!$B$1:$X$65536,12,FALSE)*$L$14),2)</f>
        <v>0</v>
      </c>
      <c r="H598" s="22">
        <f t="shared" si="11"/>
        <v>0</v>
      </c>
      <c r="I598" s="14"/>
    </row>
    <row r="599" spans="1:9" ht="12.4" hidden="1" customHeight="1">
      <c r="A599" s="13"/>
      <c r="B599" s="1"/>
      <c r="C599" s="36"/>
      <c r="D599" s="157"/>
      <c r="E599" s="158"/>
      <c r="F599" s="42" t="str">
        <f>VLOOKUP(C599,'[2]Acha Air Sales Price List'!$B$1:$D$65536,3,FALSE)</f>
        <v>Exchange rate :</v>
      </c>
      <c r="G599" s="21">
        <f>ROUND(IF(ISBLANK(C599),0,VLOOKUP(C599,'[2]Acha Air Sales Price List'!$B$1:$X$65536,12,FALSE)*$L$14),2)</f>
        <v>0</v>
      </c>
      <c r="H599" s="22">
        <f t="shared" si="11"/>
        <v>0</v>
      </c>
      <c r="I599" s="14"/>
    </row>
    <row r="600" spans="1:9" ht="12.4" hidden="1" customHeight="1">
      <c r="A600" s="13"/>
      <c r="B600" s="1"/>
      <c r="C600" s="36"/>
      <c r="D600" s="157"/>
      <c r="E600" s="158"/>
      <c r="F600" s="42" t="str">
        <f>VLOOKUP(C600,'[2]Acha Air Sales Price List'!$B$1:$D$65536,3,FALSE)</f>
        <v>Exchange rate :</v>
      </c>
      <c r="G600" s="21">
        <f>ROUND(IF(ISBLANK(C600),0,VLOOKUP(C600,'[2]Acha Air Sales Price List'!$B$1:$X$65536,12,FALSE)*$L$14),2)</f>
        <v>0</v>
      </c>
      <c r="H600" s="22">
        <f t="shared" si="11"/>
        <v>0</v>
      </c>
      <c r="I600" s="14"/>
    </row>
    <row r="601" spans="1:9" ht="12.4" hidden="1" customHeight="1">
      <c r="A601" s="13"/>
      <c r="B601" s="1"/>
      <c r="C601" s="36"/>
      <c r="D601" s="157"/>
      <c r="E601" s="158"/>
      <c r="F601" s="42" t="str">
        <f>VLOOKUP(C601,'[2]Acha Air Sales Price List'!$B$1:$D$65536,3,FALSE)</f>
        <v>Exchange rate :</v>
      </c>
      <c r="G601" s="21">
        <f>ROUND(IF(ISBLANK(C601),0,VLOOKUP(C601,'[2]Acha Air Sales Price List'!$B$1:$X$65536,12,FALSE)*$L$14),2)</f>
        <v>0</v>
      </c>
      <c r="H601" s="22">
        <f t="shared" si="11"/>
        <v>0</v>
      </c>
      <c r="I601" s="14"/>
    </row>
    <row r="602" spans="1:9" ht="12.4" hidden="1" customHeight="1">
      <c r="A602" s="13"/>
      <c r="B602" s="1"/>
      <c r="C602" s="36"/>
      <c r="D602" s="157"/>
      <c r="E602" s="158"/>
      <c r="F602" s="42" t="str">
        <f>VLOOKUP(C602,'[2]Acha Air Sales Price List'!$B$1:$D$65536,3,FALSE)</f>
        <v>Exchange rate :</v>
      </c>
      <c r="G602" s="21">
        <f>ROUND(IF(ISBLANK(C602),0,VLOOKUP(C602,'[2]Acha Air Sales Price List'!$B$1:$X$65536,12,FALSE)*$L$14),2)</f>
        <v>0</v>
      </c>
      <c r="H602" s="22">
        <f t="shared" si="11"/>
        <v>0</v>
      </c>
      <c r="I602" s="14"/>
    </row>
    <row r="603" spans="1:9" ht="12.4" hidden="1" customHeight="1">
      <c r="A603" s="13"/>
      <c r="B603" s="1"/>
      <c r="C603" s="36"/>
      <c r="D603" s="157"/>
      <c r="E603" s="158"/>
      <c r="F603" s="42" t="str">
        <f>VLOOKUP(C603,'[2]Acha Air Sales Price List'!$B$1:$D$65536,3,FALSE)</f>
        <v>Exchange rate :</v>
      </c>
      <c r="G603" s="21">
        <f>ROUND(IF(ISBLANK(C603),0,VLOOKUP(C603,'[2]Acha Air Sales Price List'!$B$1:$X$65536,12,FALSE)*$L$14),2)</f>
        <v>0</v>
      </c>
      <c r="H603" s="22">
        <f t="shared" si="11"/>
        <v>0</v>
      </c>
      <c r="I603" s="14"/>
    </row>
    <row r="604" spans="1:9" ht="12.4" hidden="1" customHeight="1">
      <c r="A604" s="13"/>
      <c r="B604" s="1"/>
      <c r="C604" s="36"/>
      <c r="D604" s="157"/>
      <c r="E604" s="158"/>
      <c r="F604" s="42" t="str">
        <f>VLOOKUP(C604,'[2]Acha Air Sales Price List'!$B$1:$D$65536,3,FALSE)</f>
        <v>Exchange rate :</v>
      </c>
      <c r="G604" s="21">
        <f>ROUND(IF(ISBLANK(C604),0,VLOOKUP(C604,'[2]Acha Air Sales Price List'!$B$1:$X$65536,12,FALSE)*$L$14),2)</f>
        <v>0</v>
      </c>
      <c r="H604" s="22">
        <f t="shared" si="11"/>
        <v>0</v>
      </c>
      <c r="I604" s="14"/>
    </row>
    <row r="605" spans="1:9" ht="12.4" hidden="1" customHeight="1">
      <c r="A605" s="13"/>
      <c r="B605" s="1"/>
      <c r="C605" s="36"/>
      <c r="D605" s="157"/>
      <c r="E605" s="158"/>
      <c r="F605" s="42" t="str">
        <f>VLOOKUP(C605,'[2]Acha Air Sales Price List'!$B$1:$D$65536,3,FALSE)</f>
        <v>Exchange rate :</v>
      </c>
      <c r="G605" s="21">
        <f>ROUND(IF(ISBLANK(C605),0,VLOOKUP(C605,'[2]Acha Air Sales Price List'!$B$1:$X$65536,12,FALSE)*$L$14),2)</f>
        <v>0</v>
      </c>
      <c r="H605" s="22">
        <f t="shared" si="11"/>
        <v>0</v>
      </c>
      <c r="I605" s="14"/>
    </row>
    <row r="606" spans="1:9" ht="12.4" hidden="1" customHeight="1">
      <c r="A606" s="13"/>
      <c r="B606" s="1"/>
      <c r="C606" s="36"/>
      <c r="D606" s="157"/>
      <c r="E606" s="158"/>
      <c r="F606" s="42" t="str">
        <f>VLOOKUP(C606,'[2]Acha Air Sales Price List'!$B$1:$D$65536,3,FALSE)</f>
        <v>Exchange rate :</v>
      </c>
      <c r="G606" s="21">
        <f>ROUND(IF(ISBLANK(C606),0,VLOOKUP(C606,'[2]Acha Air Sales Price List'!$B$1:$X$65536,12,FALSE)*$L$14),2)</f>
        <v>0</v>
      </c>
      <c r="H606" s="22">
        <f t="shared" si="11"/>
        <v>0</v>
      </c>
      <c r="I606" s="14"/>
    </row>
    <row r="607" spans="1:9" ht="12.4" hidden="1" customHeight="1">
      <c r="A607" s="13"/>
      <c r="B607" s="1"/>
      <c r="C607" s="36"/>
      <c r="D607" s="157"/>
      <c r="E607" s="158"/>
      <c r="F607" s="42" t="str">
        <f>VLOOKUP(C607,'[2]Acha Air Sales Price List'!$B$1:$D$65536,3,FALSE)</f>
        <v>Exchange rate :</v>
      </c>
      <c r="G607" s="21">
        <f>ROUND(IF(ISBLANK(C607),0,VLOOKUP(C607,'[2]Acha Air Sales Price List'!$B$1:$X$65536,12,FALSE)*$L$14),2)</f>
        <v>0</v>
      </c>
      <c r="H607" s="22">
        <f t="shared" si="11"/>
        <v>0</v>
      </c>
      <c r="I607" s="14"/>
    </row>
    <row r="608" spans="1:9" ht="12.4" hidden="1" customHeight="1">
      <c r="A608" s="13"/>
      <c r="B608" s="1"/>
      <c r="C608" s="36"/>
      <c r="D608" s="157"/>
      <c r="E608" s="158"/>
      <c r="F608" s="42" t="str">
        <f>VLOOKUP(C608,'[2]Acha Air Sales Price List'!$B$1:$D$65536,3,FALSE)</f>
        <v>Exchange rate :</v>
      </c>
      <c r="G608" s="21">
        <f>ROUND(IF(ISBLANK(C608),0,VLOOKUP(C608,'[2]Acha Air Sales Price List'!$B$1:$X$65536,12,FALSE)*$L$14),2)</f>
        <v>0</v>
      </c>
      <c r="H608" s="22">
        <f t="shared" si="11"/>
        <v>0</v>
      </c>
      <c r="I608" s="14"/>
    </row>
    <row r="609" spans="1:9" ht="12.4" hidden="1" customHeight="1">
      <c r="A609" s="13"/>
      <c r="B609" s="1"/>
      <c r="C609" s="36"/>
      <c r="D609" s="157"/>
      <c r="E609" s="158"/>
      <c r="F609" s="42" t="str">
        <f>VLOOKUP(C609,'[2]Acha Air Sales Price List'!$B$1:$D$65536,3,FALSE)</f>
        <v>Exchange rate :</v>
      </c>
      <c r="G609" s="21">
        <f>ROUND(IF(ISBLANK(C609),0,VLOOKUP(C609,'[2]Acha Air Sales Price List'!$B$1:$X$65536,12,FALSE)*$L$14),2)</f>
        <v>0</v>
      </c>
      <c r="H609" s="22">
        <f t="shared" si="11"/>
        <v>0</v>
      </c>
      <c r="I609" s="14"/>
    </row>
    <row r="610" spans="1:9" ht="12.4" hidden="1" customHeight="1">
      <c r="A610" s="13"/>
      <c r="B610" s="1"/>
      <c r="C610" s="36"/>
      <c r="D610" s="157"/>
      <c r="E610" s="158"/>
      <c r="F610" s="42" t="str">
        <f>VLOOKUP(C610,'[2]Acha Air Sales Price List'!$B$1:$D$65536,3,FALSE)</f>
        <v>Exchange rate :</v>
      </c>
      <c r="G610" s="21">
        <f>ROUND(IF(ISBLANK(C610),0,VLOOKUP(C610,'[2]Acha Air Sales Price List'!$B$1:$X$65536,12,FALSE)*$L$14),2)</f>
        <v>0</v>
      </c>
      <c r="H610" s="22">
        <f t="shared" si="11"/>
        <v>0</v>
      </c>
      <c r="I610" s="14"/>
    </row>
    <row r="611" spans="1:9" ht="12.4" hidden="1" customHeight="1">
      <c r="A611" s="13"/>
      <c r="B611" s="1"/>
      <c r="C611" s="36"/>
      <c r="D611" s="157"/>
      <c r="E611" s="158"/>
      <c r="F611" s="42" t="str">
        <f>VLOOKUP(C611,'[2]Acha Air Sales Price List'!$B$1:$D$65536,3,FALSE)</f>
        <v>Exchange rate :</v>
      </c>
      <c r="G611" s="21">
        <f>ROUND(IF(ISBLANK(C611),0,VLOOKUP(C611,'[2]Acha Air Sales Price List'!$B$1:$X$65536,12,FALSE)*$L$14),2)</f>
        <v>0</v>
      </c>
      <c r="H611" s="22">
        <f t="shared" si="11"/>
        <v>0</v>
      </c>
      <c r="I611" s="14"/>
    </row>
    <row r="612" spans="1:9" ht="12.4" hidden="1" customHeight="1">
      <c r="A612" s="13"/>
      <c r="B612" s="1"/>
      <c r="C612" s="37"/>
      <c r="D612" s="157"/>
      <c r="E612" s="158"/>
      <c r="F612" s="42" t="str">
        <f>VLOOKUP(C612,'[2]Acha Air Sales Price List'!$B$1:$D$65536,3,FALSE)</f>
        <v>Exchange rate :</v>
      </c>
      <c r="G612" s="21">
        <f>ROUND(IF(ISBLANK(C612),0,VLOOKUP(C612,'[2]Acha Air Sales Price List'!$B$1:$X$65536,12,FALSE)*$L$14),2)</f>
        <v>0</v>
      </c>
      <c r="H612" s="22">
        <f t="shared" si="11"/>
        <v>0</v>
      </c>
      <c r="I612" s="14"/>
    </row>
    <row r="613" spans="1:9" ht="12" hidden="1" customHeight="1">
      <c r="A613" s="13"/>
      <c r="B613" s="1"/>
      <c r="C613" s="36"/>
      <c r="D613" s="157"/>
      <c r="E613" s="158"/>
      <c r="F613" s="42" t="str">
        <f>VLOOKUP(C613,'[2]Acha Air Sales Price List'!$B$1:$D$65536,3,FALSE)</f>
        <v>Exchange rate :</v>
      </c>
      <c r="G613" s="21">
        <f>ROUND(IF(ISBLANK(C613),0,VLOOKUP(C613,'[2]Acha Air Sales Price List'!$B$1:$X$65536,12,FALSE)*$L$14),2)</f>
        <v>0</v>
      </c>
      <c r="H613" s="22">
        <f t="shared" si="11"/>
        <v>0</v>
      </c>
      <c r="I613" s="14"/>
    </row>
    <row r="614" spans="1:9" ht="12.4" hidden="1" customHeight="1">
      <c r="A614" s="13"/>
      <c r="B614" s="1"/>
      <c r="C614" s="36"/>
      <c r="D614" s="157"/>
      <c r="E614" s="158"/>
      <c r="F614" s="42" t="str">
        <f>VLOOKUP(C614,'[2]Acha Air Sales Price List'!$B$1:$D$65536,3,FALSE)</f>
        <v>Exchange rate :</v>
      </c>
      <c r="G614" s="21">
        <f>ROUND(IF(ISBLANK(C614),0,VLOOKUP(C614,'[2]Acha Air Sales Price List'!$B$1:$X$65536,12,FALSE)*$L$14),2)</f>
        <v>0</v>
      </c>
      <c r="H614" s="22">
        <f t="shared" si="11"/>
        <v>0</v>
      </c>
      <c r="I614" s="14"/>
    </row>
    <row r="615" spans="1:9" ht="12.4" hidden="1" customHeight="1">
      <c r="A615" s="13"/>
      <c r="B615" s="1"/>
      <c r="C615" s="36"/>
      <c r="D615" s="157"/>
      <c r="E615" s="158"/>
      <c r="F615" s="42" t="str">
        <f>VLOOKUP(C615,'[2]Acha Air Sales Price List'!$B$1:$D$65536,3,FALSE)</f>
        <v>Exchange rate :</v>
      </c>
      <c r="G615" s="21">
        <f>ROUND(IF(ISBLANK(C615),0,VLOOKUP(C615,'[2]Acha Air Sales Price List'!$B$1:$X$65536,12,FALSE)*$L$14),2)</f>
        <v>0</v>
      </c>
      <c r="H615" s="22">
        <f t="shared" si="11"/>
        <v>0</v>
      </c>
      <c r="I615" s="14"/>
    </row>
    <row r="616" spans="1:9" ht="12.4" hidden="1" customHeight="1">
      <c r="A616" s="13"/>
      <c r="B616" s="1"/>
      <c r="C616" s="36"/>
      <c r="D616" s="157"/>
      <c r="E616" s="158"/>
      <c r="F616" s="42" t="str">
        <f>VLOOKUP(C616,'[2]Acha Air Sales Price List'!$B$1:$D$65536,3,FALSE)</f>
        <v>Exchange rate :</v>
      </c>
      <c r="G616" s="21">
        <f>ROUND(IF(ISBLANK(C616),0,VLOOKUP(C616,'[2]Acha Air Sales Price List'!$B$1:$X$65536,12,FALSE)*$L$14),2)</f>
        <v>0</v>
      </c>
      <c r="H616" s="22">
        <f t="shared" si="11"/>
        <v>0</v>
      </c>
      <c r="I616" s="14"/>
    </row>
    <row r="617" spans="1:9" ht="12.4" hidden="1" customHeight="1">
      <c r="A617" s="13"/>
      <c r="B617" s="1"/>
      <c r="C617" s="36"/>
      <c r="D617" s="157"/>
      <c r="E617" s="158"/>
      <c r="F617" s="42" t="str">
        <f>VLOOKUP(C617,'[2]Acha Air Sales Price List'!$B$1:$D$65536,3,FALSE)</f>
        <v>Exchange rate :</v>
      </c>
      <c r="G617" s="21">
        <f>ROUND(IF(ISBLANK(C617),0,VLOOKUP(C617,'[2]Acha Air Sales Price List'!$B$1:$X$65536,12,FALSE)*$L$14),2)</f>
        <v>0</v>
      </c>
      <c r="H617" s="22">
        <f t="shared" si="11"/>
        <v>0</v>
      </c>
      <c r="I617" s="14"/>
    </row>
    <row r="618" spans="1:9" ht="12.4" hidden="1" customHeight="1">
      <c r="A618" s="13"/>
      <c r="B618" s="1"/>
      <c r="C618" s="36"/>
      <c r="D618" s="157"/>
      <c r="E618" s="158"/>
      <c r="F618" s="42" t="str">
        <f>VLOOKUP(C618,'[2]Acha Air Sales Price List'!$B$1:$D$65536,3,FALSE)</f>
        <v>Exchange rate :</v>
      </c>
      <c r="G618" s="21">
        <f>ROUND(IF(ISBLANK(C618),0,VLOOKUP(C618,'[2]Acha Air Sales Price List'!$B$1:$X$65536,12,FALSE)*$L$14),2)</f>
        <v>0</v>
      </c>
      <c r="H618" s="22">
        <f t="shared" si="11"/>
        <v>0</v>
      </c>
      <c r="I618" s="14"/>
    </row>
    <row r="619" spans="1:9" ht="12.4" hidden="1" customHeight="1">
      <c r="A619" s="13"/>
      <c r="B619" s="1"/>
      <c r="C619" s="36"/>
      <c r="D619" s="157"/>
      <c r="E619" s="158"/>
      <c r="F619" s="42" t="str">
        <f>VLOOKUP(C619,'[2]Acha Air Sales Price List'!$B$1:$D$65536,3,FALSE)</f>
        <v>Exchange rate :</v>
      </c>
      <c r="G619" s="21">
        <f>ROUND(IF(ISBLANK(C619),0,VLOOKUP(C619,'[2]Acha Air Sales Price List'!$B$1:$X$65536,12,FALSE)*$L$14),2)</f>
        <v>0</v>
      </c>
      <c r="H619" s="22">
        <f t="shared" si="11"/>
        <v>0</v>
      </c>
      <c r="I619" s="14"/>
    </row>
    <row r="620" spans="1:9" ht="12.4" hidden="1" customHeight="1">
      <c r="A620" s="13"/>
      <c r="B620" s="1"/>
      <c r="C620" s="36"/>
      <c r="D620" s="157"/>
      <c r="E620" s="158"/>
      <c r="F620" s="42" t="str">
        <f>VLOOKUP(C620,'[2]Acha Air Sales Price List'!$B$1:$D$65536,3,FALSE)</f>
        <v>Exchange rate :</v>
      </c>
      <c r="G620" s="21">
        <f>ROUND(IF(ISBLANK(C620),0,VLOOKUP(C620,'[2]Acha Air Sales Price List'!$B$1:$X$65536,12,FALSE)*$L$14),2)</f>
        <v>0</v>
      </c>
      <c r="H620" s="22">
        <f t="shared" si="11"/>
        <v>0</v>
      </c>
      <c r="I620" s="14"/>
    </row>
    <row r="621" spans="1:9" ht="12.4" hidden="1" customHeight="1">
      <c r="A621" s="13"/>
      <c r="B621" s="1"/>
      <c r="C621" s="36"/>
      <c r="D621" s="157"/>
      <c r="E621" s="158"/>
      <c r="F621" s="42" t="str">
        <f>VLOOKUP(C621,'[2]Acha Air Sales Price List'!$B$1:$D$65536,3,FALSE)</f>
        <v>Exchange rate :</v>
      </c>
      <c r="G621" s="21">
        <f>ROUND(IF(ISBLANK(C621),0,VLOOKUP(C621,'[2]Acha Air Sales Price List'!$B$1:$X$65536,12,FALSE)*$L$14),2)</f>
        <v>0</v>
      </c>
      <c r="H621" s="22">
        <f t="shared" si="11"/>
        <v>0</v>
      </c>
      <c r="I621" s="14"/>
    </row>
    <row r="622" spans="1:9" ht="12.4" hidden="1" customHeight="1">
      <c r="A622" s="13"/>
      <c r="B622" s="1"/>
      <c r="C622" s="36"/>
      <c r="D622" s="157"/>
      <c r="E622" s="158"/>
      <c r="F622" s="42" t="str">
        <f>VLOOKUP(C622,'[2]Acha Air Sales Price List'!$B$1:$D$65536,3,FALSE)</f>
        <v>Exchange rate :</v>
      </c>
      <c r="G622" s="21">
        <f>ROUND(IF(ISBLANK(C622),0,VLOOKUP(C622,'[2]Acha Air Sales Price List'!$B$1:$X$65536,12,FALSE)*$L$14),2)</f>
        <v>0</v>
      </c>
      <c r="H622" s="22">
        <f t="shared" si="11"/>
        <v>0</v>
      </c>
      <c r="I622" s="14"/>
    </row>
    <row r="623" spans="1:9" ht="12.4" hidden="1" customHeight="1">
      <c r="A623" s="13"/>
      <c r="B623" s="1"/>
      <c r="C623" s="36"/>
      <c r="D623" s="157"/>
      <c r="E623" s="158"/>
      <c r="F623" s="42" t="str">
        <f>VLOOKUP(C623,'[2]Acha Air Sales Price List'!$B$1:$D$65536,3,FALSE)</f>
        <v>Exchange rate :</v>
      </c>
      <c r="G623" s="21">
        <f>ROUND(IF(ISBLANK(C623),0,VLOOKUP(C623,'[2]Acha Air Sales Price List'!$B$1:$X$65536,12,FALSE)*$L$14),2)</f>
        <v>0</v>
      </c>
      <c r="H623" s="22">
        <f t="shared" si="11"/>
        <v>0</v>
      </c>
      <c r="I623" s="14"/>
    </row>
    <row r="624" spans="1:9" ht="12.4" hidden="1" customHeight="1">
      <c r="A624" s="13"/>
      <c r="B624" s="1"/>
      <c r="C624" s="36"/>
      <c r="D624" s="157"/>
      <c r="E624" s="158"/>
      <c r="F624" s="42" t="str">
        <f>VLOOKUP(C624,'[2]Acha Air Sales Price List'!$B$1:$D$65536,3,FALSE)</f>
        <v>Exchange rate :</v>
      </c>
      <c r="G624" s="21">
        <f>ROUND(IF(ISBLANK(C624),0,VLOOKUP(C624,'[2]Acha Air Sales Price List'!$B$1:$X$65536,12,FALSE)*$L$14),2)</f>
        <v>0</v>
      </c>
      <c r="H624" s="22">
        <f t="shared" si="11"/>
        <v>0</v>
      </c>
      <c r="I624" s="14"/>
    </row>
    <row r="625" spans="1:9" ht="12.4" hidden="1" customHeight="1">
      <c r="A625" s="13"/>
      <c r="B625" s="1"/>
      <c r="C625" s="36"/>
      <c r="D625" s="157"/>
      <c r="E625" s="158"/>
      <c r="F625" s="42" t="str">
        <f>VLOOKUP(C625,'[2]Acha Air Sales Price List'!$B$1:$D$65536,3,FALSE)</f>
        <v>Exchange rate :</v>
      </c>
      <c r="G625" s="21">
        <f>ROUND(IF(ISBLANK(C625),0,VLOOKUP(C625,'[2]Acha Air Sales Price List'!$B$1:$X$65536,12,FALSE)*$L$14),2)</f>
        <v>0</v>
      </c>
      <c r="H625" s="22">
        <f t="shared" si="11"/>
        <v>0</v>
      </c>
      <c r="I625" s="14"/>
    </row>
    <row r="626" spans="1:9" ht="12.4" hidden="1" customHeight="1">
      <c r="A626" s="13"/>
      <c r="B626" s="1"/>
      <c r="C626" s="36"/>
      <c r="D626" s="157"/>
      <c r="E626" s="158"/>
      <c r="F626" s="42" t="str">
        <f>VLOOKUP(C626,'[2]Acha Air Sales Price List'!$B$1:$D$65536,3,FALSE)</f>
        <v>Exchange rate :</v>
      </c>
      <c r="G626" s="21">
        <f>ROUND(IF(ISBLANK(C626),0,VLOOKUP(C626,'[2]Acha Air Sales Price List'!$B$1:$X$65536,12,FALSE)*$L$14),2)</f>
        <v>0</v>
      </c>
      <c r="H626" s="22">
        <f t="shared" si="11"/>
        <v>0</v>
      </c>
      <c r="I626" s="14"/>
    </row>
    <row r="627" spans="1:9" ht="12.4" hidden="1" customHeight="1">
      <c r="A627" s="13"/>
      <c r="B627" s="1"/>
      <c r="C627" s="36"/>
      <c r="D627" s="157"/>
      <c r="E627" s="158"/>
      <c r="F627" s="42" t="str">
        <f>VLOOKUP(C627,'[2]Acha Air Sales Price List'!$B$1:$D$65536,3,FALSE)</f>
        <v>Exchange rate :</v>
      </c>
      <c r="G627" s="21">
        <f>ROUND(IF(ISBLANK(C627),0,VLOOKUP(C627,'[2]Acha Air Sales Price List'!$B$1:$X$65536,12,FALSE)*$L$14),2)</f>
        <v>0</v>
      </c>
      <c r="H627" s="22">
        <f t="shared" si="11"/>
        <v>0</v>
      </c>
      <c r="I627" s="14"/>
    </row>
    <row r="628" spans="1:9" ht="12.4" hidden="1" customHeight="1">
      <c r="A628" s="13"/>
      <c r="B628" s="1"/>
      <c r="C628" s="37"/>
      <c r="D628" s="157"/>
      <c r="E628" s="158"/>
      <c r="F628" s="42" t="str">
        <f>VLOOKUP(C628,'[2]Acha Air Sales Price List'!$B$1:$D$65536,3,FALSE)</f>
        <v>Exchange rate :</v>
      </c>
      <c r="G628" s="21">
        <f>ROUND(IF(ISBLANK(C628),0,VLOOKUP(C628,'[2]Acha Air Sales Price List'!$B$1:$X$65536,12,FALSE)*$L$14),2)</f>
        <v>0</v>
      </c>
      <c r="H628" s="22">
        <f t="shared" si="11"/>
        <v>0</v>
      </c>
      <c r="I628" s="14"/>
    </row>
    <row r="629" spans="1:9" ht="12.4" hidden="1" customHeight="1">
      <c r="A629" s="13"/>
      <c r="B629" s="1"/>
      <c r="C629" s="37"/>
      <c r="D629" s="157"/>
      <c r="E629" s="158"/>
      <c r="F629" s="42" t="str">
        <f>VLOOKUP(C629,'[2]Acha Air Sales Price List'!$B$1:$D$65536,3,FALSE)</f>
        <v>Exchange rate :</v>
      </c>
      <c r="G629" s="21">
        <f>ROUND(IF(ISBLANK(C629),0,VLOOKUP(C629,'[2]Acha Air Sales Price List'!$B$1:$X$65536,12,FALSE)*$L$14),2)</f>
        <v>0</v>
      </c>
      <c r="H629" s="22">
        <f t="shared" si="11"/>
        <v>0</v>
      </c>
      <c r="I629" s="14"/>
    </row>
    <row r="630" spans="1:9" ht="12.4" hidden="1" customHeight="1">
      <c r="A630" s="13"/>
      <c r="B630" s="1"/>
      <c r="C630" s="36"/>
      <c r="D630" s="157"/>
      <c r="E630" s="158"/>
      <c r="F630" s="42" t="str">
        <f>VLOOKUP(C630,'[2]Acha Air Sales Price List'!$B$1:$D$65536,3,FALSE)</f>
        <v>Exchange rate :</v>
      </c>
      <c r="G630" s="21">
        <f>ROUND(IF(ISBLANK(C630),0,VLOOKUP(C630,'[2]Acha Air Sales Price List'!$B$1:$X$65536,12,FALSE)*$L$14),2)</f>
        <v>0</v>
      </c>
      <c r="H630" s="22">
        <f t="shared" si="11"/>
        <v>0</v>
      </c>
      <c r="I630" s="14"/>
    </row>
    <row r="631" spans="1:9" ht="12.4" hidden="1" customHeight="1">
      <c r="A631" s="13"/>
      <c r="B631" s="1"/>
      <c r="C631" s="36"/>
      <c r="D631" s="157"/>
      <c r="E631" s="158"/>
      <c r="F631" s="42" t="str">
        <f>VLOOKUP(C631,'[2]Acha Air Sales Price List'!$B$1:$D$65536,3,FALSE)</f>
        <v>Exchange rate :</v>
      </c>
      <c r="G631" s="21">
        <f>ROUND(IF(ISBLANK(C631),0,VLOOKUP(C631,'[2]Acha Air Sales Price List'!$B$1:$X$65536,12,FALSE)*$L$14),2)</f>
        <v>0</v>
      </c>
      <c r="H631" s="22">
        <f t="shared" si="11"/>
        <v>0</v>
      </c>
      <c r="I631" s="14"/>
    </row>
    <row r="632" spans="1:9" ht="12.4" hidden="1" customHeight="1">
      <c r="A632" s="13"/>
      <c r="B632" s="1"/>
      <c r="C632" s="36"/>
      <c r="D632" s="157"/>
      <c r="E632" s="158"/>
      <c r="F632" s="42" t="str">
        <f>VLOOKUP(C632,'[2]Acha Air Sales Price List'!$B$1:$D$65536,3,FALSE)</f>
        <v>Exchange rate :</v>
      </c>
      <c r="G632" s="21">
        <f>ROUND(IF(ISBLANK(C632),0,VLOOKUP(C632,'[2]Acha Air Sales Price List'!$B$1:$X$65536,12,FALSE)*$L$14),2)</f>
        <v>0</v>
      </c>
      <c r="H632" s="22">
        <f t="shared" si="11"/>
        <v>0</v>
      </c>
      <c r="I632" s="14"/>
    </row>
    <row r="633" spans="1:9" ht="12.4" hidden="1" customHeight="1">
      <c r="A633" s="13"/>
      <c r="B633" s="1"/>
      <c r="C633" s="36"/>
      <c r="D633" s="157"/>
      <c r="E633" s="158"/>
      <c r="F633" s="42" t="str">
        <f>VLOOKUP(C633,'[2]Acha Air Sales Price List'!$B$1:$D$65536,3,FALSE)</f>
        <v>Exchange rate :</v>
      </c>
      <c r="G633" s="21">
        <f>ROUND(IF(ISBLANK(C633),0,VLOOKUP(C633,'[2]Acha Air Sales Price List'!$B$1:$X$65536,12,FALSE)*$L$14),2)</f>
        <v>0</v>
      </c>
      <c r="H633" s="22">
        <f t="shared" si="11"/>
        <v>0</v>
      </c>
      <c r="I633" s="14"/>
    </row>
    <row r="634" spans="1:9" ht="12.4" hidden="1" customHeight="1">
      <c r="A634" s="13"/>
      <c r="B634" s="1"/>
      <c r="C634" s="36"/>
      <c r="D634" s="157"/>
      <c r="E634" s="158"/>
      <c r="F634" s="42" t="str">
        <f>VLOOKUP(C634,'[2]Acha Air Sales Price List'!$B$1:$D$65536,3,FALSE)</f>
        <v>Exchange rate :</v>
      </c>
      <c r="G634" s="21">
        <f>ROUND(IF(ISBLANK(C634),0,VLOOKUP(C634,'[2]Acha Air Sales Price List'!$B$1:$X$65536,12,FALSE)*$L$14),2)</f>
        <v>0</v>
      </c>
      <c r="H634" s="22">
        <f t="shared" si="11"/>
        <v>0</v>
      </c>
      <c r="I634" s="14"/>
    </row>
    <row r="635" spans="1:9" ht="12.4" hidden="1" customHeight="1">
      <c r="A635" s="13"/>
      <c r="B635" s="1"/>
      <c r="C635" s="36"/>
      <c r="D635" s="157"/>
      <c r="E635" s="158"/>
      <c r="F635" s="42" t="str">
        <f>VLOOKUP(C635,'[2]Acha Air Sales Price List'!$B$1:$D$65536,3,FALSE)</f>
        <v>Exchange rate :</v>
      </c>
      <c r="G635" s="21">
        <f>ROUND(IF(ISBLANK(C635),0,VLOOKUP(C635,'[2]Acha Air Sales Price List'!$B$1:$X$65536,12,FALSE)*$L$14),2)</f>
        <v>0</v>
      </c>
      <c r="H635" s="22">
        <f t="shared" si="11"/>
        <v>0</v>
      </c>
      <c r="I635" s="14"/>
    </row>
    <row r="636" spans="1:9" ht="12.4" hidden="1" customHeight="1">
      <c r="A636" s="13"/>
      <c r="B636" s="1"/>
      <c r="C636" s="36"/>
      <c r="D636" s="157"/>
      <c r="E636" s="158"/>
      <c r="F636" s="42" t="str">
        <f>VLOOKUP(C636,'[2]Acha Air Sales Price List'!$B$1:$D$65536,3,FALSE)</f>
        <v>Exchange rate :</v>
      </c>
      <c r="G636" s="21">
        <f>ROUND(IF(ISBLANK(C636),0,VLOOKUP(C636,'[2]Acha Air Sales Price List'!$B$1:$X$65536,12,FALSE)*$L$14),2)</f>
        <v>0</v>
      </c>
      <c r="H636" s="22">
        <f t="shared" si="11"/>
        <v>0</v>
      </c>
      <c r="I636" s="14"/>
    </row>
    <row r="637" spans="1:9" ht="12.4" hidden="1" customHeight="1">
      <c r="A637" s="13"/>
      <c r="B637" s="1"/>
      <c r="C637" s="36"/>
      <c r="D637" s="157"/>
      <c r="E637" s="158"/>
      <c r="F637" s="42" t="str">
        <f>VLOOKUP(C637,'[2]Acha Air Sales Price List'!$B$1:$D$65536,3,FALSE)</f>
        <v>Exchange rate :</v>
      </c>
      <c r="G637" s="21">
        <f>ROUND(IF(ISBLANK(C637),0,VLOOKUP(C637,'[2]Acha Air Sales Price List'!$B$1:$X$65536,12,FALSE)*$L$14),2)</f>
        <v>0</v>
      </c>
      <c r="H637" s="22">
        <f t="shared" si="11"/>
        <v>0</v>
      </c>
      <c r="I637" s="14"/>
    </row>
    <row r="638" spans="1:9" ht="12.4" hidden="1" customHeight="1">
      <c r="A638" s="13"/>
      <c r="B638" s="1"/>
      <c r="C638" s="36"/>
      <c r="D638" s="157"/>
      <c r="E638" s="158"/>
      <c r="F638" s="42" t="str">
        <f>VLOOKUP(C638,'[2]Acha Air Sales Price List'!$B$1:$D$65536,3,FALSE)</f>
        <v>Exchange rate :</v>
      </c>
      <c r="G638" s="21">
        <f>ROUND(IF(ISBLANK(C638),0,VLOOKUP(C638,'[2]Acha Air Sales Price List'!$B$1:$X$65536,12,FALSE)*$L$14),2)</f>
        <v>0</v>
      </c>
      <c r="H638" s="22">
        <f t="shared" si="11"/>
        <v>0</v>
      </c>
      <c r="I638" s="14"/>
    </row>
    <row r="639" spans="1:9" ht="12.4" hidden="1" customHeight="1">
      <c r="A639" s="13"/>
      <c r="B639" s="1"/>
      <c r="C639" s="36"/>
      <c r="D639" s="157"/>
      <c r="E639" s="158"/>
      <c r="F639" s="42" t="str">
        <f>VLOOKUP(C639,'[2]Acha Air Sales Price List'!$B$1:$D$65536,3,FALSE)</f>
        <v>Exchange rate :</v>
      </c>
      <c r="G639" s="21">
        <f>ROUND(IF(ISBLANK(C639),0,VLOOKUP(C639,'[2]Acha Air Sales Price List'!$B$1:$X$65536,12,FALSE)*$L$14),2)</f>
        <v>0</v>
      </c>
      <c r="H639" s="22">
        <f t="shared" si="11"/>
        <v>0</v>
      </c>
      <c r="I639" s="14"/>
    </row>
    <row r="640" spans="1:9" ht="12.4" hidden="1" customHeight="1">
      <c r="A640" s="13"/>
      <c r="B640" s="1"/>
      <c r="C640" s="37"/>
      <c r="D640" s="157"/>
      <c r="E640" s="158"/>
      <c r="F640" s="42" t="str">
        <f>VLOOKUP(C640,'[2]Acha Air Sales Price List'!$B$1:$D$65536,3,FALSE)</f>
        <v>Exchange rate :</v>
      </c>
      <c r="G640" s="21">
        <f>ROUND(IF(ISBLANK(C640),0,VLOOKUP(C640,'[2]Acha Air Sales Price List'!$B$1:$X$65536,12,FALSE)*$L$14),2)</f>
        <v>0</v>
      </c>
      <c r="H640" s="22">
        <f t="shared" si="11"/>
        <v>0</v>
      </c>
      <c r="I640" s="14"/>
    </row>
    <row r="641" spans="1:9" ht="12" hidden="1" customHeight="1">
      <c r="A641" s="13"/>
      <c r="B641" s="1"/>
      <c r="C641" s="36"/>
      <c r="D641" s="157"/>
      <c r="E641" s="158"/>
      <c r="F641" s="42" t="str">
        <f>VLOOKUP(C641,'[2]Acha Air Sales Price List'!$B$1:$D$65536,3,FALSE)</f>
        <v>Exchange rate :</v>
      </c>
      <c r="G641" s="21">
        <f>ROUND(IF(ISBLANK(C641),0,VLOOKUP(C641,'[2]Acha Air Sales Price List'!$B$1:$X$65536,12,FALSE)*$L$14),2)</f>
        <v>0</v>
      </c>
      <c r="H641" s="22">
        <f t="shared" si="11"/>
        <v>0</v>
      </c>
      <c r="I641" s="14"/>
    </row>
    <row r="642" spans="1:9" ht="12.4" hidden="1" customHeight="1">
      <c r="A642" s="13"/>
      <c r="B642" s="1"/>
      <c r="C642" s="36"/>
      <c r="D642" s="157"/>
      <c r="E642" s="158"/>
      <c r="F642" s="42" t="str">
        <f>VLOOKUP(C642,'[2]Acha Air Sales Price List'!$B$1:$D$65536,3,FALSE)</f>
        <v>Exchange rate :</v>
      </c>
      <c r="G642" s="21">
        <f>ROUND(IF(ISBLANK(C642),0,VLOOKUP(C642,'[2]Acha Air Sales Price List'!$B$1:$X$65536,12,FALSE)*$L$14),2)</f>
        <v>0</v>
      </c>
      <c r="H642" s="22">
        <f t="shared" si="11"/>
        <v>0</v>
      </c>
      <c r="I642" s="14"/>
    </row>
    <row r="643" spans="1:9" ht="12.4" hidden="1" customHeight="1">
      <c r="A643" s="13"/>
      <c r="B643" s="1"/>
      <c r="C643" s="36"/>
      <c r="D643" s="157"/>
      <c r="E643" s="158"/>
      <c r="F643" s="42" t="str">
        <f>VLOOKUP(C643,'[2]Acha Air Sales Price List'!$B$1:$D$65536,3,FALSE)</f>
        <v>Exchange rate :</v>
      </c>
      <c r="G643" s="21">
        <f>ROUND(IF(ISBLANK(C643),0,VLOOKUP(C643,'[2]Acha Air Sales Price List'!$B$1:$X$65536,12,FALSE)*$L$14),2)</f>
        <v>0</v>
      </c>
      <c r="H643" s="22">
        <f t="shared" si="11"/>
        <v>0</v>
      </c>
      <c r="I643" s="14"/>
    </row>
    <row r="644" spans="1:9" ht="12.4" hidden="1" customHeight="1">
      <c r="A644" s="13"/>
      <c r="B644" s="1"/>
      <c r="C644" s="36"/>
      <c r="D644" s="157"/>
      <c r="E644" s="158"/>
      <c r="F644" s="42" t="str">
        <f>VLOOKUP(C644,'[2]Acha Air Sales Price List'!$B$1:$D$65536,3,FALSE)</f>
        <v>Exchange rate :</v>
      </c>
      <c r="G644" s="21">
        <f>ROUND(IF(ISBLANK(C644),0,VLOOKUP(C644,'[2]Acha Air Sales Price List'!$B$1:$X$65536,12,FALSE)*$L$14),2)</f>
        <v>0</v>
      </c>
      <c r="H644" s="22">
        <f t="shared" si="11"/>
        <v>0</v>
      </c>
      <c r="I644" s="14"/>
    </row>
    <row r="645" spans="1:9" ht="12.4" hidden="1" customHeight="1">
      <c r="A645" s="13"/>
      <c r="B645" s="1"/>
      <c r="C645" s="36"/>
      <c r="D645" s="157"/>
      <c r="E645" s="158"/>
      <c r="F645" s="42" t="str">
        <f>VLOOKUP(C645,'[2]Acha Air Sales Price List'!$B$1:$D$65536,3,FALSE)</f>
        <v>Exchange rate :</v>
      </c>
      <c r="G645" s="21">
        <f>ROUND(IF(ISBLANK(C645),0,VLOOKUP(C645,'[2]Acha Air Sales Price List'!$B$1:$X$65536,12,FALSE)*$L$14),2)</f>
        <v>0</v>
      </c>
      <c r="H645" s="22">
        <f t="shared" si="11"/>
        <v>0</v>
      </c>
      <c r="I645" s="14"/>
    </row>
    <row r="646" spans="1:9" ht="12.4" hidden="1" customHeight="1">
      <c r="A646" s="13"/>
      <c r="B646" s="1"/>
      <c r="C646" s="36"/>
      <c r="D646" s="157"/>
      <c r="E646" s="158"/>
      <c r="F646" s="42" t="str">
        <f>VLOOKUP(C646,'[2]Acha Air Sales Price List'!$B$1:$D$65536,3,FALSE)</f>
        <v>Exchange rate :</v>
      </c>
      <c r="G646" s="21">
        <f>ROUND(IF(ISBLANK(C646),0,VLOOKUP(C646,'[2]Acha Air Sales Price List'!$B$1:$X$65536,12,FALSE)*$L$14),2)</f>
        <v>0</v>
      </c>
      <c r="H646" s="22">
        <f t="shared" si="11"/>
        <v>0</v>
      </c>
      <c r="I646" s="14"/>
    </row>
    <row r="647" spans="1:9" ht="12.4" hidden="1" customHeight="1">
      <c r="A647" s="13"/>
      <c r="B647" s="1"/>
      <c r="C647" s="36"/>
      <c r="D647" s="157"/>
      <c r="E647" s="158"/>
      <c r="F647" s="42" t="str">
        <f>VLOOKUP(C647,'[2]Acha Air Sales Price List'!$B$1:$D$65536,3,FALSE)</f>
        <v>Exchange rate :</v>
      </c>
      <c r="G647" s="21">
        <f>ROUND(IF(ISBLANK(C647),0,VLOOKUP(C647,'[2]Acha Air Sales Price List'!$B$1:$X$65536,12,FALSE)*$L$14),2)</f>
        <v>0</v>
      </c>
      <c r="H647" s="22">
        <f t="shared" si="11"/>
        <v>0</v>
      </c>
      <c r="I647" s="14"/>
    </row>
    <row r="648" spans="1:9" ht="12.4" hidden="1" customHeight="1">
      <c r="A648" s="13"/>
      <c r="B648" s="1"/>
      <c r="C648" s="36"/>
      <c r="D648" s="157"/>
      <c r="E648" s="158"/>
      <c r="F648" s="42" t="str">
        <f>VLOOKUP(C648,'[2]Acha Air Sales Price List'!$B$1:$D$65536,3,FALSE)</f>
        <v>Exchange rate :</v>
      </c>
      <c r="G648" s="21">
        <f>ROUND(IF(ISBLANK(C648),0,VLOOKUP(C648,'[2]Acha Air Sales Price List'!$B$1:$X$65536,12,FALSE)*$L$14),2)</f>
        <v>0</v>
      </c>
      <c r="H648" s="22">
        <f t="shared" si="11"/>
        <v>0</v>
      </c>
      <c r="I648" s="14"/>
    </row>
    <row r="649" spans="1:9" ht="12.4" hidden="1" customHeight="1">
      <c r="A649" s="13"/>
      <c r="B649" s="1"/>
      <c r="C649" s="36"/>
      <c r="D649" s="157"/>
      <c r="E649" s="158"/>
      <c r="F649" s="42" t="str">
        <f>VLOOKUP(C649,'[2]Acha Air Sales Price List'!$B$1:$D$65536,3,FALSE)</f>
        <v>Exchange rate :</v>
      </c>
      <c r="G649" s="21">
        <f>ROUND(IF(ISBLANK(C649),0,VLOOKUP(C649,'[2]Acha Air Sales Price List'!$B$1:$X$65536,12,FALSE)*$L$14),2)</f>
        <v>0</v>
      </c>
      <c r="H649" s="22">
        <f t="shared" si="11"/>
        <v>0</v>
      </c>
      <c r="I649" s="14"/>
    </row>
    <row r="650" spans="1:9" ht="12.4" hidden="1" customHeight="1">
      <c r="A650" s="13"/>
      <c r="B650" s="1"/>
      <c r="C650" s="36"/>
      <c r="D650" s="157"/>
      <c r="E650" s="158"/>
      <c r="F650" s="42" t="str">
        <f>VLOOKUP(C650,'[2]Acha Air Sales Price List'!$B$1:$D$65536,3,FALSE)</f>
        <v>Exchange rate :</v>
      </c>
      <c r="G650" s="21">
        <f>ROUND(IF(ISBLANK(C650),0,VLOOKUP(C650,'[2]Acha Air Sales Price List'!$B$1:$X$65536,12,FALSE)*$L$14),2)</f>
        <v>0</v>
      </c>
      <c r="H650" s="22">
        <f t="shared" si="11"/>
        <v>0</v>
      </c>
      <c r="I650" s="14"/>
    </row>
    <row r="651" spans="1:9" ht="12.4" hidden="1" customHeight="1">
      <c r="A651" s="13"/>
      <c r="B651" s="1"/>
      <c r="C651" s="36"/>
      <c r="D651" s="157"/>
      <c r="E651" s="158"/>
      <c r="F651" s="42" t="str">
        <f>VLOOKUP(C651,'[2]Acha Air Sales Price List'!$B$1:$D$65536,3,FALSE)</f>
        <v>Exchange rate :</v>
      </c>
      <c r="G651" s="21">
        <f>ROUND(IF(ISBLANK(C651),0,VLOOKUP(C651,'[2]Acha Air Sales Price List'!$B$1:$X$65536,12,FALSE)*$L$14),2)</f>
        <v>0</v>
      </c>
      <c r="H651" s="22">
        <f t="shared" ref="H651:H714" si="12">ROUND(IF(ISNUMBER(B651), G651*B651, 0),5)</f>
        <v>0</v>
      </c>
      <c r="I651" s="14"/>
    </row>
    <row r="652" spans="1:9" ht="12.4" hidden="1" customHeight="1">
      <c r="A652" s="13"/>
      <c r="B652" s="1"/>
      <c r="C652" s="36"/>
      <c r="D652" s="157"/>
      <c r="E652" s="158"/>
      <c r="F652" s="42" t="str">
        <f>VLOOKUP(C652,'[2]Acha Air Sales Price List'!$B$1:$D$65536,3,FALSE)</f>
        <v>Exchange rate :</v>
      </c>
      <c r="G652" s="21">
        <f>ROUND(IF(ISBLANK(C652),0,VLOOKUP(C652,'[2]Acha Air Sales Price List'!$B$1:$X$65536,12,FALSE)*$L$14),2)</f>
        <v>0</v>
      </c>
      <c r="H652" s="22">
        <f t="shared" si="12"/>
        <v>0</v>
      </c>
      <c r="I652" s="14"/>
    </row>
    <row r="653" spans="1:9" ht="12.4" hidden="1" customHeight="1">
      <c r="A653" s="13"/>
      <c r="B653" s="1"/>
      <c r="C653" s="36"/>
      <c r="D653" s="157"/>
      <c r="E653" s="158"/>
      <c r="F653" s="42" t="str">
        <f>VLOOKUP(C653,'[2]Acha Air Sales Price List'!$B$1:$D$65536,3,FALSE)</f>
        <v>Exchange rate :</v>
      </c>
      <c r="G653" s="21">
        <f>ROUND(IF(ISBLANK(C653),0,VLOOKUP(C653,'[2]Acha Air Sales Price List'!$B$1:$X$65536,12,FALSE)*$L$14),2)</f>
        <v>0</v>
      </c>
      <c r="H653" s="22">
        <f t="shared" si="12"/>
        <v>0</v>
      </c>
      <c r="I653" s="14"/>
    </row>
    <row r="654" spans="1:9" ht="12.4" hidden="1" customHeight="1">
      <c r="A654" s="13"/>
      <c r="B654" s="1"/>
      <c r="C654" s="36"/>
      <c r="D654" s="157"/>
      <c r="E654" s="158"/>
      <c r="F654" s="42" t="str">
        <f>VLOOKUP(C654,'[2]Acha Air Sales Price List'!$B$1:$D$65536,3,FALSE)</f>
        <v>Exchange rate :</v>
      </c>
      <c r="G654" s="21">
        <f>ROUND(IF(ISBLANK(C654),0,VLOOKUP(C654,'[2]Acha Air Sales Price List'!$B$1:$X$65536,12,FALSE)*$L$14),2)</f>
        <v>0</v>
      </c>
      <c r="H654" s="22">
        <f t="shared" si="12"/>
        <v>0</v>
      </c>
      <c r="I654" s="14"/>
    </row>
    <row r="655" spans="1:9" ht="12.4" hidden="1" customHeight="1">
      <c r="A655" s="13"/>
      <c r="B655" s="1"/>
      <c r="C655" s="36"/>
      <c r="D655" s="157"/>
      <c r="E655" s="158"/>
      <c r="F655" s="42" t="str">
        <f>VLOOKUP(C655,'[2]Acha Air Sales Price List'!$B$1:$D$65536,3,FALSE)</f>
        <v>Exchange rate :</v>
      </c>
      <c r="G655" s="21">
        <f>ROUND(IF(ISBLANK(C655),0,VLOOKUP(C655,'[2]Acha Air Sales Price List'!$B$1:$X$65536,12,FALSE)*$L$14),2)</f>
        <v>0</v>
      </c>
      <c r="H655" s="22">
        <f t="shared" si="12"/>
        <v>0</v>
      </c>
      <c r="I655" s="14"/>
    </row>
    <row r="656" spans="1:9" ht="12.4" hidden="1" customHeight="1">
      <c r="A656" s="13"/>
      <c r="B656" s="1"/>
      <c r="C656" s="36"/>
      <c r="D656" s="157"/>
      <c r="E656" s="158"/>
      <c r="F656" s="42" t="str">
        <f>VLOOKUP(C656,'[2]Acha Air Sales Price List'!$B$1:$D$65536,3,FALSE)</f>
        <v>Exchange rate :</v>
      </c>
      <c r="G656" s="21">
        <f>ROUND(IF(ISBLANK(C656),0,VLOOKUP(C656,'[2]Acha Air Sales Price List'!$B$1:$X$65536,12,FALSE)*$L$14),2)</f>
        <v>0</v>
      </c>
      <c r="H656" s="22">
        <f t="shared" si="12"/>
        <v>0</v>
      </c>
      <c r="I656" s="14"/>
    </row>
    <row r="657" spans="1:9" ht="12.4" hidden="1" customHeight="1">
      <c r="A657" s="13"/>
      <c r="B657" s="1"/>
      <c r="C657" s="36"/>
      <c r="D657" s="157"/>
      <c r="E657" s="158"/>
      <c r="F657" s="42" t="str">
        <f>VLOOKUP(C657,'[2]Acha Air Sales Price List'!$B$1:$D$65536,3,FALSE)</f>
        <v>Exchange rate :</v>
      </c>
      <c r="G657" s="21">
        <f>ROUND(IF(ISBLANK(C657),0,VLOOKUP(C657,'[2]Acha Air Sales Price List'!$B$1:$X$65536,12,FALSE)*$L$14),2)</f>
        <v>0</v>
      </c>
      <c r="H657" s="22">
        <f t="shared" si="12"/>
        <v>0</v>
      </c>
      <c r="I657" s="14"/>
    </row>
    <row r="658" spans="1:9" ht="12.4" hidden="1" customHeight="1">
      <c r="A658" s="13"/>
      <c r="B658" s="1"/>
      <c r="C658" s="36"/>
      <c r="D658" s="157"/>
      <c r="E658" s="158"/>
      <c r="F658" s="42" t="str">
        <f>VLOOKUP(C658,'[2]Acha Air Sales Price List'!$B$1:$D$65536,3,FALSE)</f>
        <v>Exchange rate :</v>
      </c>
      <c r="G658" s="21">
        <f>ROUND(IF(ISBLANK(C658),0,VLOOKUP(C658,'[2]Acha Air Sales Price List'!$B$1:$X$65536,12,FALSE)*$L$14),2)</f>
        <v>0</v>
      </c>
      <c r="H658" s="22">
        <f t="shared" si="12"/>
        <v>0</v>
      </c>
      <c r="I658" s="14"/>
    </row>
    <row r="659" spans="1:9" ht="12.4" hidden="1" customHeight="1">
      <c r="A659" s="13"/>
      <c r="B659" s="1"/>
      <c r="C659" s="36"/>
      <c r="D659" s="157"/>
      <c r="E659" s="158"/>
      <c r="F659" s="42" t="str">
        <f>VLOOKUP(C659,'[2]Acha Air Sales Price List'!$B$1:$D$65536,3,FALSE)</f>
        <v>Exchange rate :</v>
      </c>
      <c r="G659" s="21">
        <f>ROUND(IF(ISBLANK(C659),0,VLOOKUP(C659,'[2]Acha Air Sales Price List'!$B$1:$X$65536,12,FALSE)*$L$14),2)</f>
        <v>0</v>
      </c>
      <c r="H659" s="22">
        <f t="shared" si="12"/>
        <v>0</v>
      </c>
      <c r="I659" s="14"/>
    </row>
    <row r="660" spans="1:9" ht="12.4" hidden="1" customHeight="1">
      <c r="A660" s="13"/>
      <c r="B660" s="1"/>
      <c r="C660" s="36"/>
      <c r="D660" s="157"/>
      <c r="E660" s="158"/>
      <c r="F660" s="42" t="str">
        <f>VLOOKUP(C660,'[2]Acha Air Sales Price List'!$B$1:$D$65536,3,FALSE)</f>
        <v>Exchange rate :</v>
      </c>
      <c r="G660" s="21">
        <f>ROUND(IF(ISBLANK(C660),0,VLOOKUP(C660,'[2]Acha Air Sales Price List'!$B$1:$X$65536,12,FALSE)*$L$14),2)</f>
        <v>0</v>
      </c>
      <c r="H660" s="22">
        <f t="shared" si="12"/>
        <v>0</v>
      </c>
      <c r="I660" s="14"/>
    </row>
    <row r="661" spans="1:9" ht="12.4" hidden="1" customHeight="1">
      <c r="A661" s="13"/>
      <c r="B661" s="1"/>
      <c r="C661" s="36"/>
      <c r="D661" s="157"/>
      <c r="E661" s="158"/>
      <c r="F661" s="42" t="str">
        <f>VLOOKUP(C661,'[2]Acha Air Sales Price List'!$B$1:$D$65536,3,FALSE)</f>
        <v>Exchange rate :</v>
      </c>
      <c r="G661" s="21">
        <f>ROUND(IF(ISBLANK(C661),0,VLOOKUP(C661,'[2]Acha Air Sales Price List'!$B$1:$X$65536,12,FALSE)*$L$14),2)</f>
        <v>0</v>
      </c>
      <c r="H661" s="22">
        <f t="shared" si="12"/>
        <v>0</v>
      </c>
      <c r="I661" s="14"/>
    </row>
    <row r="662" spans="1:9" ht="12.4" hidden="1" customHeight="1">
      <c r="A662" s="13"/>
      <c r="B662" s="1"/>
      <c r="C662" s="36"/>
      <c r="D662" s="157"/>
      <c r="E662" s="158"/>
      <c r="F662" s="42" t="str">
        <f>VLOOKUP(C662,'[2]Acha Air Sales Price List'!$B$1:$D$65536,3,FALSE)</f>
        <v>Exchange rate :</v>
      </c>
      <c r="G662" s="21">
        <f>ROUND(IF(ISBLANK(C662),0,VLOOKUP(C662,'[2]Acha Air Sales Price List'!$B$1:$X$65536,12,FALSE)*$L$14),2)</f>
        <v>0</v>
      </c>
      <c r="H662" s="22">
        <f t="shared" si="12"/>
        <v>0</v>
      </c>
      <c r="I662" s="14"/>
    </row>
    <row r="663" spans="1:9" ht="12.4" hidden="1" customHeight="1">
      <c r="A663" s="13"/>
      <c r="B663" s="1"/>
      <c r="C663" s="36"/>
      <c r="D663" s="157"/>
      <c r="E663" s="158"/>
      <c r="F663" s="42" t="str">
        <f>VLOOKUP(C663,'[2]Acha Air Sales Price List'!$B$1:$D$65536,3,FALSE)</f>
        <v>Exchange rate :</v>
      </c>
      <c r="G663" s="21">
        <f>ROUND(IF(ISBLANK(C663),0,VLOOKUP(C663,'[2]Acha Air Sales Price List'!$B$1:$X$65536,12,FALSE)*$L$14),2)</f>
        <v>0</v>
      </c>
      <c r="H663" s="22">
        <f t="shared" si="12"/>
        <v>0</v>
      </c>
      <c r="I663" s="14"/>
    </row>
    <row r="664" spans="1:9" ht="12.4" hidden="1" customHeight="1">
      <c r="A664" s="13"/>
      <c r="B664" s="1"/>
      <c r="C664" s="36"/>
      <c r="D664" s="157"/>
      <c r="E664" s="158"/>
      <c r="F664" s="42" t="str">
        <f>VLOOKUP(C664,'[2]Acha Air Sales Price List'!$B$1:$D$65536,3,FALSE)</f>
        <v>Exchange rate :</v>
      </c>
      <c r="G664" s="21">
        <f>ROUND(IF(ISBLANK(C664),0,VLOOKUP(C664,'[2]Acha Air Sales Price List'!$B$1:$X$65536,12,FALSE)*$L$14),2)</f>
        <v>0</v>
      </c>
      <c r="H664" s="22">
        <f t="shared" si="12"/>
        <v>0</v>
      </c>
      <c r="I664" s="14"/>
    </row>
    <row r="665" spans="1:9" ht="12.4" hidden="1" customHeight="1">
      <c r="A665" s="13"/>
      <c r="B665" s="1"/>
      <c r="C665" s="36"/>
      <c r="D665" s="157"/>
      <c r="E665" s="158"/>
      <c r="F665" s="42" t="str">
        <f>VLOOKUP(C665,'[2]Acha Air Sales Price List'!$B$1:$D$65536,3,FALSE)</f>
        <v>Exchange rate :</v>
      </c>
      <c r="G665" s="21">
        <f>ROUND(IF(ISBLANK(C665),0,VLOOKUP(C665,'[2]Acha Air Sales Price List'!$B$1:$X$65536,12,FALSE)*$L$14),2)</f>
        <v>0</v>
      </c>
      <c r="H665" s="22">
        <f t="shared" si="12"/>
        <v>0</v>
      </c>
      <c r="I665" s="14"/>
    </row>
    <row r="666" spans="1:9" ht="12.4" hidden="1" customHeight="1">
      <c r="A666" s="13"/>
      <c r="B666" s="1"/>
      <c r="C666" s="36"/>
      <c r="D666" s="157"/>
      <c r="E666" s="158"/>
      <c r="F666" s="42" t="str">
        <f>VLOOKUP(C666,'[2]Acha Air Sales Price List'!$B$1:$D$65536,3,FALSE)</f>
        <v>Exchange rate :</v>
      </c>
      <c r="G666" s="21">
        <f>ROUND(IF(ISBLANK(C666),0,VLOOKUP(C666,'[2]Acha Air Sales Price List'!$B$1:$X$65536,12,FALSE)*$L$14),2)</f>
        <v>0</v>
      </c>
      <c r="H666" s="22">
        <f t="shared" si="12"/>
        <v>0</v>
      </c>
      <c r="I666" s="14"/>
    </row>
    <row r="667" spans="1:9" ht="12.4" hidden="1" customHeight="1">
      <c r="A667" s="13"/>
      <c r="B667" s="1"/>
      <c r="C667" s="36"/>
      <c r="D667" s="157"/>
      <c r="E667" s="158"/>
      <c r="F667" s="42" t="str">
        <f>VLOOKUP(C667,'[2]Acha Air Sales Price List'!$B$1:$D$65536,3,FALSE)</f>
        <v>Exchange rate :</v>
      </c>
      <c r="G667" s="21">
        <f>ROUND(IF(ISBLANK(C667),0,VLOOKUP(C667,'[2]Acha Air Sales Price List'!$B$1:$X$65536,12,FALSE)*$L$14),2)</f>
        <v>0</v>
      </c>
      <c r="H667" s="22">
        <f t="shared" si="12"/>
        <v>0</v>
      </c>
      <c r="I667" s="14"/>
    </row>
    <row r="668" spans="1:9" ht="12.4" hidden="1" customHeight="1">
      <c r="A668" s="13"/>
      <c r="B668" s="1"/>
      <c r="C668" s="37"/>
      <c r="D668" s="157"/>
      <c r="E668" s="158"/>
      <c r="F668" s="42" t="str">
        <f>VLOOKUP(C668,'[2]Acha Air Sales Price List'!$B$1:$D$65536,3,FALSE)</f>
        <v>Exchange rate :</v>
      </c>
      <c r="G668" s="21">
        <f>ROUND(IF(ISBLANK(C668),0,VLOOKUP(C668,'[2]Acha Air Sales Price List'!$B$1:$X$65536,12,FALSE)*$L$14),2)</f>
        <v>0</v>
      </c>
      <c r="H668" s="22">
        <f t="shared" si="12"/>
        <v>0</v>
      </c>
      <c r="I668" s="14"/>
    </row>
    <row r="669" spans="1:9" ht="12" hidden="1" customHeight="1">
      <c r="A669" s="13"/>
      <c r="B669" s="1"/>
      <c r="C669" s="36"/>
      <c r="D669" s="157"/>
      <c r="E669" s="158"/>
      <c r="F669" s="42" t="str">
        <f>VLOOKUP(C669,'[2]Acha Air Sales Price List'!$B$1:$D$65536,3,FALSE)</f>
        <v>Exchange rate :</v>
      </c>
      <c r="G669" s="21">
        <f>ROUND(IF(ISBLANK(C669),0,VLOOKUP(C669,'[2]Acha Air Sales Price List'!$B$1:$X$65536,12,FALSE)*$L$14),2)</f>
        <v>0</v>
      </c>
      <c r="H669" s="22">
        <f t="shared" si="12"/>
        <v>0</v>
      </c>
      <c r="I669" s="14"/>
    </row>
    <row r="670" spans="1:9" ht="12.4" hidden="1" customHeight="1">
      <c r="A670" s="13"/>
      <c r="B670" s="1"/>
      <c r="C670" s="36"/>
      <c r="D670" s="157"/>
      <c r="E670" s="158"/>
      <c r="F670" s="42" t="str">
        <f>VLOOKUP(C670,'[2]Acha Air Sales Price List'!$B$1:$D$65536,3,FALSE)</f>
        <v>Exchange rate :</v>
      </c>
      <c r="G670" s="21">
        <f>ROUND(IF(ISBLANK(C670),0,VLOOKUP(C670,'[2]Acha Air Sales Price List'!$B$1:$X$65536,12,FALSE)*$L$14),2)</f>
        <v>0</v>
      </c>
      <c r="H670" s="22">
        <f t="shared" si="12"/>
        <v>0</v>
      </c>
      <c r="I670" s="14"/>
    </row>
    <row r="671" spans="1:9" ht="12.4" hidden="1" customHeight="1">
      <c r="A671" s="13"/>
      <c r="B671" s="1"/>
      <c r="C671" s="36"/>
      <c r="D671" s="157"/>
      <c r="E671" s="158"/>
      <c r="F671" s="42" t="str">
        <f>VLOOKUP(C671,'[2]Acha Air Sales Price List'!$B$1:$D$65536,3,FALSE)</f>
        <v>Exchange rate :</v>
      </c>
      <c r="G671" s="21">
        <f>ROUND(IF(ISBLANK(C671),0,VLOOKUP(C671,'[2]Acha Air Sales Price List'!$B$1:$X$65536,12,FALSE)*$L$14),2)</f>
        <v>0</v>
      </c>
      <c r="H671" s="22">
        <f t="shared" si="12"/>
        <v>0</v>
      </c>
      <c r="I671" s="14"/>
    </row>
    <row r="672" spans="1:9" ht="12.4" hidden="1" customHeight="1">
      <c r="A672" s="13"/>
      <c r="B672" s="1"/>
      <c r="C672" s="36"/>
      <c r="D672" s="157"/>
      <c r="E672" s="158"/>
      <c r="F672" s="42" t="str">
        <f>VLOOKUP(C672,'[2]Acha Air Sales Price List'!$B$1:$D$65536,3,FALSE)</f>
        <v>Exchange rate :</v>
      </c>
      <c r="G672" s="21">
        <f>ROUND(IF(ISBLANK(C672),0,VLOOKUP(C672,'[2]Acha Air Sales Price List'!$B$1:$X$65536,12,FALSE)*$L$14),2)</f>
        <v>0</v>
      </c>
      <c r="H672" s="22">
        <f t="shared" si="12"/>
        <v>0</v>
      </c>
      <c r="I672" s="14"/>
    </row>
    <row r="673" spans="1:9" ht="12.4" hidden="1" customHeight="1">
      <c r="A673" s="13"/>
      <c r="B673" s="1"/>
      <c r="C673" s="36"/>
      <c r="D673" s="157"/>
      <c r="E673" s="158"/>
      <c r="F673" s="42" t="str">
        <f>VLOOKUP(C673,'[2]Acha Air Sales Price List'!$B$1:$D$65536,3,FALSE)</f>
        <v>Exchange rate :</v>
      </c>
      <c r="G673" s="21">
        <f>ROUND(IF(ISBLANK(C673),0,VLOOKUP(C673,'[2]Acha Air Sales Price List'!$B$1:$X$65536,12,FALSE)*$L$14),2)</f>
        <v>0</v>
      </c>
      <c r="H673" s="22">
        <f t="shared" si="12"/>
        <v>0</v>
      </c>
      <c r="I673" s="14"/>
    </row>
    <row r="674" spans="1:9" ht="12.4" hidden="1" customHeight="1">
      <c r="A674" s="13"/>
      <c r="B674" s="1"/>
      <c r="C674" s="36"/>
      <c r="D674" s="157"/>
      <c r="E674" s="158"/>
      <c r="F674" s="42" t="str">
        <f>VLOOKUP(C674,'[2]Acha Air Sales Price List'!$B$1:$D$65536,3,FALSE)</f>
        <v>Exchange rate :</v>
      </c>
      <c r="G674" s="21">
        <f>ROUND(IF(ISBLANK(C674),0,VLOOKUP(C674,'[2]Acha Air Sales Price List'!$B$1:$X$65536,12,FALSE)*$L$14),2)</f>
        <v>0</v>
      </c>
      <c r="H674" s="22">
        <f t="shared" si="12"/>
        <v>0</v>
      </c>
      <c r="I674" s="14"/>
    </row>
    <row r="675" spans="1:9" ht="12.4" hidden="1" customHeight="1">
      <c r="A675" s="13"/>
      <c r="B675" s="1"/>
      <c r="C675" s="36"/>
      <c r="D675" s="157"/>
      <c r="E675" s="158"/>
      <c r="F675" s="42" t="str">
        <f>VLOOKUP(C675,'[2]Acha Air Sales Price List'!$B$1:$D$65536,3,FALSE)</f>
        <v>Exchange rate :</v>
      </c>
      <c r="G675" s="21">
        <f>ROUND(IF(ISBLANK(C675),0,VLOOKUP(C675,'[2]Acha Air Sales Price List'!$B$1:$X$65536,12,FALSE)*$L$14),2)</f>
        <v>0</v>
      </c>
      <c r="H675" s="22">
        <f t="shared" si="12"/>
        <v>0</v>
      </c>
      <c r="I675" s="14"/>
    </row>
    <row r="676" spans="1:9" ht="12.4" hidden="1" customHeight="1">
      <c r="A676" s="13"/>
      <c r="B676" s="1"/>
      <c r="C676" s="36"/>
      <c r="D676" s="157"/>
      <c r="E676" s="158"/>
      <c r="F676" s="42" t="str">
        <f>VLOOKUP(C676,'[2]Acha Air Sales Price List'!$B$1:$D$65536,3,FALSE)</f>
        <v>Exchange rate :</v>
      </c>
      <c r="G676" s="21">
        <f>ROUND(IF(ISBLANK(C676),0,VLOOKUP(C676,'[2]Acha Air Sales Price List'!$B$1:$X$65536,12,FALSE)*$L$14),2)</f>
        <v>0</v>
      </c>
      <c r="H676" s="22">
        <f t="shared" si="12"/>
        <v>0</v>
      </c>
      <c r="I676" s="14"/>
    </row>
    <row r="677" spans="1:9" ht="12.4" hidden="1" customHeight="1">
      <c r="A677" s="13"/>
      <c r="B677" s="1"/>
      <c r="C677" s="36"/>
      <c r="D677" s="157"/>
      <c r="E677" s="158"/>
      <c r="F677" s="42" t="str">
        <f>VLOOKUP(C677,'[2]Acha Air Sales Price List'!$B$1:$D$65536,3,FALSE)</f>
        <v>Exchange rate :</v>
      </c>
      <c r="G677" s="21">
        <f>ROUND(IF(ISBLANK(C677),0,VLOOKUP(C677,'[2]Acha Air Sales Price List'!$B$1:$X$65536,12,FALSE)*$L$14),2)</f>
        <v>0</v>
      </c>
      <c r="H677" s="22">
        <f t="shared" si="12"/>
        <v>0</v>
      </c>
      <c r="I677" s="14"/>
    </row>
    <row r="678" spans="1:9" ht="12.4" hidden="1" customHeight="1">
      <c r="A678" s="13"/>
      <c r="B678" s="1"/>
      <c r="C678" s="36"/>
      <c r="D678" s="157"/>
      <c r="E678" s="158"/>
      <c r="F678" s="42" t="str">
        <f>VLOOKUP(C678,'[2]Acha Air Sales Price List'!$B$1:$D$65536,3,FALSE)</f>
        <v>Exchange rate :</v>
      </c>
      <c r="G678" s="21">
        <f>ROUND(IF(ISBLANK(C678),0,VLOOKUP(C678,'[2]Acha Air Sales Price List'!$B$1:$X$65536,12,FALSE)*$L$14),2)</f>
        <v>0</v>
      </c>
      <c r="H678" s="22">
        <f t="shared" si="12"/>
        <v>0</v>
      </c>
      <c r="I678" s="14"/>
    </row>
    <row r="679" spans="1:9" ht="12.4" hidden="1" customHeight="1">
      <c r="A679" s="13"/>
      <c r="B679" s="1"/>
      <c r="C679" s="36"/>
      <c r="D679" s="157"/>
      <c r="E679" s="158"/>
      <c r="F679" s="42" t="str">
        <f>VLOOKUP(C679,'[2]Acha Air Sales Price List'!$B$1:$D$65536,3,FALSE)</f>
        <v>Exchange rate :</v>
      </c>
      <c r="G679" s="21">
        <f>ROUND(IF(ISBLANK(C679),0,VLOOKUP(C679,'[2]Acha Air Sales Price List'!$B$1:$X$65536,12,FALSE)*$L$14),2)</f>
        <v>0</v>
      </c>
      <c r="H679" s="22">
        <f t="shared" si="12"/>
        <v>0</v>
      </c>
      <c r="I679" s="14"/>
    </row>
    <row r="680" spans="1:9" ht="12.4" hidden="1" customHeight="1">
      <c r="A680" s="13"/>
      <c r="B680" s="1"/>
      <c r="C680" s="36"/>
      <c r="D680" s="157"/>
      <c r="E680" s="158"/>
      <c r="F680" s="42" t="str">
        <f>VLOOKUP(C680,'[2]Acha Air Sales Price List'!$B$1:$D$65536,3,FALSE)</f>
        <v>Exchange rate :</v>
      </c>
      <c r="G680" s="21">
        <f>ROUND(IF(ISBLANK(C680),0,VLOOKUP(C680,'[2]Acha Air Sales Price List'!$B$1:$X$65536,12,FALSE)*$L$14),2)</f>
        <v>0</v>
      </c>
      <c r="H680" s="22">
        <f t="shared" si="12"/>
        <v>0</v>
      </c>
      <c r="I680" s="14"/>
    </row>
    <row r="681" spans="1:9" ht="12.4" hidden="1" customHeight="1">
      <c r="A681" s="13"/>
      <c r="B681" s="1"/>
      <c r="C681" s="36"/>
      <c r="D681" s="157"/>
      <c r="E681" s="158"/>
      <c r="F681" s="42" t="str">
        <f>VLOOKUP(C681,'[2]Acha Air Sales Price List'!$B$1:$D$65536,3,FALSE)</f>
        <v>Exchange rate :</v>
      </c>
      <c r="G681" s="21">
        <f>ROUND(IF(ISBLANK(C681),0,VLOOKUP(C681,'[2]Acha Air Sales Price List'!$B$1:$X$65536,12,FALSE)*$L$14),2)</f>
        <v>0</v>
      </c>
      <c r="H681" s="22">
        <f t="shared" si="12"/>
        <v>0</v>
      </c>
      <c r="I681" s="14"/>
    </row>
    <row r="682" spans="1:9" ht="12.4" hidden="1" customHeight="1">
      <c r="A682" s="13"/>
      <c r="B682" s="1"/>
      <c r="C682" s="36"/>
      <c r="D682" s="157"/>
      <c r="E682" s="158"/>
      <c r="F682" s="42" t="str">
        <f>VLOOKUP(C682,'[2]Acha Air Sales Price List'!$B$1:$D$65536,3,FALSE)</f>
        <v>Exchange rate :</v>
      </c>
      <c r="G682" s="21">
        <f>ROUND(IF(ISBLANK(C682),0,VLOOKUP(C682,'[2]Acha Air Sales Price List'!$B$1:$X$65536,12,FALSE)*$L$14),2)</f>
        <v>0</v>
      </c>
      <c r="H682" s="22">
        <f t="shared" si="12"/>
        <v>0</v>
      </c>
      <c r="I682" s="14"/>
    </row>
    <row r="683" spans="1:9" ht="12.4" hidden="1" customHeight="1">
      <c r="A683" s="13"/>
      <c r="B683" s="1"/>
      <c r="C683" s="36"/>
      <c r="D683" s="157"/>
      <c r="E683" s="158"/>
      <c r="F683" s="42" t="str">
        <f>VLOOKUP(C683,'[2]Acha Air Sales Price List'!$B$1:$D$65536,3,FALSE)</f>
        <v>Exchange rate :</v>
      </c>
      <c r="G683" s="21">
        <f>ROUND(IF(ISBLANK(C683),0,VLOOKUP(C683,'[2]Acha Air Sales Price List'!$B$1:$X$65536,12,FALSE)*$L$14),2)</f>
        <v>0</v>
      </c>
      <c r="H683" s="22">
        <f t="shared" si="12"/>
        <v>0</v>
      </c>
      <c r="I683" s="14"/>
    </row>
    <row r="684" spans="1:9" ht="12.4" hidden="1" customHeight="1">
      <c r="A684" s="13"/>
      <c r="B684" s="1"/>
      <c r="C684" s="36"/>
      <c r="D684" s="157"/>
      <c r="E684" s="158"/>
      <c r="F684" s="42" t="str">
        <f>VLOOKUP(C684,'[2]Acha Air Sales Price List'!$B$1:$D$65536,3,FALSE)</f>
        <v>Exchange rate :</v>
      </c>
      <c r="G684" s="21">
        <f>ROUND(IF(ISBLANK(C684),0,VLOOKUP(C684,'[2]Acha Air Sales Price List'!$B$1:$X$65536,12,FALSE)*$L$14),2)</f>
        <v>0</v>
      </c>
      <c r="H684" s="22">
        <f t="shared" si="12"/>
        <v>0</v>
      </c>
      <c r="I684" s="14"/>
    </row>
    <row r="685" spans="1:9" ht="12.4" hidden="1" customHeight="1">
      <c r="A685" s="13"/>
      <c r="B685" s="1"/>
      <c r="C685" s="36"/>
      <c r="D685" s="157"/>
      <c r="E685" s="158"/>
      <c r="F685" s="42" t="str">
        <f>VLOOKUP(C685,'[2]Acha Air Sales Price List'!$B$1:$D$65536,3,FALSE)</f>
        <v>Exchange rate :</v>
      </c>
      <c r="G685" s="21">
        <f>ROUND(IF(ISBLANK(C685),0,VLOOKUP(C685,'[2]Acha Air Sales Price List'!$B$1:$X$65536,12,FALSE)*$L$14),2)</f>
        <v>0</v>
      </c>
      <c r="H685" s="22">
        <f t="shared" si="12"/>
        <v>0</v>
      </c>
      <c r="I685" s="14"/>
    </row>
    <row r="686" spans="1:9" ht="12.4" hidden="1" customHeight="1">
      <c r="A686" s="13"/>
      <c r="B686" s="1"/>
      <c r="C686" s="36"/>
      <c r="D686" s="157"/>
      <c r="E686" s="158"/>
      <c r="F686" s="42" t="str">
        <f>VLOOKUP(C686,'[2]Acha Air Sales Price List'!$B$1:$D$65536,3,FALSE)</f>
        <v>Exchange rate :</v>
      </c>
      <c r="G686" s="21">
        <f>ROUND(IF(ISBLANK(C686),0,VLOOKUP(C686,'[2]Acha Air Sales Price List'!$B$1:$X$65536,12,FALSE)*$L$14),2)</f>
        <v>0</v>
      </c>
      <c r="H686" s="22">
        <f t="shared" si="12"/>
        <v>0</v>
      </c>
      <c r="I686" s="14"/>
    </row>
    <row r="687" spans="1:9" ht="12.4" hidden="1" customHeight="1">
      <c r="A687" s="13"/>
      <c r="B687" s="1"/>
      <c r="C687" s="36"/>
      <c r="D687" s="157"/>
      <c r="E687" s="158"/>
      <c r="F687" s="42" t="str">
        <f>VLOOKUP(C687,'[2]Acha Air Sales Price List'!$B$1:$D$65536,3,FALSE)</f>
        <v>Exchange rate :</v>
      </c>
      <c r="G687" s="21">
        <f>ROUND(IF(ISBLANK(C687),0,VLOOKUP(C687,'[2]Acha Air Sales Price List'!$B$1:$X$65536,12,FALSE)*$L$14),2)</f>
        <v>0</v>
      </c>
      <c r="H687" s="22">
        <f t="shared" si="12"/>
        <v>0</v>
      </c>
      <c r="I687" s="14"/>
    </row>
    <row r="688" spans="1:9" ht="12.4" hidden="1" customHeight="1">
      <c r="A688" s="13"/>
      <c r="B688" s="1"/>
      <c r="C688" s="36"/>
      <c r="D688" s="157"/>
      <c r="E688" s="158"/>
      <c r="F688" s="42" t="str">
        <f>VLOOKUP(C688,'[2]Acha Air Sales Price List'!$B$1:$D$65536,3,FALSE)</f>
        <v>Exchange rate :</v>
      </c>
      <c r="G688" s="21">
        <f>ROUND(IF(ISBLANK(C688),0,VLOOKUP(C688,'[2]Acha Air Sales Price List'!$B$1:$X$65536,12,FALSE)*$L$14),2)</f>
        <v>0</v>
      </c>
      <c r="H688" s="22">
        <f t="shared" si="12"/>
        <v>0</v>
      </c>
      <c r="I688" s="14"/>
    </row>
    <row r="689" spans="1:9" ht="12.4" hidden="1" customHeight="1">
      <c r="A689" s="13"/>
      <c r="B689" s="1"/>
      <c r="C689" s="36"/>
      <c r="D689" s="157"/>
      <c r="E689" s="158"/>
      <c r="F689" s="42" t="str">
        <f>VLOOKUP(C689,'[2]Acha Air Sales Price List'!$B$1:$D$65536,3,FALSE)</f>
        <v>Exchange rate :</v>
      </c>
      <c r="G689" s="21">
        <f>ROUND(IF(ISBLANK(C689),0,VLOOKUP(C689,'[2]Acha Air Sales Price List'!$B$1:$X$65536,12,FALSE)*$L$14),2)</f>
        <v>0</v>
      </c>
      <c r="H689" s="22">
        <f t="shared" si="12"/>
        <v>0</v>
      </c>
      <c r="I689" s="14"/>
    </row>
    <row r="690" spans="1:9" ht="12.4" hidden="1" customHeight="1">
      <c r="A690" s="13"/>
      <c r="B690" s="1"/>
      <c r="C690" s="36"/>
      <c r="D690" s="157"/>
      <c r="E690" s="158"/>
      <c r="F690" s="42" t="str">
        <f>VLOOKUP(C690,'[2]Acha Air Sales Price List'!$B$1:$D$65536,3,FALSE)</f>
        <v>Exchange rate :</v>
      </c>
      <c r="G690" s="21">
        <f>ROUND(IF(ISBLANK(C690),0,VLOOKUP(C690,'[2]Acha Air Sales Price List'!$B$1:$X$65536,12,FALSE)*$L$14),2)</f>
        <v>0</v>
      </c>
      <c r="H690" s="22">
        <f t="shared" si="12"/>
        <v>0</v>
      </c>
      <c r="I690" s="14"/>
    </row>
    <row r="691" spans="1:9" ht="12.4" hidden="1" customHeight="1">
      <c r="A691" s="13"/>
      <c r="B691" s="1"/>
      <c r="C691" s="36"/>
      <c r="D691" s="157"/>
      <c r="E691" s="158"/>
      <c r="F691" s="42" t="str">
        <f>VLOOKUP(C691,'[2]Acha Air Sales Price List'!$B$1:$D$65536,3,FALSE)</f>
        <v>Exchange rate :</v>
      </c>
      <c r="G691" s="21">
        <f>ROUND(IF(ISBLANK(C691),0,VLOOKUP(C691,'[2]Acha Air Sales Price List'!$B$1:$X$65536,12,FALSE)*$L$14),2)</f>
        <v>0</v>
      </c>
      <c r="H691" s="22">
        <f t="shared" si="12"/>
        <v>0</v>
      </c>
      <c r="I691" s="14"/>
    </row>
    <row r="692" spans="1:9" ht="12.4" hidden="1" customHeight="1">
      <c r="A692" s="13"/>
      <c r="B692" s="1"/>
      <c r="C692" s="37"/>
      <c r="D692" s="157"/>
      <c r="E692" s="158"/>
      <c r="F692" s="42" t="str">
        <f>VLOOKUP(C692,'[2]Acha Air Sales Price List'!$B$1:$D$65536,3,FALSE)</f>
        <v>Exchange rate :</v>
      </c>
      <c r="G692" s="21">
        <f>ROUND(IF(ISBLANK(C692),0,VLOOKUP(C692,'[2]Acha Air Sales Price List'!$B$1:$X$65536,12,FALSE)*$L$14),2)</f>
        <v>0</v>
      </c>
      <c r="H692" s="22">
        <f t="shared" si="12"/>
        <v>0</v>
      </c>
      <c r="I692" s="14"/>
    </row>
    <row r="693" spans="1:9" ht="12" hidden="1" customHeight="1">
      <c r="A693" s="13"/>
      <c r="B693" s="1"/>
      <c r="C693" s="36"/>
      <c r="D693" s="157"/>
      <c r="E693" s="158"/>
      <c r="F693" s="42" t="str">
        <f>VLOOKUP(C693,'[2]Acha Air Sales Price List'!$B$1:$D$65536,3,FALSE)</f>
        <v>Exchange rate :</v>
      </c>
      <c r="G693" s="21">
        <f>ROUND(IF(ISBLANK(C693),0,VLOOKUP(C693,'[2]Acha Air Sales Price List'!$B$1:$X$65536,12,FALSE)*$L$14),2)</f>
        <v>0</v>
      </c>
      <c r="H693" s="22">
        <f t="shared" si="12"/>
        <v>0</v>
      </c>
      <c r="I693" s="14"/>
    </row>
    <row r="694" spans="1:9" ht="12.4" hidden="1" customHeight="1">
      <c r="A694" s="13"/>
      <c r="B694" s="1"/>
      <c r="C694" s="36"/>
      <c r="D694" s="157"/>
      <c r="E694" s="158"/>
      <c r="F694" s="42" t="str">
        <f>VLOOKUP(C694,'[2]Acha Air Sales Price List'!$B$1:$D$65536,3,FALSE)</f>
        <v>Exchange rate :</v>
      </c>
      <c r="G694" s="21">
        <f>ROUND(IF(ISBLANK(C694),0,VLOOKUP(C694,'[2]Acha Air Sales Price List'!$B$1:$X$65536,12,FALSE)*$L$14),2)</f>
        <v>0</v>
      </c>
      <c r="H694" s="22">
        <f t="shared" si="12"/>
        <v>0</v>
      </c>
      <c r="I694" s="14"/>
    </row>
    <row r="695" spans="1:9" ht="12.4" hidden="1" customHeight="1">
      <c r="A695" s="13"/>
      <c r="B695" s="1"/>
      <c r="C695" s="36"/>
      <c r="D695" s="157"/>
      <c r="E695" s="158"/>
      <c r="F695" s="42" t="str">
        <f>VLOOKUP(C695,'[2]Acha Air Sales Price List'!$B$1:$D$65536,3,FALSE)</f>
        <v>Exchange rate :</v>
      </c>
      <c r="G695" s="21">
        <f>ROUND(IF(ISBLANK(C695),0,VLOOKUP(C695,'[2]Acha Air Sales Price List'!$B$1:$X$65536,12,FALSE)*$L$14),2)</f>
        <v>0</v>
      </c>
      <c r="H695" s="22">
        <f t="shared" si="12"/>
        <v>0</v>
      </c>
      <c r="I695" s="14"/>
    </row>
    <row r="696" spans="1:9" ht="12.4" hidden="1" customHeight="1">
      <c r="A696" s="13"/>
      <c r="B696" s="1"/>
      <c r="C696" s="36"/>
      <c r="D696" s="157"/>
      <c r="E696" s="158"/>
      <c r="F696" s="42" t="str">
        <f>VLOOKUP(C696,'[2]Acha Air Sales Price List'!$B$1:$D$65536,3,FALSE)</f>
        <v>Exchange rate :</v>
      </c>
      <c r="G696" s="21">
        <f>ROUND(IF(ISBLANK(C696),0,VLOOKUP(C696,'[2]Acha Air Sales Price List'!$B$1:$X$65536,12,FALSE)*$L$14),2)</f>
        <v>0</v>
      </c>
      <c r="H696" s="22">
        <f t="shared" si="12"/>
        <v>0</v>
      </c>
      <c r="I696" s="14"/>
    </row>
    <row r="697" spans="1:9" ht="12.4" hidden="1" customHeight="1">
      <c r="A697" s="13"/>
      <c r="B697" s="1"/>
      <c r="C697" s="36"/>
      <c r="D697" s="157"/>
      <c r="E697" s="158"/>
      <c r="F697" s="42" t="str">
        <f>VLOOKUP(C697,'[2]Acha Air Sales Price List'!$B$1:$D$65536,3,FALSE)</f>
        <v>Exchange rate :</v>
      </c>
      <c r="G697" s="21">
        <f>ROUND(IF(ISBLANK(C697),0,VLOOKUP(C697,'[2]Acha Air Sales Price List'!$B$1:$X$65536,12,FALSE)*$L$14),2)</f>
        <v>0</v>
      </c>
      <c r="H697" s="22">
        <f t="shared" si="12"/>
        <v>0</v>
      </c>
      <c r="I697" s="14"/>
    </row>
    <row r="698" spans="1:9" ht="12.4" hidden="1" customHeight="1">
      <c r="A698" s="13"/>
      <c r="B698" s="1"/>
      <c r="C698" s="36"/>
      <c r="D698" s="157"/>
      <c r="E698" s="158"/>
      <c r="F698" s="42" t="str">
        <f>VLOOKUP(C698,'[2]Acha Air Sales Price List'!$B$1:$D$65536,3,FALSE)</f>
        <v>Exchange rate :</v>
      </c>
      <c r="G698" s="21">
        <f>ROUND(IF(ISBLANK(C698),0,VLOOKUP(C698,'[2]Acha Air Sales Price List'!$B$1:$X$65536,12,FALSE)*$L$14),2)</f>
        <v>0</v>
      </c>
      <c r="H698" s="22">
        <f t="shared" si="12"/>
        <v>0</v>
      </c>
      <c r="I698" s="14"/>
    </row>
    <row r="699" spans="1:9" ht="12.4" hidden="1" customHeight="1">
      <c r="A699" s="13"/>
      <c r="B699" s="1"/>
      <c r="C699" s="36"/>
      <c r="D699" s="157"/>
      <c r="E699" s="158"/>
      <c r="F699" s="42" t="str">
        <f>VLOOKUP(C699,'[2]Acha Air Sales Price List'!$B$1:$D$65536,3,FALSE)</f>
        <v>Exchange rate :</v>
      </c>
      <c r="G699" s="21">
        <f>ROUND(IF(ISBLANK(C699),0,VLOOKUP(C699,'[2]Acha Air Sales Price List'!$B$1:$X$65536,12,FALSE)*$L$14),2)</f>
        <v>0</v>
      </c>
      <c r="H699" s="22">
        <f t="shared" si="12"/>
        <v>0</v>
      </c>
      <c r="I699" s="14"/>
    </row>
    <row r="700" spans="1:9" ht="12.4" hidden="1" customHeight="1">
      <c r="A700" s="13"/>
      <c r="B700" s="1"/>
      <c r="C700" s="36"/>
      <c r="D700" s="157"/>
      <c r="E700" s="158"/>
      <c r="F700" s="42" t="str">
        <f>VLOOKUP(C700,'[2]Acha Air Sales Price List'!$B$1:$D$65536,3,FALSE)</f>
        <v>Exchange rate :</v>
      </c>
      <c r="G700" s="21">
        <f>ROUND(IF(ISBLANK(C700),0,VLOOKUP(C700,'[2]Acha Air Sales Price List'!$B$1:$X$65536,12,FALSE)*$L$14),2)</f>
        <v>0</v>
      </c>
      <c r="H700" s="22">
        <f t="shared" si="12"/>
        <v>0</v>
      </c>
      <c r="I700" s="14"/>
    </row>
    <row r="701" spans="1:9" ht="12.4" hidden="1" customHeight="1">
      <c r="A701" s="13"/>
      <c r="B701" s="1"/>
      <c r="C701" s="36"/>
      <c r="D701" s="157"/>
      <c r="E701" s="158"/>
      <c r="F701" s="42" t="str">
        <f>VLOOKUP(C701,'[2]Acha Air Sales Price List'!$B$1:$D$65536,3,FALSE)</f>
        <v>Exchange rate :</v>
      </c>
      <c r="G701" s="21">
        <f>ROUND(IF(ISBLANK(C701),0,VLOOKUP(C701,'[2]Acha Air Sales Price List'!$B$1:$X$65536,12,FALSE)*$L$14),2)</f>
        <v>0</v>
      </c>
      <c r="H701" s="22">
        <f t="shared" si="12"/>
        <v>0</v>
      </c>
      <c r="I701" s="14"/>
    </row>
    <row r="702" spans="1:9" ht="12.4" hidden="1" customHeight="1">
      <c r="A702" s="13"/>
      <c r="B702" s="1"/>
      <c r="C702" s="36"/>
      <c r="D702" s="157"/>
      <c r="E702" s="158"/>
      <c r="F702" s="42" t="str">
        <f>VLOOKUP(C702,'[2]Acha Air Sales Price List'!$B$1:$D$65536,3,FALSE)</f>
        <v>Exchange rate :</v>
      </c>
      <c r="G702" s="21">
        <f>ROUND(IF(ISBLANK(C702),0,VLOOKUP(C702,'[2]Acha Air Sales Price List'!$B$1:$X$65536,12,FALSE)*$L$14),2)</f>
        <v>0</v>
      </c>
      <c r="H702" s="22">
        <f t="shared" si="12"/>
        <v>0</v>
      </c>
      <c r="I702" s="14"/>
    </row>
    <row r="703" spans="1:9" ht="12.4" hidden="1" customHeight="1">
      <c r="A703" s="13"/>
      <c r="B703" s="1"/>
      <c r="C703" s="36"/>
      <c r="D703" s="157"/>
      <c r="E703" s="158"/>
      <c r="F703" s="42" t="str">
        <f>VLOOKUP(C703,'[2]Acha Air Sales Price List'!$B$1:$D$65536,3,FALSE)</f>
        <v>Exchange rate :</v>
      </c>
      <c r="G703" s="21">
        <f>ROUND(IF(ISBLANK(C703),0,VLOOKUP(C703,'[2]Acha Air Sales Price List'!$B$1:$X$65536,12,FALSE)*$L$14),2)</f>
        <v>0</v>
      </c>
      <c r="H703" s="22">
        <f t="shared" si="12"/>
        <v>0</v>
      </c>
      <c r="I703" s="14"/>
    </row>
    <row r="704" spans="1:9" ht="12.4" hidden="1" customHeight="1">
      <c r="A704" s="13"/>
      <c r="B704" s="1"/>
      <c r="C704" s="36"/>
      <c r="D704" s="157"/>
      <c r="E704" s="158"/>
      <c r="F704" s="42" t="str">
        <f>VLOOKUP(C704,'[2]Acha Air Sales Price List'!$B$1:$D$65536,3,FALSE)</f>
        <v>Exchange rate :</v>
      </c>
      <c r="G704" s="21">
        <f>ROUND(IF(ISBLANK(C704),0,VLOOKUP(C704,'[2]Acha Air Sales Price List'!$B$1:$X$65536,12,FALSE)*$L$14),2)</f>
        <v>0</v>
      </c>
      <c r="H704" s="22">
        <f t="shared" si="12"/>
        <v>0</v>
      </c>
      <c r="I704" s="14"/>
    </row>
    <row r="705" spans="1:9" ht="12.4" hidden="1" customHeight="1">
      <c r="A705" s="13"/>
      <c r="B705" s="1"/>
      <c r="C705" s="36"/>
      <c r="D705" s="157"/>
      <c r="E705" s="158"/>
      <c r="F705" s="42" t="str">
        <f>VLOOKUP(C705,'[2]Acha Air Sales Price List'!$B$1:$D$65536,3,FALSE)</f>
        <v>Exchange rate :</v>
      </c>
      <c r="G705" s="21">
        <f>ROUND(IF(ISBLANK(C705),0,VLOOKUP(C705,'[2]Acha Air Sales Price List'!$B$1:$X$65536,12,FALSE)*$L$14),2)</f>
        <v>0</v>
      </c>
      <c r="H705" s="22">
        <f t="shared" si="12"/>
        <v>0</v>
      </c>
      <c r="I705" s="14"/>
    </row>
    <row r="706" spans="1:9" ht="12.4" hidden="1" customHeight="1">
      <c r="A706" s="13"/>
      <c r="B706" s="1"/>
      <c r="C706" s="36"/>
      <c r="D706" s="157"/>
      <c r="E706" s="158"/>
      <c r="F706" s="42" t="str">
        <f>VLOOKUP(C706,'[2]Acha Air Sales Price List'!$B$1:$D$65536,3,FALSE)</f>
        <v>Exchange rate :</v>
      </c>
      <c r="G706" s="21">
        <f>ROUND(IF(ISBLANK(C706),0,VLOOKUP(C706,'[2]Acha Air Sales Price List'!$B$1:$X$65536,12,FALSE)*$L$14),2)</f>
        <v>0</v>
      </c>
      <c r="H706" s="22">
        <f t="shared" si="12"/>
        <v>0</v>
      </c>
      <c r="I706" s="14"/>
    </row>
    <row r="707" spans="1:9" ht="12.4" hidden="1" customHeight="1">
      <c r="A707" s="13"/>
      <c r="B707" s="1"/>
      <c r="C707" s="36"/>
      <c r="D707" s="157"/>
      <c r="E707" s="158"/>
      <c r="F707" s="42" t="str">
        <f>VLOOKUP(C707,'[2]Acha Air Sales Price List'!$B$1:$D$65536,3,FALSE)</f>
        <v>Exchange rate :</v>
      </c>
      <c r="G707" s="21">
        <f>ROUND(IF(ISBLANK(C707),0,VLOOKUP(C707,'[2]Acha Air Sales Price List'!$B$1:$X$65536,12,FALSE)*$L$14),2)</f>
        <v>0</v>
      </c>
      <c r="H707" s="22">
        <f t="shared" si="12"/>
        <v>0</v>
      </c>
      <c r="I707" s="14"/>
    </row>
    <row r="708" spans="1:9" ht="12.4" hidden="1" customHeight="1">
      <c r="A708" s="13"/>
      <c r="B708" s="1"/>
      <c r="C708" s="36"/>
      <c r="D708" s="157"/>
      <c r="E708" s="158"/>
      <c r="F708" s="42" t="str">
        <f>VLOOKUP(C708,'[2]Acha Air Sales Price List'!$B$1:$D$65536,3,FALSE)</f>
        <v>Exchange rate :</v>
      </c>
      <c r="G708" s="21">
        <f>ROUND(IF(ISBLANK(C708),0,VLOOKUP(C708,'[2]Acha Air Sales Price List'!$B$1:$X$65536,12,FALSE)*$L$14),2)</f>
        <v>0</v>
      </c>
      <c r="H708" s="22">
        <f t="shared" si="12"/>
        <v>0</v>
      </c>
      <c r="I708" s="14"/>
    </row>
    <row r="709" spans="1:9" ht="12.4" hidden="1" customHeight="1">
      <c r="A709" s="13"/>
      <c r="B709" s="1"/>
      <c r="C709" s="36"/>
      <c r="D709" s="157"/>
      <c r="E709" s="158"/>
      <c r="F709" s="42" t="str">
        <f>VLOOKUP(C709,'[2]Acha Air Sales Price List'!$B$1:$D$65536,3,FALSE)</f>
        <v>Exchange rate :</v>
      </c>
      <c r="G709" s="21">
        <f>ROUND(IF(ISBLANK(C709),0,VLOOKUP(C709,'[2]Acha Air Sales Price List'!$B$1:$X$65536,12,FALSE)*$L$14),2)</f>
        <v>0</v>
      </c>
      <c r="H709" s="22">
        <f t="shared" si="12"/>
        <v>0</v>
      </c>
      <c r="I709" s="14"/>
    </row>
    <row r="710" spans="1:9" ht="12.4" hidden="1" customHeight="1">
      <c r="A710" s="13"/>
      <c r="B710" s="1"/>
      <c r="C710" s="36"/>
      <c r="D710" s="157"/>
      <c r="E710" s="158"/>
      <c r="F710" s="42" t="str">
        <f>VLOOKUP(C710,'[2]Acha Air Sales Price List'!$B$1:$D$65536,3,FALSE)</f>
        <v>Exchange rate :</v>
      </c>
      <c r="G710" s="21">
        <f>ROUND(IF(ISBLANK(C710),0,VLOOKUP(C710,'[2]Acha Air Sales Price List'!$B$1:$X$65536,12,FALSE)*$L$14),2)</f>
        <v>0</v>
      </c>
      <c r="H710" s="22">
        <f t="shared" si="12"/>
        <v>0</v>
      </c>
      <c r="I710" s="14"/>
    </row>
    <row r="711" spans="1:9" ht="12.4" hidden="1" customHeight="1">
      <c r="A711" s="13"/>
      <c r="B711" s="1"/>
      <c r="C711" s="36"/>
      <c r="D711" s="157"/>
      <c r="E711" s="158"/>
      <c r="F711" s="42" t="str">
        <f>VLOOKUP(C711,'[2]Acha Air Sales Price List'!$B$1:$D$65536,3,FALSE)</f>
        <v>Exchange rate :</v>
      </c>
      <c r="G711" s="21">
        <f>ROUND(IF(ISBLANK(C711),0,VLOOKUP(C711,'[2]Acha Air Sales Price List'!$B$1:$X$65536,12,FALSE)*$L$14),2)</f>
        <v>0</v>
      </c>
      <c r="H711" s="22">
        <f t="shared" si="12"/>
        <v>0</v>
      </c>
      <c r="I711" s="14"/>
    </row>
    <row r="712" spans="1:9" ht="12.4" hidden="1" customHeight="1">
      <c r="A712" s="13"/>
      <c r="B712" s="1"/>
      <c r="C712" s="36"/>
      <c r="D712" s="157"/>
      <c r="E712" s="158"/>
      <c r="F712" s="42" t="str">
        <f>VLOOKUP(C712,'[2]Acha Air Sales Price List'!$B$1:$D$65536,3,FALSE)</f>
        <v>Exchange rate :</v>
      </c>
      <c r="G712" s="21">
        <f>ROUND(IF(ISBLANK(C712),0,VLOOKUP(C712,'[2]Acha Air Sales Price List'!$B$1:$X$65536,12,FALSE)*$L$14),2)</f>
        <v>0</v>
      </c>
      <c r="H712" s="22">
        <f t="shared" si="12"/>
        <v>0</v>
      </c>
      <c r="I712" s="14"/>
    </row>
    <row r="713" spans="1:9" ht="12.4" hidden="1" customHeight="1">
      <c r="A713" s="13"/>
      <c r="B713" s="1"/>
      <c r="C713" s="36"/>
      <c r="D713" s="157"/>
      <c r="E713" s="158"/>
      <c r="F713" s="42" t="str">
        <f>VLOOKUP(C713,'[2]Acha Air Sales Price List'!$B$1:$D$65536,3,FALSE)</f>
        <v>Exchange rate :</v>
      </c>
      <c r="G713" s="21">
        <f>ROUND(IF(ISBLANK(C713),0,VLOOKUP(C713,'[2]Acha Air Sales Price List'!$B$1:$X$65536,12,FALSE)*$L$14),2)</f>
        <v>0</v>
      </c>
      <c r="H713" s="22">
        <f t="shared" si="12"/>
        <v>0</v>
      </c>
      <c r="I713" s="14"/>
    </row>
    <row r="714" spans="1:9" ht="12.4" hidden="1" customHeight="1">
      <c r="A714" s="13"/>
      <c r="B714" s="1"/>
      <c r="C714" s="36"/>
      <c r="D714" s="157"/>
      <c r="E714" s="158"/>
      <c r="F714" s="42" t="str">
        <f>VLOOKUP(C714,'[2]Acha Air Sales Price List'!$B$1:$D$65536,3,FALSE)</f>
        <v>Exchange rate :</v>
      </c>
      <c r="G714" s="21">
        <f>ROUND(IF(ISBLANK(C714),0,VLOOKUP(C714,'[2]Acha Air Sales Price List'!$B$1:$X$65536,12,FALSE)*$L$14),2)</f>
        <v>0</v>
      </c>
      <c r="H714" s="22">
        <f t="shared" si="12"/>
        <v>0</v>
      </c>
      <c r="I714" s="14"/>
    </row>
    <row r="715" spans="1:9" ht="12.4" hidden="1" customHeight="1">
      <c r="A715" s="13"/>
      <c r="B715" s="1"/>
      <c r="C715" s="36"/>
      <c r="D715" s="157"/>
      <c r="E715" s="158"/>
      <c r="F715" s="42" t="str">
        <f>VLOOKUP(C715,'[2]Acha Air Sales Price List'!$B$1:$D$65536,3,FALSE)</f>
        <v>Exchange rate :</v>
      </c>
      <c r="G715" s="21">
        <f>ROUND(IF(ISBLANK(C715),0,VLOOKUP(C715,'[2]Acha Air Sales Price List'!$B$1:$X$65536,12,FALSE)*$L$14),2)</f>
        <v>0</v>
      </c>
      <c r="H715" s="22">
        <f t="shared" ref="H715:H778" si="13">ROUND(IF(ISNUMBER(B715), G715*B715, 0),5)</f>
        <v>0</v>
      </c>
      <c r="I715" s="14"/>
    </row>
    <row r="716" spans="1:9" ht="12.4" hidden="1" customHeight="1">
      <c r="A716" s="13"/>
      <c r="B716" s="1"/>
      <c r="C716" s="36"/>
      <c r="D716" s="157"/>
      <c r="E716" s="158"/>
      <c r="F716" s="42" t="str">
        <f>VLOOKUP(C716,'[2]Acha Air Sales Price List'!$B$1:$D$65536,3,FALSE)</f>
        <v>Exchange rate :</v>
      </c>
      <c r="G716" s="21">
        <f>ROUND(IF(ISBLANK(C716),0,VLOOKUP(C716,'[2]Acha Air Sales Price List'!$B$1:$X$65536,12,FALSE)*$L$14),2)</f>
        <v>0</v>
      </c>
      <c r="H716" s="22">
        <f t="shared" si="13"/>
        <v>0</v>
      </c>
      <c r="I716" s="14"/>
    </row>
    <row r="717" spans="1:9" ht="12.4" hidden="1" customHeight="1">
      <c r="A717" s="13"/>
      <c r="B717" s="1"/>
      <c r="C717" s="36"/>
      <c r="D717" s="157"/>
      <c r="E717" s="158"/>
      <c r="F717" s="42" t="str">
        <f>VLOOKUP(C717,'[2]Acha Air Sales Price List'!$B$1:$D$65536,3,FALSE)</f>
        <v>Exchange rate :</v>
      </c>
      <c r="G717" s="21">
        <f>ROUND(IF(ISBLANK(C717),0,VLOOKUP(C717,'[2]Acha Air Sales Price List'!$B$1:$X$65536,12,FALSE)*$L$14),2)</f>
        <v>0</v>
      </c>
      <c r="H717" s="22">
        <f t="shared" si="13"/>
        <v>0</v>
      </c>
      <c r="I717" s="14"/>
    </row>
    <row r="718" spans="1:9" ht="12.4" hidden="1" customHeight="1">
      <c r="A718" s="13"/>
      <c r="B718" s="1"/>
      <c r="C718" s="36"/>
      <c r="D718" s="157"/>
      <c r="E718" s="158"/>
      <c r="F718" s="42" t="str">
        <f>VLOOKUP(C718,'[2]Acha Air Sales Price List'!$B$1:$D$65536,3,FALSE)</f>
        <v>Exchange rate :</v>
      </c>
      <c r="G718" s="21">
        <f>ROUND(IF(ISBLANK(C718),0,VLOOKUP(C718,'[2]Acha Air Sales Price List'!$B$1:$X$65536,12,FALSE)*$L$14),2)</f>
        <v>0</v>
      </c>
      <c r="H718" s="22">
        <f t="shared" si="13"/>
        <v>0</v>
      </c>
      <c r="I718" s="14"/>
    </row>
    <row r="719" spans="1:9" ht="12.4" hidden="1" customHeight="1">
      <c r="A719" s="13"/>
      <c r="B719" s="1"/>
      <c r="C719" s="36"/>
      <c r="D719" s="157"/>
      <c r="E719" s="158"/>
      <c r="F719" s="42" t="str">
        <f>VLOOKUP(C719,'[2]Acha Air Sales Price List'!$B$1:$D$65536,3,FALSE)</f>
        <v>Exchange rate :</v>
      </c>
      <c r="G719" s="21">
        <f>ROUND(IF(ISBLANK(C719),0,VLOOKUP(C719,'[2]Acha Air Sales Price List'!$B$1:$X$65536,12,FALSE)*$L$14),2)</f>
        <v>0</v>
      </c>
      <c r="H719" s="22">
        <f t="shared" si="13"/>
        <v>0</v>
      </c>
      <c r="I719" s="14"/>
    </row>
    <row r="720" spans="1:9" ht="12.4" hidden="1" customHeight="1">
      <c r="A720" s="13"/>
      <c r="B720" s="1"/>
      <c r="C720" s="37"/>
      <c r="D720" s="157"/>
      <c r="E720" s="158"/>
      <c r="F720" s="42" t="str">
        <f>VLOOKUP(C720,'[2]Acha Air Sales Price List'!$B$1:$D$65536,3,FALSE)</f>
        <v>Exchange rate :</v>
      </c>
      <c r="G720" s="21">
        <f>ROUND(IF(ISBLANK(C720),0,VLOOKUP(C720,'[2]Acha Air Sales Price List'!$B$1:$X$65536,12,FALSE)*$L$14),2)</f>
        <v>0</v>
      </c>
      <c r="H720" s="22">
        <f t="shared" si="13"/>
        <v>0</v>
      </c>
      <c r="I720" s="14"/>
    </row>
    <row r="721" spans="1:9" ht="12" hidden="1" customHeight="1">
      <c r="A721" s="13"/>
      <c r="B721" s="1"/>
      <c r="C721" s="36"/>
      <c r="D721" s="157"/>
      <c r="E721" s="158"/>
      <c r="F721" s="42" t="str">
        <f>VLOOKUP(C721,'[2]Acha Air Sales Price List'!$B$1:$D$65536,3,FALSE)</f>
        <v>Exchange rate :</v>
      </c>
      <c r="G721" s="21">
        <f>ROUND(IF(ISBLANK(C721),0,VLOOKUP(C721,'[2]Acha Air Sales Price List'!$B$1:$X$65536,12,FALSE)*$L$14),2)</f>
        <v>0</v>
      </c>
      <c r="H721" s="22">
        <f t="shared" si="13"/>
        <v>0</v>
      </c>
      <c r="I721" s="14"/>
    </row>
    <row r="722" spans="1:9" ht="12.4" hidden="1" customHeight="1">
      <c r="A722" s="13"/>
      <c r="B722" s="1"/>
      <c r="C722" s="36"/>
      <c r="D722" s="157"/>
      <c r="E722" s="158"/>
      <c r="F722" s="42" t="str">
        <f>VLOOKUP(C722,'[2]Acha Air Sales Price List'!$B$1:$D$65536,3,FALSE)</f>
        <v>Exchange rate :</v>
      </c>
      <c r="G722" s="21">
        <f>ROUND(IF(ISBLANK(C722),0,VLOOKUP(C722,'[2]Acha Air Sales Price List'!$B$1:$X$65536,12,FALSE)*$L$14),2)</f>
        <v>0</v>
      </c>
      <c r="H722" s="22">
        <f t="shared" si="13"/>
        <v>0</v>
      </c>
      <c r="I722" s="14"/>
    </row>
    <row r="723" spans="1:9" ht="12.4" hidden="1" customHeight="1">
      <c r="A723" s="13"/>
      <c r="B723" s="1"/>
      <c r="C723" s="36"/>
      <c r="D723" s="157"/>
      <c r="E723" s="158"/>
      <c r="F723" s="42" t="str">
        <f>VLOOKUP(C723,'[2]Acha Air Sales Price List'!$B$1:$D$65536,3,FALSE)</f>
        <v>Exchange rate :</v>
      </c>
      <c r="G723" s="21">
        <f>ROUND(IF(ISBLANK(C723),0,VLOOKUP(C723,'[2]Acha Air Sales Price List'!$B$1:$X$65536,12,FALSE)*$L$14),2)</f>
        <v>0</v>
      </c>
      <c r="H723" s="22">
        <f t="shared" si="13"/>
        <v>0</v>
      </c>
      <c r="I723" s="14"/>
    </row>
    <row r="724" spans="1:9" ht="12.4" hidden="1" customHeight="1">
      <c r="A724" s="13"/>
      <c r="B724" s="1"/>
      <c r="C724" s="36"/>
      <c r="D724" s="157"/>
      <c r="E724" s="158"/>
      <c r="F724" s="42" t="str">
        <f>VLOOKUP(C724,'[2]Acha Air Sales Price List'!$B$1:$D$65536,3,FALSE)</f>
        <v>Exchange rate :</v>
      </c>
      <c r="G724" s="21">
        <f>ROUND(IF(ISBLANK(C724),0,VLOOKUP(C724,'[2]Acha Air Sales Price List'!$B$1:$X$65536,12,FALSE)*$L$14),2)</f>
        <v>0</v>
      </c>
      <c r="H724" s="22">
        <f t="shared" si="13"/>
        <v>0</v>
      </c>
      <c r="I724" s="14"/>
    </row>
    <row r="725" spans="1:9" ht="12.4" hidden="1" customHeight="1">
      <c r="A725" s="13"/>
      <c r="B725" s="1"/>
      <c r="C725" s="36"/>
      <c r="D725" s="157"/>
      <c r="E725" s="158"/>
      <c r="F725" s="42" t="str">
        <f>VLOOKUP(C725,'[2]Acha Air Sales Price List'!$B$1:$D$65536,3,FALSE)</f>
        <v>Exchange rate :</v>
      </c>
      <c r="G725" s="21">
        <f>ROUND(IF(ISBLANK(C725),0,VLOOKUP(C725,'[2]Acha Air Sales Price List'!$B$1:$X$65536,12,FALSE)*$L$14),2)</f>
        <v>0</v>
      </c>
      <c r="H725" s="22">
        <f t="shared" si="13"/>
        <v>0</v>
      </c>
      <c r="I725" s="14"/>
    </row>
    <row r="726" spans="1:9" ht="12.4" hidden="1" customHeight="1">
      <c r="A726" s="13"/>
      <c r="B726" s="1"/>
      <c r="C726" s="36"/>
      <c r="D726" s="157"/>
      <c r="E726" s="158"/>
      <c r="F726" s="42" t="str">
        <f>VLOOKUP(C726,'[2]Acha Air Sales Price List'!$B$1:$D$65536,3,FALSE)</f>
        <v>Exchange rate :</v>
      </c>
      <c r="G726" s="21">
        <f>ROUND(IF(ISBLANK(C726),0,VLOOKUP(C726,'[2]Acha Air Sales Price List'!$B$1:$X$65536,12,FALSE)*$L$14),2)</f>
        <v>0</v>
      </c>
      <c r="H726" s="22">
        <f t="shared" si="13"/>
        <v>0</v>
      </c>
      <c r="I726" s="14"/>
    </row>
    <row r="727" spans="1:9" ht="12.4" hidden="1" customHeight="1">
      <c r="A727" s="13"/>
      <c r="B727" s="1"/>
      <c r="C727" s="36"/>
      <c r="D727" s="157"/>
      <c r="E727" s="158"/>
      <c r="F727" s="42" t="str">
        <f>VLOOKUP(C727,'[2]Acha Air Sales Price List'!$B$1:$D$65536,3,FALSE)</f>
        <v>Exchange rate :</v>
      </c>
      <c r="G727" s="21">
        <f>ROUND(IF(ISBLANK(C727),0,VLOOKUP(C727,'[2]Acha Air Sales Price List'!$B$1:$X$65536,12,FALSE)*$L$14),2)</f>
        <v>0</v>
      </c>
      <c r="H727" s="22">
        <f t="shared" si="13"/>
        <v>0</v>
      </c>
      <c r="I727" s="14"/>
    </row>
    <row r="728" spans="1:9" ht="12.4" hidden="1" customHeight="1">
      <c r="A728" s="13"/>
      <c r="B728" s="1"/>
      <c r="C728" s="36"/>
      <c r="D728" s="157"/>
      <c r="E728" s="158"/>
      <c r="F728" s="42" t="str">
        <f>VLOOKUP(C728,'[2]Acha Air Sales Price List'!$B$1:$D$65536,3,FALSE)</f>
        <v>Exchange rate :</v>
      </c>
      <c r="G728" s="21">
        <f>ROUND(IF(ISBLANK(C728),0,VLOOKUP(C728,'[2]Acha Air Sales Price List'!$B$1:$X$65536,12,FALSE)*$L$14),2)</f>
        <v>0</v>
      </c>
      <c r="H728" s="22">
        <f t="shared" si="13"/>
        <v>0</v>
      </c>
      <c r="I728" s="14"/>
    </row>
    <row r="729" spans="1:9" ht="12.4" hidden="1" customHeight="1">
      <c r="A729" s="13"/>
      <c r="B729" s="1"/>
      <c r="C729" s="36"/>
      <c r="D729" s="157"/>
      <c r="E729" s="158"/>
      <c r="F729" s="42" t="str">
        <f>VLOOKUP(C729,'[2]Acha Air Sales Price List'!$B$1:$D$65536,3,FALSE)</f>
        <v>Exchange rate :</v>
      </c>
      <c r="G729" s="21">
        <f>ROUND(IF(ISBLANK(C729),0,VLOOKUP(C729,'[2]Acha Air Sales Price List'!$B$1:$X$65536,12,FALSE)*$L$14),2)</f>
        <v>0</v>
      </c>
      <c r="H729" s="22">
        <f t="shared" si="13"/>
        <v>0</v>
      </c>
      <c r="I729" s="14"/>
    </row>
    <row r="730" spans="1:9" ht="12.4" hidden="1" customHeight="1">
      <c r="A730" s="13"/>
      <c r="B730" s="1"/>
      <c r="C730" s="36"/>
      <c r="D730" s="157"/>
      <c r="E730" s="158"/>
      <c r="F730" s="42" t="str">
        <f>VLOOKUP(C730,'[2]Acha Air Sales Price List'!$B$1:$D$65536,3,FALSE)</f>
        <v>Exchange rate :</v>
      </c>
      <c r="G730" s="21">
        <f>ROUND(IF(ISBLANK(C730),0,VLOOKUP(C730,'[2]Acha Air Sales Price List'!$B$1:$X$65536,12,FALSE)*$L$14),2)</f>
        <v>0</v>
      </c>
      <c r="H730" s="22">
        <f t="shared" si="13"/>
        <v>0</v>
      </c>
      <c r="I730" s="14"/>
    </row>
    <row r="731" spans="1:9" ht="12.4" hidden="1" customHeight="1">
      <c r="A731" s="13"/>
      <c r="B731" s="1"/>
      <c r="C731" s="36"/>
      <c r="D731" s="157"/>
      <c r="E731" s="158"/>
      <c r="F731" s="42" t="str">
        <f>VLOOKUP(C731,'[2]Acha Air Sales Price List'!$B$1:$D$65536,3,FALSE)</f>
        <v>Exchange rate :</v>
      </c>
      <c r="G731" s="21">
        <f>ROUND(IF(ISBLANK(C731),0,VLOOKUP(C731,'[2]Acha Air Sales Price List'!$B$1:$X$65536,12,FALSE)*$L$14),2)</f>
        <v>0</v>
      </c>
      <c r="H731" s="22">
        <f t="shared" si="13"/>
        <v>0</v>
      </c>
      <c r="I731" s="14"/>
    </row>
    <row r="732" spans="1:9" ht="12.4" hidden="1" customHeight="1">
      <c r="A732" s="13"/>
      <c r="B732" s="1"/>
      <c r="C732" s="36"/>
      <c r="D732" s="157"/>
      <c r="E732" s="158"/>
      <c r="F732" s="42" t="str">
        <f>VLOOKUP(C732,'[2]Acha Air Sales Price List'!$B$1:$D$65536,3,FALSE)</f>
        <v>Exchange rate :</v>
      </c>
      <c r="G732" s="21">
        <f>ROUND(IF(ISBLANK(C732),0,VLOOKUP(C732,'[2]Acha Air Sales Price List'!$B$1:$X$65536,12,FALSE)*$L$14),2)</f>
        <v>0</v>
      </c>
      <c r="H732" s="22">
        <f t="shared" si="13"/>
        <v>0</v>
      </c>
      <c r="I732" s="14"/>
    </row>
    <row r="733" spans="1:9" ht="12.4" hidden="1" customHeight="1">
      <c r="A733" s="13"/>
      <c r="B733" s="1"/>
      <c r="C733" s="36"/>
      <c r="D733" s="157"/>
      <c r="E733" s="158"/>
      <c r="F733" s="42" t="str">
        <f>VLOOKUP(C733,'[2]Acha Air Sales Price List'!$B$1:$D$65536,3,FALSE)</f>
        <v>Exchange rate :</v>
      </c>
      <c r="G733" s="21">
        <f>ROUND(IF(ISBLANK(C733),0,VLOOKUP(C733,'[2]Acha Air Sales Price List'!$B$1:$X$65536,12,FALSE)*$L$14),2)</f>
        <v>0</v>
      </c>
      <c r="H733" s="22">
        <f t="shared" si="13"/>
        <v>0</v>
      </c>
      <c r="I733" s="14"/>
    </row>
    <row r="734" spans="1:9" ht="12.4" hidden="1" customHeight="1">
      <c r="A734" s="13"/>
      <c r="B734" s="1"/>
      <c r="C734" s="36"/>
      <c r="D734" s="157"/>
      <c r="E734" s="158"/>
      <c r="F734" s="42" t="str">
        <f>VLOOKUP(C734,'[2]Acha Air Sales Price List'!$B$1:$D$65536,3,FALSE)</f>
        <v>Exchange rate :</v>
      </c>
      <c r="G734" s="21">
        <f>ROUND(IF(ISBLANK(C734),0,VLOOKUP(C734,'[2]Acha Air Sales Price List'!$B$1:$X$65536,12,FALSE)*$L$14),2)</f>
        <v>0</v>
      </c>
      <c r="H734" s="22">
        <f t="shared" si="13"/>
        <v>0</v>
      </c>
      <c r="I734" s="14"/>
    </row>
    <row r="735" spans="1:9" ht="12.4" hidden="1" customHeight="1">
      <c r="A735" s="13"/>
      <c r="B735" s="1"/>
      <c r="C735" s="36"/>
      <c r="D735" s="157"/>
      <c r="E735" s="158"/>
      <c r="F735" s="42" t="str">
        <f>VLOOKUP(C735,'[2]Acha Air Sales Price List'!$B$1:$D$65536,3,FALSE)</f>
        <v>Exchange rate :</v>
      </c>
      <c r="G735" s="21">
        <f>ROUND(IF(ISBLANK(C735),0,VLOOKUP(C735,'[2]Acha Air Sales Price List'!$B$1:$X$65536,12,FALSE)*$L$14),2)</f>
        <v>0</v>
      </c>
      <c r="H735" s="22">
        <f t="shared" si="13"/>
        <v>0</v>
      </c>
      <c r="I735" s="14"/>
    </row>
    <row r="736" spans="1:9" ht="12.4" hidden="1" customHeight="1">
      <c r="A736" s="13"/>
      <c r="B736" s="1"/>
      <c r="C736" s="37"/>
      <c r="D736" s="157"/>
      <c r="E736" s="158"/>
      <c r="F736" s="42" t="str">
        <f>VLOOKUP(C736,'[2]Acha Air Sales Price List'!$B$1:$D$65536,3,FALSE)</f>
        <v>Exchange rate :</v>
      </c>
      <c r="G736" s="21">
        <f>ROUND(IF(ISBLANK(C736),0,VLOOKUP(C736,'[2]Acha Air Sales Price List'!$B$1:$X$65536,12,FALSE)*$L$14),2)</f>
        <v>0</v>
      </c>
      <c r="H736" s="22">
        <f t="shared" si="13"/>
        <v>0</v>
      </c>
      <c r="I736" s="14"/>
    </row>
    <row r="737" spans="1:9" ht="12.4" hidden="1" customHeight="1">
      <c r="A737" s="13"/>
      <c r="B737" s="1"/>
      <c r="C737" s="37"/>
      <c r="D737" s="157"/>
      <c r="E737" s="158"/>
      <c r="F737" s="42" t="str">
        <f>VLOOKUP(C737,'[2]Acha Air Sales Price List'!$B$1:$D$65536,3,FALSE)</f>
        <v>Exchange rate :</v>
      </c>
      <c r="G737" s="21">
        <f>ROUND(IF(ISBLANK(C737),0,VLOOKUP(C737,'[2]Acha Air Sales Price List'!$B$1:$X$65536,12,FALSE)*$L$14),2)</f>
        <v>0</v>
      </c>
      <c r="H737" s="22">
        <f t="shared" si="13"/>
        <v>0</v>
      </c>
      <c r="I737" s="14"/>
    </row>
    <row r="738" spans="1:9" ht="12.4" hidden="1" customHeight="1">
      <c r="A738" s="13"/>
      <c r="B738" s="1"/>
      <c r="C738" s="36"/>
      <c r="D738" s="157"/>
      <c r="E738" s="158"/>
      <c r="F738" s="42" t="str">
        <f>VLOOKUP(C738,'[2]Acha Air Sales Price List'!$B$1:$D$65536,3,FALSE)</f>
        <v>Exchange rate :</v>
      </c>
      <c r="G738" s="21">
        <f>ROUND(IF(ISBLANK(C738),0,VLOOKUP(C738,'[2]Acha Air Sales Price List'!$B$1:$X$65536,12,FALSE)*$L$14),2)</f>
        <v>0</v>
      </c>
      <c r="H738" s="22">
        <f t="shared" si="13"/>
        <v>0</v>
      </c>
      <c r="I738" s="14"/>
    </row>
    <row r="739" spans="1:9" ht="12.4" hidden="1" customHeight="1">
      <c r="A739" s="13"/>
      <c r="B739" s="1"/>
      <c r="C739" s="36"/>
      <c r="D739" s="157"/>
      <c r="E739" s="158"/>
      <c r="F739" s="42" t="str">
        <f>VLOOKUP(C739,'[2]Acha Air Sales Price List'!$B$1:$D$65536,3,FALSE)</f>
        <v>Exchange rate :</v>
      </c>
      <c r="G739" s="21">
        <f>ROUND(IF(ISBLANK(C739),0,VLOOKUP(C739,'[2]Acha Air Sales Price List'!$B$1:$X$65536,12,FALSE)*$L$14),2)</f>
        <v>0</v>
      </c>
      <c r="H739" s="22">
        <f t="shared" si="13"/>
        <v>0</v>
      </c>
      <c r="I739" s="14"/>
    </row>
    <row r="740" spans="1:9" ht="12.4" hidden="1" customHeight="1">
      <c r="A740" s="13"/>
      <c r="B740" s="1"/>
      <c r="C740" s="36"/>
      <c r="D740" s="157"/>
      <c r="E740" s="158"/>
      <c r="F740" s="42" t="str">
        <f>VLOOKUP(C740,'[2]Acha Air Sales Price List'!$B$1:$D$65536,3,FALSE)</f>
        <v>Exchange rate :</v>
      </c>
      <c r="G740" s="21">
        <f>ROUND(IF(ISBLANK(C740),0,VLOOKUP(C740,'[2]Acha Air Sales Price List'!$B$1:$X$65536,12,FALSE)*$L$14),2)</f>
        <v>0</v>
      </c>
      <c r="H740" s="22">
        <f t="shared" si="13"/>
        <v>0</v>
      </c>
      <c r="I740" s="14"/>
    </row>
    <row r="741" spans="1:9" ht="12.4" hidden="1" customHeight="1">
      <c r="A741" s="13"/>
      <c r="B741" s="1"/>
      <c r="C741" s="36"/>
      <c r="D741" s="157"/>
      <c r="E741" s="158"/>
      <c r="F741" s="42" t="str">
        <f>VLOOKUP(C741,'[2]Acha Air Sales Price List'!$B$1:$D$65536,3,FALSE)</f>
        <v>Exchange rate :</v>
      </c>
      <c r="G741" s="21">
        <f>ROUND(IF(ISBLANK(C741),0,VLOOKUP(C741,'[2]Acha Air Sales Price List'!$B$1:$X$65536,12,FALSE)*$L$14),2)</f>
        <v>0</v>
      </c>
      <c r="H741" s="22">
        <f t="shared" si="13"/>
        <v>0</v>
      </c>
      <c r="I741" s="14"/>
    </row>
    <row r="742" spans="1:9" ht="12.4" hidden="1" customHeight="1">
      <c r="A742" s="13"/>
      <c r="B742" s="1"/>
      <c r="C742" s="36"/>
      <c r="D742" s="157"/>
      <c r="E742" s="158"/>
      <c r="F742" s="42" t="str">
        <f>VLOOKUP(C742,'[2]Acha Air Sales Price List'!$B$1:$D$65536,3,FALSE)</f>
        <v>Exchange rate :</v>
      </c>
      <c r="G742" s="21">
        <f>ROUND(IF(ISBLANK(C742),0,VLOOKUP(C742,'[2]Acha Air Sales Price List'!$B$1:$X$65536,12,FALSE)*$L$14),2)</f>
        <v>0</v>
      </c>
      <c r="H742" s="22">
        <f t="shared" si="13"/>
        <v>0</v>
      </c>
      <c r="I742" s="14"/>
    </row>
    <row r="743" spans="1:9" ht="12.4" hidden="1" customHeight="1">
      <c r="A743" s="13"/>
      <c r="B743" s="1"/>
      <c r="C743" s="36"/>
      <c r="D743" s="157"/>
      <c r="E743" s="158"/>
      <c r="F743" s="42" t="str">
        <f>VLOOKUP(C743,'[2]Acha Air Sales Price List'!$B$1:$D$65536,3,FALSE)</f>
        <v>Exchange rate :</v>
      </c>
      <c r="G743" s="21">
        <f>ROUND(IF(ISBLANK(C743),0,VLOOKUP(C743,'[2]Acha Air Sales Price List'!$B$1:$X$65536,12,FALSE)*$L$14),2)</f>
        <v>0</v>
      </c>
      <c r="H743" s="22">
        <f t="shared" si="13"/>
        <v>0</v>
      </c>
      <c r="I743" s="14"/>
    </row>
    <row r="744" spans="1:9" ht="12.4" hidden="1" customHeight="1">
      <c r="A744" s="13"/>
      <c r="B744" s="1"/>
      <c r="C744" s="36"/>
      <c r="D744" s="157"/>
      <c r="E744" s="158"/>
      <c r="F744" s="42" t="str">
        <f>VLOOKUP(C744,'[2]Acha Air Sales Price List'!$B$1:$D$65536,3,FALSE)</f>
        <v>Exchange rate :</v>
      </c>
      <c r="G744" s="21">
        <f>ROUND(IF(ISBLANK(C744),0,VLOOKUP(C744,'[2]Acha Air Sales Price List'!$B$1:$X$65536,12,FALSE)*$L$14),2)</f>
        <v>0</v>
      </c>
      <c r="H744" s="22">
        <f t="shared" si="13"/>
        <v>0</v>
      </c>
      <c r="I744" s="14"/>
    </row>
    <row r="745" spans="1:9" ht="12.4" hidden="1" customHeight="1">
      <c r="A745" s="13"/>
      <c r="B745" s="1"/>
      <c r="C745" s="36"/>
      <c r="D745" s="157"/>
      <c r="E745" s="158"/>
      <c r="F745" s="42" t="str">
        <f>VLOOKUP(C745,'[2]Acha Air Sales Price List'!$B$1:$D$65536,3,FALSE)</f>
        <v>Exchange rate :</v>
      </c>
      <c r="G745" s="21">
        <f>ROUND(IF(ISBLANK(C745),0,VLOOKUP(C745,'[2]Acha Air Sales Price List'!$B$1:$X$65536,12,FALSE)*$L$14),2)</f>
        <v>0</v>
      </c>
      <c r="H745" s="22">
        <f t="shared" si="13"/>
        <v>0</v>
      </c>
      <c r="I745" s="14"/>
    </row>
    <row r="746" spans="1:9" ht="12.4" hidden="1" customHeight="1">
      <c r="A746" s="13"/>
      <c r="B746" s="1"/>
      <c r="C746" s="36"/>
      <c r="D746" s="157"/>
      <c r="E746" s="158"/>
      <c r="F746" s="42" t="str">
        <f>VLOOKUP(C746,'[2]Acha Air Sales Price List'!$B$1:$D$65536,3,FALSE)</f>
        <v>Exchange rate :</v>
      </c>
      <c r="G746" s="21">
        <f>ROUND(IF(ISBLANK(C746),0,VLOOKUP(C746,'[2]Acha Air Sales Price List'!$B$1:$X$65536,12,FALSE)*$L$14),2)</f>
        <v>0</v>
      </c>
      <c r="H746" s="22">
        <f t="shared" si="13"/>
        <v>0</v>
      </c>
      <c r="I746" s="14"/>
    </row>
    <row r="747" spans="1:9" ht="12.4" hidden="1" customHeight="1">
      <c r="A747" s="13"/>
      <c r="B747" s="1"/>
      <c r="C747" s="36"/>
      <c r="D747" s="157"/>
      <c r="E747" s="158"/>
      <c r="F747" s="42" t="str">
        <f>VLOOKUP(C747,'[2]Acha Air Sales Price List'!$B$1:$D$65536,3,FALSE)</f>
        <v>Exchange rate :</v>
      </c>
      <c r="G747" s="21">
        <f>ROUND(IF(ISBLANK(C747),0,VLOOKUP(C747,'[2]Acha Air Sales Price List'!$B$1:$X$65536,12,FALSE)*$L$14),2)</f>
        <v>0</v>
      </c>
      <c r="H747" s="22">
        <f t="shared" si="13"/>
        <v>0</v>
      </c>
      <c r="I747" s="14"/>
    </row>
    <row r="748" spans="1:9" ht="12.4" hidden="1" customHeight="1">
      <c r="A748" s="13"/>
      <c r="B748" s="1"/>
      <c r="C748" s="36"/>
      <c r="D748" s="157"/>
      <c r="E748" s="158"/>
      <c r="F748" s="42" t="str">
        <f>VLOOKUP(C748,'[2]Acha Air Sales Price List'!$B$1:$D$65536,3,FALSE)</f>
        <v>Exchange rate :</v>
      </c>
      <c r="G748" s="21">
        <f>ROUND(IF(ISBLANK(C748),0,VLOOKUP(C748,'[2]Acha Air Sales Price List'!$B$1:$X$65536,12,FALSE)*$L$14),2)</f>
        <v>0</v>
      </c>
      <c r="H748" s="22">
        <f t="shared" si="13"/>
        <v>0</v>
      </c>
      <c r="I748" s="14"/>
    </row>
    <row r="749" spans="1:9" ht="12.4" hidden="1" customHeight="1">
      <c r="A749" s="13"/>
      <c r="B749" s="1"/>
      <c r="C749" s="37"/>
      <c r="D749" s="157"/>
      <c r="E749" s="158"/>
      <c r="F749" s="42" t="str">
        <f>VLOOKUP(C749,'[2]Acha Air Sales Price List'!$B$1:$D$65536,3,FALSE)</f>
        <v>Exchange rate :</v>
      </c>
      <c r="G749" s="21">
        <f>ROUND(IF(ISBLANK(C749),0,VLOOKUP(C749,'[2]Acha Air Sales Price List'!$B$1:$X$65536,12,FALSE)*$L$14),2)</f>
        <v>0</v>
      </c>
      <c r="H749" s="22">
        <f t="shared" si="13"/>
        <v>0</v>
      </c>
      <c r="I749" s="14"/>
    </row>
    <row r="750" spans="1:9" ht="12" hidden="1" customHeight="1">
      <c r="A750" s="13"/>
      <c r="B750" s="1"/>
      <c r="C750" s="36"/>
      <c r="D750" s="157"/>
      <c r="E750" s="158"/>
      <c r="F750" s="42" t="str">
        <f>VLOOKUP(C750,'[2]Acha Air Sales Price List'!$B$1:$D$65536,3,FALSE)</f>
        <v>Exchange rate :</v>
      </c>
      <c r="G750" s="21">
        <f>ROUND(IF(ISBLANK(C750),0,VLOOKUP(C750,'[2]Acha Air Sales Price List'!$B$1:$X$65536,12,FALSE)*$L$14),2)</f>
        <v>0</v>
      </c>
      <c r="H750" s="22">
        <f t="shared" si="13"/>
        <v>0</v>
      </c>
      <c r="I750" s="14"/>
    </row>
    <row r="751" spans="1:9" ht="12.4" hidden="1" customHeight="1">
      <c r="A751" s="13"/>
      <c r="B751" s="1"/>
      <c r="C751" s="36"/>
      <c r="D751" s="157"/>
      <c r="E751" s="158"/>
      <c r="F751" s="42" t="str">
        <f>VLOOKUP(C751,'[2]Acha Air Sales Price List'!$B$1:$D$65536,3,FALSE)</f>
        <v>Exchange rate :</v>
      </c>
      <c r="G751" s="21">
        <f>ROUND(IF(ISBLANK(C751),0,VLOOKUP(C751,'[2]Acha Air Sales Price List'!$B$1:$X$65536,12,FALSE)*$L$14),2)</f>
        <v>0</v>
      </c>
      <c r="H751" s="22">
        <f t="shared" si="13"/>
        <v>0</v>
      </c>
      <c r="I751" s="14"/>
    </row>
    <row r="752" spans="1:9" ht="12.4" hidden="1" customHeight="1">
      <c r="A752" s="13"/>
      <c r="B752" s="1"/>
      <c r="C752" s="36"/>
      <c r="D752" s="157"/>
      <c r="E752" s="158"/>
      <c r="F752" s="42" t="str">
        <f>VLOOKUP(C752,'[2]Acha Air Sales Price List'!$B$1:$D$65536,3,FALSE)</f>
        <v>Exchange rate :</v>
      </c>
      <c r="G752" s="21">
        <f>ROUND(IF(ISBLANK(C752),0,VLOOKUP(C752,'[2]Acha Air Sales Price List'!$B$1:$X$65536,12,FALSE)*$L$14),2)</f>
        <v>0</v>
      </c>
      <c r="H752" s="22">
        <f t="shared" si="13"/>
        <v>0</v>
      </c>
      <c r="I752" s="14"/>
    </row>
    <row r="753" spans="1:9" ht="12.4" hidden="1" customHeight="1">
      <c r="A753" s="13"/>
      <c r="B753" s="1"/>
      <c r="C753" s="36"/>
      <c r="D753" s="157"/>
      <c r="E753" s="158"/>
      <c r="F753" s="42" t="str">
        <f>VLOOKUP(C753,'[2]Acha Air Sales Price List'!$B$1:$D$65536,3,FALSE)</f>
        <v>Exchange rate :</v>
      </c>
      <c r="G753" s="21">
        <f>ROUND(IF(ISBLANK(C753),0,VLOOKUP(C753,'[2]Acha Air Sales Price List'!$B$1:$X$65536,12,FALSE)*$L$14),2)</f>
        <v>0</v>
      </c>
      <c r="H753" s="22">
        <f t="shared" si="13"/>
        <v>0</v>
      </c>
      <c r="I753" s="14"/>
    </row>
    <row r="754" spans="1:9" ht="12.4" hidden="1" customHeight="1">
      <c r="A754" s="13"/>
      <c r="B754" s="1"/>
      <c r="C754" s="36"/>
      <c r="D754" s="157"/>
      <c r="E754" s="158"/>
      <c r="F754" s="42" t="str">
        <f>VLOOKUP(C754,'[2]Acha Air Sales Price List'!$B$1:$D$65536,3,FALSE)</f>
        <v>Exchange rate :</v>
      </c>
      <c r="G754" s="21">
        <f>ROUND(IF(ISBLANK(C754),0,VLOOKUP(C754,'[2]Acha Air Sales Price List'!$B$1:$X$65536,12,FALSE)*$L$14),2)</f>
        <v>0</v>
      </c>
      <c r="H754" s="22">
        <f t="shared" si="13"/>
        <v>0</v>
      </c>
      <c r="I754" s="14"/>
    </row>
    <row r="755" spans="1:9" ht="12.4" hidden="1" customHeight="1">
      <c r="A755" s="13"/>
      <c r="B755" s="1"/>
      <c r="C755" s="36"/>
      <c r="D755" s="157"/>
      <c r="E755" s="158"/>
      <c r="F755" s="42" t="str">
        <f>VLOOKUP(C755,'[2]Acha Air Sales Price List'!$B$1:$D$65536,3,FALSE)</f>
        <v>Exchange rate :</v>
      </c>
      <c r="G755" s="21">
        <f>ROUND(IF(ISBLANK(C755),0,VLOOKUP(C755,'[2]Acha Air Sales Price List'!$B$1:$X$65536,12,FALSE)*$L$14),2)</f>
        <v>0</v>
      </c>
      <c r="H755" s="22">
        <f t="shared" si="13"/>
        <v>0</v>
      </c>
      <c r="I755" s="14"/>
    </row>
    <row r="756" spans="1:9" ht="12.4" hidden="1" customHeight="1">
      <c r="A756" s="13"/>
      <c r="B756" s="1"/>
      <c r="C756" s="36"/>
      <c r="D756" s="157"/>
      <c r="E756" s="158"/>
      <c r="F756" s="42" t="str">
        <f>VLOOKUP(C756,'[2]Acha Air Sales Price List'!$B$1:$D$65536,3,FALSE)</f>
        <v>Exchange rate :</v>
      </c>
      <c r="G756" s="21">
        <f>ROUND(IF(ISBLANK(C756),0,VLOOKUP(C756,'[2]Acha Air Sales Price List'!$B$1:$X$65536,12,FALSE)*$L$14),2)</f>
        <v>0</v>
      </c>
      <c r="H756" s="22">
        <f t="shared" si="13"/>
        <v>0</v>
      </c>
      <c r="I756" s="14"/>
    </row>
    <row r="757" spans="1:9" ht="12.4" hidden="1" customHeight="1">
      <c r="A757" s="13"/>
      <c r="B757" s="1"/>
      <c r="C757" s="36"/>
      <c r="D757" s="157"/>
      <c r="E757" s="158"/>
      <c r="F757" s="42" t="str">
        <f>VLOOKUP(C757,'[2]Acha Air Sales Price List'!$B$1:$D$65536,3,FALSE)</f>
        <v>Exchange rate :</v>
      </c>
      <c r="G757" s="21">
        <f>ROUND(IF(ISBLANK(C757),0,VLOOKUP(C757,'[2]Acha Air Sales Price List'!$B$1:$X$65536,12,FALSE)*$L$14),2)</f>
        <v>0</v>
      </c>
      <c r="H757" s="22">
        <f t="shared" si="13"/>
        <v>0</v>
      </c>
      <c r="I757" s="14"/>
    </row>
    <row r="758" spans="1:9" ht="12.4" hidden="1" customHeight="1">
      <c r="A758" s="13"/>
      <c r="B758" s="1"/>
      <c r="C758" s="36"/>
      <c r="D758" s="157"/>
      <c r="E758" s="158"/>
      <c r="F758" s="42" t="str">
        <f>VLOOKUP(C758,'[2]Acha Air Sales Price List'!$B$1:$D$65536,3,FALSE)</f>
        <v>Exchange rate :</v>
      </c>
      <c r="G758" s="21">
        <f>ROUND(IF(ISBLANK(C758),0,VLOOKUP(C758,'[2]Acha Air Sales Price List'!$B$1:$X$65536,12,FALSE)*$L$14),2)</f>
        <v>0</v>
      </c>
      <c r="H758" s="22">
        <f t="shared" si="13"/>
        <v>0</v>
      </c>
      <c r="I758" s="14"/>
    </row>
    <row r="759" spans="1:9" ht="12.4" hidden="1" customHeight="1">
      <c r="A759" s="13"/>
      <c r="B759" s="1"/>
      <c r="C759" s="36"/>
      <c r="D759" s="157"/>
      <c r="E759" s="158"/>
      <c r="F759" s="42" t="str">
        <f>VLOOKUP(C759,'[2]Acha Air Sales Price List'!$B$1:$D$65536,3,FALSE)</f>
        <v>Exchange rate :</v>
      </c>
      <c r="G759" s="21">
        <f>ROUND(IF(ISBLANK(C759),0,VLOOKUP(C759,'[2]Acha Air Sales Price List'!$B$1:$X$65536,12,FALSE)*$L$14),2)</f>
        <v>0</v>
      </c>
      <c r="H759" s="22">
        <f t="shared" si="13"/>
        <v>0</v>
      </c>
      <c r="I759" s="14"/>
    </row>
    <row r="760" spans="1:9" ht="12.4" hidden="1" customHeight="1">
      <c r="A760" s="13"/>
      <c r="B760" s="1"/>
      <c r="C760" s="36"/>
      <c r="D760" s="157"/>
      <c r="E760" s="158"/>
      <c r="F760" s="42" t="str">
        <f>VLOOKUP(C760,'[2]Acha Air Sales Price List'!$B$1:$D$65536,3,FALSE)</f>
        <v>Exchange rate :</v>
      </c>
      <c r="G760" s="21">
        <f>ROUND(IF(ISBLANK(C760),0,VLOOKUP(C760,'[2]Acha Air Sales Price List'!$B$1:$X$65536,12,FALSE)*$L$14),2)</f>
        <v>0</v>
      </c>
      <c r="H760" s="22">
        <f t="shared" si="13"/>
        <v>0</v>
      </c>
      <c r="I760" s="14"/>
    </row>
    <row r="761" spans="1:9" ht="12.4" hidden="1" customHeight="1">
      <c r="A761" s="13"/>
      <c r="B761" s="1"/>
      <c r="C761" s="36"/>
      <c r="D761" s="157"/>
      <c r="E761" s="158"/>
      <c r="F761" s="42" t="str">
        <f>VLOOKUP(C761,'[2]Acha Air Sales Price List'!$B$1:$D$65536,3,FALSE)</f>
        <v>Exchange rate :</v>
      </c>
      <c r="G761" s="21">
        <f>ROUND(IF(ISBLANK(C761),0,VLOOKUP(C761,'[2]Acha Air Sales Price List'!$B$1:$X$65536,12,FALSE)*$L$14),2)</f>
        <v>0</v>
      </c>
      <c r="H761" s="22">
        <f t="shared" si="13"/>
        <v>0</v>
      </c>
      <c r="I761" s="14"/>
    </row>
    <row r="762" spans="1:9" ht="12.4" hidden="1" customHeight="1">
      <c r="A762" s="13"/>
      <c r="B762" s="1"/>
      <c r="C762" s="36"/>
      <c r="D762" s="157"/>
      <c r="E762" s="158"/>
      <c r="F762" s="42" t="str">
        <f>VLOOKUP(C762,'[2]Acha Air Sales Price List'!$B$1:$D$65536,3,FALSE)</f>
        <v>Exchange rate :</v>
      </c>
      <c r="G762" s="21">
        <f>ROUND(IF(ISBLANK(C762),0,VLOOKUP(C762,'[2]Acha Air Sales Price List'!$B$1:$X$65536,12,FALSE)*$L$14),2)</f>
        <v>0</v>
      </c>
      <c r="H762" s="22">
        <f t="shared" si="13"/>
        <v>0</v>
      </c>
      <c r="I762" s="14"/>
    </row>
    <row r="763" spans="1:9" ht="12.4" hidden="1" customHeight="1">
      <c r="A763" s="13"/>
      <c r="B763" s="1"/>
      <c r="C763" s="36"/>
      <c r="D763" s="157"/>
      <c r="E763" s="158"/>
      <c r="F763" s="42" t="str">
        <f>VLOOKUP(C763,'[2]Acha Air Sales Price List'!$B$1:$D$65536,3,FALSE)</f>
        <v>Exchange rate :</v>
      </c>
      <c r="G763" s="21">
        <f>ROUND(IF(ISBLANK(C763),0,VLOOKUP(C763,'[2]Acha Air Sales Price List'!$B$1:$X$65536,12,FALSE)*$L$14),2)</f>
        <v>0</v>
      </c>
      <c r="H763" s="22">
        <f t="shared" si="13"/>
        <v>0</v>
      </c>
      <c r="I763" s="14"/>
    </row>
    <row r="764" spans="1:9" ht="12.4" hidden="1" customHeight="1">
      <c r="A764" s="13"/>
      <c r="B764" s="1"/>
      <c r="C764" s="36"/>
      <c r="D764" s="157"/>
      <c r="E764" s="158"/>
      <c r="F764" s="42" t="str">
        <f>VLOOKUP(C764,'[2]Acha Air Sales Price List'!$B$1:$D$65536,3,FALSE)</f>
        <v>Exchange rate :</v>
      </c>
      <c r="G764" s="21">
        <f>ROUND(IF(ISBLANK(C764),0,VLOOKUP(C764,'[2]Acha Air Sales Price List'!$B$1:$X$65536,12,FALSE)*$L$14),2)</f>
        <v>0</v>
      </c>
      <c r="H764" s="22">
        <f t="shared" si="13"/>
        <v>0</v>
      </c>
      <c r="I764" s="14"/>
    </row>
    <row r="765" spans="1:9" ht="12.4" hidden="1" customHeight="1">
      <c r="A765" s="13"/>
      <c r="B765" s="1"/>
      <c r="C765" s="36"/>
      <c r="D765" s="157"/>
      <c r="E765" s="158"/>
      <c r="F765" s="42" t="str">
        <f>VLOOKUP(C765,'[2]Acha Air Sales Price List'!$B$1:$D$65536,3,FALSE)</f>
        <v>Exchange rate :</v>
      </c>
      <c r="G765" s="21">
        <f>ROUND(IF(ISBLANK(C765),0,VLOOKUP(C765,'[2]Acha Air Sales Price List'!$B$1:$X$65536,12,FALSE)*$L$14),2)</f>
        <v>0</v>
      </c>
      <c r="H765" s="22">
        <f t="shared" si="13"/>
        <v>0</v>
      </c>
      <c r="I765" s="14"/>
    </row>
    <row r="766" spans="1:9" ht="12.4" hidden="1" customHeight="1">
      <c r="A766" s="13"/>
      <c r="B766" s="1"/>
      <c r="C766" s="36"/>
      <c r="D766" s="157"/>
      <c r="E766" s="158"/>
      <c r="F766" s="42" t="str">
        <f>VLOOKUP(C766,'[2]Acha Air Sales Price List'!$B$1:$D$65536,3,FALSE)</f>
        <v>Exchange rate :</v>
      </c>
      <c r="G766" s="21">
        <f>ROUND(IF(ISBLANK(C766),0,VLOOKUP(C766,'[2]Acha Air Sales Price List'!$B$1:$X$65536,12,FALSE)*$L$14),2)</f>
        <v>0</v>
      </c>
      <c r="H766" s="22">
        <f t="shared" si="13"/>
        <v>0</v>
      </c>
      <c r="I766" s="14"/>
    </row>
    <row r="767" spans="1:9" ht="12.4" hidden="1" customHeight="1">
      <c r="A767" s="13"/>
      <c r="B767" s="1"/>
      <c r="C767" s="36"/>
      <c r="D767" s="157"/>
      <c r="E767" s="158"/>
      <c r="F767" s="42" t="str">
        <f>VLOOKUP(C767,'[2]Acha Air Sales Price List'!$B$1:$D$65536,3,FALSE)</f>
        <v>Exchange rate :</v>
      </c>
      <c r="G767" s="21">
        <f>ROUND(IF(ISBLANK(C767),0,VLOOKUP(C767,'[2]Acha Air Sales Price List'!$B$1:$X$65536,12,FALSE)*$L$14),2)</f>
        <v>0</v>
      </c>
      <c r="H767" s="22">
        <f t="shared" si="13"/>
        <v>0</v>
      </c>
      <c r="I767" s="14"/>
    </row>
    <row r="768" spans="1:9" ht="12.4" hidden="1" customHeight="1">
      <c r="A768" s="13"/>
      <c r="B768" s="1"/>
      <c r="C768" s="36"/>
      <c r="D768" s="157"/>
      <c r="E768" s="158"/>
      <c r="F768" s="42" t="str">
        <f>VLOOKUP(C768,'[2]Acha Air Sales Price List'!$B$1:$D$65536,3,FALSE)</f>
        <v>Exchange rate :</v>
      </c>
      <c r="G768" s="21">
        <f>ROUND(IF(ISBLANK(C768),0,VLOOKUP(C768,'[2]Acha Air Sales Price List'!$B$1:$X$65536,12,FALSE)*$L$14),2)</f>
        <v>0</v>
      </c>
      <c r="H768" s="22">
        <f t="shared" si="13"/>
        <v>0</v>
      </c>
      <c r="I768" s="14"/>
    </row>
    <row r="769" spans="1:9" ht="12.4" hidden="1" customHeight="1">
      <c r="A769" s="13"/>
      <c r="B769" s="1"/>
      <c r="C769" s="36"/>
      <c r="D769" s="157"/>
      <c r="E769" s="158"/>
      <c r="F769" s="42" t="str">
        <f>VLOOKUP(C769,'[2]Acha Air Sales Price List'!$B$1:$D$65536,3,FALSE)</f>
        <v>Exchange rate :</v>
      </c>
      <c r="G769" s="21">
        <f>ROUND(IF(ISBLANK(C769),0,VLOOKUP(C769,'[2]Acha Air Sales Price List'!$B$1:$X$65536,12,FALSE)*$L$14),2)</f>
        <v>0</v>
      </c>
      <c r="H769" s="22">
        <f t="shared" si="13"/>
        <v>0</v>
      </c>
      <c r="I769" s="14"/>
    </row>
    <row r="770" spans="1:9" ht="12.4" hidden="1" customHeight="1">
      <c r="A770" s="13"/>
      <c r="B770" s="1"/>
      <c r="C770" s="36"/>
      <c r="D770" s="157"/>
      <c r="E770" s="158"/>
      <c r="F770" s="42" t="str">
        <f>VLOOKUP(C770,'[2]Acha Air Sales Price List'!$B$1:$D$65536,3,FALSE)</f>
        <v>Exchange rate :</v>
      </c>
      <c r="G770" s="21">
        <f>ROUND(IF(ISBLANK(C770),0,VLOOKUP(C770,'[2]Acha Air Sales Price List'!$B$1:$X$65536,12,FALSE)*$L$14),2)</f>
        <v>0</v>
      </c>
      <c r="H770" s="22">
        <f t="shared" si="13"/>
        <v>0</v>
      </c>
      <c r="I770" s="14"/>
    </row>
    <row r="771" spans="1:9" ht="12.4" hidden="1" customHeight="1">
      <c r="A771" s="13"/>
      <c r="B771" s="1"/>
      <c r="C771" s="36"/>
      <c r="D771" s="157"/>
      <c r="E771" s="158"/>
      <c r="F771" s="42" t="str">
        <f>VLOOKUP(C771,'[2]Acha Air Sales Price List'!$B$1:$D$65536,3,FALSE)</f>
        <v>Exchange rate :</v>
      </c>
      <c r="G771" s="21">
        <f>ROUND(IF(ISBLANK(C771),0,VLOOKUP(C771,'[2]Acha Air Sales Price List'!$B$1:$X$65536,12,FALSE)*$L$14),2)</f>
        <v>0</v>
      </c>
      <c r="H771" s="22">
        <f t="shared" si="13"/>
        <v>0</v>
      </c>
      <c r="I771" s="14"/>
    </row>
    <row r="772" spans="1:9" ht="12.4" hidden="1" customHeight="1">
      <c r="A772" s="13"/>
      <c r="B772" s="1"/>
      <c r="C772" s="36"/>
      <c r="D772" s="157"/>
      <c r="E772" s="158"/>
      <c r="F772" s="42" t="str">
        <f>VLOOKUP(C772,'[2]Acha Air Sales Price List'!$B$1:$D$65536,3,FALSE)</f>
        <v>Exchange rate :</v>
      </c>
      <c r="G772" s="21">
        <f>ROUND(IF(ISBLANK(C772),0,VLOOKUP(C772,'[2]Acha Air Sales Price List'!$B$1:$X$65536,12,FALSE)*$L$14),2)</f>
        <v>0</v>
      </c>
      <c r="H772" s="22">
        <f t="shared" si="13"/>
        <v>0</v>
      </c>
      <c r="I772" s="14"/>
    </row>
    <row r="773" spans="1:9" ht="12.4" hidden="1" customHeight="1">
      <c r="A773" s="13"/>
      <c r="B773" s="1"/>
      <c r="C773" s="36"/>
      <c r="D773" s="157"/>
      <c r="E773" s="158"/>
      <c r="F773" s="42" t="str">
        <f>VLOOKUP(C773,'[2]Acha Air Sales Price List'!$B$1:$D$65536,3,FALSE)</f>
        <v>Exchange rate :</v>
      </c>
      <c r="G773" s="21">
        <f>ROUND(IF(ISBLANK(C773),0,VLOOKUP(C773,'[2]Acha Air Sales Price List'!$B$1:$X$65536,12,FALSE)*$L$14),2)</f>
        <v>0</v>
      </c>
      <c r="H773" s="22">
        <f t="shared" si="13"/>
        <v>0</v>
      </c>
      <c r="I773" s="14"/>
    </row>
    <row r="774" spans="1:9" ht="12.4" hidden="1" customHeight="1">
      <c r="A774" s="13"/>
      <c r="B774" s="1"/>
      <c r="C774" s="36"/>
      <c r="D774" s="157"/>
      <c r="E774" s="158"/>
      <c r="F774" s="42" t="str">
        <f>VLOOKUP(C774,'[2]Acha Air Sales Price List'!$B$1:$D$65536,3,FALSE)</f>
        <v>Exchange rate :</v>
      </c>
      <c r="G774" s="21">
        <f>ROUND(IF(ISBLANK(C774),0,VLOOKUP(C774,'[2]Acha Air Sales Price List'!$B$1:$X$65536,12,FALSE)*$L$14),2)</f>
        <v>0</v>
      </c>
      <c r="H774" s="22">
        <f t="shared" si="13"/>
        <v>0</v>
      </c>
      <c r="I774" s="14"/>
    </row>
    <row r="775" spans="1:9" ht="12.4" hidden="1" customHeight="1">
      <c r="A775" s="13"/>
      <c r="B775" s="1"/>
      <c r="C775" s="36"/>
      <c r="D775" s="157"/>
      <c r="E775" s="158"/>
      <c r="F775" s="42" t="str">
        <f>VLOOKUP(C775,'[2]Acha Air Sales Price List'!$B$1:$D$65536,3,FALSE)</f>
        <v>Exchange rate :</v>
      </c>
      <c r="G775" s="21">
        <f>ROUND(IF(ISBLANK(C775),0,VLOOKUP(C775,'[2]Acha Air Sales Price List'!$B$1:$X$65536,12,FALSE)*$L$14),2)</f>
        <v>0</v>
      </c>
      <c r="H775" s="22">
        <f t="shared" si="13"/>
        <v>0</v>
      </c>
      <c r="I775" s="14"/>
    </row>
    <row r="776" spans="1:9" ht="12.4" hidden="1" customHeight="1">
      <c r="A776" s="13"/>
      <c r="B776" s="1"/>
      <c r="C776" s="36"/>
      <c r="D776" s="157"/>
      <c r="E776" s="158"/>
      <c r="F776" s="42" t="str">
        <f>VLOOKUP(C776,'[2]Acha Air Sales Price List'!$B$1:$D$65536,3,FALSE)</f>
        <v>Exchange rate :</v>
      </c>
      <c r="G776" s="21">
        <f>ROUND(IF(ISBLANK(C776),0,VLOOKUP(C776,'[2]Acha Air Sales Price List'!$B$1:$X$65536,12,FALSE)*$L$14),2)</f>
        <v>0</v>
      </c>
      <c r="H776" s="22">
        <f t="shared" si="13"/>
        <v>0</v>
      </c>
      <c r="I776" s="14"/>
    </row>
    <row r="777" spans="1:9" ht="12.4" hidden="1" customHeight="1">
      <c r="A777" s="13"/>
      <c r="B777" s="1"/>
      <c r="C777" s="37"/>
      <c r="D777" s="157"/>
      <c r="E777" s="158"/>
      <c r="F777" s="42" t="str">
        <f>VLOOKUP(C777,'[2]Acha Air Sales Price List'!$B$1:$D$65536,3,FALSE)</f>
        <v>Exchange rate :</v>
      </c>
      <c r="G777" s="21">
        <f>ROUND(IF(ISBLANK(C777),0,VLOOKUP(C777,'[2]Acha Air Sales Price List'!$B$1:$X$65536,12,FALSE)*$L$14),2)</f>
        <v>0</v>
      </c>
      <c r="H777" s="22">
        <f t="shared" si="13"/>
        <v>0</v>
      </c>
      <c r="I777" s="14"/>
    </row>
    <row r="778" spans="1:9" ht="12" hidden="1" customHeight="1">
      <c r="A778" s="13"/>
      <c r="B778" s="1"/>
      <c r="C778" s="36"/>
      <c r="D778" s="157"/>
      <c r="E778" s="158"/>
      <c r="F778" s="42" t="str">
        <f>VLOOKUP(C778,'[2]Acha Air Sales Price List'!$B$1:$D$65536,3,FALSE)</f>
        <v>Exchange rate :</v>
      </c>
      <c r="G778" s="21">
        <f>ROUND(IF(ISBLANK(C778),0,VLOOKUP(C778,'[2]Acha Air Sales Price List'!$B$1:$X$65536,12,FALSE)*$L$14),2)</f>
        <v>0</v>
      </c>
      <c r="H778" s="22">
        <f t="shared" si="13"/>
        <v>0</v>
      </c>
      <c r="I778" s="14"/>
    </row>
    <row r="779" spans="1:9" ht="12.4" hidden="1" customHeight="1">
      <c r="A779" s="13"/>
      <c r="B779" s="1"/>
      <c r="C779" s="36"/>
      <c r="D779" s="157"/>
      <c r="E779" s="158"/>
      <c r="F779" s="42" t="str">
        <f>VLOOKUP(C779,'[2]Acha Air Sales Price List'!$B$1:$D$65536,3,FALSE)</f>
        <v>Exchange rate :</v>
      </c>
      <c r="G779" s="21">
        <f>ROUND(IF(ISBLANK(C779),0,VLOOKUP(C779,'[2]Acha Air Sales Price List'!$B$1:$X$65536,12,FALSE)*$L$14),2)</f>
        <v>0</v>
      </c>
      <c r="H779" s="22">
        <f t="shared" ref="H779:H842" si="14">ROUND(IF(ISNUMBER(B779), G779*B779, 0),5)</f>
        <v>0</v>
      </c>
      <c r="I779" s="14"/>
    </row>
    <row r="780" spans="1:9" ht="12.4" hidden="1" customHeight="1">
      <c r="A780" s="13"/>
      <c r="B780" s="1"/>
      <c r="C780" s="36"/>
      <c r="D780" s="157"/>
      <c r="E780" s="158"/>
      <c r="F780" s="42" t="str">
        <f>VLOOKUP(C780,'[2]Acha Air Sales Price List'!$B$1:$D$65536,3,FALSE)</f>
        <v>Exchange rate :</v>
      </c>
      <c r="G780" s="21">
        <f>ROUND(IF(ISBLANK(C780),0,VLOOKUP(C780,'[2]Acha Air Sales Price List'!$B$1:$X$65536,12,FALSE)*$L$14),2)</f>
        <v>0</v>
      </c>
      <c r="H780" s="22">
        <f t="shared" si="14"/>
        <v>0</v>
      </c>
      <c r="I780" s="14"/>
    </row>
    <row r="781" spans="1:9" ht="12.4" hidden="1" customHeight="1">
      <c r="A781" s="13"/>
      <c r="B781" s="1"/>
      <c r="C781" s="36"/>
      <c r="D781" s="157"/>
      <c r="E781" s="158"/>
      <c r="F781" s="42" t="str">
        <f>VLOOKUP(C781,'[2]Acha Air Sales Price List'!$B$1:$D$65536,3,FALSE)</f>
        <v>Exchange rate :</v>
      </c>
      <c r="G781" s="21">
        <f>ROUND(IF(ISBLANK(C781),0,VLOOKUP(C781,'[2]Acha Air Sales Price List'!$B$1:$X$65536,12,FALSE)*$L$14),2)</f>
        <v>0</v>
      </c>
      <c r="H781" s="22">
        <f t="shared" si="14"/>
        <v>0</v>
      </c>
      <c r="I781" s="14"/>
    </row>
    <row r="782" spans="1:9" ht="12.4" hidden="1" customHeight="1">
      <c r="A782" s="13"/>
      <c r="B782" s="1"/>
      <c r="C782" s="36"/>
      <c r="D782" s="157"/>
      <c r="E782" s="158"/>
      <c r="F782" s="42" t="str">
        <f>VLOOKUP(C782,'[2]Acha Air Sales Price List'!$B$1:$D$65536,3,FALSE)</f>
        <v>Exchange rate :</v>
      </c>
      <c r="G782" s="21">
        <f>ROUND(IF(ISBLANK(C782),0,VLOOKUP(C782,'[2]Acha Air Sales Price List'!$B$1:$X$65536,12,FALSE)*$L$14),2)</f>
        <v>0</v>
      </c>
      <c r="H782" s="22">
        <f t="shared" si="14"/>
        <v>0</v>
      </c>
      <c r="I782" s="14"/>
    </row>
    <row r="783" spans="1:9" ht="12.4" hidden="1" customHeight="1">
      <c r="A783" s="13"/>
      <c r="B783" s="1"/>
      <c r="C783" s="36"/>
      <c r="D783" s="157"/>
      <c r="E783" s="158"/>
      <c r="F783" s="42" t="str">
        <f>VLOOKUP(C783,'[2]Acha Air Sales Price List'!$B$1:$D$65536,3,FALSE)</f>
        <v>Exchange rate :</v>
      </c>
      <c r="G783" s="21">
        <f>ROUND(IF(ISBLANK(C783),0,VLOOKUP(C783,'[2]Acha Air Sales Price List'!$B$1:$X$65536,12,FALSE)*$L$14),2)</f>
        <v>0</v>
      </c>
      <c r="H783" s="22">
        <f t="shared" si="14"/>
        <v>0</v>
      </c>
      <c r="I783" s="14"/>
    </row>
    <row r="784" spans="1:9" ht="12.4" hidden="1" customHeight="1">
      <c r="A784" s="13"/>
      <c r="B784" s="1"/>
      <c r="C784" s="36"/>
      <c r="D784" s="157"/>
      <c r="E784" s="158"/>
      <c r="F784" s="42" t="str">
        <f>VLOOKUP(C784,'[2]Acha Air Sales Price List'!$B$1:$D$65536,3,FALSE)</f>
        <v>Exchange rate :</v>
      </c>
      <c r="G784" s="21">
        <f>ROUND(IF(ISBLANK(C784),0,VLOOKUP(C784,'[2]Acha Air Sales Price List'!$B$1:$X$65536,12,FALSE)*$L$14),2)</f>
        <v>0</v>
      </c>
      <c r="H784" s="22">
        <f t="shared" si="14"/>
        <v>0</v>
      </c>
      <c r="I784" s="14"/>
    </row>
    <row r="785" spans="1:9" ht="12.4" hidden="1" customHeight="1">
      <c r="A785" s="13"/>
      <c r="B785" s="1"/>
      <c r="C785" s="36"/>
      <c r="D785" s="157"/>
      <c r="E785" s="158"/>
      <c r="F785" s="42" t="str">
        <f>VLOOKUP(C785,'[2]Acha Air Sales Price List'!$B$1:$D$65536,3,FALSE)</f>
        <v>Exchange rate :</v>
      </c>
      <c r="G785" s="21">
        <f>ROUND(IF(ISBLANK(C785),0,VLOOKUP(C785,'[2]Acha Air Sales Price List'!$B$1:$X$65536,12,FALSE)*$L$14),2)</f>
        <v>0</v>
      </c>
      <c r="H785" s="22">
        <f t="shared" si="14"/>
        <v>0</v>
      </c>
      <c r="I785" s="14"/>
    </row>
    <row r="786" spans="1:9" ht="12.4" hidden="1" customHeight="1">
      <c r="A786" s="13"/>
      <c r="B786" s="1"/>
      <c r="C786" s="36"/>
      <c r="D786" s="157"/>
      <c r="E786" s="158"/>
      <c r="F786" s="42" t="str">
        <f>VLOOKUP(C786,'[2]Acha Air Sales Price List'!$B$1:$D$65536,3,FALSE)</f>
        <v>Exchange rate :</v>
      </c>
      <c r="G786" s="21">
        <f>ROUND(IF(ISBLANK(C786),0,VLOOKUP(C786,'[2]Acha Air Sales Price List'!$B$1:$X$65536,12,FALSE)*$L$14),2)</f>
        <v>0</v>
      </c>
      <c r="H786" s="22">
        <f t="shared" si="14"/>
        <v>0</v>
      </c>
      <c r="I786" s="14"/>
    </row>
    <row r="787" spans="1:9" ht="12.4" hidden="1" customHeight="1">
      <c r="A787" s="13"/>
      <c r="B787" s="1"/>
      <c r="C787" s="36"/>
      <c r="D787" s="157"/>
      <c r="E787" s="158"/>
      <c r="F787" s="42" t="str">
        <f>VLOOKUP(C787,'[2]Acha Air Sales Price List'!$B$1:$D$65536,3,FALSE)</f>
        <v>Exchange rate :</v>
      </c>
      <c r="G787" s="21">
        <f>ROUND(IF(ISBLANK(C787),0,VLOOKUP(C787,'[2]Acha Air Sales Price List'!$B$1:$X$65536,12,FALSE)*$L$14),2)</f>
        <v>0</v>
      </c>
      <c r="H787" s="22">
        <f t="shared" si="14"/>
        <v>0</v>
      </c>
      <c r="I787" s="14"/>
    </row>
    <row r="788" spans="1:9" ht="12.4" hidden="1" customHeight="1">
      <c r="A788" s="13"/>
      <c r="B788" s="1"/>
      <c r="C788" s="36"/>
      <c r="D788" s="157"/>
      <c r="E788" s="158"/>
      <c r="F788" s="42" t="str">
        <f>VLOOKUP(C788,'[2]Acha Air Sales Price List'!$B$1:$D$65536,3,FALSE)</f>
        <v>Exchange rate :</v>
      </c>
      <c r="G788" s="21">
        <f>ROUND(IF(ISBLANK(C788),0,VLOOKUP(C788,'[2]Acha Air Sales Price List'!$B$1:$X$65536,12,FALSE)*$L$14),2)</f>
        <v>0</v>
      </c>
      <c r="H788" s="22">
        <f t="shared" si="14"/>
        <v>0</v>
      </c>
      <c r="I788" s="14"/>
    </row>
    <row r="789" spans="1:9" ht="12.4" hidden="1" customHeight="1">
      <c r="A789" s="13"/>
      <c r="B789" s="1"/>
      <c r="C789" s="36"/>
      <c r="D789" s="157"/>
      <c r="E789" s="158"/>
      <c r="F789" s="42" t="str">
        <f>VLOOKUP(C789,'[2]Acha Air Sales Price List'!$B$1:$D$65536,3,FALSE)</f>
        <v>Exchange rate :</v>
      </c>
      <c r="G789" s="21">
        <f>ROUND(IF(ISBLANK(C789),0,VLOOKUP(C789,'[2]Acha Air Sales Price List'!$B$1:$X$65536,12,FALSE)*$L$14),2)</f>
        <v>0</v>
      </c>
      <c r="H789" s="22">
        <f t="shared" si="14"/>
        <v>0</v>
      </c>
      <c r="I789" s="14"/>
    </row>
    <row r="790" spans="1:9" ht="12.4" hidden="1" customHeight="1">
      <c r="A790" s="13"/>
      <c r="B790" s="1"/>
      <c r="C790" s="36"/>
      <c r="D790" s="157"/>
      <c r="E790" s="158"/>
      <c r="F790" s="42" t="str">
        <f>VLOOKUP(C790,'[2]Acha Air Sales Price List'!$B$1:$D$65536,3,FALSE)</f>
        <v>Exchange rate :</v>
      </c>
      <c r="G790" s="21">
        <f>ROUND(IF(ISBLANK(C790),0,VLOOKUP(C790,'[2]Acha Air Sales Price List'!$B$1:$X$65536,12,FALSE)*$L$14),2)</f>
        <v>0</v>
      </c>
      <c r="H790" s="22">
        <f t="shared" si="14"/>
        <v>0</v>
      </c>
      <c r="I790" s="14"/>
    </row>
    <row r="791" spans="1:9" ht="12.4" hidden="1" customHeight="1">
      <c r="A791" s="13"/>
      <c r="B791" s="1"/>
      <c r="C791" s="36"/>
      <c r="D791" s="157"/>
      <c r="E791" s="158"/>
      <c r="F791" s="42" t="str">
        <f>VLOOKUP(C791,'[2]Acha Air Sales Price List'!$B$1:$D$65536,3,FALSE)</f>
        <v>Exchange rate :</v>
      </c>
      <c r="G791" s="21">
        <f>ROUND(IF(ISBLANK(C791),0,VLOOKUP(C791,'[2]Acha Air Sales Price List'!$B$1:$X$65536,12,FALSE)*$L$14),2)</f>
        <v>0</v>
      </c>
      <c r="H791" s="22">
        <f t="shared" si="14"/>
        <v>0</v>
      </c>
      <c r="I791" s="14"/>
    </row>
    <row r="792" spans="1:9" ht="12.4" hidden="1" customHeight="1">
      <c r="A792" s="13"/>
      <c r="B792" s="1"/>
      <c r="C792" s="36"/>
      <c r="D792" s="157"/>
      <c r="E792" s="158"/>
      <c r="F792" s="42" t="str">
        <f>VLOOKUP(C792,'[2]Acha Air Sales Price List'!$B$1:$D$65536,3,FALSE)</f>
        <v>Exchange rate :</v>
      </c>
      <c r="G792" s="21">
        <f>ROUND(IF(ISBLANK(C792),0,VLOOKUP(C792,'[2]Acha Air Sales Price List'!$B$1:$X$65536,12,FALSE)*$L$14),2)</f>
        <v>0</v>
      </c>
      <c r="H792" s="22">
        <f t="shared" si="14"/>
        <v>0</v>
      </c>
      <c r="I792" s="14"/>
    </row>
    <row r="793" spans="1:9" ht="12.4" hidden="1" customHeight="1">
      <c r="A793" s="13"/>
      <c r="B793" s="1"/>
      <c r="C793" s="36"/>
      <c r="D793" s="157"/>
      <c r="E793" s="158"/>
      <c r="F793" s="42" t="str">
        <f>VLOOKUP(C793,'[2]Acha Air Sales Price List'!$B$1:$D$65536,3,FALSE)</f>
        <v>Exchange rate :</v>
      </c>
      <c r="G793" s="21">
        <f>ROUND(IF(ISBLANK(C793),0,VLOOKUP(C793,'[2]Acha Air Sales Price List'!$B$1:$X$65536,12,FALSE)*$L$14),2)</f>
        <v>0</v>
      </c>
      <c r="H793" s="22">
        <f t="shared" si="14"/>
        <v>0</v>
      </c>
      <c r="I793" s="14"/>
    </row>
    <row r="794" spans="1:9" ht="12.4" hidden="1" customHeight="1">
      <c r="A794" s="13"/>
      <c r="B794" s="1"/>
      <c r="C794" s="36"/>
      <c r="D794" s="157"/>
      <c r="E794" s="158"/>
      <c r="F794" s="42" t="str">
        <f>VLOOKUP(C794,'[2]Acha Air Sales Price List'!$B$1:$D$65536,3,FALSE)</f>
        <v>Exchange rate :</v>
      </c>
      <c r="G794" s="21">
        <f>ROUND(IF(ISBLANK(C794),0,VLOOKUP(C794,'[2]Acha Air Sales Price List'!$B$1:$X$65536,12,FALSE)*$L$14),2)</f>
        <v>0</v>
      </c>
      <c r="H794" s="22">
        <f t="shared" si="14"/>
        <v>0</v>
      </c>
      <c r="I794" s="14"/>
    </row>
    <row r="795" spans="1:9" ht="12.4" hidden="1" customHeight="1">
      <c r="A795" s="13"/>
      <c r="B795" s="1"/>
      <c r="C795" s="36"/>
      <c r="D795" s="157"/>
      <c r="E795" s="158"/>
      <c r="F795" s="42" t="str">
        <f>VLOOKUP(C795,'[2]Acha Air Sales Price List'!$B$1:$D$65536,3,FALSE)</f>
        <v>Exchange rate :</v>
      </c>
      <c r="G795" s="21">
        <f>ROUND(IF(ISBLANK(C795),0,VLOOKUP(C795,'[2]Acha Air Sales Price List'!$B$1:$X$65536,12,FALSE)*$L$14),2)</f>
        <v>0</v>
      </c>
      <c r="H795" s="22">
        <f t="shared" si="14"/>
        <v>0</v>
      </c>
      <c r="I795" s="14"/>
    </row>
    <row r="796" spans="1:9" ht="12.4" hidden="1" customHeight="1">
      <c r="A796" s="13"/>
      <c r="B796" s="1"/>
      <c r="C796" s="36"/>
      <c r="D796" s="157"/>
      <c r="E796" s="158"/>
      <c r="F796" s="42" t="str">
        <f>VLOOKUP(C796,'[2]Acha Air Sales Price List'!$B$1:$D$65536,3,FALSE)</f>
        <v>Exchange rate :</v>
      </c>
      <c r="G796" s="21">
        <f>ROUND(IF(ISBLANK(C796),0,VLOOKUP(C796,'[2]Acha Air Sales Price List'!$B$1:$X$65536,12,FALSE)*$L$14),2)</f>
        <v>0</v>
      </c>
      <c r="H796" s="22">
        <f t="shared" si="14"/>
        <v>0</v>
      </c>
      <c r="I796" s="14"/>
    </row>
    <row r="797" spans="1:9" ht="12.4" hidden="1" customHeight="1">
      <c r="A797" s="13"/>
      <c r="B797" s="1"/>
      <c r="C797" s="36"/>
      <c r="D797" s="157"/>
      <c r="E797" s="158"/>
      <c r="F797" s="42" t="str">
        <f>VLOOKUP(C797,'[2]Acha Air Sales Price List'!$B$1:$D$65536,3,FALSE)</f>
        <v>Exchange rate :</v>
      </c>
      <c r="G797" s="21">
        <f>ROUND(IF(ISBLANK(C797),0,VLOOKUP(C797,'[2]Acha Air Sales Price List'!$B$1:$X$65536,12,FALSE)*$L$14),2)</f>
        <v>0</v>
      </c>
      <c r="H797" s="22">
        <f t="shared" si="14"/>
        <v>0</v>
      </c>
      <c r="I797" s="14"/>
    </row>
    <row r="798" spans="1:9" ht="12.4" hidden="1" customHeight="1">
      <c r="A798" s="13"/>
      <c r="B798" s="1"/>
      <c r="C798" s="36"/>
      <c r="D798" s="157"/>
      <c r="E798" s="158"/>
      <c r="F798" s="42" t="str">
        <f>VLOOKUP(C798,'[2]Acha Air Sales Price List'!$B$1:$D$65536,3,FALSE)</f>
        <v>Exchange rate :</v>
      </c>
      <c r="G798" s="21">
        <f>ROUND(IF(ISBLANK(C798),0,VLOOKUP(C798,'[2]Acha Air Sales Price List'!$B$1:$X$65536,12,FALSE)*$L$14),2)</f>
        <v>0</v>
      </c>
      <c r="H798" s="22">
        <f t="shared" si="14"/>
        <v>0</v>
      </c>
      <c r="I798" s="14"/>
    </row>
    <row r="799" spans="1:9" ht="12.4" hidden="1" customHeight="1">
      <c r="A799" s="13"/>
      <c r="B799" s="1"/>
      <c r="C799" s="36"/>
      <c r="D799" s="157"/>
      <c r="E799" s="158"/>
      <c r="F799" s="42" t="str">
        <f>VLOOKUP(C799,'[2]Acha Air Sales Price List'!$B$1:$D$65536,3,FALSE)</f>
        <v>Exchange rate :</v>
      </c>
      <c r="G799" s="21">
        <f>ROUND(IF(ISBLANK(C799),0,VLOOKUP(C799,'[2]Acha Air Sales Price List'!$B$1:$X$65536,12,FALSE)*$L$14),2)</f>
        <v>0</v>
      </c>
      <c r="H799" s="22">
        <f t="shared" si="14"/>
        <v>0</v>
      </c>
      <c r="I799" s="14"/>
    </row>
    <row r="800" spans="1:9" ht="12.4" hidden="1" customHeight="1">
      <c r="A800" s="13"/>
      <c r="B800" s="1"/>
      <c r="C800" s="36"/>
      <c r="D800" s="157"/>
      <c r="E800" s="158"/>
      <c r="F800" s="42" t="str">
        <f>VLOOKUP(C800,'[2]Acha Air Sales Price List'!$B$1:$D$65536,3,FALSE)</f>
        <v>Exchange rate :</v>
      </c>
      <c r="G800" s="21">
        <f>ROUND(IF(ISBLANK(C800),0,VLOOKUP(C800,'[2]Acha Air Sales Price List'!$B$1:$X$65536,12,FALSE)*$L$14),2)</f>
        <v>0</v>
      </c>
      <c r="H800" s="22">
        <f t="shared" si="14"/>
        <v>0</v>
      </c>
      <c r="I800" s="14"/>
    </row>
    <row r="801" spans="1:9" ht="12.4" hidden="1" customHeight="1">
      <c r="A801" s="13"/>
      <c r="B801" s="1"/>
      <c r="C801" s="37"/>
      <c r="D801" s="157"/>
      <c r="E801" s="158"/>
      <c r="F801" s="42" t="str">
        <f>VLOOKUP(C801,'[2]Acha Air Sales Price List'!$B$1:$D$65536,3,FALSE)</f>
        <v>Exchange rate :</v>
      </c>
      <c r="G801" s="21">
        <f>ROUND(IF(ISBLANK(C801),0,VLOOKUP(C801,'[2]Acha Air Sales Price List'!$B$1:$X$65536,12,FALSE)*$L$14),2)</f>
        <v>0</v>
      </c>
      <c r="H801" s="22">
        <f t="shared" si="14"/>
        <v>0</v>
      </c>
      <c r="I801" s="14"/>
    </row>
    <row r="802" spans="1:9" ht="12" hidden="1" customHeight="1">
      <c r="A802" s="13"/>
      <c r="B802" s="1"/>
      <c r="C802" s="36"/>
      <c r="D802" s="157"/>
      <c r="E802" s="158"/>
      <c r="F802" s="42" t="str">
        <f>VLOOKUP(C802,'[2]Acha Air Sales Price List'!$B$1:$D$65536,3,FALSE)</f>
        <v>Exchange rate :</v>
      </c>
      <c r="G802" s="21">
        <f>ROUND(IF(ISBLANK(C802),0,VLOOKUP(C802,'[2]Acha Air Sales Price List'!$B$1:$X$65536,12,FALSE)*$L$14),2)</f>
        <v>0</v>
      </c>
      <c r="H802" s="22">
        <f t="shared" si="14"/>
        <v>0</v>
      </c>
      <c r="I802" s="14"/>
    </row>
    <row r="803" spans="1:9" ht="12.4" hidden="1" customHeight="1">
      <c r="A803" s="13"/>
      <c r="B803" s="1"/>
      <c r="C803" s="36"/>
      <c r="D803" s="157"/>
      <c r="E803" s="158"/>
      <c r="F803" s="42" t="str">
        <f>VLOOKUP(C803,'[2]Acha Air Sales Price List'!$B$1:$D$65536,3,FALSE)</f>
        <v>Exchange rate :</v>
      </c>
      <c r="G803" s="21">
        <f>ROUND(IF(ISBLANK(C803),0,VLOOKUP(C803,'[2]Acha Air Sales Price List'!$B$1:$X$65536,12,FALSE)*$L$14),2)</f>
        <v>0</v>
      </c>
      <c r="H803" s="22">
        <f t="shared" si="14"/>
        <v>0</v>
      </c>
      <c r="I803" s="14"/>
    </row>
    <row r="804" spans="1:9" ht="12.4" hidden="1" customHeight="1">
      <c r="A804" s="13"/>
      <c r="B804" s="1"/>
      <c r="C804" s="36"/>
      <c r="D804" s="157"/>
      <c r="E804" s="158"/>
      <c r="F804" s="42" t="str">
        <f>VLOOKUP(C804,'[2]Acha Air Sales Price List'!$B$1:$D$65536,3,FALSE)</f>
        <v>Exchange rate :</v>
      </c>
      <c r="G804" s="21">
        <f>ROUND(IF(ISBLANK(C804),0,VLOOKUP(C804,'[2]Acha Air Sales Price List'!$B$1:$X$65536,12,FALSE)*$L$14),2)</f>
        <v>0</v>
      </c>
      <c r="H804" s="22">
        <f t="shared" si="14"/>
        <v>0</v>
      </c>
      <c r="I804" s="14"/>
    </row>
    <row r="805" spans="1:9" ht="12.4" hidden="1" customHeight="1">
      <c r="A805" s="13"/>
      <c r="B805" s="1"/>
      <c r="C805" s="36"/>
      <c r="D805" s="157"/>
      <c r="E805" s="158"/>
      <c r="F805" s="42" t="str">
        <f>VLOOKUP(C805,'[2]Acha Air Sales Price List'!$B$1:$D$65536,3,FALSE)</f>
        <v>Exchange rate :</v>
      </c>
      <c r="G805" s="21">
        <f>ROUND(IF(ISBLANK(C805),0,VLOOKUP(C805,'[2]Acha Air Sales Price List'!$B$1:$X$65536,12,FALSE)*$L$14),2)</f>
        <v>0</v>
      </c>
      <c r="H805" s="22">
        <f t="shared" si="14"/>
        <v>0</v>
      </c>
      <c r="I805" s="14"/>
    </row>
    <row r="806" spans="1:9" ht="12.4" hidden="1" customHeight="1">
      <c r="A806" s="13"/>
      <c r="B806" s="1"/>
      <c r="C806" s="36"/>
      <c r="D806" s="157"/>
      <c r="E806" s="158"/>
      <c r="F806" s="42" t="str">
        <f>VLOOKUP(C806,'[2]Acha Air Sales Price List'!$B$1:$D$65536,3,FALSE)</f>
        <v>Exchange rate :</v>
      </c>
      <c r="G806" s="21">
        <f>ROUND(IF(ISBLANK(C806),0,VLOOKUP(C806,'[2]Acha Air Sales Price List'!$B$1:$X$65536,12,FALSE)*$L$14),2)</f>
        <v>0</v>
      </c>
      <c r="H806" s="22">
        <f t="shared" si="14"/>
        <v>0</v>
      </c>
      <c r="I806" s="14"/>
    </row>
    <row r="807" spans="1:9" ht="12.4" hidden="1" customHeight="1">
      <c r="A807" s="13"/>
      <c r="B807" s="1"/>
      <c r="C807" s="36"/>
      <c r="D807" s="157"/>
      <c r="E807" s="158"/>
      <c r="F807" s="42" t="str">
        <f>VLOOKUP(C807,'[2]Acha Air Sales Price List'!$B$1:$D$65536,3,FALSE)</f>
        <v>Exchange rate :</v>
      </c>
      <c r="G807" s="21">
        <f>ROUND(IF(ISBLANK(C807),0,VLOOKUP(C807,'[2]Acha Air Sales Price List'!$B$1:$X$65536,12,FALSE)*$L$14),2)</f>
        <v>0</v>
      </c>
      <c r="H807" s="22">
        <f t="shared" si="14"/>
        <v>0</v>
      </c>
      <c r="I807" s="14"/>
    </row>
    <row r="808" spans="1:9" ht="12.4" hidden="1" customHeight="1">
      <c r="A808" s="13"/>
      <c r="B808" s="1"/>
      <c r="C808" s="36"/>
      <c r="D808" s="157"/>
      <c r="E808" s="158"/>
      <c r="F808" s="42" t="str">
        <f>VLOOKUP(C808,'[2]Acha Air Sales Price List'!$B$1:$D$65536,3,FALSE)</f>
        <v>Exchange rate :</v>
      </c>
      <c r="G808" s="21">
        <f>ROUND(IF(ISBLANK(C808),0,VLOOKUP(C808,'[2]Acha Air Sales Price List'!$B$1:$X$65536,12,FALSE)*$L$14),2)</f>
        <v>0</v>
      </c>
      <c r="H808" s="22">
        <f t="shared" si="14"/>
        <v>0</v>
      </c>
      <c r="I808" s="14"/>
    </row>
    <row r="809" spans="1:9" ht="12.4" hidden="1" customHeight="1">
      <c r="A809" s="13"/>
      <c r="B809" s="1"/>
      <c r="C809" s="36"/>
      <c r="D809" s="157"/>
      <c r="E809" s="158"/>
      <c r="F809" s="42" t="str">
        <f>VLOOKUP(C809,'[2]Acha Air Sales Price List'!$B$1:$D$65536,3,FALSE)</f>
        <v>Exchange rate :</v>
      </c>
      <c r="G809" s="21">
        <f>ROUND(IF(ISBLANK(C809),0,VLOOKUP(C809,'[2]Acha Air Sales Price List'!$B$1:$X$65536,12,FALSE)*$L$14),2)</f>
        <v>0</v>
      </c>
      <c r="H809" s="22">
        <f t="shared" si="14"/>
        <v>0</v>
      </c>
      <c r="I809" s="14"/>
    </row>
    <row r="810" spans="1:9" ht="12.4" hidden="1" customHeight="1">
      <c r="A810" s="13"/>
      <c r="B810" s="1"/>
      <c r="C810" s="36"/>
      <c r="D810" s="157"/>
      <c r="E810" s="158"/>
      <c r="F810" s="42" t="str">
        <f>VLOOKUP(C810,'[2]Acha Air Sales Price List'!$B$1:$D$65536,3,FALSE)</f>
        <v>Exchange rate :</v>
      </c>
      <c r="G810" s="21">
        <f>ROUND(IF(ISBLANK(C810),0,VLOOKUP(C810,'[2]Acha Air Sales Price List'!$B$1:$X$65536,12,FALSE)*$L$14),2)</f>
        <v>0</v>
      </c>
      <c r="H810" s="22">
        <f t="shared" si="14"/>
        <v>0</v>
      </c>
      <c r="I810" s="14"/>
    </row>
    <row r="811" spans="1:9" ht="12.4" hidden="1" customHeight="1">
      <c r="A811" s="13"/>
      <c r="B811" s="1"/>
      <c r="C811" s="36"/>
      <c r="D811" s="157"/>
      <c r="E811" s="158"/>
      <c r="F811" s="42" t="str">
        <f>VLOOKUP(C811,'[2]Acha Air Sales Price List'!$B$1:$D$65536,3,FALSE)</f>
        <v>Exchange rate :</v>
      </c>
      <c r="G811" s="21">
        <f>ROUND(IF(ISBLANK(C811),0,VLOOKUP(C811,'[2]Acha Air Sales Price List'!$B$1:$X$65536,12,FALSE)*$L$14),2)</f>
        <v>0</v>
      </c>
      <c r="H811" s="22">
        <f t="shared" si="14"/>
        <v>0</v>
      </c>
      <c r="I811" s="14"/>
    </row>
    <row r="812" spans="1:9" ht="12.4" hidden="1" customHeight="1">
      <c r="A812" s="13"/>
      <c r="B812" s="1"/>
      <c r="C812" s="36"/>
      <c r="D812" s="157"/>
      <c r="E812" s="158"/>
      <c r="F812" s="42" t="str">
        <f>VLOOKUP(C812,'[2]Acha Air Sales Price List'!$B$1:$D$65536,3,FALSE)</f>
        <v>Exchange rate :</v>
      </c>
      <c r="G812" s="21">
        <f>ROUND(IF(ISBLANK(C812),0,VLOOKUP(C812,'[2]Acha Air Sales Price List'!$B$1:$X$65536,12,FALSE)*$L$14),2)</f>
        <v>0</v>
      </c>
      <c r="H812" s="22">
        <f t="shared" si="14"/>
        <v>0</v>
      </c>
      <c r="I812" s="14"/>
    </row>
    <row r="813" spans="1:9" ht="12.4" hidden="1" customHeight="1">
      <c r="A813" s="13"/>
      <c r="B813" s="1"/>
      <c r="C813" s="36"/>
      <c r="D813" s="157"/>
      <c r="E813" s="158"/>
      <c r="F813" s="42" t="str">
        <f>VLOOKUP(C813,'[2]Acha Air Sales Price List'!$B$1:$D$65536,3,FALSE)</f>
        <v>Exchange rate :</v>
      </c>
      <c r="G813" s="21">
        <f>ROUND(IF(ISBLANK(C813),0,VLOOKUP(C813,'[2]Acha Air Sales Price List'!$B$1:$X$65536,12,FALSE)*$L$14),2)</f>
        <v>0</v>
      </c>
      <c r="H813" s="22">
        <f t="shared" si="14"/>
        <v>0</v>
      </c>
      <c r="I813" s="14"/>
    </row>
    <row r="814" spans="1:9" ht="12.4" hidden="1" customHeight="1">
      <c r="A814" s="13"/>
      <c r="B814" s="1"/>
      <c r="C814" s="36"/>
      <c r="D814" s="157"/>
      <c r="E814" s="158"/>
      <c r="F814" s="42" t="str">
        <f>VLOOKUP(C814,'[2]Acha Air Sales Price List'!$B$1:$D$65536,3,FALSE)</f>
        <v>Exchange rate :</v>
      </c>
      <c r="G814" s="21">
        <f>ROUND(IF(ISBLANK(C814),0,VLOOKUP(C814,'[2]Acha Air Sales Price List'!$B$1:$X$65536,12,FALSE)*$L$14),2)</f>
        <v>0</v>
      </c>
      <c r="H814" s="22">
        <f t="shared" si="14"/>
        <v>0</v>
      </c>
      <c r="I814" s="14"/>
    </row>
    <row r="815" spans="1:9" ht="12.4" hidden="1" customHeight="1">
      <c r="A815" s="13"/>
      <c r="B815" s="1"/>
      <c r="C815" s="36"/>
      <c r="D815" s="157"/>
      <c r="E815" s="158"/>
      <c r="F815" s="42" t="str">
        <f>VLOOKUP(C815,'[2]Acha Air Sales Price List'!$B$1:$D$65536,3,FALSE)</f>
        <v>Exchange rate :</v>
      </c>
      <c r="G815" s="21">
        <f>ROUND(IF(ISBLANK(C815),0,VLOOKUP(C815,'[2]Acha Air Sales Price List'!$B$1:$X$65536,12,FALSE)*$L$14),2)</f>
        <v>0</v>
      </c>
      <c r="H815" s="22">
        <f t="shared" si="14"/>
        <v>0</v>
      </c>
      <c r="I815" s="14"/>
    </row>
    <row r="816" spans="1:9" ht="12.4" hidden="1" customHeight="1">
      <c r="A816" s="13"/>
      <c r="B816" s="1"/>
      <c r="C816" s="36"/>
      <c r="D816" s="157"/>
      <c r="E816" s="158"/>
      <c r="F816" s="42" t="str">
        <f>VLOOKUP(C816,'[2]Acha Air Sales Price List'!$B$1:$D$65536,3,FALSE)</f>
        <v>Exchange rate :</v>
      </c>
      <c r="G816" s="21">
        <f>ROUND(IF(ISBLANK(C816),0,VLOOKUP(C816,'[2]Acha Air Sales Price List'!$B$1:$X$65536,12,FALSE)*$L$14),2)</f>
        <v>0</v>
      </c>
      <c r="H816" s="22">
        <f t="shared" si="14"/>
        <v>0</v>
      </c>
      <c r="I816" s="14"/>
    </row>
    <row r="817" spans="1:9" ht="12.4" hidden="1" customHeight="1">
      <c r="A817" s="13"/>
      <c r="B817" s="1"/>
      <c r="C817" s="36"/>
      <c r="D817" s="157"/>
      <c r="E817" s="158"/>
      <c r="F817" s="42" t="str">
        <f>VLOOKUP(C817,'[2]Acha Air Sales Price List'!$B$1:$D$65536,3,FALSE)</f>
        <v>Exchange rate :</v>
      </c>
      <c r="G817" s="21">
        <f>ROUND(IF(ISBLANK(C817),0,VLOOKUP(C817,'[2]Acha Air Sales Price List'!$B$1:$X$65536,12,FALSE)*$L$14),2)</f>
        <v>0</v>
      </c>
      <c r="H817" s="22">
        <f t="shared" si="14"/>
        <v>0</v>
      </c>
      <c r="I817" s="14"/>
    </row>
    <row r="818" spans="1:9" ht="12.4" hidden="1" customHeight="1">
      <c r="A818" s="13"/>
      <c r="B818" s="1"/>
      <c r="C818" s="36"/>
      <c r="D818" s="157"/>
      <c r="E818" s="158"/>
      <c r="F818" s="42" t="str">
        <f>VLOOKUP(C818,'[2]Acha Air Sales Price List'!$B$1:$D$65536,3,FALSE)</f>
        <v>Exchange rate :</v>
      </c>
      <c r="G818" s="21">
        <f>ROUND(IF(ISBLANK(C818),0,VLOOKUP(C818,'[2]Acha Air Sales Price List'!$B$1:$X$65536,12,FALSE)*$L$14),2)</f>
        <v>0</v>
      </c>
      <c r="H818" s="22">
        <f t="shared" si="14"/>
        <v>0</v>
      </c>
      <c r="I818" s="14"/>
    </row>
    <row r="819" spans="1:9" ht="12.4" hidden="1" customHeight="1">
      <c r="A819" s="13"/>
      <c r="B819" s="1"/>
      <c r="C819" s="36"/>
      <c r="D819" s="157"/>
      <c r="E819" s="158"/>
      <c r="F819" s="42" t="str">
        <f>VLOOKUP(C819,'[2]Acha Air Sales Price List'!$B$1:$D$65536,3,FALSE)</f>
        <v>Exchange rate :</v>
      </c>
      <c r="G819" s="21">
        <f>ROUND(IF(ISBLANK(C819),0,VLOOKUP(C819,'[2]Acha Air Sales Price List'!$B$1:$X$65536,12,FALSE)*$L$14),2)</f>
        <v>0</v>
      </c>
      <c r="H819" s="22">
        <f t="shared" si="14"/>
        <v>0</v>
      </c>
      <c r="I819" s="14"/>
    </row>
    <row r="820" spans="1:9" ht="12.4" hidden="1" customHeight="1">
      <c r="A820" s="13"/>
      <c r="B820" s="1"/>
      <c r="C820" s="36"/>
      <c r="D820" s="157"/>
      <c r="E820" s="158"/>
      <c r="F820" s="42" t="str">
        <f>VLOOKUP(C820,'[2]Acha Air Sales Price List'!$B$1:$D$65536,3,FALSE)</f>
        <v>Exchange rate :</v>
      </c>
      <c r="G820" s="21">
        <f>ROUND(IF(ISBLANK(C820),0,VLOOKUP(C820,'[2]Acha Air Sales Price List'!$B$1:$X$65536,12,FALSE)*$L$14),2)</f>
        <v>0</v>
      </c>
      <c r="H820" s="22">
        <f t="shared" si="14"/>
        <v>0</v>
      </c>
      <c r="I820" s="14"/>
    </row>
    <row r="821" spans="1:9" ht="12.4" hidden="1" customHeight="1">
      <c r="A821" s="13"/>
      <c r="B821" s="1"/>
      <c r="C821" s="36"/>
      <c r="D821" s="157"/>
      <c r="E821" s="158"/>
      <c r="F821" s="42" t="str">
        <f>VLOOKUP(C821,'[2]Acha Air Sales Price List'!$B$1:$D$65536,3,FALSE)</f>
        <v>Exchange rate :</v>
      </c>
      <c r="G821" s="21">
        <f>ROUND(IF(ISBLANK(C821),0,VLOOKUP(C821,'[2]Acha Air Sales Price List'!$B$1:$X$65536,12,FALSE)*$L$14),2)</f>
        <v>0</v>
      </c>
      <c r="H821" s="22">
        <f t="shared" si="14"/>
        <v>0</v>
      </c>
      <c r="I821" s="14"/>
    </row>
    <row r="822" spans="1:9" ht="12.4" hidden="1" customHeight="1">
      <c r="A822" s="13"/>
      <c r="B822" s="1"/>
      <c r="C822" s="36"/>
      <c r="D822" s="157"/>
      <c r="E822" s="158"/>
      <c r="F822" s="42" t="str">
        <f>VLOOKUP(C822,'[2]Acha Air Sales Price List'!$B$1:$D$65536,3,FALSE)</f>
        <v>Exchange rate :</v>
      </c>
      <c r="G822" s="21">
        <f>ROUND(IF(ISBLANK(C822),0,VLOOKUP(C822,'[2]Acha Air Sales Price List'!$B$1:$X$65536,12,FALSE)*$L$14),2)</f>
        <v>0</v>
      </c>
      <c r="H822" s="22">
        <f t="shared" si="14"/>
        <v>0</v>
      </c>
      <c r="I822" s="14"/>
    </row>
    <row r="823" spans="1:9" ht="12.4" hidden="1" customHeight="1">
      <c r="A823" s="13"/>
      <c r="B823" s="1"/>
      <c r="C823" s="36"/>
      <c r="D823" s="157"/>
      <c r="E823" s="158"/>
      <c r="F823" s="42" t="str">
        <f>VLOOKUP(C823,'[2]Acha Air Sales Price List'!$B$1:$D$65536,3,FALSE)</f>
        <v>Exchange rate :</v>
      </c>
      <c r="G823" s="21">
        <f>ROUND(IF(ISBLANK(C823),0,VLOOKUP(C823,'[2]Acha Air Sales Price List'!$B$1:$X$65536,12,FALSE)*$L$14),2)</f>
        <v>0</v>
      </c>
      <c r="H823" s="22">
        <f t="shared" si="14"/>
        <v>0</v>
      </c>
      <c r="I823" s="14"/>
    </row>
    <row r="824" spans="1:9" ht="12.4" hidden="1" customHeight="1">
      <c r="A824" s="13"/>
      <c r="B824" s="1"/>
      <c r="C824" s="36"/>
      <c r="D824" s="157"/>
      <c r="E824" s="158"/>
      <c r="F824" s="42" t="str">
        <f>VLOOKUP(C824,'[2]Acha Air Sales Price List'!$B$1:$D$65536,3,FALSE)</f>
        <v>Exchange rate :</v>
      </c>
      <c r="G824" s="21">
        <f>ROUND(IF(ISBLANK(C824),0,VLOOKUP(C824,'[2]Acha Air Sales Price List'!$B$1:$X$65536,12,FALSE)*$L$14),2)</f>
        <v>0</v>
      </c>
      <c r="H824" s="22">
        <f t="shared" si="14"/>
        <v>0</v>
      </c>
      <c r="I824" s="14"/>
    </row>
    <row r="825" spans="1:9" ht="12.4" hidden="1" customHeight="1">
      <c r="A825" s="13"/>
      <c r="B825" s="1"/>
      <c r="C825" s="36"/>
      <c r="D825" s="157"/>
      <c r="E825" s="158"/>
      <c r="F825" s="42" t="str">
        <f>VLOOKUP(C825,'[2]Acha Air Sales Price List'!$B$1:$D$65536,3,FALSE)</f>
        <v>Exchange rate :</v>
      </c>
      <c r="G825" s="21">
        <f>ROUND(IF(ISBLANK(C825),0,VLOOKUP(C825,'[2]Acha Air Sales Price List'!$B$1:$X$65536,12,FALSE)*$L$14),2)</f>
        <v>0</v>
      </c>
      <c r="H825" s="22">
        <f t="shared" si="14"/>
        <v>0</v>
      </c>
      <c r="I825" s="14"/>
    </row>
    <row r="826" spans="1:9" ht="12.4" hidden="1" customHeight="1">
      <c r="A826" s="13"/>
      <c r="B826" s="1"/>
      <c r="C826" s="36"/>
      <c r="D826" s="157"/>
      <c r="E826" s="158"/>
      <c r="F826" s="42" t="str">
        <f>VLOOKUP(C826,'[2]Acha Air Sales Price List'!$B$1:$D$65536,3,FALSE)</f>
        <v>Exchange rate :</v>
      </c>
      <c r="G826" s="21">
        <f>ROUND(IF(ISBLANK(C826),0,VLOOKUP(C826,'[2]Acha Air Sales Price List'!$B$1:$X$65536,12,FALSE)*$L$14),2)</f>
        <v>0</v>
      </c>
      <c r="H826" s="22">
        <f t="shared" si="14"/>
        <v>0</v>
      </c>
      <c r="I826" s="14"/>
    </row>
    <row r="827" spans="1:9" ht="12.4" hidden="1" customHeight="1">
      <c r="A827" s="13"/>
      <c r="B827" s="1"/>
      <c r="C827" s="36"/>
      <c r="D827" s="157"/>
      <c r="E827" s="158"/>
      <c r="F827" s="42" t="str">
        <f>VLOOKUP(C827,'[2]Acha Air Sales Price List'!$B$1:$D$65536,3,FALSE)</f>
        <v>Exchange rate :</v>
      </c>
      <c r="G827" s="21">
        <f>ROUND(IF(ISBLANK(C827),0,VLOOKUP(C827,'[2]Acha Air Sales Price List'!$B$1:$X$65536,12,FALSE)*$L$14),2)</f>
        <v>0</v>
      </c>
      <c r="H827" s="22">
        <f t="shared" si="14"/>
        <v>0</v>
      </c>
      <c r="I827" s="14"/>
    </row>
    <row r="828" spans="1:9" ht="12.4" hidden="1" customHeight="1">
      <c r="A828" s="13"/>
      <c r="B828" s="1"/>
      <c r="C828" s="36"/>
      <c r="D828" s="157"/>
      <c r="E828" s="158"/>
      <c r="F828" s="42" t="str">
        <f>VLOOKUP(C828,'[2]Acha Air Sales Price List'!$B$1:$D$65536,3,FALSE)</f>
        <v>Exchange rate :</v>
      </c>
      <c r="G828" s="21">
        <f>ROUND(IF(ISBLANK(C828),0,VLOOKUP(C828,'[2]Acha Air Sales Price List'!$B$1:$X$65536,12,FALSE)*$L$14),2)</f>
        <v>0</v>
      </c>
      <c r="H828" s="22">
        <f t="shared" si="14"/>
        <v>0</v>
      </c>
      <c r="I828" s="14"/>
    </row>
    <row r="829" spans="1:9" ht="12.4" hidden="1" customHeight="1">
      <c r="A829" s="13"/>
      <c r="B829" s="1"/>
      <c r="C829" s="37"/>
      <c r="D829" s="157"/>
      <c r="E829" s="158"/>
      <c r="F829" s="42" t="str">
        <f>VLOOKUP(C829,'[2]Acha Air Sales Price List'!$B$1:$D$65536,3,FALSE)</f>
        <v>Exchange rate :</v>
      </c>
      <c r="G829" s="21">
        <f>ROUND(IF(ISBLANK(C829),0,VLOOKUP(C829,'[2]Acha Air Sales Price List'!$B$1:$X$65536,12,FALSE)*$L$14),2)</f>
        <v>0</v>
      </c>
      <c r="H829" s="22">
        <f t="shared" si="14"/>
        <v>0</v>
      </c>
      <c r="I829" s="14"/>
    </row>
    <row r="830" spans="1:9" ht="12" hidden="1" customHeight="1">
      <c r="A830" s="13"/>
      <c r="B830" s="1"/>
      <c r="C830" s="36"/>
      <c r="D830" s="157"/>
      <c r="E830" s="158"/>
      <c r="F830" s="42" t="str">
        <f>VLOOKUP(C830,'[2]Acha Air Sales Price List'!$B$1:$D$65536,3,FALSE)</f>
        <v>Exchange rate :</v>
      </c>
      <c r="G830" s="21">
        <f>ROUND(IF(ISBLANK(C830),0,VLOOKUP(C830,'[2]Acha Air Sales Price List'!$B$1:$X$65536,12,FALSE)*$L$14),2)</f>
        <v>0</v>
      </c>
      <c r="H830" s="22">
        <f t="shared" si="14"/>
        <v>0</v>
      </c>
      <c r="I830" s="14"/>
    </row>
    <row r="831" spans="1:9" ht="12.4" hidden="1" customHeight="1">
      <c r="A831" s="13"/>
      <c r="B831" s="1"/>
      <c r="C831" s="36"/>
      <c r="D831" s="157"/>
      <c r="E831" s="158"/>
      <c r="F831" s="42" t="str">
        <f>VLOOKUP(C831,'[2]Acha Air Sales Price List'!$B$1:$D$65536,3,FALSE)</f>
        <v>Exchange rate :</v>
      </c>
      <c r="G831" s="21">
        <f>ROUND(IF(ISBLANK(C831),0,VLOOKUP(C831,'[2]Acha Air Sales Price List'!$B$1:$X$65536,12,FALSE)*$L$14),2)</f>
        <v>0</v>
      </c>
      <c r="H831" s="22">
        <f t="shared" si="14"/>
        <v>0</v>
      </c>
      <c r="I831" s="14"/>
    </row>
    <row r="832" spans="1:9" ht="12.4" hidden="1" customHeight="1">
      <c r="A832" s="13"/>
      <c r="B832" s="1"/>
      <c r="C832" s="36"/>
      <c r="D832" s="157"/>
      <c r="E832" s="158"/>
      <c r="F832" s="42" t="str">
        <f>VLOOKUP(C832,'[2]Acha Air Sales Price List'!$B$1:$D$65536,3,FALSE)</f>
        <v>Exchange rate :</v>
      </c>
      <c r="G832" s="21">
        <f>ROUND(IF(ISBLANK(C832),0,VLOOKUP(C832,'[2]Acha Air Sales Price List'!$B$1:$X$65536,12,FALSE)*$L$14),2)</f>
        <v>0</v>
      </c>
      <c r="H832" s="22">
        <f t="shared" si="14"/>
        <v>0</v>
      </c>
      <c r="I832" s="14"/>
    </row>
    <row r="833" spans="1:9" ht="12.4" hidden="1" customHeight="1">
      <c r="A833" s="13"/>
      <c r="B833" s="1"/>
      <c r="C833" s="36"/>
      <c r="D833" s="157"/>
      <c r="E833" s="158"/>
      <c r="F833" s="42" t="str">
        <f>VLOOKUP(C833,'[2]Acha Air Sales Price List'!$B$1:$D$65536,3,FALSE)</f>
        <v>Exchange rate :</v>
      </c>
      <c r="G833" s="21">
        <f>ROUND(IF(ISBLANK(C833),0,VLOOKUP(C833,'[2]Acha Air Sales Price List'!$B$1:$X$65536,12,FALSE)*$L$14),2)</f>
        <v>0</v>
      </c>
      <c r="H833" s="22">
        <f t="shared" si="14"/>
        <v>0</v>
      </c>
      <c r="I833" s="14"/>
    </row>
    <row r="834" spans="1:9" ht="12.4" hidden="1" customHeight="1">
      <c r="A834" s="13"/>
      <c r="B834" s="1"/>
      <c r="C834" s="36"/>
      <c r="D834" s="157"/>
      <c r="E834" s="158"/>
      <c r="F834" s="42" t="str">
        <f>VLOOKUP(C834,'[2]Acha Air Sales Price List'!$B$1:$D$65536,3,FALSE)</f>
        <v>Exchange rate :</v>
      </c>
      <c r="G834" s="21">
        <f>ROUND(IF(ISBLANK(C834),0,VLOOKUP(C834,'[2]Acha Air Sales Price List'!$B$1:$X$65536,12,FALSE)*$L$14),2)</f>
        <v>0</v>
      </c>
      <c r="H834" s="22">
        <f t="shared" si="14"/>
        <v>0</v>
      </c>
      <c r="I834" s="14"/>
    </row>
    <row r="835" spans="1:9" ht="12.4" hidden="1" customHeight="1">
      <c r="A835" s="13"/>
      <c r="B835" s="1"/>
      <c r="C835" s="36"/>
      <c r="D835" s="157"/>
      <c r="E835" s="158"/>
      <c r="F835" s="42" t="str">
        <f>VLOOKUP(C835,'[2]Acha Air Sales Price List'!$B$1:$D$65536,3,FALSE)</f>
        <v>Exchange rate :</v>
      </c>
      <c r="G835" s="21">
        <f>ROUND(IF(ISBLANK(C835),0,VLOOKUP(C835,'[2]Acha Air Sales Price List'!$B$1:$X$65536,12,FALSE)*$L$14),2)</f>
        <v>0</v>
      </c>
      <c r="H835" s="22">
        <f t="shared" si="14"/>
        <v>0</v>
      </c>
      <c r="I835" s="14"/>
    </row>
    <row r="836" spans="1:9" ht="12.4" hidden="1" customHeight="1">
      <c r="A836" s="13"/>
      <c r="B836" s="1"/>
      <c r="C836" s="36"/>
      <c r="D836" s="157"/>
      <c r="E836" s="158"/>
      <c r="F836" s="42" t="str">
        <f>VLOOKUP(C836,'[2]Acha Air Sales Price List'!$B$1:$D$65536,3,FALSE)</f>
        <v>Exchange rate :</v>
      </c>
      <c r="G836" s="21">
        <f>ROUND(IF(ISBLANK(C836),0,VLOOKUP(C836,'[2]Acha Air Sales Price List'!$B$1:$X$65536,12,FALSE)*$L$14),2)</f>
        <v>0</v>
      </c>
      <c r="H836" s="22">
        <f t="shared" si="14"/>
        <v>0</v>
      </c>
      <c r="I836" s="14"/>
    </row>
    <row r="837" spans="1:9" ht="12.4" hidden="1" customHeight="1">
      <c r="A837" s="13"/>
      <c r="B837" s="1"/>
      <c r="C837" s="36"/>
      <c r="D837" s="157"/>
      <c r="E837" s="158"/>
      <c r="F837" s="42" t="str">
        <f>VLOOKUP(C837,'[2]Acha Air Sales Price List'!$B$1:$D$65536,3,FALSE)</f>
        <v>Exchange rate :</v>
      </c>
      <c r="G837" s="21">
        <f>ROUND(IF(ISBLANK(C837),0,VLOOKUP(C837,'[2]Acha Air Sales Price List'!$B$1:$X$65536,12,FALSE)*$L$14),2)</f>
        <v>0</v>
      </c>
      <c r="H837" s="22">
        <f t="shared" si="14"/>
        <v>0</v>
      </c>
      <c r="I837" s="14"/>
    </row>
    <row r="838" spans="1:9" ht="12.4" hidden="1" customHeight="1">
      <c r="A838" s="13"/>
      <c r="B838" s="1"/>
      <c r="C838" s="36"/>
      <c r="D838" s="157"/>
      <c r="E838" s="158"/>
      <c r="F838" s="42" t="str">
        <f>VLOOKUP(C838,'[2]Acha Air Sales Price List'!$B$1:$D$65536,3,FALSE)</f>
        <v>Exchange rate :</v>
      </c>
      <c r="G838" s="21">
        <f>ROUND(IF(ISBLANK(C838),0,VLOOKUP(C838,'[2]Acha Air Sales Price List'!$B$1:$X$65536,12,FALSE)*$L$14),2)</f>
        <v>0</v>
      </c>
      <c r="H838" s="22">
        <f t="shared" si="14"/>
        <v>0</v>
      </c>
      <c r="I838" s="14"/>
    </row>
    <row r="839" spans="1:9" ht="12.4" hidden="1" customHeight="1">
      <c r="A839" s="13"/>
      <c r="B839" s="1"/>
      <c r="C839" s="36"/>
      <c r="D839" s="157"/>
      <c r="E839" s="158"/>
      <c r="F839" s="42" t="str">
        <f>VLOOKUP(C839,'[2]Acha Air Sales Price List'!$B$1:$D$65536,3,FALSE)</f>
        <v>Exchange rate :</v>
      </c>
      <c r="G839" s="21">
        <f>ROUND(IF(ISBLANK(C839),0,VLOOKUP(C839,'[2]Acha Air Sales Price List'!$B$1:$X$65536,12,FALSE)*$L$14),2)</f>
        <v>0</v>
      </c>
      <c r="H839" s="22">
        <f t="shared" si="14"/>
        <v>0</v>
      </c>
      <c r="I839" s="14"/>
    </row>
    <row r="840" spans="1:9" ht="12.4" hidden="1" customHeight="1">
      <c r="A840" s="13"/>
      <c r="B840" s="1"/>
      <c r="C840" s="36"/>
      <c r="D840" s="157"/>
      <c r="E840" s="158"/>
      <c r="F840" s="42" t="str">
        <f>VLOOKUP(C840,'[2]Acha Air Sales Price List'!$B$1:$D$65536,3,FALSE)</f>
        <v>Exchange rate :</v>
      </c>
      <c r="G840" s="21">
        <f>ROUND(IF(ISBLANK(C840),0,VLOOKUP(C840,'[2]Acha Air Sales Price List'!$B$1:$X$65536,12,FALSE)*$L$14),2)</f>
        <v>0</v>
      </c>
      <c r="H840" s="22">
        <f t="shared" si="14"/>
        <v>0</v>
      </c>
      <c r="I840" s="14"/>
    </row>
    <row r="841" spans="1:9" ht="12.4" hidden="1" customHeight="1">
      <c r="A841" s="13"/>
      <c r="B841" s="1"/>
      <c r="C841" s="36"/>
      <c r="D841" s="157"/>
      <c r="E841" s="158"/>
      <c r="F841" s="42" t="str">
        <f>VLOOKUP(C841,'[2]Acha Air Sales Price List'!$B$1:$D$65536,3,FALSE)</f>
        <v>Exchange rate :</v>
      </c>
      <c r="G841" s="21">
        <f>ROUND(IF(ISBLANK(C841),0,VLOOKUP(C841,'[2]Acha Air Sales Price List'!$B$1:$X$65536,12,FALSE)*$L$14),2)</f>
        <v>0</v>
      </c>
      <c r="H841" s="22">
        <f t="shared" si="14"/>
        <v>0</v>
      </c>
      <c r="I841" s="14"/>
    </row>
    <row r="842" spans="1:9" ht="12.4" hidden="1" customHeight="1">
      <c r="A842" s="13"/>
      <c r="B842" s="1"/>
      <c r="C842" s="36"/>
      <c r="D842" s="157"/>
      <c r="E842" s="158"/>
      <c r="F842" s="42" t="str">
        <f>VLOOKUP(C842,'[2]Acha Air Sales Price List'!$B$1:$D$65536,3,FALSE)</f>
        <v>Exchange rate :</v>
      </c>
      <c r="G842" s="21">
        <f>ROUND(IF(ISBLANK(C842),0,VLOOKUP(C842,'[2]Acha Air Sales Price List'!$B$1:$X$65536,12,FALSE)*$L$14),2)</f>
        <v>0</v>
      </c>
      <c r="H842" s="22">
        <f t="shared" si="14"/>
        <v>0</v>
      </c>
      <c r="I842" s="14"/>
    </row>
    <row r="843" spans="1:9" ht="12.4" hidden="1" customHeight="1">
      <c r="A843" s="13"/>
      <c r="B843" s="1"/>
      <c r="C843" s="36"/>
      <c r="D843" s="157"/>
      <c r="E843" s="158"/>
      <c r="F843" s="42" t="str">
        <f>VLOOKUP(C843,'[2]Acha Air Sales Price List'!$B$1:$D$65536,3,FALSE)</f>
        <v>Exchange rate :</v>
      </c>
      <c r="G843" s="21">
        <f>ROUND(IF(ISBLANK(C843),0,VLOOKUP(C843,'[2]Acha Air Sales Price List'!$B$1:$X$65536,12,FALSE)*$L$14),2)</f>
        <v>0</v>
      </c>
      <c r="H843" s="22">
        <f t="shared" ref="H843:H906" si="15">ROUND(IF(ISNUMBER(B843), G843*B843, 0),5)</f>
        <v>0</v>
      </c>
      <c r="I843" s="14"/>
    </row>
    <row r="844" spans="1:9" ht="12.4" hidden="1" customHeight="1">
      <c r="A844" s="13"/>
      <c r="B844" s="1"/>
      <c r="C844" s="36"/>
      <c r="D844" s="157"/>
      <c r="E844" s="158"/>
      <c r="F844" s="42" t="str">
        <f>VLOOKUP(C844,'[2]Acha Air Sales Price List'!$B$1:$D$65536,3,FALSE)</f>
        <v>Exchange rate :</v>
      </c>
      <c r="G844" s="21">
        <f>ROUND(IF(ISBLANK(C844),0,VLOOKUP(C844,'[2]Acha Air Sales Price List'!$B$1:$X$65536,12,FALSE)*$L$14),2)</f>
        <v>0</v>
      </c>
      <c r="H844" s="22">
        <f t="shared" si="15"/>
        <v>0</v>
      </c>
      <c r="I844" s="14"/>
    </row>
    <row r="845" spans="1:9" ht="12.4" hidden="1" customHeight="1">
      <c r="A845" s="13"/>
      <c r="B845" s="1"/>
      <c r="C845" s="37"/>
      <c r="D845" s="157"/>
      <c r="E845" s="158"/>
      <c r="F845" s="42" t="str">
        <f>VLOOKUP(C845,'[2]Acha Air Sales Price List'!$B$1:$D$65536,3,FALSE)</f>
        <v>Exchange rate :</v>
      </c>
      <c r="G845" s="21">
        <f>ROUND(IF(ISBLANK(C845),0,VLOOKUP(C845,'[2]Acha Air Sales Price List'!$B$1:$X$65536,12,FALSE)*$L$14),2)</f>
        <v>0</v>
      </c>
      <c r="H845" s="22">
        <f t="shared" si="15"/>
        <v>0</v>
      </c>
      <c r="I845" s="14"/>
    </row>
    <row r="846" spans="1:9" ht="12.4" hidden="1" customHeight="1">
      <c r="A846" s="13"/>
      <c r="B846" s="1"/>
      <c r="C846" s="37"/>
      <c r="D846" s="157"/>
      <c r="E846" s="158"/>
      <c r="F846" s="42" t="str">
        <f>VLOOKUP(C846,'[2]Acha Air Sales Price List'!$B$1:$D$65536,3,FALSE)</f>
        <v>Exchange rate :</v>
      </c>
      <c r="G846" s="21">
        <f>ROUND(IF(ISBLANK(C846),0,VLOOKUP(C846,'[2]Acha Air Sales Price List'!$B$1:$X$65536,12,FALSE)*$L$14),2)</f>
        <v>0</v>
      </c>
      <c r="H846" s="22">
        <f t="shared" si="15"/>
        <v>0</v>
      </c>
      <c r="I846" s="14"/>
    </row>
    <row r="847" spans="1:9" ht="12.4" hidden="1" customHeight="1">
      <c r="A847" s="13"/>
      <c r="B847" s="1"/>
      <c r="C847" s="36"/>
      <c r="D847" s="157"/>
      <c r="E847" s="158"/>
      <c r="F847" s="42" t="str">
        <f>VLOOKUP(C847,'[2]Acha Air Sales Price List'!$B$1:$D$65536,3,FALSE)</f>
        <v>Exchange rate :</v>
      </c>
      <c r="G847" s="21">
        <f>ROUND(IF(ISBLANK(C847),0,VLOOKUP(C847,'[2]Acha Air Sales Price List'!$B$1:$X$65536,12,FALSE)*$L$14),2)</f>
        <v>0</v>
      </c>
      <c r="H847" s="22">
        <f t="shared" si="15"/>
        <v>0</v>
      </c>
      <c r="I847" s="14"/>
    </row>
    <row r="848" spans="1:9" ht="12.4" hidden="1" customHeight="1">
      <c r="A848" s="13"/>
      <c r="B848" s="1"/>
      <c r="C848" s="36"/>
      <c r="D848" s="157"/>
      <c r="E848" s="158"/>
      <c r="F848" s="42" t="str">
        <f>VLOOKUP(C848,'[2]Acha Air Sales Price List'!$B$1:$D$65536,3,FALSE)</f>
        <v>Exchange rate :</v>
      </c>
      <c r="G848" s="21">
        <f>ROUND(IF(ISBLANK(C848),0,VLOOKUP(C848,'[2]Acha Air Sales Price List'!$B$1:$X$65536,12,FALSE)*$L$14),2)</f>
        <v>0</v>
      </c>
      <c r="H848" s="22">
        <f t="shared" si="15"/>
        <v>0</v>
      </c>
      <c r="I848" s="14"/>
    </row>
    <row r="849" spans="1:9" ht="12.4" hidden="1" customHeight="1">
      <c r="A849" s="13"/>
      <c r="B849" s="1"/>
      <c r="C849" s="36"/>
      <c r="D849" s="157"/>
      <c r="E849" s="158"/>
      <c r="F849" s="42" t="str">
        <f>VLOOKUP(C849,'[2]Acha Air Sales Price List'!$B$1:$D$65536,3,FALSE)</f>
        <v>Exchange rate :</v>
      </c>
      <c r="G849" s="21">
        <f>ROUND(IF(ISBLANK(C849),0,VLOOKUP(C849,'[2]Acha Air Sales Price List'!$B$1:$X$65536,12,FALSE)*$L$14),2)</f>
        <v>0</v>
      </c>
      <c r="H849" s="22">
        <f t="shared" si="15"/>
        <v>0</v>
      </c>
      <c r="I849" s="14"/>
    </row>
    <row r="850" spans="1:9" ht="12.4" hidden="1" customHeight="1">
      <c r="A850" s="13"/>
      <c r="B850" s="1"/>
      <c r="C850" s="36"/>
      <c r="D850" s="157"/>
      <c r="E850" s="158"/>
      <c r="F850" s="42" t="str">
        <f>VLOOKUP(C850,'[2]Acha Air Sales Price List'!$B$1:$D$65536,3,FALSE)</f>
        <v>Exchange rate :</v>
      </c>
      <c r="G850" s="21">
        <f>ROUND(IF(ISBLANK(C850),0,VLOOKUP(C850,'[2]Acha Air Sales Price List'!$B$1:$X$65536,12,FALSE)*$L$14),2)</f>
        <v>0</v>
      </c>
      <c r="H850" s="22">
        <f t="shared" si="15"/>
        <v>0</v>
      </c>
      <c r="I850" s="14"/>
    </row>
    <row r="851" spans="1:9" ht="12.4" hidden="1" customHeight="1">
      <c r="A851" s="13"/>
      <c r="B851" s="1"/>
      <c r="C851" s="36"/>
      <c r="D851" s="157"/>
      <c r="E851" s="158"/>
      <c r="F851" s="42" t="str">
        <f>VLOOKUP(C851,'[2]Acha Air Sales Price List'!$B$1:$D$65536,3,FALSE)</f>
        <v>Exchange rate :</v>
      </c>
      <c r="G851" s="21">
        <f>ROUND(IF(ISBLANK(C851),0,VLOOKUP(C851,'[2]Acha Air Sales Price List'!$B$1:$X$65536,12,FALSE)*$L$14),2)</f>
        <v>0</v>
      </c>
      <c r="H851" s="22">
        <f t="shared" si="15"/>
        <v>0</v>
      </c>
      <c r="I851" s="14"/>
    </row>
    <row r="852" spans="1:9" ht="12.4" hidden="1" customHeight="1">
      <c r="A852" s="13"/>
      <c r="B852" s="1"/>
      <c r="C852" s="36"/>
      <c r="D852" s="157"/>
      <c r="E852" s="158"/>
      <c r="F852" s="42" t="str">
        <f>VLOOKUP(C852,'[2]Acha Air Sales Price List'!$B$1:$D$65536,3,FALSE)</f>
        <v>Exchange rate :</v>
      </c>
      <c r="G852" s="21">
        <f>ROUND(IF(ISBLANK(C852),0,VLOOKUP(C852,'[2]Acha Air Sales Price List'!$B$1:$X$65536,12,FALSE)*$L$14),2)</f>
        <v>0</v>
      </c>
      <c r="H852" s="22">
        <f t="shared" si="15"/>
        <v>0</v>
      </c>
      <c r="I852" s="14"/>
    </row>
    <row r="853" spans="1:9" ht="12.4" hidden="1" customHeight="1">
      <c r="A853" s="13"/>
      <c r="B853" s="1"/>
      <c r="C853" s="36"/>
      <c r="D853" s="157"/>
      <c r="E853" s="158"/>
      <c r="F853" s="42" t="str">
        <f>VLOOKUP(C853,'[2]Acha Air Sales Price List'!$B$1:$D$65536,3,FALSE)</f>
        <v>Exchange rate :</v>
      </c>
      <c r="G853" s="21">
        <f>ROUND(IF(ISBLANK(C853),0,VLOOKUP(C853,'[2]Acha Air Sales Price List'!$B$1:$X$65536,12,FALSE)*$L$14),2)</f>
        <v>0</v>
      </c>
      <c r="H853" s="22">
        <f t="shared" si="15"/>
        <v>0</v>
      </c>
      <c r="I853" s="14"/>
    </row>
    <row r="854" spans="1:9" ht="12.4" hidden="1" customHeight="1">
      <c r="A854" s="13"/>
      <c r="B854" s="1"/>
      <c r="C854" s="36"/>
      <c r="D854" s="157"/>
      <c r="E854" s="158"/>
      <c r="F854" s="42" t="str">
        <f>VLOOKUP(C854,'[2]Acha Air Sales Price List'!$B$1:$D$65536,3,FALSE)</f>
        <v>Exchange rate :</v>
      </c>
      <c r="G854" s="21">
        <f>ROUND(IF(ISBLANK(C854),0,VLOOKUP(C854,'[2]Acha Air Sales Price List'!$B$1:$X$65536,12,FALSE)*$L$14),2)</f>
        <v>0</v>
      </c>
      <c r="H854" s="22">
        <f t="shared" si="15"/>
        <v>0</v>
      </c>
      <c r="I854" s="14"/>
    </row>
    <row r="855" spans="1:9" ht="12.4" hidden="1" customHeight="1">
      <c r="A855" s="13"/>
      <c r="B855" s="1"/>
      <c r="C855" s="36"/>
      <c r="D855" s="157"/>
      <c r="E855" s="158"/>
      <c r="F855" s="42" t="str">
        <f>VLOOKUP(C855,'[2]Acha Air Sales Price List'!$B$1:$D$65536,3,FALSE)</f>
        <v>Exchange rate :</v>
      </c>
      <c r="G855" s="21">
        <f>ROUND(IF(ISBLANK(C855),0,VLOOKUP(C855,'[2]Acha Air Sales Price List'!$B$1:$X$65536,12,FALSE)*$L$14),2)</f>
        <v>0</v>
      </c>
      <c r="H855" s="22">
        <f t="shared" si="15"/>
        <v>0</v>
      </c>
      <c r="I855" s="14"/>
    </row>
    <row r="856" spans="1:9" ht="12.4" hidden="1" customHeight="1">
      <c r="A856" s="13"/>
      <c r="B856" s="1"/>
      <c r="C856" s="36"/>
      <c r="D856" s="157"/>
      <c r="E856" s="158"/>
      <c r="F856" s="42" t="str">
        <f>VLOOKUP(C856,'[2]Acha Air Sales Price List'!$B$1:$D$65536,3,FALSE)</f>
        <v>Exchange rate :</v>
      </c>
      <c r="G856" s="21">
        <f>ROUND(IF(ISBLANK(C856),0,VLOOKUP(C856,'[2]Acha Air Sales Price List'!$B$1:$X$65536,12,FALSE)*$L$14),2)</f>
        <v>0</v>
      </c>
      <c r="H856" s="22">
        <f t="shared" si="15"/>
        <v>0</v>
      </c>
      <c r="I856" s="14"/>
    </row>
    <row r="857" spans="1:9" ht="12.4" hidden="1" customHeight="1">
      <c r="A857" s="13"/>
      <c r="B857" s="1"/>
      <c r="C857" s="37"/>
      <c r="D857" s="157"/>
      <c r="E857" s="158"/>
      <c r="F857" s="42" t="str">
        <f>VLOOKUP(C857,'[2]Acha Air Sales Price List'!$B$1:$D$65536,3,FALSE)</f>
        <v>Exchange rate :</v>
      </c>
      <c r="G857" s="21">
        <f>ROUND(IF(ISBLANK(C857),0,VLOOKUP(C857,'[2]Acha Air Sales Price List'!$B$1:$X$65536,12,FALSE)*$L$14),2)</f>
        <v>0</v>
      </c>
      <c r="H857" s="22">
        <f t="shared" si="15"/>
        <v>0</v>
      </c>
      <c r="I857" s="14"/>
    </row>
    <row r="858" spans="1:9" ht="12" hidden="1" customHeight="1">
      <c r="A858" s="13"/>
      <c r="B858" s="1"/>
      <c r="C858" s="36"/>
      <c r="D858" s="157"/>
      <c r="E858" s="158"/>
      <c r="F858" s="42" t="str">
        <f>VLOOKUP(C858,'[2]Acha Air Sales Price List'!$B$1:$D$65536,3,FALSE)</f>
        <v>Exchange rate :</v>
      </c>
      <c r="G858" s="21">
        <f>ROUND(IF(ISBLANK(C858),0,VLOOKUP(C858,'[2]Acha Air Sales Price List'!$B$1:$X$65536,12,FALSE)*$L$14),2)</f>
        <v>0</v>
      </c>
      <c r="H858" s="22">
        <f t="shared" si="15"/>
        <v>0</v>
      </c>
      <c r="I858" s="14"/>
    </row>
    <row r="859" spans="1:9" ht="12.4" hidden="1" customHeight="1">
      <c r="A859" s="13"/>
      <c r="B859" s="1"/>
      <c r="C859" s="36"/>
      <c r="D859" s="157"/>
      <c r="E859" s="158"/>
      <c r="F859" s="42" t="str">
        <f>VLOOKUP(C859,'[2]Acha Air Sales Price List'!$B$1:$D$65536,3,FALSE)</f>
        <v>Exchange rate :</v>
      </c>
      <c r="G859" s="21">
        <f>ROUND(IF(ISBLANK(C859),0,VLOOKUP(C859,'[2]Acha Air Sales Price List'!$B$1:$X$65536,12,FALSE)*$L$14),2)</f>
        <v>0</v>
      </c>
      <c r="H859" s="22">
        <f t="shared" si="15"/>
        <v>0</v>
      </c>
      <c r="I859" s="14"/>
    </row>
    <row r="860" spans="1:9" ht="12.4" hidden="1" customHeight="1">
      <c r="A860" s="13"/>
      <c r="B860" s="1"/>
      <c r="C860" s="36"/>
      <c r="D860" s="157"/>
      <c r="E860" s="158"/>
      <c r="F860" s="42" t="str">
        <f>VLOOKUP(C860,'[2]Acha Air Sales Price List'!$B$1:$D$65536,3,FALSE)</f>
        <v>Exchange rate :</v>
      </c>
      <c r="G860" s="21">
        <f>ROUND(IF(ISBLANK(C860),0,VLOOKUP(C860,'[2]Acha Air Sales Price List'!$B$1:$X$65536,12,FALSE)*$L$14),2)</f>
        <v>0</v>
      </c>
      <c r="H860" s="22">
        <f t="shared" si="15"/>
        <v>0</v>
      </c>
      <c r="I860" s="14"/>
    </row>
    <row r="861" spans="1:9" ht="12.4" hidden="1" customHeight="1">
      <c r="A861" s="13"/>
      <c r="B861" s="1"/>
      <c r="C861" s="36"/>
      <c r="D861" s="157"/>
      <c r="E861" s="158"/>
      <c r="F861" s="42" t="str">
        <f>VLOOKUP(C861,'[2]Acha Air Sales Price List'!$B$1:$D$65536,3,FALSE)</f>
        <v>Exchange rate :</v>
      </c>
      <c r="G861" s="21">
        <f>ROUND(IF(ISBLANK(C861),0,VLOOKUP(C861,'[2]Acha Air Sales Price List'!$B$1:$X$65536,12,FALSE)*$L$14),2)</f>
        <v>0</v>
      </c>
      <c r="H861" s="22">
        <f t="shared" si="15"/>
        <v>0</v>
      </c>
      <c r="I861" s="14"/>
    </row>
    <row r="862" spans="1:9" ht="12.4" hidden="1" customHeight="1">
      <c r="A862" s="13"/>
      <c r="B862" s="1"/>
      <c r="C862" s="36"/>
      <c r="D862" s="157"/>
      <c r="E862" s="158"/>
      <c r="F862" s="42" t="str">
        <f>VLOOKUP(C862,'[2]Acha Air Sales Price List'!$B$1:$D$65536,3,FALSE)</f>
        <v>Exchange rate :</v>
      </c>
      <c r="G862" s="21">
        <f>ROUND(IF(ISBLANK(C862),0,VLOOKUP(C862,'[2]Acha Air Sales Price List'!$B$1:$X$65536,12,FALSE)*$L$14),2)</f>
        <v>0</v>
      </c>
      <c r="H862" s="22">
        <f t="shared" si="15"/>
        <v>0</v>
      </c>
      <c r="I862" s="14"/>
    </row>
    <row r="863" spans="1:9" ht="12.4" hidden="1" customHeight="1">
      <c r="A863" s="13"/>
      <c r="B863" s="1"/>
      <c r="C863" s="36"/>
      <c r="D863" s="157"/>
      <c r="E863" s="158"/>
      <c r="F863" s="42" t="str">
        <f>VLOOKUP(C863,'[2]Acha Air Sales Price List'!$B$1:$D$65536,3,FALSE)</f>
        <v>Exchange rate :</v>
      </c>
      <c r="G863" s="21">
        <f>ROUND(IF(ISBLANK(C863),0,VLOOKUP(C863,'[2]Acha Air Sales Price List'!$B$1:$X$65536,12,FALSE)*$L$14),2)</f>
        <v>0</v>
      </c>
      <c r="H863" s="22">
        <f t="shared" si="15"/>
        <v>0</v>
      </c>
      <c r="I863" s="14"/>
    </row>
    <row r="864" spans="1:9" ht="12.4" hidden="1" customHeight="1">
      <c r="A864" s="13"/>
      <c r="B864" s="1"/>
      <c r="C864" s="36"/>
      <c r="D864" s="157"/>
      <c r="E864" s="158"/>
      <c r="F864" s="42" t="str">
        <f>VLOOKUP(C864,'[2]Acha Air Sales Price List'!$B$1:$D$65536,3,FALSE)</f>
        <v>Exchange rate :</v>
      </c>
      <c r="G864" s="21">
        <f>ROUND(IF(ISBLANK(C864),0,VLOOKUP(C864,'[2]Acha Air Sales Price List'!$B$1:$X$65536,12,FALSE)*$L$14),2)</f>
        <v>0</v>
      </c>
      <c r="H864" s="22">
        <f t="shared" si="15"/>
        <v>0</v>
      </c>
      <c r="I864" s="14"/>
    </row>
    <row r="865" spans="1:9" ht="12.4" hidden="1" customHeight="1">
      <c r="A865" s="13"/>
      <c r="B865" s="1"/>
      <c r="C865" s="36"/>
      <c r="D865" s="157"/>
      <c r="E865" s="158"/>
      <c r="F865" s="42" t="str">
        <f>VLOOKUP(C865,'[2]Acha Air Sales Price List'!$B$1:$D$65536,3,FALSE)</f>
        <v>Exchange rate :</v>
      </c>
      <c r="G865" s="21">
        <f>ROUND(IF(ISBLANK(C865),0,VLOOKUP(C865,'[2]Acha Air Sales Price List'!$B$1:$X$65536,12,FALSE)*$L$14),2)</f>
        <v>0</v>
      </c>
      <c r="H865" s="22">
        <f t="shared" si="15"/>
        <v>0</v>
      </c>
      <c r="I865" s="14"/>
    </row>
    <row r="866" spans="1:9" ht="12.4" hidden="1" customHeight="1">
      <c r="A866" s="13"/>
      <c r="B866" s="1"/>
      <c r="C866" s="36"/>
      <c r="D866" s="157"/>
      <c r="E866" s="158"/>
      <c r="F866" s="42" t="str">
        <f>VLOOKUP(C866,'[2]Acha Air Sales Price List'!$B$1:$D$65536,3,FALSE)</f>
        <v>Exchange rate :</v>
      </c>
      <c r="G866" s="21">
        <f>ROUND(IF(ISBLANK(C866),0,VLOOKUP(C866,'[2]Acha Air Sales Price List'!$B$1:$X$65536,12,FALSE)*$L$14),2)</f>
        <v>0</v>
      </c>
      <c r="H866" s="22">
        <f t="shared" si="15"/>
        <v>0</v>
      </c>
      <c r="I866" s="14"/>
    </row>
    <row r="867" spans="1:9" ht="12.4" hidden="1" customHeight="1">
      <c r="A867" s="13"/>
      <c r="B867" s="1"/>
      <c r="C867" s="36"/>
      <c r="D867" s="157"/>
      <c r="E867" s="158"/>
      <c r="F867" s="42" t="str">
        <f>VLOOKUP(C867,'[2]Acha Air Sales Price List'!$B$1:$D$65536,3,FALSE)</f>
        <v>Exchange rate :</v>
      </c>
      <c r="G867" s="21">
        <f>ROUND(IF(ISBLANK(C867),0,VLOOKUP(C867,'[2]Acha Air Sales Price List'!$B$1:$X$65536,12,FALSE)*$L$14),2)</f>
        <v>0</v>
      </c>
      <c r="H867" s="22">
        <f t="shared" si="15"/>
        <v>0</v>
      </c>
      <c r="I867" s="14"/>
    </row>
    <row r="868" spans="1:9" ht="12.4" hidden="1" customHeight="1">
      <c r="A868" s="13"/>
      <c r="B868" s="1"/>
      <c r="C868" s="36"/>
      <c r="D868" s="157"/>
      <c r="E868" s="158"/>
      <c r="F868" s="42" t="str">
        <f>VLOOKUP(C868,'[2]Acha Air Sales Price List'!$B$1:$D$65536,3,FALSE)</f>
        <v>Exchange rate :</v>
      </c>
      <c r="G868" s="21">
        <f>ROUND(IF(ISBLANK(C868),0,VLOOKUP(C868,'[2]Acha Air Sales Price List'!$B$1:$X$65536,12,FALSE)*$L$14),2)</f>
        <v>0</v>
      </c>
      <c r="H868" s="22">
        <f t="shared" si="15"/>
        <v>0</v>
      </c>
      <c r="I868" s="14"/>
    </row>
    <row r="869" spans="1:9" ht="12.4" hidden="1" customHeight="1">
      <c r="A869" s="13"/>
      <c r="B869" s="1"/>
      <c r="C869" s="36"/>
      <c r="D869" s="157"/>
      <c r="E869" s="158"/>
      <c r="F869" s="42" t="str">
        <f>VLOOKUP(C869,'[2]Acha Air Sales Price List'!$B$1:$D$65536,3,FALSE)</f>
        <v>Exchange rate :</v>
      </c>
      <c r="G869" s="21">
        <f>ROUND(IF(ISBLANK(C869),0,VLOOKUP(C869,'[2]Acha Air Sales Price List'!$B$1:$X$65536,12,FALSE)*$L$14),2)</f>
        <v>0</v>
      </c>
      <c r="H869" s="22">
        <f t="shared" si="15"/>
        <v>0</v>
      </c>
      <c r="I869" s="14"/>
    </row>
    <row r="870" spans="1:9" ht="12.4" hidden="1" customHeight="1">
      <c r="A870" s="13"/>
      <c r="B870" s="1"/>
      <c r="C870" s="36"/>
      <c r="D870" s="157"/>
      <c r="E870" s="158"/>
      <c r="F870" s="42" t="str">
        <f>VLOOKUP(C870,'[2]Acha Air Sales Price List'!$B$1:$D$65536,3,FALSE)</f>
        <v>Exchange rate :</v>
      </c>
      <c r="G870" s="21">
        <f>ROUND(IF(ISBLANK(C870),0,VLOOKUP(C870,'[2]Acha Air Sales Price List'!$B$1:$X$65536,12,FALSE)*$L$14),2)</f>
        <v>0</v>
      </c>
      <c r="H870" s="22">
        <f t="shared" si="15"/>
        <v>0</v>
      </c>
      <c r="I870" s="14"/>
    </row>
    <row r="871" spans="1:9" ht="12.4" hidden="1" customHeight="1">
      <c r="A871" s="13"/>
      <c r="B871" s="1"/>
      <c r="C871" s="36"/>
      <c r="D871" s="157"/>
      <c r="E871" s="158"/>
      <c r="F871" s="42" t="str">
        <f>VLOOKUP(C871,'[2]Acha Air Sales Price List'!$B$1:$D$65536,3,FALSE)</f>
        <v>Exchange rate :</v>
      </c>
      <c r="G871" s="21">
        <f>ROUND(IF(ISBLANK(C871),0,VLOOKUP(C871,'[2]Acha Air Sales Price List'!$B$1:$X$65536,12,FALSE)*$L$14),2)</f>
        <v>0</v>
      </c>
      <c r="H871" s="22">
        <f t="shared" si="15"/>
        <v>0</v>
      </c>
      <c r="I871" s="14"/>
    </row>
    <row r="872" spans="1:9" ht="12.4" hidden="1" customHeight="1">
      <c r="A872" s="13"/>
      <c r="B872" s="1"/>
      <c r="C872" s="36"/>
      <c r="D872" s="157"/>
      <c r="E872" s="158"/>
      <c r="F872" s="42" t="str">
        <f>VLOOKUP(C872,'[2]Acha Air Sales Price List'!$B$1:$D$65536,3,FALSE)</f>
        <v>Exchange rate :</v>
      </c>
      <c r="G872" s="21">
        <f>ROUND(IF(ISBLANK(C872),0,VLOOKUP(C872,'[2]Acha Air Sales Price List'!$B$1:$X$65536,12,FALSE)*$L$14),2)</f>
        <v>0</v>
      </c>
      <c r="H872" s="22">
        <f t="shared" si="15"/>
        <v>0</v>
      </c>
      <c r="I872" s="14"/>
    </row>
    <row r="873" spans="1:9" ht="12.4" hidden="1" customHeight="1">
      <c r="A873" s="13"/>
      <c r="B873" s="1"/>
      <c r="C873" s="36"/>
      <c r="D873" s="157"/>
      <c r="E873" s="158"/>
      <c r="F873" s="42" t="str">
        <f>VLOOKUP(C873,'[2]Acha Air Sales Price List'!$B$1:$D$65536,3,FALSE)</f>
        <v>Exchange rate :</v>
      </c>
      <c r="G873" s="21">
        <f>ROUND(IF(ISBLANK(C873),0,VLOOKUP(C873,'[2]Acha Air Sales Price List'!$B$1:$X$65536,12,FALSE)*$L$14),2)</f>
        <v>0</v>
      </c>
      <c r="H873" s="22">
        <f t="shared" si="15"/>
        <v>0</v>
      </c>
      <c r="I873" s="14"/>
    </row>
    <row r="874" spans="1:9" ht="12.4" hidden="1" customHeight="1">
      <c r="A874" s="13"/>
      <c r="B874" s="1"/>
      <c r="C874" s="36"/>
      <c r="D874" s="157"/>
      <c r="E874" s="158"/>
      <c r="F874" s="42" t="str">
        <f>VLOOKUP(C874,'[2]Acha Air Sales Price List'!$B$1:$D$65536,3,FALSE)</f>
        <v>Exchange rate :</v>
      </c>
      <c r="G874" s="21">
        <f>ROUND(IF(ISBLANK(C874),0,VLOOKUP(C874,'[2]Acha Air Sales Price List'!$B$1:$X$65536,12,FALSE)*$L$14),2)</f>
        <v>0</v>
      </c>
      <c r="H874" s="22">
        <f t="shared" si="15"/>
        <v>0</v>
      </c>
      <c r="I874" s="14"/>
    </row>
    <row r="875" spans="1:9" ht="12.4" hidden="1" customHeight="1">
      <c r="A875" s="13"/>
      <c r="B875" s="1"/>
      <c r="C875" s="36"/>
      <c r="D875" s="157"/>
      <c r="E875" s="158"/>
      <c r="F875" s="42" t="str">
        <f>VLOOKUP(C875,'[2]Acha Air Sales Price List'!$B$1:$D$65536,3,FALSE)</f>
        <v>Exchange rate :</v>
      </c>
      <c r="G875" s="21">
        <f>ROUND(IF(ISBLANK(C875),0,VLOOKUP(C875,'[2]Acha Air Sales Price List'!$B$1:$X$65536,12,FALSE)*$L$14),2)</f>
        <v>0</v>
      </c>
      <c r="H875" s="22">
        <f t="shared" si="15"/>
        <v>0</v>
      </c>
      <c r="I875" s="14"/>
    </row>
    <row r="876" spans="1:9" ht="12.4" hidden="1" customHeight="1">
      <c r="A876" s="13"/>
      <c r="B876" s="1"/>
      <c r="C876" s="36"/>
      <c r="D876" s="157"/>
      <c r="E876" s="158"/>
      <c r="F876" s="42" t="str">
        <f>VLOOKUP(C876,'[2]Acha Air Sales Price List'!$B$1:$D$65536,3,FALSE)</f>
        <v>Exchange rate :</v>
      </c>
      <c r="G876" s="21">
        <f>ROUND(IF(ISBLANK(C876),0,VLOOKUP(C876,'[2]Acha Air Sales Price List'!$B$1:$X$65536,12,FALSE)*$L$14),2)</f>
        <v>0</v>
      </c>
      <c r="H876" s="22">
        <f t="shared" si="15"/>
        <v>0</v>
      </c>
      <c r="I876" s="14"/>
    </row>
    <row r="877" spans="1:9" ht="12.4" hidden="1" customHeight="1">
      <c r="A877" s="13"/>
      <c r="B877" s="1"/>
      <c r="C877" s="36"/>
      <c r="D877" s="157"/>
      <c r="E877" s="158"/>
      <c r="F877" s="42" t="str">
        <f>VLOOKUP(C877,'[2]Acha Air Sales Price List'!$B$1:$D$65536,3,FALSE)</f>
        <v>Exchange rate :</v>
      </c>
      <c r="G877" s="21">
        <f>ROUND(IF(ISBLANK(C877),0,VLOOKUP(C877,'[2]Acha Air Sales Price List'!$B$1:$X$65536,12,FALSE)*$L$14),2)</f>
        <v>0</v>
      </c>
      <c r="H877" s="22">
        <f t="shared" si="15"/>
        <v>0</v>
      </c>
      <c r="I877" s="14"/>
    </row>
    <row r="878" spans="1:9" ht="12.4" hidden="1" customHeight="1">
      <c r="A878" s="13"/>
      <c r="B878" s="1"/>
      <c r="C878" s="36"/>
      <c r="D878" s="157"/>
      <c r="E878" s="158"/>
      <c r="F878" s="42" t="str">
        <f>VLOOKUP(C878,'[2]Acha Air Sales Price List'!$B$1:$D$65536,3,FALSE)</f>
        <v>Exchange rate :</v>
      </c>
      <c r="G878" s="21">
        <f>ROUND(IF(ISBLANK(C878),0,VLOOKUP(C878,'[2]Acha Air Sales Price List'!$B$1:$X$65536,12,FALSE)*$L$14),2)</f>
        <v>0</v>
      </c>
      <c r="H878" s="22">
        <f t="shared" si="15"/>
        <v>0</v>
      </c>
      <c r="I878" s="14"/>
    </row>
    <row r="879" spans="1:9" ht="12.4" hidden="1" customHeight="1">
      <c r="A879" s="13"/>
      <c r="B879" s="1"/>
      <c r="C879" s="36"/>
      <c r="D879" s="157"/>
      <c r="E879" s="158"/>
      <c r="F879" s="42" t="str">
        <f>VLOOKUP(C879,'[2]Acha Air Sales Price List'!$B$1:$D$65536,3,FALSE)</f>
        <v>Exchange rate :</v>
      </c>
      <c r="G879" s="21">
        <f>ROUND(IF(ISBLANK(C879),0,VLOOKUP(C879,'[2]Acha Air Sales Price List'!$B$1:$X$65536,12,FALSE)*$L$14),2)</f>
        <v>0</v>
      </c>
      <c r="H879" s="22">
        <f t="shared" si="15"/>
        <v>0</v>
      </c>
      <c r="I879" s="14"/>
    </row>
    <row r="880" spans="1:9" ht="12.4" hidden="1" customHeight="1">
      <c r="A880" s="13"/>
      <c r="B880" s="1"/>
      <c r="C880" s="36"/>
      <c r="D880" s="157"/>
      <c r="E880" s="158"/>
      <c r="F880" s="42" t="str">
        <f>VLOOKUP(C880,'[2]Acha Air Sales Price List'!$B$1:$D$65536,3,FALSE)</f>
        <v>Exchange rate :</v>
      </c>
      <c r="G880" s="21">
        <f>ROUND(IF(ISBLANK(C880),0,VLOOKUP(C880,'[2]Acha Air Sales Price List'!$B$1:$X$65536,12,FALSE)*$L$14),2)</f>
        <v>0</v>
      </c>
      <c r="H880" s="22">
        <f t="shared" si="15"/>
        <v>0</v>
      </c>
      <c r="I880" s="14"/>
    </row>
    <row r="881" spans="1:9" ht="12.4" hidden="1" customHeight="1">
      <c r="A881" s="13"/>
      <c r="B881" s="1"/>
      <c r="C881" s="36"/>
      <c r="D881" s="157"/>
      <c r="E881" s="158"/>
      <c r="F881" s="42" t="str">
        <f>VLOOKUP(C881,'[2]Acha Air Sales Price List'!$B$1:$D$65536,3,FALSE)</f>
        <v>Exchange rate :</v>
      </c>
      <c r="G881" s="21">
        <f>ROUND(IF(ISBLANK(C881),0,VLOOKUP(C881,'[2]Acha Air Sales Price List'!$B$1:$X$65536,12,FALSE)*$L$14),2)</f>
        <v>0</v>
      </c>
      <c r="H881" s="22">
        <f t="shared" si="15"/>
        <v>0</v>
      </c>
      <c r="I881" s="14"/>
    </row>
    <row r="882" spans="1:9" ht="12.4" hidden="1" customHeight="1">
      <c r="A882" s="13"/>
      <c r="B882" s="1"/>
      <c r="C882" s="36"/>
      <c r="D882" s="157"/>
      <c r="E882" s="158"/>
      <c r="F882" s="42" t="str">
        <f>VLOOKUP(C882,'[2]Acha Air Sales Price List'!$B$1:$D$65536,3,FALSE)</f>
        <v>Exchange rate :</v>
      </c>
      <c r="G882" s="21">
        <f>ROUND(IF(ISBLANK(C882),0,VLOOKUP(C882,'[2]Acha Air Sales Price List'!$B$1:$X$65536,12,FALSE)*$L$14),2)</f>
        <v>0</v>
      </c>
      <c r="H882" s="22">
        <f t="shared" si="15"/>
        <v>0</v>
      </c>
      <c r="I882" s="14"/>
    </row>
    <row r="883" spans="1:9" ht="12.4" hidden="1" customHeight="1">
      <c r="A883" s="13"/>
      <c r="B883" s="1"/>
      <c r="C883" s="36"/>
      <c r="D883" s="157"/>
      <c r="E883" s="158"/>
      <c r="F883" s="42" t="str">
        <f>VLOOKUP(C883,'[2]Acha Air Sales Price List'!$B$1:$D$65536,3,FALSE)</f>
        <v>Exchange rate :</v>
      </c>
      <c r="G883" s="21">
        <f>ROUND(IF(ISBLANK(C883),0,VLOOKUP(C883,'[2]Acha Air Sales Price List'!$B$1:$X$65536,12,FALSE)*$L$14),2)</f>
        <v>0</v>
      </c>
      <c r="H883" s="22">
        <f t="shared" si="15"/>
        <v>0</v>
      </c>
      <c r="I883" s="14"/>
    </row>
    <row r="884" spans="1:9" ht="12.4" hidden="1" customHeight="1">
      <c r="A884" s="13"/>
      <c r="B884" s="1"/>
      <c r="C884" s="36"/>
      <c r="D884" s="157"/>
      <c r="E884" s="158"/>
      <c r="F884" s="42" t="str">
        <f>VLOOKUP(C884,'[2]Acha Air Sales Price List'!$B$1:$D$65536,3,FALSE)</f>
        <v>Exchange rate :</v>
      </c>
      <c r="G884" s="21">
        <f>ROUND(IF(ISBLANK(C884),0,VLOOKUP(C884,'[2]Acha Air Sales Price List'!$B$1:$X$65536,12,FALSE)*$L$14),2)</f>
        <v>0</v>
      </c>
      <c r="H884" s="22">
        <f t="shared" si="15"/>
        <v>0</v>
      </c>
      <c r="I884" s="14"/>
    </row>
    <row r="885" spans="1:9" ht="12.4" hidden="1" customHeight="1">
      <c r="A885" s="13"/>
      <c r="B885" s="1"/>
      <c r="C885" s="37"/>
      <c r="D885" s="157"/>
      <c r="E885" s="158"/>
      <c r="F885" s="42" t="str">
        <f>VLOOKUP(C885,'[2]Acha Air Sales Price List'!$B$1:$D$65536,3,FALSE)</f>
        <v>Exchange rate :</v>
      </c>
      <c r="G885" s="21">
        <f>ROUND(IF(ISBLANK(C885),0,VLOOKUP(C885,'[2]Acha Air Sales Price List'!$B$1:$X$65536,12,FALSE)*$L$14),2)</f>
        <v>0</v>
      </c>
      <c r="H885" s="22">
        <f t="shared" si="15"/>
        <v>0</v>
      </c>
      <c r="I885" s="14"/>
    </row>
    <row r="886" spans="1:9" ht="12" hidden="1" customHeight="1">
      <c r="A886" s="13"/>
      <c r="B886" s="1"/>
      <c r="C886" s="36"/>
      <c r="D886" s="157"/>
      <c r="E886" s="158"/>
      <c r="F886" s="42" t="str">
        <f>VLOOKUP(C886,'[2]Acha Air Sales Price List'!$B$1:$D$65536,3,FALSE)</f>
        <v>Exchange rate :</v>
      </c>
      <c r="G886" s="21">
        <f>ROUND(IF(ISBLANK(C886),0,VLOOKUP(C886,'[2]Acha Air Sales Price List'!$B$1:$X$65536,12,FALSE)*$L$14),2)</f>
        <v>0</v>
      </c>
      <c r="H886" s="22">
        <f t="shared" si="15"/>
        <v>0</v>
      </c>
      <c r="I886" s="14"/>
    </row>
    <row r="887" spans="1:9" ht="12.4" hidden="1" customHeight="1">
      <c r="A887" s="13"/>
      <c r="B887" s="1"/>
      <c r="C887" s="36"/>
      <c r="D887" s="157"/>
      <c r="E887" s="158"/>
      <c r="F887" s="42" t="str">
        <f>VLOOKUP(C887,'[2]Acha Air Sales Price List'!$B$1:$D$65536,3,FALSE)</f>
        <v>Exchange rate :</v>
      </c>
      <c r="G887" s="21">
        <f>ROUND(IF(ISBLANK(C887),0,VLOOKUP(C887,'[2]Acha Air Sales Price List'!$B$1:$X$65536,12,FALSE)*$L$14),2)</f>
        <v>0</v>
      </c>
      <c r="H887" s="22">
        <f t="shared" si="15"/>
        <v>0</v>
      </c>
      <c r="I887" s="14"/>
    </row>
    <row r="888" spans="1:9" ht="12.4" hidden="1" customHeight="1">
      <c r="A888" s="13"/>
      <c r="B888" s="1"/>
      <c r="C888" s="36"/>
      <c r="D888" s="157"/>
      <c r="E888" s="158"/>
      <c r="F888" s="42" t="str">
        <f>VLOOKUP(C888,'[2]Acha Air Sales Price List'!$B$1:$D$65536,3,FALSE)</f>
        <v>Exchange rate :</v>
      </c>
      <c r="G888" s="21">
        <f>ROUND(IF(ISBLANK(C888),0,VLOOKUP(C888,'[2]Acha Air Sales Price List'!$B$1:$X$65536,12,FALSE)*$L$14),2)</f>
        <v>0</v>
      </c>
      <c r="H888" s="22">
        <f t="shared" si="15"/>
        <v>0</v>
      </c>
      <c r="I888" s="14"/>
    </row>
    <row r="889" spans="1:9" ht="12.4" hidden="1" customHeight="1">
      <c r="A889" s="13"/>
      <c r="B889" s="1"/>
      <c r="C889" s="36"/>
      <c r="D889" s="157"/>
      <c r="E889" s="158"/>
      <c r="F889" s="42" t="str">
        <f>VLOOKUP(C889,'[2]Acha Air Sales Price List'!$B$1:$D$65536,3,FALSE)</f>
        <v>Exchange rate :</v>
      </c>
      <c r="G889" s="21">
        <f>ROUND(IF(ISBLANK(C889),0,VLOOKUP(C889,'[2]Acha Air Sales Price List'!$B$1:$X$65536,12,FALSE)*$L$14),2)</f>
        <v>0</v>
      </c>
      <c r="H889" s="22">
        <f t="shared" si="15"/>
        <v>0</v>
      </c>
      <c r="I889" s="14"/>
    </row>
    <row r="890" spans="1:9" ht="12.4" hidden="1" customHeight="1">
      <c r="A890" s="13"/>
      <c r="B890" s="1"/>
      <c r="C890" s="36"/>
      <c r="D890" s="157"/>
      <c r="E890" s="158"/>
      <c r="F890" s="42" t="str">
        <f>VLOOKUP(C890,'[2]Acha Air Sales Price List'!$B$1:$D$65536,3,FALSE)</f>
        <v>Exchange rate :</v>
      </c>
      <c r="G890" s="21">
        <f>ROUND(IF(ISBLANK(C890),0,VLOOKUP(C890,'[2]Acha Air Sales Price List'!$B$1:$X$65536,12,FALSE)*$L$14),2)</f>
        <v>0</v>
      </c>
      <c r="H890" s="22">
        <f t="shared" si="15"/>
        <v>0</v>
      </c>
      <c r="I890" s="14"/>
    </row>
    <row r="891" spans="1:9" ht="12.4" hidden="1" customHeight="1">
      <c r="A891" s="13"/>
      <c r="B891" s="1"/>
      <c r="C891" s="36"/>
      <c r="D891" s="157"/>
      <c r="E891" s="158"/>
      <c r="F891" s="42" t="str">
        <f>VLOOKUP(C891,'[2]Acha Air Sales Price List'!$B$1:$D$65536,3,FALSE)</f>
        <v>Exchange rate :</v>
      </c>
      <c r="G891" s="21">
        <f>ROUND(IF(ISBLANK(C891),0,VLOOKUP(C891,'[2]Acha Air Sales Price List'!$B$1:$X$65536,12,FALSE)*$L$14),2)</f>
        <v>0</v>
      </c>
      <c r="H891" s="22">
        <f t="shared" si="15"/>
        <v>0</v>
      </c>
      <c r="I891" s="14"/>
    </row>
    <row r="892" spans="1:9" ht="12.4" hidden="1" customHeight="1">
      <c r="A892" s="13"/>
      <c r="B892" s="1"/>
      <c r="C892" s="36"/>
      <c r="D892" s="157"/>
      <c r="E892" s="158"/>
      <c r="F892" s="42" t="str">
        <f>VLOOKUP(C892,'[2]Acha Air Sales Price List'!$B$1:$D$65536,3,FALSE)</f>
        <v>Exchange rate :</v>
      </c>
      <c r="G892" s="21">
        <f>ROUND(IF(ISBLANK(C892),0,VLOOKUP(C892,'[2]Acha Air Sales Price List'!$B$1:$X$65536,12,FALSE)*$L$14),2)</f>
        <v>0</v>
      </c>
      <c r="H892" s="22">
        <f t="shared" si="15"/>
        <v>0</v>
      </c>
      <c r="I892" s="14"/>
    </row>
    <row r="893" spans="1:9" ht="12.4" hidden="1" customHeight="1">
      <c r="A893" s="13"/>
      <c r="B893" s="1"/>
      <c r="C893" s="36"/>
      <c r="D893" s="157"/>
      <c r="E893" s="158"/>
      <c r="F893" s="42" t="str">
        <f>VLOOKUP(C893,'[2]Acha Air Sales Price List'!$B$1:$D$65536,3,FALSE)</f>
        <v>Exchange rate :</v>
      </c>
      <c r="G893" s="21">
        <f>ROUND(IF(ISBLANK(C893),0,VLOOKUP(C893,'[2]Acha Air Sales Price List'!$B$1:$X$65536,12,FALSE)*$L$14),2)</f>
        <v>0</v>
      </c>
      <c r="H893" s="22">
        <f t="shared" si="15"/>
        <v>0</v>
      </c>
      <c r="I893" s="14"/>
    </row>
    <row r="894" spans="1:9" ht="12.4" hidden="1" customHeight="1">
      <c r="A894" s="13"/>
      <c r="B894" s="1"/>
      <c r="C894" s="36"/>
      <c r="D894" s="157"/>
      <c r="E894" s="158"/>
      <c r="F894" s="42" t="str">
        <f>VLOOKUP(C894,'[2]Acha Air Sales Price List'!$B$1:$D$65536,3,FALSE)</f>
        <v>Exchange rate :</v>
      </c>
      <c r="G894" s="21">
        <f>ROUND(IF(ISBLANK(C894),0,VLOOKUP(C894,'[2]Acha Air Sales Price List'!$B$1:$X$65536,12,FALSE)*$L$14),2)</f>
        <v>0</v>
      </c>
      <c r="H894" s="22">
        <f t="shared" si="15"/>
        <v>0</v>
      </c>
      <c r="I894" s="14"/>
    </row>
    <row r="895" spans="1:9" ht="12.4" hidden="1" customHeight="1">
      <c r="A895" s="13"/>
      <c r="B895" s="1"/>
      <c r="C895" s="36"/>
      <c r="D895" s="157"/>
      <c r="E895" s="158"/>
      <c r="F895" s="42" t="str">
        <f>VLOOKUP(C895,'[2]Acha Air Sales Price List'!$B$1:$D$65536,3,FALSE)</f>
        <v>Exchange rate :</v>
      </c>
      <c r="G895" s="21">
        <f>ROUND(IF(ISBLANK(C895),0,VLOOKUP(C895,'[2]Acha Air Sales Price List'!$B$1:$X$65536,12,FALSE)*$L$14),2)</f>
        <v>0</v>
      </c>
      <c r="H895" s="22">
        <f t="shared" si="15"/>
        <v>0</v>
      </c>
      <c r="I895" s="14"/>
    </row>
    <row r="896" spans="1:9" ht="12.4" hidden="1" customHeight="1">
      <c r="A896" s="13"/>
      <c r="B896" s="1"/>
      <c r="C896" s="36"/>
      <c r="D896" s="157"/>
      <c r="E896" s="158"/>
      <c r="F896" s="42" t="str">
        <f>VLOOKUP(C896,'[2]Acha Air Sales Price List'!$B$1:$D$65536,3,FALSE)</f>
        <v>Exchange rate :</v>
      </c>
      <c r="G896" s="21">
        <f>ROUND(IF(ISBLANK(C896),0,VLOOKUP(C896,'[2]Acha Air Sales Price List'!$B$1:$X$65536,12,FALSE)*$L$14),2)</f>
        <v>0</v>
      </c>
      <c r="H896" s="22">
        <f t="shared" si="15"/>
        <v>0</v>
      </c>
      <c r="I896" s="14"/>
    </row>
    <row r="897" spans="1:9" ht="12.4" hidden="1" customHeight="1">
      <c r="A897" s="13"/>
      <c r="B897" s="1"/>
      <c r="C897" s="36"/>
      <c r="D897" s="157"/>
      <c r="E897" s="158"/>
      <c r="F897" s="42" t="str">
        <f>VLOOKUP(C897,'[2]Acha Air Sales Price List'!$B$1:$D$65536,3,FALSE)</f>
        <v>Exchange rate :</v>
      </c>
      <c r="G897" s="21">
        <f>ROUND(IF(ISBLANK(C897),0,VLOOKUP(C897,'[2]Acha Air Sales Price List'!$B$1:$X$65536,12,FALSE)*$L$14),2)</f>
        <v>0</v>
      </c>
      <c r="H897" s="22">
        <f t="shared" si="15"/>
        <v>0</v>
      </c>
      <c r="I897" s="14"/>
    </row>
    <row r="898" spans="1:9" ht="12.4" hidden="1" customHeight="1">
      <c r="A898" s="13"/>
      <c r="B898" s="1"/>
      <c r="C898" s="36"/>
      <c r="D898" s="157"/>
      <c r="E898" s="158"/>
      <c r="F898" s="42" t="str">
        <f>VLOOKUP(C898,'[2]Acha Air Sales Price List'!$B$1:$D$65536,3,FALSE)</f>
        <v>Exchange rate :</v>
      </c>
      <c r="G898" s="21">
        <f>ROUND(IF(ISBLANK(C898),0,VLOOKUP(C898,'[2]Acha Air Sales Price List'!$B$1:$X$65536,12,FALSE)*$L$14),2)</f>
        <v>0</v>
      </c>
      <c r="H898" s="22">
        <f t="shared" si="15"/>
        <v>0</v>
      </c>
      <c r="I898" s="14"/>
    </row>
    <row r="899" spans="1:9" ht="12.4" hidden="1" customHeight="1">
      <c r="A899" s="13"/>
      <c r="B899" s="1"/>
      <c r="C899" s="36"/>
      <c r="D899" s="157"/>
      <c r="E899" s="158"/>
      <c r="F899" s="42" t="str">
        <f>VLOOKUP(C899,'[2]Acha Air Sales Price List'!$B$1:$D$65536,3,FALSE)</f>
        <v>Exchange rate :</v>
      </c>
      <c r="G899" s="21">
        <f>ROUND(IF(ISBLANK(C899),0,VLOOKUP(C899,'[2]Acha Air Sales Price List'!$B$1:$X$65536,12,FALSE)*$L$14),2)</f>
        <v>0</v>
      </c>
      <c r="H899" s="22">
        <f t="shared" si="15"/>
        <v>0</v>
      </c>
      <c r="I899" s="14"/>
    </row>
    <row r="900" spans="1:9" ht="12.4" hidden="1" customHeight="1">
      <c r="A900" s="13"/>
      <c r="B900" s="1"/>
      <c r="C900" s="36"/>
      <c r="D900" s="157"/>
      <c r="E900" s="158"/>
      <c r="F900" s="42" t="str">
        <f>VLOOKUP(C900,'[2]Acha Air Sales Price List'!$B$1:$D$65536,3,FALSE)</f>
        <v>Exchange rate :</v>
      </c>
      <c r="G900" s="21">
        <f>ROUND(IF(ISBLANK(C900),0,VLOOKUP(C900,'[2]Acha Air Sales Price List'!$B$1:$X$65536,12,FALSE)*$L$14),2)</f>
        <v>0</v>
      </c>
      <c r="H900" s="22">
        <f t="shared" si="15"/>
        <v>0</v>
      </c>
      <c r="I900" s="14"/>
    </row>
    <row r="901" spans="1:9" ht="12.4" hidden="1" customHeight="1">
      <c r="A901" s="13"/>
      <c r="B901" s="1"/>
      <c r="C901" s="36"/>
      <c r="D901" s="157"/>
      <c r="E901" s="158"/>
      <c r="F901" s="42" t="str">
        <f>VLOOKUP(C901,'[2]Acha Air Sales Price List'!$B$1:$D$65536,3,FALSE)</f>
        <v>Exchange rate :</v>
      </c>
      <c r="G901" s="21">
        <f>ROUND(IF(ISBLANK(C901),0,VLOOKUP(C901,'[2]Acha Air Sales Price List'!$B$1:$X$65536,12,FALSE)*$L$14),2)</f>
        <v>0</v>
      </c>
      <c r="H901" s="22">
        <f t="shared" si="15"/>
        <v>0</v>
      </c>
      <c r="I901" s="14"/>
    </row>
    <row r="902" spans="1:9" ht="12.4" hidden="1" customHeight="1">
      <c r="A902" s="13"/>
      <c r="B902" s="1"/>
      <c r="C902" s="36"/>
      <c r="D902" s="157"/>
      <c r="E902" s="158"/>
      <c r="F902" s="42" t="str">
        <f>VLOOKUP(C902,'[2]Acha Air Sales Price List'!$B$1:$D$65536,3,FALSE)</f>
        <v>Exchange rate :</v>
      </c>
      <c r="G902" s="21">
        <f>ROUND(IF(ISBLANK(C902),0,VLOOKUP(C902,'[2]Acha Air Sales Price List'!$B$1:$X$65536,12,FALSE)*$L$14),2)</f>
        <v>0</v>
      </c>
      <c r="H902" s="22">
        <f t="shared" si="15"/>
        <v>0</v>
      </c>
      <c r="I902" s="14"/>
    </row>
    <row r="903" spans="1:9" ht="12.4" hidden="1" customHeight="1">
      <c r="A903" s="13"/>
      <c r="B903" s="1"/>
      <c r="C903" s="36"/>
      <c r="D903" s="157"/>
      <c r="E903" s="158"/>
      <c r="F903" s="42" t="str">
        <f>VLOOKUP(C903,'[2]Acha Air Sales Price List'!$B$1:$D$65536,3,FALSE)</f>
        <v>Exchange rate :</v>
      </c>
      <c r="G903" s="21">
        <f>ROUND(IF(ISBLANK(C903),0,VLOOKUP(C903,'[2]Acha Air Sales Price List'!$B$1:$X$65536,12,FALSE)*$L$14),2)</f>
        <v>0</v>
      </c>
      <c r="H903" s="22">
        <f t="shared" si="15"/>
        <v>0</v>
      </c>
      <c r="I903" s="14"/>
    </row>
    <row r="904" spans="1:9" ht="12.4" hidden="1" customHeight="1">
      <c r="A904" s="13"/>
      <c r="B904" s="1"/>
      <c r="C904" s="36"/>
      <c r="D904" s="157"/>
      <c r="E904" s="158"/>
      <c r="F904" s="42" t="str">
        <f>VLOOKUP(C904,'[2]Acha Air Sales Price List'!$B$1:$D$65536,3,FALSE)</f>
        <v>Exchange rate :</v>
      </c>
      <c r="G904" s="21">
        <f>ROUND(IF(ISBLANK(C904),0,VLOOKUP(C904,'[2]Acha Air Sales Price List'!$B$1:$X$65536,12,FALSE)*$L$14),2)</f>
        <v>0</v>
      </c>
      <c r="H904" s="22">
        <f t="shared" si="15"/>
        <v>0</v>
      </c>
      <c r="I904" s="14"/>
    </row>
    <row r="905" spans="1:9" ht="12.4" hidden="1" customHeight="1">
      <c r="A905" s="13"/>
      <c r="B905" s="1"/>
      <c r="C905" s="36"/>
      <c r="D905" s="157"/>
      <c r="E905" s="158"/>
      <c r="F905" s="42" t="str">
        <f>VLOOKUP(C905,'[2]Acha Air Sales Price List'!$B$1:$D$65536,3,FALSE)</f>
        <v>Exchange rate :</v>
      </c>
      <c r="G905" s="21">
        <f>ROUND(IF(ISBLANK(C905),0,VLOOKUP(C905,'[2]Acha Air Sales Price List'!$B$1:$X$65536,12,FALSE)*$L$14),2)</f>
        <v>0</v>
      </c>
      <c r="H905" s="22">
        <f t="shared" si="15"/>
        <v>0</v>
      </c>
      <c r="I905" s="14"/>
    </row>
    <row r="906" spans="1:9" ht="12.4" hidden="1" customHeight="1">
      <c r="A906" s="13"/>
      <c r="B906" s="1"/>
      <c r="C906" s="36"/>
      <c r="D906" s="157"/>
      <c r="E906" s="158"/>
      <c r="F906" s="42" t="str">
        <f>VLOOKUP(C906,'[2]Acha Air Sales Price List'!$B$1:$D$65536,3,FALSE)</f>
        <v>Exchange rate :</v>
      </c>
      <c r="G906" s="21">
        <f>ROUND(IF(ISBLANK(C906),0,VLOOKUP(C906,'[2]Acha Air Sales Price List'!$B$1:$X$65536,12,FALSE)*$L$14),2)</f>
        <v>0</v>
      </c>
      <c r="H906" s="22">
        <f t="shared" si="15"/>
        <v>0</v>
      </c>
      <c r="I906" s="14"/>
    </row>
    <row r="907" spans="1:9" ht="12.4" hidden="1" customHeight="1">
      <c r="A907" s="13"/>
      <c r="B907" s="1"/>
      <c r="C907" s="36"/>
      <c r="D907" s="157"/>
      <c r="E907" s="158"/>
      <c r="F907" s="42" t="str">
        <f>VLOOKUP(C907,'[2]Acha Air Sales Price List'!$B$1:$D$65536,3,FALSE)</f>
        <v>Exchange rate :</v>
      </c>
      <c r="G907" s="21">
        <f>ROUND(IF(ISBLANK(C907),0,VLOOKUP(C907,'[2]Acha Air Sales Price List'!$B$1:$X$65536,12,FALSE)*$L$14),2)</f>
        <v>0</v>
      </c>
      <c r="H907" s="22">
        <f t="shared" ref="H907:H970" si="16">ROUND(IF(ISNUMBER(B907), G907*B907, 0),5)</f>
        <v>0</v>
      </c>
      <c r="I907" s="14"/>
    </row>
    <row r="908" spans="1:9" ht="12.4" hidden="1" customHeight="1">
      <c r="A908" s="13"/>
      <c r="B908" s="1"/>
      <c r="C908" s="36"/>
      <c r="D908" s="157"/>
      <c r="E908" s="158"/>
      <c r="F908" s="42" t="str">
        <f>VLOOKUP(C908,'[2]Acha Air Sales Price List'!$B$1:$D$65536,3,FALSE)</f>
        <v>Exchange rate :</v>
      </c>
      <c r="G908" s="21">
        <f>ROUND(IF(ISBLANK(C908),0,VLOOKUP(C908,'[2]Acha Air Sales Price List'!$B$1:$X$65536,12,FALSE)*$L$14),2)</f>
        <v>0</v>
      </c>
      <c r="H908" s="22">
        <f t="shared" si="16"/>
        <v>0</v>
      </c>
      <c r="I908" s="14"/>
    </row>
    <row r="909" spans="1:9" ht="12.4" hidden="1" customHeight="1">
      <c r="A909" s="13"/>
      <c r="B909" s="1"/>
      <c r="C909" s="37"/>
      <c r="D909" s="157"/>
      <c r="E909" s="158"/>
      <c r="F909" s="42" t="str">
        <f>VLOOKUP(C909,'[2]Acha Air Sales Price List'!$B$1:$D$65536,3,FALSE)</f>
        <v>Exchange rate :</v>
      </c>
      <c r="G909" s="21">
        <f>ROUND(IF(ISBLANK(C909),0,VLOOKUP(C909,'[2]Acha Air Sales Price List'!$B$1:$X$65536,12,FALSE)*$L$14),2)</f>
        <v>0</v>
      </c>
      <c r="H909" s="22">
        <f t="shared" si="16"/>
        <v>0</v>
      </c>
      <c r="I909" s="14"/>
    </row>
    <row r="910" spans="1:9" ht="12" hidden="1" customHeight="1">
      <c r="A910" s="13"/>
      <c r="B910" s="1"/>
      <c r="C910" s="36"/>
      <c r="D910" s="157"/>
      <c r="E910" s="158"/>
      <c r="F910" s="42" t="str">
        <f>VLOOKUP(C910,'[2]Acha Air Sales Price List'!$B$1:$D$65536,3,FALSE)</f>
        <v>Exchange rate :</v>
      </c>
      <c r="G910" s="21">
        <f>ROUND(IF(ISBLANK(C910),0,VLOOKUP(C910,'[2]Acha Air Sales Price List'!$B$1:$X$65536,12,FALSE)*$L$14),2)</f>
        <v>0</v>
      </c>
      <c r="H910" s="22">
        <f t="shared" si="16"/>
        <v>0</v>
      </c>
      <c r="I910" s="14"/>
    </row>
    <row r="911" spans="1:9" ht="12.4" hidden="1" customHeight="1">
      <c r="A911" s="13"/>
      <c r="B911" s="1"/>
      <c r="C911" s="36"/>
      <c r="D911" s="157"/>
      <c r="E911" s="158"/>
      <c r="F911" s="42" t="str">
        <f>VLOOKUP(C911,'[2]Acha Air Sales Price List'!$B$1:$D$65536,3,FALSE)</f>
        <v>Exchange rate :</v>
      </c>
      <c r="G911" s="21">
        <f>ROUND(IF(ISBLANK(C911),0,VLOOKUP(C911,'[2]Acha Air Sales Price List'!$B$1:$X$65536,12,FALSE)*$L$14),2)</f>
        <v>0</v>
      </c>
      <c r="H911" s="22">
        <f t="shared" si="16"/>
        <v>0</v>
      </c>
      <c r="I911" s="14"/>
    </row>
    <row r="912" spans="1:9" ht="12.4" hidden="1" customHeight="1">
      <c r="A912" s="13"/>
      <c r="B912" s="1"/>
      <c r="C912" s="36"/>
      <c r="D912" s="157"/>
      <c r="E912" s="158"/>
      <c r="F912" s="42" t="str">
        <f>VLOOKUP(C912,'[2]Acha Air Sales Price List'!$B$1:$D$65536,3,FALSE)</f>
        <v>Exchange rate :</v>
      </c>
      <c r="G912" s="21">
        <f>ROUND(IF(ISBLANK(C912),0,VLOOKUP(C912,'[2]Acha Air Sales Price List'!$B$1:$X$65536,12,FALSE)*$L$14),2)</f>
        <v>0</v>
      </c>
      <c r="H912" s="22">
        <f t="shared" si="16"/>
        <v>0</v>
      </c>
      <c r="I912" s="14"/>
    </row>
    <row r="913" spans="1:9" ht="12.4" hidden="1" customHeight="1">
      <c r="A913" s="13"/>
      <c r="B913" s="1"/>
      <c r="C913" s="36"/>
      <c r="D913" s="157"/>
      <c r="E913" s="158"/>
      <c r="F913" s="42" t="str">
        <f>VLOOKUP(C913,'[2]Acha Air Sales Price List'!$B$1:$D$65536,3,FALSE)</f>
        <v>Exchange rate :</v>
      </c>
      <c r="G913" s="21">
        <f>ROUND(IF(ISBLANK(C913),0,VLOOKUP(C913,'[2]Acha Air Sales Price List'!$B$1:$X$65536,12,FALSE)*$L$14),2)</f>
        <v>0</v>
      </c>
      <c r="H913" s="22">
        <f t="shared" si="16"/>
        <v>0</v>
      </c>
      <c r="I913" s="14"/>
    </row>
    <row r="914" spans="1:9" ht="12.4" hidden="1" customHeight="1">
      <c r="A914" s="13"/>
      <c r="B914" s="1"/>
      <c r="C914" s="36"/>
      <c r="D914" s="157"/>
      <c r="E914" s="158"/>
      <c r="F914" s="42" t="str">
        <f>VLOOKUP(C914,'[2]Acha Air Sales Price List'!$B$1:$D$65536,3,FALSE)</f>
        <v>Exchange rate :</v>
      </c>
      <c r="G914" s="21">
        <f>ROUND(IF(ISBLANK(C914),0,VLOOKUP(C914,'[2]Acha Air Sales Price List'!$B$1:$X$65536,12,FALSE)*$L$14),2)</f>
        <v>0</v>
      </c>
      <c r="H914" s="22">
        <f t="shared" si="16"/>
        <v>0</v>
      </c>
      <c r="I914" s="14"/>
    </row>
    <row r="915" spans="1:9" ht="12.4" hidden="1" customHeight="1">
      <c r="A915" s="13"/>
      <c r="B915" s="1"/>
      <c r="C915" s="36"/>
      <c r="D915" s="157"/>
      <c r="E915" s="158"/>
      <c r="F915" s="42" t="str">
        <f>VLOOKUP(C915,'[2]Acha Air Sales Price List'!$B$1:$D$65536,3,FALSE)</f>
        <v>Exchange rate :</v>
      </c>
      <c r="G915" s="21">
        <f>ROUND(IF(ISBLANK(C915),0,VLOOKUP(C915,'[2]Acha Air Sales Price List'!$B$1:$X$65536,12,FALSE)*$L$14),2)</f>
        <v>0</v>
      </c>
      <c r="H915" s="22">
        <f t="shared" si="16"/>
        <v>0</v>
      </c>
      <c r="I915" s="14"/>
    </row>
    <row r="916" spans="1:9" ht="12.4" hidden="1" customHeight="1">
      <c r="A916" s="13"/>
      <c r="B916" s="1"/>
      <c r="C916" s="36"/>
      <c r="D916" s="157"/>
      <c r="E916" s="158"/>
      <c r="F916" s="42" t="str">
        <f>VLOOKUP(C916,'[2]Acha Air Sales Price List'!$B$1:$D$65536,3,FALSE)</f>
        <v>Exchange rate :</v>
      </c>
      <c r="G916" s="21">
        <f>ROUND(IF(ISBLANK(C916),0,VLOOKUP(C916,'[2]Acha Air Sales Price List'!$B$1:$X$65536,12,FALSE)*$L$14),2)</f>
        <v>0</v>
      </c>
      <c r="H916" s="22">
        <f t="shared" si="16"/>
        <v>0</v>
      </c>
      <c r="I916" s="14"/>
    </row>
    <row r="917" spans="1:9" ht="12.4" hidden="1" customHeight="1">
      <c r="A917" s="13"/>
      <c r="B917" s="1"/>
      <c r="C917" s="36"/>
      <c r="D917" s="157"/>
      <c r="E917" s="158"/>
      <c r="F917" s="42" t="str">
        <f>VLOOKUP(C917,'[2]Acha Air Sales Price List'!$B$1:$D$65536,3,FALSE)</f>
        <v>Exchange rate :</v>
      </c>
      <c r="G917" s="21">
        <f>ROUND(IF(ISBLANK(C917),0,VLOOKUP(C917,'[2]Acha Air Sales Price List'!$B$1:$X$65536,12,FALSE)*$L$14),2)</f>
        <v>0</v>
      </c>
      <c r="H917" s="22">
        <f t="shared" si="16"/>
        <v>0</v>
      </c>
      <c r="I917" s="14"/>
    </row>
    <row r="918" spans="1:9" ht="12.4" hidden="1" customHeight="1">
      <c r="A918" s="13"/>
      <c r="B918" s="1"/>
      <c r="C918" s="36"/>
      <c r="D918" s="157"/>
      <c r="E918" s="158"/>
      <c r="F918" s="42" t="str">
        <f>VLOOKUP(C918,'[2]Acha Air Sales Price List'!$B$1:$D$65536,3,FALSE)</f>
        <v>Exchange rate :</v>
      </c>
      <c r="G918" s="21">
        <f>ROUND(IF(ISBLANK(C918),0,VLOOKUP(C918,'[2]Acha Air Sales Price List'!$B$1:$X$65536,12,FALSE)*$L$14),2)</f>
        <v>0</v>
      </c>
      <c r="H918" s="22">
        <f t="shared" si="16"/>
        <v>0</v>
      </c>
      <c r="I918" s="14"/>
    </row>
    <row r="919" spans="1:9" ht="12.4" hidden="1" customHeight="1">
      <c r="A919" s="13"/>
      <c r="B919" s="1"/>
      <c r="C919" s="36"/>
      <c r="D919" s="157"/>
      <c r="E919" s="158"/>
      <c r="F919" s="42" t="str">
        <f>VLOOKUP(C919,'[2]Acha Air Sales Price List'!$B$1:$D$65536,3,FALSE)</f>
        <v>Exchange rate :</v>
      </c>
      <c r="G919" s="21">
        <f>ROUND(IF(ISBLANK(C919),0,VLOOKUP(C919,'[2]Acha Air Sales Price List'!$B$1:$X$65536,12,FALSE)*$L$14),2)</f>
        <v>0</v>
      </c>
      <c r="H919" s="22">
        <f t="shared" si="16"/>
        <v>0</v>
      </c>
      <c r="I919" s="14"/>
    </row>
    <row r="920" spans="1:9" ht="12.4" hidden="1" customHeight="1">
      <c r="A920" s="13"/>
      <c r="B920" s="1"/>
      <c r="C920" s="36"/>
      <c r="D920" s="157"/>
      <c r="E920" s="158"/>
      <c r="F920" s="42" t="str">
        <f>VLOOKUP(C920,'[2]Acha Air Sales Price List'!$B$1:$D$65536,3,FALSE)</f>
        <v>Exchange rate :</v>
      </c>
      <c r="G920" s="21">
        <f>ROUND(IF(ISBLANK(C920),0,VLOOKUP(C920,'[2]Acha Air Sales Price List'!$B$1:$X$65536,12,FALSE)*$L$14),2)</f>
        <v>0</v>
      </c>
      <c r="H920" s="22">
        <f t="shared" si="16"/>
        <v>0</v>
      </c>
      <c r="I920" s="14"/>
    </row>
    <row r="921" spans="1:9" ht="12.4" hidden="1" customHeight="1">
      <c r="A921" s="13"/>
      <c r="B921" s="1"/>
      <c r="C921" s="36"/>
      <c r="D921" s="157"/>
      <c r="E921" s="158"/>
      <c r="F921" s="42" t="str">
        <f>VLOOKUP(C921,'[2]Acha Air Sales Price List'!$B$1:$D$65536,3,FALSE)</f>
        <v>Exchange rate :</v>
      </c>
      <c r="G921" s="21">
        <f>ROUND(IF(ISBLANK(C921),0,VLOOKUP(C921,'[2]Acha Air Sales Price List'!$B$1:$X$65536,12,FALSE)*$L$14),2)</f>
        <v>0</v>
      </c>
      <c r="H921" s="22">
        <f t="shared" si="16"/>
        <v>0</v>
      </c>
      <c r="I921" s="14"/>
    </row>
    <row r="922" spans="1:9" ht="12.4" hidden="1" customHeight="1">
      <c r="A922" s="13"/>
      <c r="B922" s="1"/>
      <c r="C922" s="36"/>
      <c r="D922" s="157"/>
      <c r="E922" s="158"/>
      <c r="F922" s="42" t="str">
        <f>VLOOKUP(C922,'[2]Acha Air Sales Price List'!$B$1:$D$65536,3,FALSE)</f>
        <v>Exchange rate :</v>
      </c>
      <c r="G922" s="21">
        <f>ROUND(IF(ISBLANK(C922),0,VLOOKUP(C922,'[2]Acha Air Sales Price List'!$B$1:$X$65536,12,FALSE)*$L$14),2)</f>
        <v>0</v>
      </c>
      <c r="H922" s="22">
        <f t="shared" si="16"/>
        <v>0</v>
      </c>
      <c r="I922" s="14"/>
    </row>
    <row r="923" spans="1:9" ht="12.4" hidden="1" customHeight="1">
      <c r="A923" s="13"/>
      <c r="B923" s="1"/>
      <c r="C923" s="36"/>
      <c r="D923" s="157"/>
      <c r="E923" s="158"/>
      <c r="F923" s="42" t="str">
        <f>VLOOKUP(C923,'[2]Acha Air Sales Price List'!$B$1:$D$65536,3,FALSE)</f>
        <v>Exchange rate :</v>
      </c>
      <c r="G923" s="21">
        <f>ROUND(IF(ISBLANK(C923),0,VLOOKUP(C923,'[2]Acha Air Sales Price List'!$B$1:$X$65536,12,FALSE)*$L$14),2)</f>
        <v>0</v>
      </c>
      <c r="H923" s="22">
        <f t="shared" si="16"/>
        <v>0</v>
      </c>
      <c r="I923" s="14"/>
    </row>
    <row r="924" spans="1:9" ht="12.4" hidden="1" customHeight="1">
      <c r="A924" s="13"/>
      <c r="B924" s="1"/>
      <c r="C924" s="36"/>
      <c r="D924" s="157"/>
      <c r="E924" s="158"/>
      <c r="F924" s="42" t="str">
        <f>VLOOKUP(C924,'[2]Acha Air Sales Price List'!$B$1:$D$65536,3,FALSE)</f>
        <v>Exchange rate :</v>
      </c>
      <c r="G924" s="21">
        <f>ROUND(IF(ISBLANK(C924),0,VLOOKUP(C924,'[2]Acha Air Sales Price List'!$B$1:$X$65536,12,FALSE)*$L$14),2)</f>
        <v>0</v>
      </c>
      <c r="H924" s="22">
        <f t="shared" si="16"/>
        <v>0</v>
      </c>
      <c r="I924" s="14"/>
    </row>
    <row r="925" spans="1:9" ht="12.4" hidden="1" customHeight="1">
      <c r="A925" s="13"/>
      <c r="B925" s="1"/>
      <c r="C925" s="36"/>
      <c r="D925" s="157"/>
      <c r="E925" s="158"/>
      <c r="F925" s="42" t="str">
        <f>VLOOKUP(C925,'[2]Acha Air Sales Price List'!$B$1:$D$65536,3,FALSE)</f>
        <v>Exchange rate :</v>
      </c>
      <c r="G925" s="21">
        <f>ROUND(IF(ISBLANK(C925),0,VLOOKUP(C925,'[2]Acha Air Sales Price List'!$B$1:$X$65536,12,FALSE)*$L$14),2)</f>
        <v>0</v>
      </c>
      <c r="H925" s="22">
        <f t="shared" si="16"/>
        <v>0</v>
      </c>
      <c r="I925" s="14"/>
    </row>
    <row r="926" spans="1:9" ht="12.4" hidden="1" customHeight="1">
      <c r="A926" s="13"/>
      <c r="B926" s="1"/>
      <c r="C926" s="36"/>
      <c r="D926" s="157"/>
      <c r="E926" s="158"/>
      <c r="F926" s="42" t="str">
        <f>VLOOKUP(C926,'[2]Acha Air Sales Price List'!$B$1:$D$65536,3,FALSE)</f>
        <v>Exchange rate :</v>
      </c>
      <c r="G926" s="21">
        <f>ROUND(IF(ISBLANK(C926),0,VLOOKUP(C926,'[2]Acha Air Sales Price List'!$B$1:$X$65536,12,FALSE)*$L$14),2)</f>
        <v>0</v>
      </c>
      <c r="H926" s="22">
        <f t="shared" si="16"/>
        <v>0</v>
      </c>
      <c r="I926" s="14"/>
    </row>
    <row r="927" spans="1:9" ht="12.4" hidden="1" customHeight="1">
      <c r="A927" s="13"/>
      <c r="B927" s="1"/>
      <c r="C927" s="36"/>
      <c r="D927" s="157"/>
      <c r="E927" s="158"/>
      <c r="F927" s="42" t="str">
        <f>VLOOKUP(C927,'[2]Acha Air Sales Price List'!$B$1:$D$65536,3,FALSE)</f>
        <v>Exchange rate :</v>
      </c>
      <c r="G927" s="21">
        <f>ROUND(IF(ISBLANK(C927),0,VLOOKUP(C927,'[2]Acha Air Sales Price List'!$B$1:$X$65536,12,FALSE)*$L$14),2)</f>
        <v>0</v>
      </c>
      <c r="H927" s="22">
        <f t="shared" si="16"/>
        <v>0</v>
      </c>
      <c r="I927" s="14"/>
    </row>
    <row r="928" spans="1:9" ht="12.4" hidden="1" customHeight="1">
      <c r="A928" s="13"/>
      <c r="B928" s="1"/>
      <c r="C928" s="36"/>
      <c r="D928" s="157"/>
      <c r="E928" s="158"/>
      <c r="F928" s="42" t="str">
        <f>VLOOKUP(C928,'[2]Acha Air Sales Price List'!$B$1:$D$65536,3,FALSE)</f>
        <v>Exchange rate :</v>
      </c>
      <c r="G928" s="21">
        <f>ROUND(IF(ISBLANK(C928),0,VLOOKUP(C928,'[2]Acha Air Sales Price List'!$B$1:$X$65536,12,FALSE)*$L$14),2)</f>
        <v>0</v>
      </c>
      <c r="H928" s="22">
        <f t="shared" si="16"/>
        <v>0</v>
      </c>
      <c r="I928" s="14"/>
    </row>
    <row r="929" spans="1:9" ht="12.4" hidden="1" customHeight="1">
      <c r="A929" s="13"/>
      <c r="B929" s="1"/>
      <c r="C929" s="36"/>
      <c r="D929" s="157"/>
      <c r="E929" s="158"/>
      <c r="F929" s="42" t="str">
        <f>VLOOKUP(C929,'[2]Acha Air Sales Price List'!$B$1:$D$65536,3,FALSE)</f>
        <v>Exchange rate :</v>
      </c>
      <c r="G929" s="21">
        <f>ROUND(IF(ISBLANK(C929),0,VLOOKUP(C929,'[2]Acha Air Sales Price List'!$B$1:$X$65536,12,FALSE)*$L$14),2)</f>
        <v>0</v>
      </c>
      <c r="H929" s="22">
        <f t="shared" si="16"/>
        <v>0</v>
      </c>
      <c r="I929" s="14"/>
    </row>
    <row r="930" spans="1:9" ht="12.4" hidden="1" customHeight="1">
      <c r="A930" s="13"/>
      <c r="B930" s="1"/>
      <c r="C930" s="36"/>
      <c r="D930" s="157"/>
      <c r="E930" s="158"/>
      <c r="F930" s="42" t="str">
        <f>VLOOKUP(C930,'[2]Acha Air Sales Price List'!$B$1:$D$65536,3,FALSE)</f>
        <v>Exchange rate :</v>
      </c>
      <c r="G930" s="21">
        <f>ROUND(IF(ISBLANK(C930),0,VLOOKUP(C930,'[2]Acha Air Sales Price List'!$B$1:$X$65536,12,FALSE)*$L$14),2)</f>
        <v>0</v>
      </c>
      <c r="H930" s="22">
        <f t="shared" si="16"/>
        <v>0</v>
      </c>
      <c r="I930" s="14"/>
    </row>
    <row r="931" spans="1:9" ht="12.4" hidden="1" customHeight="1">
      <c r="A931" s="13"/>
      <c r="B931" s="1"/>
      <c r="C931" s="36"/>
      <c r="D931" s="157"/>
      <c r="E931" s="158"/>
      <c r="F931" s="42" t="str">
        <f>VLOOKUP(C931,'[2]Acha Air Sales Price List'!$B$1:$D$65536,3,FALSE)</f>
        <v>Exchange rate :</v>
      </c>
      <c r="G931" s="21">
        <f>ROUND(IF(ISBLANK(C931),0,VLOOKUP(C931,'[2]Acha Air Sales Price List'!$B$1:$X$65536,12,FALSE)*$L$14),2)</f>
        <v>0</v>
      </c>
      <c r="H931" s="22">
        <f t="shared" si="16"/>
        <v>0</v>
      </c>
      <c r="I931" s="14"/>
    </row>
    <row r="932" spans="1:9" ht="12.4" hidden="1" customHeight="1">
      <c r="A932" s="13"/>
      <c r="B932" s="1"/>
      <c r="C932" s="36"/>
      <c r="D932" s="157"/>
      <c r="E932" s="158"/>
      <c r="F932" s="42" t="str">
        <f>VLOOKUP(C932,'[2]Acha Air Sales Price List'!$B$1:$D$65536,3,FALSE)</f>
        <v>Exchange rate :</v>
      </c>
      <c r="G932" s="21">
        <f>ROUND(IF(ISBLANK(C932),0,VLOOKUP(C932,'[2]Acha Air Sales Price List'!$B$1:$X$65536,12,FALSE)*$L$14),2)</f>
        <v>0</v>
      </c>
      <c r="H932" s="22">
        <f t="shared" si="16"/>
        <v>0</v>
      </c>
      <c r="I932" s="14"/>
    </row>
    <row r="933" spans="1:9" ht="12.4" hidden="1" customHeight="1">
      <c r="A933" s="13"/>
      <c r="B933" s="1"/>
      <c r="C933" s="36"/>
      <c r="D933" s="157"/>
      <c r="E933" s="158"/>
      <c r="F933" s="42" t="str">
        <f>VLOOKUP(C933,'[2]Acha Air Sales Price List'!$B$1:$D$65536,3,FALSE)</f>
        <v>Exchange rate :</v>
      </c>
      <c r="G933" s="21">
        <f>ROUND(IF(ISBLANK(C933),0,VLOOKUP(C933,'[2]Acha Air Sales Price List'!$B$1:$X$65536,12,FALSE)*$L$14),2)</f>
        <v>0</v>
      </c>
      <c r="H933" s="22">
        <f t="shared" si="16"/>
        <v>0</v>
      </c>
      <c r="I933" s="14"/>
    </row>
    <row r="934" spans="1:9" ht="12.4" hidden="1" customHeight="1">
      <c r="A934" s="13"/>
      <c r="B934" s="1"/>
      <c r="C934" s="36"/>
      <c r="D934" s="157"/>
      <c r="E934" s="158"/>
      <c r="F934" s="42" t="str">
        <f>VLOOKUP(C934,'[2]Acha Air Sales Price List'!$B$1:$D$65536,3,FALSE)</f>
        <v>Exchange rate :</v>
      </c>
      <c r="G934" s="21">
        <f>ROUND(IF(ISBLANK(C934),0,VLOOKUP(C934,'[2]Acha Air Sales Price List'!$B$1:$X$65536,12,FALSE)*$L$14),2)</f>
        <v>0</v>
      </c>
      <c r="H934" s="22">
        <f t="shared" si="16"/>
        <v>0</v>
      </c>
      <c r="I934" s="14"/>
    </row>
    <row r="935" spans="1:9" ht="12.4" hidden="1" customHeight="1">
      <c r="A935" s="13"/>
      <c r="B935" s="1"/>
      <c r="C935" s="36"/>
      <c r="D935" s="157"/>
      <c r="E935" s="158"/>
      <c r="F935" s="42" t="str">
        <f>VLOOKUP(C935,'[2]Acha Air Sales Price List'!$B$1:$D$65536,3,FALSE)</f>
        <v>Exchange rate :</v>
      </c>
      <c r="G935" s="21">
        <f>ROUND(IF(ISBLANK(C935),0,VLOOKUP(C935,'[2]Acha Air Sales Price List'!$B$1:$X$65536,12,FALSE)*$L$14),2)</f>
        <v>0</v>
      </c>
      <c r="H935" s="22">
        <f t="shared" si="16"/>
        <v>0</v>
      </c>
      <c r="I935" s="14"/>
    </row>
    <row r="936" spans="1:9" ht="12.4" hidden="1" customHeight="1">
      <c r="A936" s="13"/>
      <c r="B936" s="1"/>
      <c r="C936" s="36"/>
      <c r="D936" s="157"/>
      <c r="E936" s="158"/>
      <c r="F936" s="42" t="str">
        <f>VLOOKUP(C936,'[2]Acha Air Sales Price List'!$B$1:$D$65536,3,FALSE)</f>
        <v>Exchange rate :</v>
      </c>
      <c r="G936" s="21">
        <f>ROUND(IF(ISBLANK(C936),0,VLOOKUP(C936,'[2]Acha Air Sales Price List'!$B$1:$X$65536,12,FALSE)*$L$14),2)</f>
        <v>0</v>
      </c>
      <c r="H936" s="22">
        <f t="shared" si="16"/>
        <v>0</v>
      </c>
      <c r="I936" s="14"/>
    </row>
    <row r="937" spans="1:9" ht="12.4" hidden="1" customHeight="1">
      <c r="A937" s="13"/>
      <c r="B937" s="1"/>
      <c r="C937" s="37"/>
      <c r="D937" s="157"/>
      <c r="E937" s="158"/>
      <c r="F937" s="42" t="str">
        <f>VLOOKUP(C937,'[2]Acha Air Sales Price List'!$B$1:$D$65536,3,FALSE)</f>
        <v>Exchange rate :</v>
      </c>
      <c r="G937" s="21">
        <f>ROUND(IF(ISBLANK(C937),0,VLOOKUP(C937,'[2]Acha Air Sales Price List'!$B$1:$X$65536,12,FALSE)*$L$14),2)</f>
        <v>0</v>
      </c>
      <c r="H937" s="22">
        <f t="shared" si="16"/>
        <v>0</v>
      </c>
      <c r="I937" s="14"/>
    </row>
    <row r="938" spans="1:9" ht="12" hidden="1" customHeight="1">
      <c r="A938" s="13"/>
      <c r="B938" s="1"/>
      <c r="C938" s="36"/>
      <c r="D938" s="157"/>
      <c r="E938" s="158"/>
      <c r="F938" s="42" t="str">
        <f>VLOOKUP(C938,'[2]Acha Air Sales Price List'!$B$1:$D$65536,3,FALSE)</f>
        <v>Exchange rate :</v>
      </c>
      <c r="G938" s="21">
        <f>ROUND(IF(ISBLANK(C938),0,VLOOKUP(C938,'[2]Acha Air Sales Price List'!$B$1:$X$65536,12,FALSE)*$L$14),2)</f>
        <v>0</v>
      </c>
      <c r="H938" s="22">
        <f t="shared" si="16"/>
        <v>0</v>
      </c>
      <c r="I938" s="14"/>
    </row>
    <row r="939" spans="1:9" ht="12.4" hidden="1" customHeight="1">
      <c r="A939" s="13"/>
      <c r="B939" s="1"/>
      <c r="C939" s="36"/>
      <c r="D939" s="157"/>
      <c r="E939" s="158"/>
      <c r="F939" s="42" t="str">
        <f>VLOOKUP(C939,'[2]Acha Air Sales Price List'!$B$1:$D$65536,3,FALSE)</f>
        <v>Exchange rate :</v>
      </c>
      <c r="G939" s="21">
        <f>ROUND(IF(ISBLANK(C939),0,VLOOKUP(C939,'[2]Acha Air Sales Price List'!$B$1:$X$65536,12,FALSE)*$L$14),2)</f>
        <v>0</v>
      </c>
      <c r="H939" s="22">
        <f t="shared" si="16"/>
        <v>0</v>
      </c>
      <c r="I939" s="14"/>
    </row>
    <row r="940" spans="1:9" ht="12.4" hidden="1" customHeight="1">
      <c r="A940" s="13"/>
      <c r="B940" s="1"/>
      <c r="C940" s="36"/>
      <c r="D940" s="157"/>
      <c r="E940" s="158"/>
      <c r="F940" s="42" t="str">
        <f>VLOOKUP(C940,'[2]Acha Air Sales Price List'!$B$1:$D$65536,3,FALSE)</f>
        <v>Exchange rate :</v>
      </c>
      <c r="G940" s="21">
        <f>ROUND(IF(ISBLANK(C940),0,VLOOKUP(C940,'[2]Acha Air Sales Price List'!$B$1:$X$65536,12,FALSE)*$L$14),2)</f>
        <v>0</v>
      </c>
      <c r="H940" s="22">
        <f t="shared" si="16"/>
        <v>0</v>
      </c>
      <c r="I940" s="14"/>
    </row>
    <row r="941" spans="1:9" ht="12.4" hidden="1" customHeight="1">
      <c r="A941" s="13"/>
      <c r="B941" s="1"/>
      <c r="C941" s="36"/>
      <c r="D941" s="157"/>
      <c r="E941" s="158"/>
      <c r="F941" s="42" t="str">
        <f>VLOOKUP(C941,'[2]Acha Air Sales Price List'!$B$1:$D$65536,3,FALSE)</f>
        <v>Exchange rate :</v>
      </c>
      <c r="G941" s="21">
        <f>ROUND(IF(ISBLANK(C941),0,VLOOKUP(C941,'[2]Acha Air Sales Price List'!$B$1:$X$65536,12,FALSE)*$L$14),2)</f>
        <v>0</v>
      </c>
      <c r="H941" s="22">
        <f t="shared" si="16"/>
        <v>0</v>
      </c>
      <c r="I941" s="14"/>
    </row>
    <row r="942" spans="1:9" ht="12.4" hidden="1" customHeight="1">
      <c r="A942" s="13"/>
      <c r="B942" s="1"/>
      <c r="C942" s="36"/>
      <c r="D942" s="157"/>
      <c r="E942" s="158"/>
      <c r="F942" s="42" t="str">
        <f>VLOOKUP(C942,'[2]Acha Air Sales Price List'!$B$1:$D$65536,3,FALSE)</f>
        <v>Exchange rate :</v>
      </c>
      <c r="G942" s="21">
        <f>ROUND(IF(ISBLANK(C942),0,VLOOKUP(C942,'[2]Acha Air Sales Price List'!$B$1:$X$65536,12,FALSE)*$L$14),2)</f>
        <v>0</v>
      </c>
      <c r="H942" s="22">
        <f t="shared" si="16"/>
        <v>0</v>
      </c>
      <c r="I942" s="14"/>
    </row>
    <row r="943" spans="1:9" ht="12.4" hidden="1" customHeight="1">
      <c r="A943" s="13"/>
      <c r="B943" s="1"/>
      <c r="C943" s="36"/>
      <c r="D943" s="157"/>
      <c r="E943" s="158"/>
      <c r="F943" s="42" t="str">
        <f>VLOOKUP(C943,'[2]Acha Air Sales Price List'!$B$1:$D$65536,3,FALSE)</f>
        <v>Exchange rate :</v>
      </c>
      <c r="G943" s="21">
        <f>ROUND(IF(ISBLANK(C943),0,VLOOKUP(C943,'[2]Acha Air Sales Price List'!$B$1:$X$65536,12,FALSE)*$L$14),2)</f>
        <v>0</v>
      </c>
      <c r="H943" s="22">
        <f t="shared" si="16"/>
        <v>0</v>
      </c>
      <c r="I943" s="14"/>
    </row>
    <row r="944" spans="1:9" ht="12.4" hidden="1" customHeight="1">
      <c r="A944" s="13"/>
      <c r="B944" s="1"/>
      <c r="C944" s="36"/>
      <c r="D944" s="157"/>
      <c r="E944" s="158"/>
      <c r="F944" s="42" t="str">
        <f>VLOOKUP(C944,'[2]Acha Air Sales Price List'!$B$1:$D$65536,3,FALSE)</f>
        <v>Exchange rate :</v>
      </c>
      <c r="G944" s="21">
        <f>ROUND(IF(ISBLANK(C944),0,VLOOKUP(C944,'[2]Acha Air Sales Price List'!$B$1:$X$65536,12,FALSE)*$L$14),2)</f>
        <v>0</v>
      </c>
      <c r="H944" s="22">
        <f t="shared" si="16"/>
        <v>0</v>
      </c>
      <c r="I944" s="14"/>
    </row>
    <row r="945" spans="1:9" ht="12.4" hidden="1" customHeight="1">
      <c r="A945" s="13"/>
      <c r="B945" s="1"/>
      <c r="C945" s="36"/>
      <c r="D945" s="157"/>
      <c r="E945" s="158"/>
      <c r="F945" s="42" t="str">
        <f>VLOOKUP(C945,'[2]Acha Air Sales Price List'!$B$1:$D$65536,3,FALSE)</f>
        <v>Exchange rate :</v>
      </c>
      <c r="G945" s="21">
        <f>ROUND(IF(ISBLANK(C945),0,VLOOKUP(C945,'[2]Acha Air Sales Price List'!$B$1:$X$65536,12,FALSE)*$L$14),2)</f>
        <v>0</v>
      </c>
      <c r="H945" s="22">
        <f t="shared" si="16"/>
        <v>0</v>
      </c>
      <c r="I945" s="14"/>
    </row>
    <row r="946" spans="1:9" ht="12.4" hidden="1" customHeight="1">
      <c r="A946" s="13"/>
      <c r="B946" s="1"/>
      <c r="C946" s="36"/>
      <c r="D946" s="157"/>
      <c r="E946" s="158"/>
      <c r="F946" s="42" t="str">
        <f>VLOOKUP(C946,'[2]Acha Air Sales Price List'!$B$1:$D$65536,3,FALSE)</f>
        <v>Exchange rate :</v>
      </c>
      <c r="G946" s="21">
        <f>ROUND(IF(ISBLANK(C946),0,VLOOKUP(C946,'[2]Acha Air Sales Price List'!$B$1:$X$65536,12,FALSE)*$L$14),2)</f>
        <v>0</v>
      </c>
      <c r="H946" s="22">
        <f t="shared" si="16"/>
        <v>0</v>
      </c>
      <c r="I946" s="14"/>
    </row>
    <row r="947" spans="1:9" ht="12.4" hidden="1" customHeight="1">
      <c r="A947" s="13"/>
      <c r="B947" s="1"/>
      <c r="C947" s="36"/>
      <c r="D947" s="157"/>
      <c r="E947" s="158"/>
      <c r="F947" s="42" t="str">
        <f>VLOOKUP(C947,'[2]Acha Air Sales Price List'!$B$1:$D$65536,3,FALSE)</f>
        <v>Exchange rate :</v>
      </c>
      <c r="G947" s="21">
        <f>ROUND(IF(ISBLANK(C947),0,VLOOKUP(C947,'[2]Acha Air Sales Price List'!$B$1:$X$65536,12,FALSE)*$L$14),2)</f>
        <v>0</v>
      </c>
      <c r="H947" s="22">
        <f t="shared" si="16"/>
        <v>0</v>
      </c>
      <c r="I947" s="14"/>
    </row>
    <row r="948" spans="1:9" ht="12.4" hidden="1" customHeight="1">
      <c r="A948" s="13"/>
      <c r="B948" s="1"/>
      <c r="C948" s="36"/>
      <c r="D948" s="157"/>
      <c r="E948" s="158"/>
      <c r="F948" s="42" t="str">
        <f>VLOOKUP(C948,'[2]Acha Air Sales Price List'!$B$1:$D$65536,3,FALSE)</f>
        <v>Exchange rate :</v>
      </c>
      <c r="G948" s="21">
        <f>ROUND(IF(ISBLANK(C948),0,VLOOKUP(C948,'[2]Acha Air Sales Price List'!$B$1:$X$65536,12,FALSE)*$L$14),2)</f>
        <v>0</v>
      </c>
      <c r="H948" s="22">
        <f t="shared" si="16"/>
        <v>0</v>
      </c>
      <c r="I948" s="14"/>
    </row>
    <row r="949" spans="1:9" ht="12.4" hidden="1" customHeight="1">
      <c r="A949" s="13"/>
      <c r="B949" s="1"/>
      <c r="C949" s="36"/>
      <c r="D949" s="157"/>
      <c r="E949" s="158"/>
      <c r="F949" s="42" t="str">
        <f>VLOOKUP(C949,'[2]Acha Air Sales Price List'!$B$1:$D$65536,3,FALSE)</f>
        <v>Exchange rate :</v>
      </c>
      <c r="G949" s="21">
        <f>ROUND(IF(ISBLANK(C949),0,VLOOKUP(C949,'[2]Acha Air Sales Price List'!$B$1:$X$65536,12,FALSE)*$L$14),2)</f>
        <v>0</v>
      </c>
      <c r="H949" s="22">
        <f t="shared" si="16"/>
        <v>0</v>
      </c>
      <c r="I949" s="14"/>
    </row>
    <row r="950" spans="1:9" ht="12.4" hidden="1" customHeight="1">
      <c r="A950" s="13"/>
      <c r="B950" s="1"/>
      <c r="C950" s="36"/>
      <c r="D950" s="157"/>
      <c r="E950" s="158"/>
      <c r="F950" s="42" t="str">
        <f>VLOOKUP(C950,'[2]Acha Air Sales Price List'!$B$1:$D$65536,3,FALSE)</f>
        <v>Exchange rate :</v>
      </c>
      <c r="G950" s="21">
        <f>ROUND(IF(ISBLANK(C950),0,VLOOKUP(C950,'[2]Acha Air Sales Price List'!$B$1:$X$65536,12,FALSE)*$L$14),2)</f>
        <v>0</v>
      </c>
      <c r="H950" s="22">
        <f t="shared" si="16"/>
        <v>0</v>
      </c>
      <c r="I950" s="14"/>
    </row>
    <row r="951" spans="1:9" ht="12" hidden="1" customHeight="1">
      <c r="A951" s="13"/>
      <c r="B951" s="1"/>
      <c r="C951" s="36"/>
      <c r="D951" s="157"/>
      <c r="E951" s="158"/>
      <c r="F951" s="42" t="str">
        <f>VLOOKUP(C951,'[2]Acha Air Sales Price List'!$B$1:$D$65536,3,FALSE)</f>
        <v>Exchange rate :</v>
      </c>
      <c r="G951" s="21">
        <f>ROUND(IF(ISBLANK(C951),0,VLOOKUP(C951,'[2]Acha Air Sales Price List'!$B$1:$X$65536,12,FALSE)*$L$14),2)</f>
        <v>0</v>
      </c>
      <c r="H951" s="22">
        <f t="shared" si="16"/>
        <v>0</v>
      </c>
      <c r="I951" s="14"/>
    </row>
    <row r="952" spans="1:9" ht="12.4" hidden="1" customHeight="1">
      <c r="A952" s="13"/>
      <c r="B952" s="1"/>
      <c r="C952" s="36"/>
      <c r="D952" s="157"/>
      <c r="E952" s="158"/>
      <c r="F952" s="42" t="str">
        <f>VLOOKUP(C952,'[2]Acha Air Sales Price List'!$B$1:$D$65536,3,FALSE)</f>
        <v>Exchange rate :</v>
      </c>
      <c r="G952" s="21">
        <f>ROUND(IF(ISBLANK(C952),0,VLOOKUP(C952,'[2]Acha Air Sales Price List'!$B$1:$X$65536,12,FALSE)*$L$14),2)</f>
        <v>0</v>
      </c>
      <c r="H952" s="22">
        <f t="shared" si="16"/>
        <v>0</v>
      </c>
      <c r="I952" s="14"/>
    </row>
    <row r="953" spans="1:9" ht="12.4" hidden="1" customHeight="1">
      <c r="A953" s="13"/>
      <c r="B953" s="1"/>
      <c r="C953" s="36"/>
      <c r="D953" s="157"/>
      <c r="E953" s="158"/>
      <c r="F953" s="42" t="str">
        <f>VLOOKUP(C953,'[2]Acha Air Sales Price List'!$B$1:$D$65536,3,FALSE)</f>
        <v>Exchange rate :</v>
      </c>
      <c r="G953" s="21">
        <f>ROUND(IF(ISBLANK(C953),0,VLOOKUP(C953,'[2]Acha Air Sales Price List'!$B$1:$X$65536,12,FALSE)*$L$14),2)</f>
        <v>0</v>
      </c>
      <c r="H953" s="22">
        <f t="shared" si="16"/>
        <v>0</v>
      </c>
      <c r="I953" s="14"/>
    </row>
    <row r="954" spans="1:9" ht="12.4" hidden="1" customHeight="1">
      <c r="A954" s="13"/>
      <c r="B954" s="1"/>
      <c r="C954" s="36"/>
      <c r="D954" s="157"/>
      <c r="E954" s="158"/>
      <c r="F954" s="42" t="str">
        <f>VLOOKUP(C954,'[2]Acha Air Sales Price List'!$B$1:$D$65536,3,FALSE)</f>
        <v>Exchange rate :</v>
      </c>
      <c r="G954" s="21">
        <f>ROUND(IF(ISBLANK(C954),0,VLOOKUP(C954,'[2]Acha Air Sales Price List'!$B$1:$X$65536,12,FALSE)*$L$14),2)</f>
        <v>0</v>
      </c>
      <c r="H954" s="22">
        <f t="shared" si="16"/>
        <v>0</v>
      </c>
      <c r="I954" s="14"/>
    </row>
    <row r="955" spans="1:9" ht="12.4" hidden="1" customHeight="1">
      <c r="A955" s="13"/>
      <c r="B955" s="1"/>
      <c r="C955" s="36"/>
      <c r="D955" s="157"/>
      <c r="E955" s="158"/>
      <c r="F955" s="42" t="str">
        <f>VLOOKUP(C955,'[2]Acha Air Sales Price List'!$B$1:$D$65536,3,FALSE)</f>
        <v>Exchange rate :</v>
      </c>
      <c r="G955" s="21">
        <f>ROUND(IF(ISBLANK(C955),0,VLOOKUP(C955,'[2]Acha Air Sales Price List'!$B$1:$X$65536,12,FALSE)*$L$14),2)</f>
        <v>0</v>
      </c>
      <c r="H955" s="22">
        <f t="shared" si="16"/>
        <v>0</v>
      </c>
      <c r="I955" s="14"/>
    </row>
    <row r="956" spans="1:9" ht="12.4" hidden="1" customHeight="1">
      <c r="A956" s="13"/>
      <c r="B956" s="1"/>
      <c r="C956" s="36"/>
      <c r="D956" s="157"/>
      <c r="E956" s="158"/>
      <c r="F956" s="42" t="str">
        <f>VLOOKUP(C956,'[2]Acha Air Sales Price List'!$B$1:$D$65536,3,FALSE)</f>
        <v>Exchange rate :</v>
      </c>
      <c r="G956" s="21">
        <f>ROUND(IF(ISBLANK(C956),0,VLOOKUP(C956,'[2]Acha Air Sales Price List'!$B$1:$X$65536,12,FALSE)*$L$14),2)</f>
        <v>0</v>
      </c>
      <c r="H956" s="22">
        <f t="shared" si="16"/>
        <v>0</v>
      </c>
      <c r="I956" s="14"/>
    </row>
    <row r="957" spans="1:9" ht="12.4" hidden="1" customHeight="1">
      <c r="A957" s="13"/>
      <c r="B957" s="1"/>
      <c r="C957" s="36"/>
      <c r="D957" s="157"/>
      <c r="E957" s="158"/>
      <c r="F957" s="42" t="str">
        <f>VLOOKUP(C957,'[2]Acha Air Sales Price List'!$B$1:$D$65536,3,FALSE)</f>
        <v>Exchange rate :</v>
      </c>
      <c r="G957" s="21">
        <f>ROUND(IF(ISBLANK(C957),0,VLOOKUP(C957,'[2]Acha Air Sales Price List'!$B$1:$X$65536,12,FALSE)*$L$14),2)</f>
        <v>0</v>
      </c>
      <c r="H957" s="22">
        <f t="shared" si="16"/>
        <v>0</v>
      </c>
      <c r="I957" s="14"/>
    </row>
    <row r="958" spans="1:9" ht="12.4" hidden="1" customHeight="1">
      <c r="A958" s="13"/>
      <c r="B958" s="1"/>
      <c r="C958" s="36"/>
      <c r="D958" s="157"/>
      <c r="E958" s="158"/>
      <c r="F958" s="42" t="str">
        <f>VLOOKUP(C958,'[2]Acha Air Sales Price List'!$B$1:$D$65536,3,FALSE)</f>
        <v>Exchange rate :</v>
      </c>
      <c r="G958" s="21">
        <f>ROUND(IF(ISBLANK(C958),0,VLOOKUP(C958,'[2]Acha Air Sales Price List'!$B$1:$X$65536,12,FALSE)*$L$14),2)</f>
        <v>0</v>
      </c>
      <c r="H958" s="22">
        <f t="shared" si="16"/>
        <v>0</v>
      </c>
      <c r="I958" s="14"/>
    </row>
    <row r="959" spans="1:9" ht="12.4" hidden="1" customHeight="1">
      <c r="A959" s="13"/>
      <c r="B959" s="1"/>
      <c r="C959" s="36"/>
      <c r="D959" s="157"/>
      <c r="E959" s="158"/>
      <c r="F959" s="42" t="str">
        <f>VLOOKUP(C959,'[2]Acha Air Sales Price List'!$B$1:$D$65536,3,FALSE)</f>
        <v>Exchange rate :</v>
      </c>
      <c r="G959" s="21">
        <f>ROUND(IF(ISBLANK(C959),0,VLOOKUP(C959,'[2]Acha Air Sales Price List'!$B$1:$X$65536,12,FALSE)*$L$14),2)</f>
        <v>0</v>
      </c>
      <c r="H959" s="22">
        <f t="shared" si="16"/>
        <v>0</v>
      </c>
      <c r="I959" s="14"/>
    </row>
    <row r="960" spans="1:9" ht="12.4" hidden="1" customHeight="1">
      <c r="A960" s="13"/>
      <c r="B960" s="1"/>
      <c r="C960" s="36"/>
      <c r="D960" s="157"/>
      <c r="E960" s="158"/>
      <c r="F960" s="42" t="str">
        <f>VLOOKUP(C960,'[2]Acha Air Sales Price List'!$B$1:$D$65536,3,FALSE)</f>
        <v>Exchange rate :</v>
      </c>
      <c r="G960" s="21">
        <f>ROUND(IF(ISBLANK(C960),0,VLOOKUP(C960,'[2]Acha Air Sales Price List'!$B$1:$X$65536,12,FALSE)*$L$14),2)</f>
        <v>0</v>
      </c>
      <c r="H960" s="22">
        <f t="shared" si="16"/>
        <v>0</v>
      </c>
      <c r="I960" s="14"/>
    </row>
    <row r="961" spans="1:9" ht="12.4" hidden="1" customHeight="1">
      <c r="A961" s="13"/>
      <c r="B961" s="1"/>
      <c r="C961" s="36"/>
      <c r="D961" s="157"/>
      <c r="E961" s="158"/>
      <c r="F961" s="42" t="str">
        <f>VLOOKUP(C961,'[2]Acha Air Sales Price List'!$B$1:$D$65536,3,FALSE)</f>
        <v>Exchange rate :</v>
      </c>
      <c r="G961" s="21">
        <f>ROUND(IF(ISBLANK(C961),0,VLOOKUP(C961,'[2]Acha Air Sales Price List'!$B$1:$X$65536,12,FALSE)*$L$14),2)</f>
        <v>0</v>
      </c>
      <c r="H961" s="22">
        <f t="shared" si="16"/>
        <v>0</v>
      </c>
      <c r="I961" s="14"/>
    </row>
    <row r="962" spans="1:9" ht="12.4" hidden="1" customHeight="1">
      <c r="A962" s="13"/>
      <c r="B962" s="1"/>
      <c r="C962" s="36"/>
      <c r="D962" s="157"/>
      <c r="E962" s="158"/>
      <c r="F962" s="42" t="str">
        <f>VLOOKUP(C962,'[2]Acha Air Sales Price List'!$B$1:$D$65536,3,FALSE)</f>
        <v>Exchange rate :</v>
      </c>
      <c r="G962" s="21">
        <f>ROUND(IF(ISBLANK(C962),0,VLOOKUP(C962,'[2]Acha Air Sales Price List'!$B$1:$X$65536,12,FALSE)*$L$14),2)</f>
        <v>0</v>
      </c>
      <c r="H962" s="22">
        <f t="shared" si="16"/>
        <v>0</v>
      </c>
      <c r="I962" s="14"/>
    </row>
    <row r="963" spans="1:9" ht="12.4" hidden="1" customHeight="1">
      <c r="A963" s="13"/>
      <c r="B963" s="1"/>
      <c r="C963" s="36"/>
      <c r="D963" s="157"/>
      <c r="E963" s="158"/>
      <c r="F963" s="42" t="str">
        <f>VLOOKUP(C963,'[2]Acha Air Sales Price List'!$B$1:$D$65536,3,FALSE)</f>
        <v>Exchange rate :</v>
      </c>
      <c r="G963" s="21">
        <f>ROUND(IF(ISBLANK(C963),0,VLOOKUP(C963,'[2]Acha Air Sales Price List'!$B$1:$X$65536,12,FALSE)*$L$14),2)</f>
        <v>0</v>
      </c>
      <c r="H963" s="22">
        <f t="shared" si="16"/>
        <v>0</v>
      </c>
      <c r="I963" s="14"/>
    </row>
    <row r="964" spans="1:9" ht="12.4" hidden="1" customHeight="1">
      <c r="A964" s="13"/>
      <c r="B964" s="1"/>
      <c r="C964" s="36"/>
      <c r="D964" s="157"/>
      <c r="E964" s="158"/>
      <c r="F964" s="42" t="str">
        <f>VLOOKUP(C964,'[2]Acha Air Sales Price List'!$B$1:$D$65536,3,FALSE)</f>
        <v>Exchange rate :</v>
      </c>
      <c r="G964" s="21">
        <f>ROUND(IF(ISBLANK(C964),0,VLOOKUP(C964,'[2]Acha Air Sales Price List'!$B$1:$X$65536,12,FALSE)*$L$14),2)</f>
        <v>0</v>
      </c>
      <c r="H964" s="22">
        <f t="shared" si="16"/>
        <v>0</v>
      </c>
      <c r="I964" s="14"/>
    </row>
    <row r="965" spans="1:9" ht="12.4" hidden="1" customHeight="1">
      <c r="A965" s="13"/>
      <c r="B965" s="1"/>
      <c r="C965" s="36"/>
      <c r="D965" s="157"/>
      <c r="E965" s="158"/>
      <c r="F965" s="42" t="str">
        <f>VLOOKUP(C965,'[2]Acha Air Sales Price List'!$B$1:$D$65536,3,FALSE)</f>
        <v>Exchange rate :</v>
      </c>
      <c r="G965" s="21">
        <f>ROUND(IF(ISBLANK(C965),0,VLOOKUP(C965,'[2]Acha Air Sales Price List'!$B$1:$X$65536,12,FALSE)*$L$14),2)</f>
        <v>0</v>
      </c>
      <c r="H965" s="22">
        <f t="shared" si="16"/>
        <v>0</v>
      </c>
      <c r="I965" s="14"/>
    </row>
    <row r="966" spans="1:9" ht="12.4" hidden="1" customHeight="1">
      <c r="A966" s="13"/>
      <c r="B966" s="1"/>
      <c r="C966" s="36"/>
      <c r="D966" s="157"/>
      <c r="E966" s="158"/>
      <c r="F966" s="42" t="str">
        <f>VLOOKUP(C966,'[2]Acha Air Sales Price List'!$B$1:$D$65536,3,FALSE)</f>
        <v>Exchange rate :</v>
      </c>
      <c r="G966" s="21">
        <f>ROUND(IF(ISBLANK(C966),0,VLOOKUP(C966,'[2]Acha Air Sales Price List'!$B$1:$X$65536,12,FALSE)*$L$14),2)</f>
        <v>0</v>
      </c>
      <c r="H966" s="22">
        <f t="shared" si="16"/>
        <v>0</v>
      </c>
      <c r="I966" s="14"/>
    </row>
    <row r="967" spans="1:9" ht="12.4" hidden="1" customHeight="1">
      <c r="A967" s="13"/>
      <c r="B967" s="1"/>
      <c r="C967" s="36"/>
      <c r="D967" s="157"/>
      <c r="E967" s="158"/>
      <c r="F967" s="42" t="str">
        <f>VLOOKUP(C967,'[2]Acha Air Sales Price List'!$B$1:$D$65536,3,FALSE)</f>
        <v>Exchange rate :</v>
      </c>
      <c r="G967" s="21">
        <f>ROUND(IF(ISBLANK(C967),0,VLOOKUP(C967,'[2]Acha Air Sales Price List'!$B$1:$X$65536,12,FALSE)*$L$14),2)</f>
        <v>0</v>
      </c>
      <c r="H967" s="22">
        <f t="shared" si="16"/>
        <v>0</v>
      </c>
      <c r="I967" s="14"/>
    </row>
    <row r="968" spans="1:9" ht="12.4" hidden="1" customHeight="1">
      <c r="A968" s="13"/>
      <c r="B968" s="1"/>
      <c r="C968" s="36"/>
      <c r="D968" s="157"/>
      <c r="E968" s="158"/>
      <c r="F968" s="42" t="str">
        <f>VLOOKUP(C968,'[2]Acha Air Sales Price List'!$B$1:$D$65536,3,FALSE)</f>
        <v>Exchange rate :</v>
      </c>
      <c r="G968" s="21">
        <f>ROUND(IF(ISBLANK(C968),0,VLOOKUP(C968,'[2]Acha Air Sales Price List'!$B$1:$X$65536,12,FALSE)*$L$14),2)</f>
        <v>0</v>
      </c>
      <c r="H968" s="22">
        <f t="shared" si="16"/>
        <v>0</v>
      </c>
      <c r="I968" s="14"/>
    </row>
    <row r="969" spans="1:9" ht="12.4" hidden="1" customHeight="1">
      <c r="A969" s="13"/>
      <c r="B969" s="1"/>
      <c r="C969" s="36"/>
      <c r="D969" s="157"/>
      <c r="E969" s="158"/>
      <c r="F969" s="42" t="str">
        <f>VLOOKUP(C969,'[2]Acha Air Sales Price List'!$B$1:$D$65536,3,FALSE)</f>
        <v>Exchange rate :</v>
      </c>
      <c r="G969" s="21">
        <f>ROUND(IF(ISBLANK(C969),0,VLOOKUP(C969,'[2]Acha Air Sales Price List'!$B$1:$X$65536,12,FALSE)*$L$14),2)</f>
        <v>0</v>
      </c>
      <c r="H969" s="22">
        <f t="shared" si="16"/>
        <v>0</v>
      </c>
      <c r="I969" s="14"/>
    </row>
    <row r="970" spans="1:9" ht="12.4" hidden="1" customHeight="1">
      <c r="A970" s="13"/>
      <c r="B970" s="1"/>
      <c r="C970" s="36"/>
      <c r="D970" s="157"/>
      <c r="E970" s="158"/>
      <c r="F970" s="42" t="str">
        <f>VLOOKUP(C970,'[2]Acha Air Sales Price List'!$B$1:$D$65536,3,FALSE)</f>
        <v>Exchange rate :</v>
      </c>
      <c r="G970" s="21">
        <f>ROUND(IF(ISBLANK(C970),0,VLOOKUP(C970,'[2]Acha Air Sales Price List'!$B$1:$X$65536,12,FALSE)*$L$14),2)</f>
        <v>0</v>
      </c>
      <c r="H970" s="22">
        <f t="shared" si="16"/>
        <v>0</v>
      </c>
      <c r="I970" s="14"/>
    </row>
    <row r="971" spans="1:9" ht="12.4" hidden="1" customHeight="1">
      <c r="A971" s="13"/>
      <c r="B971" s="1"/>
      <c r="C971" s="36"/>
      <c r="D971" s="157"/>
      <c r="E971" s="158"/>
      <c r="F971" s="42" t="str">
        <f>VLOOKUP(C971,'[2]Acha Air Sales Price List'!$B$1:$D$65536,3,FALSE)</f>
        <v>Exchange rate :</v>
      </c>
      <c r="G971" s="21">
        <f>ROUND(IF(ISBLANK(C971),0,VLOOKUP(C971,'[2]Acha Air Sales Price List'!$B$1:$X$65536,12,FALSE)*$L$14),2)</f>
        <v>0</v>
      </c>
      <c r="H971" s="22">
        <f t="shared" ref="H971:H1001" si="17">ROUND(IF(ISNUMBER(B971), G971*B971, 0),5)</f>
        <v>0</v>
      </c>
      <c r="I971" s="14"/>
    </row>
    <row r="972" spans="1:9" ht="12.4" hidden="1" customHeight="1">
      <c r="A972" s="13"/>
      <c r="B972" s="1"/>
      <c r="C972" s="36"/>
      <c r="D972" s="157"/>
      <c r="E972" s="158"/>
      <c r="F972" s="42" t="str">
        <f>VLOOKUP(C972,'[2]Acha Air Sales Price List'!$B$1:$D$65536,3,FALSE)</f>
        <v>Exchange rate :</v>
      </c>
      <c r="G972" s="21">
        <f>ROUND(IF(ISBLANK(C972),0,VLOOKUP(C972,'[2]Acha Air Sales Price List'!$B$1:$X$65536,12,FALSE)*$L$14),2)</f>
        <v>0</v>
      </c>
      <c r="H972" s="22">
        <f t="shared" si="17"/>
        <v>0</v>
      </c>
      <c r="I972" s="14"/>
    </row>
    <row r="973" spans="1:9" ht="12.4" hidden="1" customHeight="1">
      <c r="A973" s="13"/>
      <c r="B973" s="1"/>
      <c r="C973" s="36"/>
      <c r="D973" s="157"/>
      <c r="E973" s="158"/>
      <c r="F973" s="42" t="str">
        <f>VLOOKUP(C973,'[2]Acha Air Sales Price List'!$B$1:$D$65536,3,FALSE)</f>
        <v>Exchange rate :</v>
      </c>
      <c r="G973" s="21">
        <f>ROUND(IF(ISBLANK(C973),0,VLOOKUP(C973,'[2]Acha Air Sales Price List'!$B$1:$X$65536,12,FALSE)*$L$14),2)</f>
        <v>0</v>
      </c>
      <c r="H973" s="22">
        <f t="shared" si="17"/>
        <v>0</v>
      </c>
      <c r="I973" s="14"/>
    </row>
    <row r="974" spans="1:9" ht="12.4" hidden="1" customHeight="1">
      <c r="A974" s="13"/>
      <c r="B974" s="1"/>
      <c r="C974" s="37"/>
      <c r="D974" s="157"/>
      <c r="E974" s="158"/>
      <c r="F974" s="42" t="str">
        <f>VLOOKUP(C974,'[2]Acha Air Sales Price List'!$B$1:$D$65536,3,FALSE)</f>
        <v>Exchange rate :</v>
      </c>
      <c r="G974" s="21">
        <f>ROUND(IF(ISBLANK(C974),0,VLOOKUP(C974,'[2]Acha Air Sales Price List'!$B$1:$X$65536,12,FALSE)*$L$14),2)</f>
        <v>0</v>
      </c>
      <c r="H974" s="22">
        <f t="shared" si="17"/>
        <v>0</v>
      </c>
      <c r="I974" s="14"/>
    </row>
    <row r="975" spans="1:9" ht="12" hidden="1" customHeight="1">
      <c r="A975" s="13"/>
      <c r="B975" s="1"/>
      <c r="C975" s="36"/>
      <c r="D975" s="157"/>
      <c r="E975" s="158"/>
      <c r="F975" s="42" t="str">
        <f>VLOOKUP(C975,'[2]Acha Air Sales Price List'!$B$1:$D$65536,3,FALSE)</f>
        <v>Exchange rate :</v>
      </c>
      <c r="G975" s="21">
        <f>ROUND(IF(ISBLANK(C975),0,VLOOKUP(C975,'[2]Acha Air Sales Price List'!$B$1:$X$65536,12,FALSE)*$L$14),2)</f>
        <v>0</v>
      </c>
      <c r="H975" s="22">
        <f t="shared" si="17"/>
        <v>0</v>
      </c>
      <c r="I975" s="14"/>
    </row>
    <row r="976" spans="1:9" ht="12.4" hidden="1" customHeight="1">
      <c r="A976" s="13"/>
      <c r="B976" s="1"/>
      <c r="C976" s="36"/>
      <c r="D976" s="157"/>
      <c r="E976" s="158"/>
      <c r="F976" s="42" t="str">
        <f>VLOOKUP(C976,'[2]Acha Air Sales Price List'!$B$1:$D$65536,3,FALSE)</f>
        <v>Exchange rate :</v>
      </c>
      <c r="G976" s="21">
        <f>ROUND(IF(ISBLANK(C976),0,VLOOKUP(C976,'[2]Acha Air Sales Price List'!$B$1:$X$65536,12,FALSE)*$L$14),2)</f>
        <v>0</v>
      </c>
      <c r="H976" s="22">
        <f t="shared" si="17"/>
        <v>0</v>
      </c>
      <c r="I976" s="14"/>
    </row>
    <row r="977" spans="1:9" ht="12.4" hidden="1" customHeight="1">
      <c r="A977" s="13"/>
      <c r="B977" s="1"/>
      <c r="C977" s="36"/>
      <c r="D977" s="157"/>
      <c r="E977" s="158"/>
      <c r="F977" s="42" t="str">
        <f>VLOOKUP(C977,'[2]Acha Air Sales Price List'!$B$1:$D$65536,3,FALSE)</f>
        <v>Exchange rate :</v>
      </c>
      <c r="G977" s="21">
        <f>ROUND(IF(ISBLANK(C977),0,VLOOKUP(C977,'[2]Acha Air Sales Price List'!$B$1:$X$65536,12,FALSE)*$L$14),2)</f>
        <v>0</v>
      </c>
      <c r="H977" s="22">
        <f t="shared" si="17"/>
        <v>0</v>
      </c>
      <c r="I977" s="14"/>
    </row>
    <row r="978" spans="1:9" ht="12.4" hidden="1" customHeight="1">
      <c r="A978" s="13"/>
      <c r="B978" s="1"/>
      <c r="C978" s="36"/>
      <c r="D978" s="157"/>
      <c r="E978" s="158"/>
      <c r="F978" s="42" t="str">
        <f>VLOOKUP(C978,'[2]Acha Air Sales Price List'!$B$1:$D$65536,3,FALSE)</f>
        <v>Exchange rate :</v>
      </c>
      <c r="G978" s="21">
        <f>ROUND(IF(ISBLANK(C978),0,VLOOKUP(C978,'[2]Acha Air Sales Price List'!$B$1:$X$65536,12,FALSE)*$L$14),2)</f>
        <v>0</v>
      </c>
      <c r="H978" s="22">
        <f t="shared" si="17"/>
        <v>0</v>
      </c>
      <c r="I978" s="14"/>
    </row>
    <row r="979" spans="1:9" ht="12.4" hidden="1" customHeight="1">
      <c r="A979" s="13"/>
      <c r="B979" s="1"/>
      <c r="C979" s="36"/>
      <c r="D979" s="157"/>
      <c r="E979" s="158"/>
      <c r="F979" s="42" t="str">
        <f>VLOOKUP(C979,'[2]Acha Air Sales Price List'!$B$1:$D$65536,3,FALSE)</f>
        <v>Exchange rate :</v>
      </c>
      <c r="G979" s="21">
        <f>ROUND(IF(ISBLANK(C979),0,VLOOKUP(C979,'[2]Acha Air Sales Price List'!$B$1:$X$65536,12,FALSE)*$L$14),2)</f>
        <v>0</v>
      </c>
      <c r="H979" s="22">
        <f t="shared" si="17"/>
        <v>0</v>
      </c>
      <c r="I979" s="14"/>
    </row>
    <row r="980" spans="1:9" ht="12.4" hidden="1" customHeight="1">
      <c r="A980" s="13"/>
      <c r="B980" s="1"/>
      <c r="C980" s="36"/>
      <c r="D980" s="157"/>
      <c r="E980" s="158"/>
      <c r="F980" s="42" t="str">
        <f>VLOOKUP(C980,'[2]Acha Air Sales Price List'!$B$1:$D$65536,3,FALSE)</f>
        <v>Exchange rate :</v>
      </c>
      <c r="G980" s="21">
        <f>ROUND(IF(ISBLANK(C980),0,VLOOKUP(C980,'[2]Acha Air Sales Price List'!$B$1:$X$65536,12,FALSE)*$L$14),2)</f>
        <v>0</v>
      </c>
      <c r="H980" s="22">
        <f t="shared" si="17"/>
        <v>0</v>
      </c>
      <c r="I980" s="14"/>
    </row>
    <row r="981" spans="1:9" ht="12.4" hidden="1" customHeight="1">
      <c r="A981" s="13"/>
      <c r="B981" s="1"/>
      <c r="C981" s="36"/>
      <c r="D981" s="157"/>
      <c r="E981" s="158"/>
      <c r="F981" s="42" t="str">
        <f>VLOOKUP(C981,'[2]Acha Air Sales Price List'!$B$1:$D$65536,3,FALSE)</f>
        <v>Exchange rate :</v>
      </c>
      <c r="G981" s="21">
        <f>ROUND(IF(ISBLANK(C981),0,VLOOKUP(C981,'[2]Acha Air Sales Price List'!$B$1:$X$65536,12,FALSE)*$L$14),2)</f>
        <v>0</v>
      </c>
      <c r="H981" s="22">
        <f t="shared" si="17"/>
        <v>0</v>
      </c>
      <c r="I981" s="14"/>
    </row>
    <row r="982" spans="1:9" ht="12.4" hidden="1" customHeight="1">
      <c r="A982" s="13"/>
      <c r="B982" s="1"/>
      <c r="C982" s="36"/>
      <c r="D982" s="157"/>
      <c r="E982" s="158"/>
      <c r="F982" s="42" t="str">
        <f>VLOOKUP(C982,'[2]Acha Air Sales Price List'!$B$1:$D$65536,3,FALSE)</f>
        <v>Exchange rate :</v>
      </c>
      <c r="G982" s="21">
        <f>ROUND(IF(ISBLANK(C982),0,VLOOKUP(C982,'[2]Acha Air Sales Price List'!$B$1:$X$65536,12,FALSE)*$L$14),2)</f>
        <v>0</v>
      </c>
      <c r="H982" s="22">
        <f t="shared" si="17"/>
        <v>0</v>
      </c>
      <c r="I982" s="14"/>
    </row>
    <row r="983" spans="1:9" ht="12.4" hidden="1" customHeight="1">
      <c r="A983" s="13"/>
      <c r="B983" s="1"/>
      <c r="C983" s="36"/>
      <c r="D983" s="157"/>
      <c r="E983" s="158"/>
      <c r="F983" s="42" t="str">
        <f>VLOOKUP(C983,'[2]Acha Air Sales Price List'!$B$1:$D$65536,3,FALSE)</f>
        <v>Exchange rate :</v>
      </c>
      <c r="G983" s="21">
        <f>ROUND(IF(ISBLANK(C983),0,VLOOKUP(C983,'[2]Acha Air Sales Price List'!$B$1:$X$65536,12,FALSE)*$L$14),2)</f>
        <v>0</v>
      </c>
      <c r="H983" s="22">
        <f t="shared" si="17"/>
        <v>0</v>
      </c>
      <c r="I983" s="14"/>
    </row>
    <row r="984" spans="1:9" ht="12.4" hidden="1" customHeight="1">
      <c r="A984" s="13"/>
      <c r="B984" s="1"/>
      <c r="C984" s="36"/>
      <c r="D984" s="157"/>
      <c r="E984" s="158"/>
      <c r="F984" s="42" t="str">
        <f>VLOOKUP(C984,'[2]Acha Air Sales Price List'!$B$1:$D$65536,3,FALSE)</f>
        <v>Exchange rate :</v>
      </c>
      <c r="G984" s="21">
        <f>ROUND(IF(ISBLANK(C984),0,VLOOKUP(C984,'[2]Acha Air Sales Price List'!$B$1:$X$65536,12,FALSE)*$L$14),2)</f>
        <v>0</v>
      </c>
      <c r="H984" s="22">
        <f t="shared" si="17"/>
        <v>0</v>
      </c>
      <c r="I984" s="14"/>
    </row>
    <row r="985" spans="1:9" ht="12.4" hidden="1" customHeight="1">
      <c r="A985" s="13"/>
      <c r="B985" s="1"/>
      <c r="C985" s="36"/>
      <c r="D985" s="157"/>
      <c r="E985" s="158"/>
      <c r="F985" s="42" t="str">
        <f>VLOOKUP(C985,'[2]Acha Air Sales Price List'!$B$1:$D$65536,3,FALSE)</f>
        <v>Exchange rate :</v>
      </c>
      <c r="G985" s="21">
        <f>ROUND(IF(ISBLANK(C985),0,VLOOKUP(C985,'[2]Acha Air Sales Price List'!$B$1:$X$65536,12,FALSE)*$L$14),2)</f>
        <v>0</v>
      </c>
      <c r="H985" s="22">
        <f t="shared" si="17"/>
        <v>0</v>
      </c>
      <c r="I985" s="14"/>
    </row>
    <row r="986" spans="1:9" ht="12.4" hidden="1" customHeight="1">
      <c r="A986" s="13"/>
      <c r="B986" s="1"/>
      <c r="C986" s="36"/>
      <c r="D986" s="157"/>
      <c r="E986" s="158"/>
      <c r="F986" s="42" t="str">
        <f>VLOOKUP(C986,'[2]Acha Air Sales Price List'!$B$1:$D$65536,3,FALSE)</f>
        <v>Exchange rate :</v>
      </c>
      <c r="G986" s="21">
        <f>ROUND(IF(ISBLANK(C986),0,VLOOKUP(C986,'[2]Acha Air Sales Price List'!$B$1:$X$65536,12,FALSE)*$L$14),2)</f>
        <v>0</v>
      </c>
      <c r="H986" s="22">
        <f t="shared" si="17"/>
        <v>0</v>
      </c>
      <c r="I986" s="14"/>
    </row>
    <row r="987" spans="1:9" ht="12.4" hidden="1" customHeight="1">
      <c r="A987" s="13"/>
      <c r="B987" s="1"/>
      <c r="C987" s="36"/>
      <c r="D987" s="157"/>
      <c r="E987" s="158"/>
      <c r="F987" s="42" t="str">
        <f>VLOOKUP(C987,'[2]Acha Air Sales Price List'!$B$1:$D$65536,3,FALSE)</f>
        <v>Exchange rate :</v>
      </c>
      <c r="G987" s="21">
        <f>ROUND(IF(ISBLANK(C987),0,VLOOKUP(C987,'[2]Acha Air Sales Price List'!$B$1:$X$65536,12,FALSE)*$L$14),2)</f>
        <v>0</v>
      </c>
      <c r="H987" s="22">
        <f t="shared" si="17"/>
        <v>0</v>
      </c>
      <c r="I987" s="14"/>
    </row>
    <row r="988" spans="1:9" ht="12.4" hidden="1" customHeight="1">
      <c r="A988" s="13"/>
      <c r="B988" s="1"/>
      <c r="C988" s="36"/>
      <c r="D988" s="157"/>
      <c r="E988" s="158"/>
      <c r="F988" s="42" t="str">
        <f>VLOOKUP(C988,'[2]Acha Air Sales Price List'!$B$1:$D$65536,3,FALSE)</f>
        <v>Exchange rate :</v>
      </c>
      <c r="G988" s="21">
        <f>ROUND(IF(ISBLANK(C988),0,VLOOKUP(C988,'[2]Acha Air Sales Price List'!$B$1:$X$65536,12,FALSE)*$L$14),2)</f>
        <v>0</v>
      </c>
      <c r="H988" s="22">
        <f t="shared" si="17"/>
        <v>0</v>
      </c>
      <c r="I988" s="14"/>
    </row>
    <row r="989" spans="1:9" ht="12.4" hidden="1" customHeight="1">
      <c r="A989" s="13"/>
      <c r="B989" s="1"/>
      <c r="C989" s="36"/>
      <c r="D989" s="157"/>
      <c r="E989" s="158"/>
      <c r="F989" s="42" t="str">
        <f>VLOOKUP(C989,'[2]Acha Air Sales Price List'!$B$1:$D$65536,3,FALSE)</f>
        <v>Exchange rate :</v>
      </c>
      <c r="G989" s="21">
        <f>ROUND(IF(ISBLANK(C989),0,VLOOKUP(C989,'[2]Acha Air Sales Price List'!$B$1:$X$65536,12,FALSE)*$L$14),2)</f>
        <v>0</v>
      </c>
      <c r="H989" s="22">
        <f t="shared" si="17"/>
        <v>0</v>
      </c>
      <c r="I989" s="14"/>
    </row>
    <row r="990" spans="1:9" ht="12.4" hidden="1" customHeight="1">
      <c r="A990" s="13"/>
      <c r="B990" s="1"/>
      <c r="C990" s="36"/>
      <c r="D990" s="157"/>
      <c r="E990" s="158"/>
      <c r="F990" s="42" t="str">
        <f>VLOOKUP(C990,'[2]Acha Air Sales Price List'!$B$1:$D$65536,3,FALSE)</f>
        <v>Exchange rate :</v>
      </c>
      <c r="G990" s="21">
        <f>ROUND(IF(ISBLANK(C990),0,VLOOKUP(C990,'[2]Acha Air Sales Price List'!$B$1:$X$65536,12,FALSE)*$L$14),2)</f>
        <v>0</v>
      </c>
      <c r="H990" s="22">
        <f t="shared" si="17"/>
        <v>0</v>
      </c>
      <c r="I990" s="14"/>
    </row>
    <row r="991" spans="1:9" ht="12.4" hidden="1" customHeight="1">
      <c r="A991" s="13"/>
      <c r="B991" s="1"/>
      <c r="C991" s="36"/>
      <c r="D991" s="157"/>
      <c r="E991" s="158"/>
      <c r="F991" s="42" t="str">
        <f>VLOOKUP(C991,'[2]Acha Air Sales Price List'!$B$1:$D$65536,3,FALSE)</f>
        <v>Exchange rate :</v>
      </c>
      <c r="G991" s="21">
        <f>ROUND(IF(ISBLANK(C991),0,VLOOKUP(C991,'[2]Acha Air Sales Price List'!$B$1:$X$65536,12,FALSE)*$L$14),2)</f>
        <v>0</v>
      </c>
      <c r="H991" s="22">
        <f t="shared" si="17"/>
        <v>0</v>
      </c>
      <c r="I991" s="14"/>
    </row>
    <row r="992" spans="1:9" ht="12.4" hidden="1" customHeight="1">
      <c r="A992" s="13"/>
      <c r="B992" s="1"/>
      <c r="C992" s="36"/>
      <c r="D992" s="157"/>
      <c r="E992" s="158"/>
      <c r="F992" s="42" t="str">
        <f>VLOOKUP(C992,'[2]Acha Air Sales Price List'!$B$1:$D$65536,3,FALSE)</f>
        <v>Exchange rate :</v>
      </c>
      <c r="G992" s="21">
        <f>ROUND(IF(ISBLANK(C992),0,VLOOKUP(C992,'[2]Acha Air Sales Price List'!$B$1:$X$65536,12,FALSE)*$L$14),2)</f>
        <v>0</v>
      </c>
      <c r="H992" s="22">
        <f t="shared" si="17"/>
        <v>0</v>
      </c>
      <c r="I992" s="14"/>
    </row>
    <row r="993" spans="1:9" ht="12.4" hidden="1" customHeight="1">
      <c r="A993" s="13"/>
      <c r="B993" s="1"/>
      <c r="C993" s="36"/>
      <c r="D993" s="157"/>
      <c r="E993" s="158"/>
      <c r="F993" s="42" t="str">
        <f>VLOOKUP(C993,'[2]Acha Air Sales Price List'!$B$1:$D$65536,3,FALSE)</f>
        <v>Exchange rate :</v>
      </c>
      <c r="G993" s="21">
        <f>ROUND(IF(ISBLANK(C993),0,VLOOKUP(C993,'[2]Acha Air Sales Price List'!$B$1:$X$65536,12,FALSE)*$L$14),2)</f>
        <v>0</v>
      </c>
      <c r="H993" s="22">
        <f t="shared" si="17"/>
        <v>0</v>
      </c>
      <c r="I993" s="14"/>
    </row>
    <row r="994" spans="1:9" ht="12.4" hidden="1" customHeight="1">
      <c r="A994" s="13"/>
      <c r="B994" s="1"/>
      <c r="C994" s="36"/>
      <c r="D994" s="157"/>
      <c r="E994" s="158"/>
      <c r="F994" s="42" t="str">
        <f>VLOOKUP(C994,'[2]Acha Air Sales Price List'!$B$1:$D$65536,3,FALSE)</f>
        <v>Exchange rate :</v>
      </c>
      <c r="G994" s="21">
        <f>ROUND(IF(ISBLANK(C994),0,VLOOKUP(C994,'[2]Acha Air Sales Price List'!$B$1:$X$65536,12,FALSE)*$L$14),2)</f>
        <v>0</v>
      </c>
      <c r="H994" s="22">
        <f t="shared" si="17"/>
        <v>0</v>
      </c>
      <c r="I994" s="14"/>
    </row>
    <row r="995" spans="1:9" ht="12.4" hidden="1" customHeight="1">
      <c r="A995" s="13"/>
      <c r="B995" s="1"/>
      <c r="C995" s="36"/>
      <c r="D995" s="157"/>
      <c r="E995" s="158"/>
      <c r="F995" s="42" t="str">
        <f>VLOOKUP(C995,'[2]Acha Air Sales Price List'!$B$1:$D$65536,3,FALSE)</f>
        <v>Exchange rate :</v>
      </c>
      <c r="G995" s="21">
        <f>ROUND(IF(ISBLANK(C995),0,VLOOKUP(C995,'[2]Acha Air Sales Price List'!$B$1:$X$65536,12,FALSE)*$L$14),2)</f>
        <v>0</v>
      </c>
      <c r="H995" s="22">
        <f t="shared" si="17"/>
        <v>0</v>
      </c>
      <c r="I995" s="14"/>
    </row>
    <row r="996" spans="1:9" ht="12.4" hidden="1" customHeight="1">
      <c r="A996" s="13"/>
      <c r="B996" s="1"/>
      <c r="C996" s="36"/>
      <c r="D996" s="157"/>
      <c r="E996" s="158"/>
      <c r="F996" s="42" t="str">
        <f>VLOOKUP(C996,'[2]Acha Air Sales Price List'!$B$1:$D$65536,3,FALSE)</f>
        <v>Exchange rate :</v>
      </c>
      <c r="G996" s="21">
        <f>ROUND(IF(ISBLANK(C996),0,VLOOKUP(C996,'[2]Acha Air Sales Price List'!$B$1:$X$65536,12,FALSE)*$L$14),2)</f>
        <v>0</v>
      </c>
      <c r="H996" s="22">
        <f t="shared" si="17"/>
        <v>0</v>
      </c>
      <c r="I996" s="14"/>
    </row>
    <row r="997" spans="1:9" ht="12.4" hidden="1" customHeight="1">
      <c r="A997" s="13"/>
      <c r="B997" s="1"/>
      <c r="C997" s="36"/>
      <c r="D997" s="157"/>
      <c r="E997" s="158"/>
      <c r="F997" s="42" t="str">
        <f>VLOOKUP(C997,'[2]Acha Air Sales Price List'!$B$1:$D$65536,3,FALSE)</f>
        <v>Exchange rate :</v>
      </c>
      <c r="G997" s="21">
        <f>ROUND(IF(ISBLANK(C997),0,VLOOKUP(C997,'[2]Acha Air Sales Price List'!$B$1:$X$65536,12,FALSE)*$L$14),2)</f>
        <v>0</v>
      </c>
      <c r="H997" s="22">
        <f t="shared" si="17"/>
        <v>0</v>
      </c>
      <c r="I997" s="14"/>
    </row>
    <row r="998" spans="1:9" ht="12.4" hidden="1" customHeight="1">
      <c r="A998" s="13"/>
      <c r="B998" s="1"/>
      <c r="C998" s="36"/>
      <c r="D998" s="157"/>
      <c r="E998" s="158"/>
      <c r="F998" s="42" t="str">
        <f>VLOOKUP(C998,'[2]Acha Air Sales Price List'!$B$1:$D$65536,3,FALSE)</f>
        <v>Exchange rate :</v>
      </c>
      <c r="G998" s="21">
        <f>ROUND(IF(ISBLANK(C998),0,VLOOKUP(C998,'[2]Acha Air Sales Price List'!$B$1:$X$65536,12,FALSE)*$L$14),2)</f>
        <v>0</v>
      </c>
      <c r="H998" s="22">
        <f t="shared" si="17"/>
        <v>0</v>
      </c>
      <c r="I998" s="14"/>
    </row>
    <row r="999" spans="1:9" ht="12.4" hidden="1" customHeight="1">
      <c r="A999" s="13"/>
      <c r="B999" s="1"/>
      <c r="C999" s="36"/>
      <c r="D999" s="157"/>
      <c r="E999" s="158"/>
      <c r="F999" s="42" t="str">
        <f>VLOOKUP(C999,'[2]Acha Air Sales Price List'!$B$1:$D$65536,3,FALSE)</f>
        <v>Exchange rate :</v>
      </c>
      <c r="G999" s="21">
        <f>ROUND(IF(ISBLANK(C999),0,VLOOKUP(C999,'[2]Acha Air Sales Price List'!$B$1:$X$65536,12,FALSE)*$L$14),2)</f>
        <v>0</v>
      </c>
      <c r="H999" s="22">
        <f t="shared" si="17"/>
        <v>0</v>
      </c>
      <c r="I999" s="14"/>
    </row>
    <row r="1000" spans="1:9" ht="12.4" hidden="1" customHeight="1">
      <c r="A1000" s="13"/>
      <c r="B1000" s="1"/>
      <c r="C1000" s="36"/>
      <c r="D1000" s="157"/>
      <c r="E1000" s="158"/>
      <c r="F1000" s="42" t="str">
        <f>VLOOKUP(C1000,'[2]Acha Air Sales Price List'!$B$1:$D$65536,3,FALSE)</f>
        <v>Exchange rate :</v>
      </c>
      <c r="G1000" s="21">
        <f>ROUND(IF(ISBLANK(C1000),0,VLOOKUP(C1000,'[2]Acha Air Sales Price List'!$B$1:$X$65536,12,FALSE)*$L$14),2)</f>
        <v>0</v>
      </c>
      <c r="H1000" s="22">
        <f t="shared" si="17"/>
        <v>0</v>
      </c>
      <c r="I1000" s="14"/>
    </row>
    <row r="1001" spans="1:9" ht="12.4" hidden="1" customHeight="1">
      <c r="A1001" s="13"/>
      <c r="B1001" s="1"/>
      <c r="C1001" s="101"/>
      <c r="D1001" s="157"/>
      <c r="E1001" s="158"/>
      <c r="F1001" s="42"/>
      <c r="G1001" s="21">
        <f>ROUND(IF(ISBLANK(C1001),0,VLOOKUP(C1001,'[2]Acha Air Sales Price List'!$B$1:$X$65536,12,FALSE)*$L$14),2)</f>
        <v>0</v>
      </c>
      <c r="H1001" s="22">
        <f t="shared" si="17"/>
        <v>0</v>
      </c>
      <c r="I1001" s="14"/>
    </row>
    <row r="1002" spans="1:9" ht="12.4" customHeight="1">
      <c r="A1002" s="13"/>
      <c r="B1002" s="1"/>
      <c r="C1002" s="37"/>
      <c r="D1002" s="167"/>
      <c r="E1002" s="168"/>
      <c r="F1002" s="42" t="s">
        <v>25</v>
      </c>
      <c r="G1002" s="21">
        <v>-351</v>
      </c>
      <c r="H1002" s="22">
        <f>G1002</f>
        <v>-351</v>
      </c>
      <c r="I1002" s="14"/>
    </row>
    <row r="1003" spans="1:9" ht="12.4" customHeight="1" thickBot="1">
      <c r="A1003" s="13"/>
      <c r="B1003" s="23"/>
      <c r="C1003" s="24"/>
      <c r="D1003" s="169"/>
      <c r="E1003" s="170"/>
      <c r="F1003" s="43"/>
      <c r="G1003" s="25">
        <f>ROUND(IF(ISBLANK(C1003),0,VLOOKUP(C1003,'[2]Acha Air Sales Price List'!$B$1:$X$65536,12,FALSE)*$W$14),2)</f>
        <v>0</v>
      </c>
      <c r="H1003" s="26">
        <f>ROUND(IF(ISNUMBER(B1003), G1003*B1003, 0),5)</f>
        <v>0</v>
      </c>
      <c r="I1003" s="14"/>
    </row>
    <row r="1004" spans="1:9" ht="10.5" customHeight="1" thickBot="1">
      <c r="A1004" s="13"/>
      <c r="B1004" s="2"/>
      <c r="C1004" s="2"/>
      <c r="D1004" s="2"/>
      <c r="E1004" s="2"/>
      <c r="F1004" s="2"/>
      <c r="G1004" s="31"/>
      <c r="H1004" s="32"/>
      <c r="I1004" s="14"/>
    </row>
    <row r="1005" spans="1:9" ht="16.5" thickBot="1">
      <c r="A1005" s="13"/>
      <c r="B1005" s="30" t="s">
        <v>17</v>
      </c>
      <c r="C1005" s="3"/>
      <c r="D1005" s="3"/>
      <c r="E1005" s="3"/>
      <c r="F1005" s="3"/>
      <c r="G1005" s="33" t="s">
        <v>18</v>
      </c>
      <c r="H1005" s="34">
        <f>SUM(H20:H1003)</f>
        <v>49999.99830000005</v>
      </c>
      <c r="I1005" s="14"/>
    </row>
    <row r="1006" spans="1:9" ht="16.5" hidden="1" thickBot="1">
      <c r="A1006" s="13"/>
      <c r="B1006" s="30" t="s">
        <v>17</v>
      </c>
      <c r="C1006" s="3"/>
      <c r="D1006" s="3"/>
      <c r="E1006" s="3"/>
      <c r="F1006" s="3"/>
      <c r="G1006" s="33" t="s">
        <v>22</v>
      </c>
      <c r="H1006" s="34">
        <f>H1005/41.5</f>
        <v>1204.8192361445795</v>
      </c>
      <c r="I1006" s="14"/>
    </row>
    <row r="1007" spans="1:9" ht="16.5" hidden="1" thickBot="1">
      <c r="A1007" s="13"/>
      <c r="B1007" s="30"/>
      <c r="C1007" s="3"/>
      <c r="D1007" s="3"/>
      <c r="E1007" s="3"/>
      <c r="F1007" s="3"/>
      <c r="G1007" s="33" t="s">
        <v>24</v>
      </c>
      <c r="H1007" s="34">
        <v>40</v>
      </c>
      <c r="I1007" s="14"/>
    </row>
    <row r="1008" spans="1:9" ht="16.5" hidden="1" thickBot="1">
      <c r="A1008" s="13"/>
      <c r="B1008" s="30"/>
      <c r="C1008" s="3"/>
      <c r="D1008" s="3"/>
      <c r="E1008" s="3"/>
      <c r="F1008" s="3"/>
      <c r="G1008" s="33" t="s">
        <v>23</v>
      </c>
      <c r="H1008" s="34">
        <f>(H1007-H1006)*41.5</f>
        <v>-48339.99830000005</v>
      </c>
      <c r="I1008" s="14"/>
    </row>
    <row r="1009" spans="1:9" ht="10.5" customHeight="1">
      <c r="A1009" s="18"/>
      <c r="B1009" s="19"/>
      <c r="C1009" s="19"/>
      <c r="D1009" s="19"/>
      <c r="E1009" s="19"/>
      <c r="F1009" s="19"/>
      <c r="G1009" s="19"/>
      <c r="H1009" s="19"/>
      <c r="I1009" s="20"/>
    </row>
    <row r="1011" spans="1:9">
      <c r="F1011" s="156" t="s">
        <v>245</v>
      </c>
      <c r="G1011" s="155">
        <v>1</v>
      </c>
    </row>
    <row r="1012" spans="1:9">
      <c r="F1012" s="156" t="s">
        <v>246</v>
      </c>
      <c r="G1012">
        <v>34.83</v>
      </c>
      <c r="H1012" s="44"/>
    </row>
    <row r="1013" spans="1:9">
      <c r="F1013" s="156" t="s">
        <v>247</v>
      </c>
      <c r="G1013" s="155">
        <f>G1014</f>
        <v>1435.544022394489</v>
      </c>
    </row>
    <row r="1014" spans="1:9">
      <c r="F1014" s="156" t="s">
        <v>248</v>
      </c>
      <c r="G1014" s="155">
        <f>G1016/G1012</f>
        <v>1435.544022394489</v>
      </c>
    </row>
    <row r="1015" spans="1:9">
      <c r="F1015" s="156" t="s">
        <v>249</v>
      </c>
      <c r="G1015" s="44">
        <f>G1016</f>
        <v>49999.99830000005</v>
      </c>
    </row>
    <row r="1016" spans="1:9">
      <c r="F1016" s="156" t="s">
        <v>250</v>
      </c>
      <c r="G1016" s="44">
        <f>H1005</f>
        <v>49999.99830000005</v>
      </c>
    </row>
  </sheetData>
  <mergeCells count="891">
    <mergeCell ref="D839:E839"/>
    <mergeCell ref="D840:E840"/>
    <mergeCell ref="D841:E841"/>
    <mergeCell ref="D833:E833"/>
    <mergeCell ref="D834:E834"/>
    <mergeCell ref="D835:E835"/>
    <mergeCell ref="D836:E836"/>
    <mergeCell ref="D837:E837"/>
    <mergeCell ref="D838:E838"/>
    <mergeCell ref="D827:E827"/>
    <mergeCell ref="D828:E828"/>
    <mergeCell ref="D829:E829"/>
    <mergeCell ref="D830:E830"/>
    <mergeCell ref="D831:E831"/>
    <mergeCell ref="D832:E832"/>
    <mergeCell ref="D821:E821"/>
    <mergeCell ref="D822:E822"/>
    <mergeCell ref="D823:E823"/>
    <mergeCell ref="D824:E824"/>
    <mergeCell ref="D825:E825"/>
    <mergeCell ref="D826:E826"/>
    <mergeCell ref="D815:E815"/>
    <mergeCell ref="D816:E816"/>
    <mergeCell ref="D817:E817"/>
    <mergeCell ref="D818:E818"/>
    <mergeCell ref="D819:E819"/>
    <mergeCell ref="D820:E820"/>
    <mergeCell ref="D809:E809"/>
    <mergeCell ref="D810:E810"/>
    <mergeCell ref="D811:E811"/>
    <mergeCell ref="D812:E812"/>
    <mergeCell ref="D813:E813"/>
    <mergeCell ref="D814:E814"/>
    <mergeCell ref="D803:E803"/>
    <mergeCell ref="D804:E804"/>
    <mergeCell ref="D805:E805"/>
    <mergeCell ref="D806:E806"/>
    <mergeCell ref="D807:E807"/>
    <mergeCell ref="D808:E808"/>
    <mergeCell ref="D797:E797"/>
    <mergeCell ref="D798:E798"/>
    <mergeCell ref="D799:E799"/>
    <mergeCell ref="D800:E800"/>
    <mergeCell ref="D801:E801"/>
    <mergeCell ref="D802:E802"/>
    <mergeCell ref="D791:E791"/>
    <mergeCell ref="D792:E792"/>
    <mergeCell ref="D793:E793"/>
    <mergeCell ref="D794:E794"/>
    <mergeCell ref="D795:E795"/>
    <mergeCell ref="D796:E796"/>
    <mergeCell ref="D764:E764"/>
    <mergeCell ref="D754:E754"/>
    <mergeCell ref="D755:E755"/>
    <mergeCell ref="D756:E756"/>
    <mergeCell ref="D757:E757"/>
    <mergeCell ref="D758:E758"/>
    <mergeCell ref="D769:E769"/>
    <mergeCell ref="D770:E770"/>
    <mergeCell ref="D771:E771"/>
    <mergeCell ref="D772:E772"/>
    <mergeCell ref="D773:E773"/>
    <mergeCell ref="D776:E776"/>
    <mergeCell ref="D774:E774"/>
    <mergeCell ref="D775:E775"/>
    <mergeCell ref="D788:E788"/>
    <mergeCell ref="D789:E789"/>
    <mergeCell ref="D778:E778"/>
    <mergeCell ref="D779:E779"/>
    <mergeCell ref="D752:E752"/>
    <mergeCell ref="D753:E753"/>
    <mergeCell ref="D760:E760"/>
    <mergeCell ref="D761:E761"/>
    <mergeCell ref="D762:E762"/>
    <mergeCell ref="D763:E763"/>
    <mergeCell ref="D743:E743"/>
    <mergeCell ref="D744:E744"/>
    <mergeCell ref="D745:E745"/>
    <mergeCell ref="D746:E746"/>
    <mergeCell ref="D747:E747"/>
    <mergeCell ref="D759:E759"/>
    <mergeCell ref="D748:E748"/>
    <mergeCell ref="D749:E749"/>
    <mergeCell ref="D750:E750"/>
    <mergeCell ref="D751:E751"/>
    <mergeCell ref="D20:E20"/>
    <mergeCell ref="D738:E738"/>
    <mergeCell ref="D765:E765"/>
    <mergeCell ref="D766:E766"/>
    <mergeCell ref="D767:E767"/>
    <mergeCell ref="D768:E768"/>
    <mergeCell ref="D739:E739"/>
    <mergeCell ref="D740:E740"/>
    <mergeCell ref="D741:E741"/>
    <mergeCell ref="D742:E742"/>
    <mergeCell ref="D535:E535"/>
    <mergeCell ref="D536:E536"/>
    <mergeCell ref="D537:E537"/>
    <mergeCell ref="D538:E538"/>
    <mergeCell ref="D539:E539"/>
    <mergeCell ref="D540:E540"/>
    <mergeCell ref="D541:E541"/>
    <mergeCell ref="D542:E542"/>
    <mergeCell ref="D543:E543"/>
    <mergeCell ref="D544:E544"/>
    <mergeCell ref="D545:E545"/>
    <mergeCell ref="D546:E546"/>
    <mergeCell ref="D547:E547"/>
    <mergeCell ref="D548:E548"/>
    <mergeCell ref="D780:E780"/>
    <mergeCell ref="D781:E781"/>
    <mergeCell ref="D784:E784"/>
    <mergeCell ref="D785:E785"/>
    <mergeCell ref="G9:G10"/>
    <mergeCell ref="G11:G12"/>
    <mergeCell ref="G13:G14"/>
    <mergeCell ref="H9:H10"/>
    <mergeCell ref="H11:H12"/>
    <mergeCell ref="H13:H14"/>
    <mergeCell ref="D521:E521"/>
    <mergeCell ref="D522:E522"/>
    <mergeCell ref="D523:E523"/>
    <mergeCell ref="D524:E524"/>
    <mergeCell ref="D525:E525"/>
    <mergeCell ref="D526:E526"/>
    <mergeCell ref="D527:E527"/>
    <mergeCell ref="D528:E528"/>
    <mergeCell ref="D529:E529"/>
    <mergeCell ref="D530:E530"/>
    <mergeCell ref="D531:E531"/>
    <mergeCell ref="D532:E532"/>
    <mergeCell ref="D533:E533"/>
    <mergeCell ref="D534:E534"/>
    <mergeCell ref="D1003:E1003"/>
    <mergeCell ref="B8:D8"/>
    <mergeCell ref="B9:D9"/>
    <mergeCell ref="B10:D10"/>
    <mergeCell ref="B11:D11"/>
    <mergeCell ref="B12:D12"/>
    <mergeCell ref="B13:D13"/>
    <mergeCell ref="B14:D14"/>
    <mergeCell ref="D782:E782"/>
    <mergeCell ref="D783:E783"/>
    <mergeCell ref="D19:E19"/>
    <mergeCell ref="D777:E777"/>
    <mergeCell ref="D843:E843"/>
    <mergeCell ref="D844:E844"/>
    <mergeCell ref="D845:E845"/>
    <mergeCell ref="D846:E846"/>
    <mergeCell ref="D790:E790"/>
    <mergeCell ref="D842:E842"/>
    <mergeCell ref="D786:E786"/>
    <mergeCell ref="D787:E787"/>
    <mergeCell ref="D847:E847"/>
    <mergeCell ref="D848:E848"/>
    <mergeCell ref="D849:E849"/>
    <mergeCell ref="D850:E850"/>
    <mergeCell ref="D851:E851"/>
    <mergeCell ref="D852:E852"/>
    <mergeCell ref="D853:E853"/>
    <mergeCell ref="D854:E854"/>
    <mergeCell ref="D855:E855"/>
    <mergeCell ref="D856:E856"/>
    <mergeCell ref="D857:E857"/>
    <mergeCell ref="D858:E858"/>
    <mergeCell ref="D859:E859"/>
    <mergeCell ref="D860:E860"/>
    <mergeCell ref="D861:E861"/>
    <mergeCell ref="D862:E862"/>
    <mergeCell ref="D863:E863"/>
    <mergeCell ref="D864:E864"/>
    <mergeCell ref="D865:E865"/>
    <mergeCell ref="D866:E866"/>
    <mergeCell ref="D867:E867"/>
    <mergeCell ref="D868:E868"/>
    <mergeCell ref="D869:E869"/>
    <mergeCell ref="D870:E870"/>
    <mergeCell ref="D871:E871"/>
    <mergeCell ref="D872:E872"/>
    <mergeCell ref="D873:E873"/>
    <mergeCell ref="D874:E874"/>
    <mergeCell ref="D875:E875"/>
    <mergeCell ref="D876:E876"/>
    <mergeCell ref="D877:E877"/>
    <mergeCell ref="D878:E878"/>
    <mergeCell ref="D879:E879"/>
    <mergeCell ref="D880:E880"/>
    <mergeCell ref="D881:E881"/>
    <mergeCell ref="D882:E882"/>
    <mergeCell ref="D883:E883"/>
    <mergeCell ref="D884:E884"/>
    <mergeCell ref="D885:E885"/>
    <mergeCell ref="D886:E886"/>
    <mergeCell ref="D887:E887"/>
    <mergeCell ref="D888:E888"/>
    <mergeCell ref="D889:E889"/>
    <mergeCell ref="D890:E890"/>
    <mergeCell ref="D891:E891"/>
    <mergeCell ref="D892:E892"/>
    <mergeCell ref="D893:E893"/>
    <mergeCell ref="D894:E894"/>
    <mergeCell ref="D895:E895"/>
    <mergeCell ref="D896:E896"/>
    <mergeCell ref="D897:E897"/>
    <mergeCell ref="D898:E898"/>
    <mergeCell ref="D899:E899"/>
    <mergeCell ref="D900:E900"/>
    <mergeCell ref="D901:E901"/>
    <mergeCell ref="D902:E902"/>
    <mergeCell ref="D903:E903"/>
    <mergeCell ref="D904:E904"/>
    <mergeCell ref="D905:E905"/>
    <mergeCell ref="D906:E906"/>
    <mergeCell ref="D907:E907"/>
    <mergeCell ref="D908:E908"/>
    <mergeCell ref="D909:E909"/>
    <mergeCell ref="D910:E910"/>
    <mergeCell ref="D911:E911"/>
    <mergeCell ref="D912:E912"/>
    <mergeCell ref="D913:E913"/>
    <mergeCell ref="D914:E914"/>
    <mergeCell ref="D915:E915"/>
    <mergeCell ref="D916:E916"/>
    <mergeCell ref="D917:E917"/>
    <mergeCell ref="D918:E918"/>
    <mergeCell ref="D919:E919"/>
    <mergeCell ref="D920:E920"/>
    <mergeCell ref="D921:E921"/>
    <mergeCell ref="D922:E922"/>
    <mergeCell ref="D923:E923"/>
    <mergeCell ref="D924:E924"/>
    <mergeCell ref="D925:E925"/>
    <mergeCell ref="D926:E926"/>
    <mergeCell ref="D927:E927"/>
    <mergeCell ref="D928:E928"/>
    <mergeCell ref="D929:E929"/>
    <mergeCell ref="D930:E930"/>
    <mergeCell ref="D931:E931"/>
    <mergeCell ref="D932:E932"/>
    <mergeCell ref="D933:E933"/>
    <mergeCell ref="D934:E934"/>
    <mergeCell ref="D935:E935"/>
    <mergeCell ref="D936:E936"/>
    <mergeCell ref="D937:E937"/>
    <mergeCell ref="D938:E938"/>
    <mergeCell ref="D939:E939"/>
    <mergeCell ref="D940:E940"/>
    <mergeCell ref="D941:E941"/>
    <mergeCell ref="D942:E942"/>
    <mergeCell ref="D943:E943"/>
    <mergeCell ref="D944:E944"/>
    <mergeCell ref="D945:E945"/>
    <mergeCell ref="D946:E946"/>
    <mergeCell ref="D947:E947"/>
    <mergeCell ref="D948:E948"/>
    <mergeCell ref="D949:E949"/>
    <mergeCell ref="D950:E950"/>
    <mergeCell ref="D1001:E1001"/>
    <mergeCell ref="D1002:E1002"/>
    <mergeCell ref="D954:E954"/>
    <mergeCell ref="D955:E955"/>
    <mergeCell ref="D956:E956"/>
    <mergeCell ref="D957:E957"/>
    <mergeCell ref="D958:E958"/>
    <mergeCell ref="D959:E959"/>
    <mergeCell ref="D960:E960"/>
    <mergeCell ref="D961:E961"/>
    <mergeCell ref="D962:E962"/>
    <mergeCell ref="D963:E963"/>
    <mergeCell ref="D964:E964"/>
    <mergeCell ref="D965:E965"/>
    <mergeCell ref="D966:E966"/>
    <mergeCell ref="D967:E967"/>
    <mergeCell ref="D968:E968"/>
    <mergeCell ref="D969:E969"/>
    <mergeCell ref="D970:E970"/>
    <mergeCell ref="D971:E971"/>
    <mergeCell ref="D972:E972"/>
    <mergeCell ref="D973:E973"/>
    <mergeCell ref="D974:E974"/>
    <mergeCell ref="D549:E549"/>
    <mergeCell ref="D550:E550"/>
    <mergeCell ref="D551:E551"/>
    <mergeCell ref="D552:E552"/>
    <mergeCell ref="D553:E553"/>
    <mergeCell ref="D554:E554"/>
    <mergeCell ref="D555:E555"/>
    <mergeCell ref="D556:E556"/>
    <mergeCell ref="D557:E557"/>
    <mergeCell ref="D558:E558"/>
    <mergeCell ref="D559:E559"/>
    <mergeCell ref="D560:E560"/>
    <mergeCell ref="D561:E561"/>
    <mergeCell ref="D562:E562"/>
    <mergeCell ref="D563:E563"/>
    <mergeCell ref="D564:E564"/>
    <mergeCell ref="D565:E565"/>
    <mergeCell ref="D566:E566"/>
    <mergeCell ref="D567:E567"/>
    <mergeCell ref="D568:E568"/>
    <mergeCell ref="D569:E569"/>
    <mergeCell ref="D570:E570"/>
    <mergeCell ref="D571:E571"/>
    <mergeCell ref="D572:E572"/>
    <mergeCell ref="D573:E573"/>
    <mergeCell ref="D574:E574"/>
    <mergeCell ref="D575:E575"/>
    <mergeCell ref="D576:E576"/>
    <mergeCell ref="D577:E577"/>
    <mergeCell ref="D578:E578"/>
    <mergeCell ref="D579:E579"/>
    <mergeCell ref="D580:E580"/>
    <mergeCell ref="D581:E581"/>
    <mergeCell ref="D582:E582"/>
    <mergeCell ref="D583:E583"/>
    <mergeCell ref="D584:E584"/>
    <mergeCell ref="D585:E585"/>
    <mergeCell ref="D586:E586"/>
    <mergeCell ref="D587:E587"/>
    <mergeCell ref="D588:E588"/>
    <mergeCell ref="D589:E589"/>
    <mergeCell ref="D590:E590"/>
    <mergeCell ref="D591:E591"/>
    <mergeCell ref="D592:E592"/>
    <mergeCell ref="D593:E593"/>
    <mergeCell ref="D594:E594"/>
    <mergeCell ref="D595:E595"/>
    <mergeCell ref="D596:E596"/>
    <mergeCell ref="D597:E597"/>
    <mergeCell ref="D598:E598"/>
    <mergeCell ref="D599:E599"/>
    <mergeCell ref="D600:E600"/>
    <mergeCell ref="D601:E601"/>
    <mergeCell ref="D602:E602"/>
    <mergeCell ref="D603:E603"/>
    <mergeCell ref="D604:E604"/>
    <mergeCell ref="D605:E605"/>
    <mergeCell ref="D606:E606"/>
    <mergeCell ref="D607:E607"/>
    <mergeCell ref="D608:E608"/>
    <mergeCell ref="D609:E609"/>
    <mergeCell ref="D610:E610"/>
    <mergeCell ref="D611:E611"/>
    <mergeCell ref="D612:E612"/>
    <mergeCell ref="D613:E613"/>
    <mergeCell ref="D614:E614"/>
    <mergeCell ref="D615:E615"/>
    <mergeCell ref="D616:E616"/>
    <mergeCell ref="D617:E617"/>
    <mergeCell ref="D618:E618"/>
    <mergeCell ref="D619:E619"/>
    <mergeCell ref="D620:E620"/>
    <mergeCell ref="D621:E621"/>
    <mergeCell ref="D622:E622"/>
    <mergeCell ref="D623:E623"/>
    <mergeCell ref="D624:E624"/>
    <mergeCell ref="D625:E625"/>
    <mergeCell ref="D626:E626"/>
    <mergeCell ref="D627:E627"/>
    <mergeCell ref="D628:E628"/>
    <mergeCell ref="D629:E629"/>
    <mergeCell ref="D630:E630"/>
    <mergeCell ref="D631:E631"/>
    <mergeCell ref="D632:E632"/>
    <mergeCell ref="D633:E633"/>
    <mergeCell ref="D634:E634"/>
    <mergeCell ref="D635:E635"/>
    <mergeCell ref="D636:E636"/>
    <mergeCell ref="D637:E637"/>
    <mergeCell ref="D638:E638"/>
    <mergeCell ref="D639:E639"/>
    <mergeCell ref="D640:E640"/>
    <mergeCell ref="D641:E641"/>
    <mergeCell ref="D642:E642"/>
    <mergeCell ref="D643:E643"/>
    <mergeCell ref="D644:E644"/>
    <mergeCell ref="D645:E645"/>
    <mergeCell ref="D646:E646"/>
    <mergeCell ref="D647:E647"/>
    <mergeCell ref="D648:E648"/>
    <mergeCell ref="D649:E649"/>
    <mergeCell ref="D650:E650"/>
    <mergeCell ref="D651:E651"/>
    <mergeCell ref="D652:E652"/>
    <mergeCell ref="D653:E653"/>
    <mergeCell ref="D654:E654"/>
    <mergeCell ref="D655:E655"/>
    <mergeCell ref="D656:E656"/>
    <mergeCell ref="D657:E657"/>
    <mergeCell ref="D658:E658"/>
    <mergeCell ref="D659:E659"/>
    <mergeCell ref="D660:E660"/>
    <mergeCell ref="D661:E661"/>
    <mergeCell ref="D662:E662"/>
    <mergeCell ref="D663:E663"/>
    <mergeCell ref="D664:E664"/>
    <mergeCell ref="D665:E665"/>
    <mergeCell ref="D666:E666"/>
    <mergeCell ref="D667:E667"/>
    <mergeCell ref="D668:E668"/>
    <mergeCell ref="D669:E669"/>
    <mergeCell ref="D670:E670"/>
    <mergeCell ref="D671:E671"/>
    <mergeCell ref="D672:E672"/>
    <mergeCell ref="D673:E673"/>
    <mergeCell ref="D674:E674"/>
    <mergeCell ref="D675:E675"/>
    <mergeCell ref="D676:E676"/>
    <mergeCell ref="D677:E677"/>
    <mergeCell ref="D678:E678"/>
    <mergeCell ref="D679:E679"/>
    <mergeCell ref="D680:E680"/>
    <mergeCell ref="D681:E681"/>
    <mergeCell ref="D682:E682"/>
    <mergeCell ref="D683:E683"/>
    <mergeCell ref="D684:E684"/>
    <mergeCell ref="D685:E685"/>
    <mergeCell ref="D686:E686"/>
    <mergeCell ref="D687:E687"/>
    <mergeCell ref="D688:E688"/>
    <mergeCell ref="D689:E689"/>
    <mergeCell ref="D690:E690"/>
    <mergeCell ref="D691:E691"/>
    <mergeCell ref="D692:E692"/>
    <mergeCell ref="D693:E693"/>
    <mergeCell ref="D694:E694"/>
    <mergeCell ref="D695:E695"/>
    <mergeCell ref="D696:E696"/>
    <mergeCell ref="D697:E697"/>
    <mergeCell ref="D698:E698"/>
    <mergeCell ref="D699:E699"/>
    <mergeCell ref="D700:E700"/>
    <mergeCell ref="D701:E701"/>
    <mergeCell ref="D702:E702"/>
    <mergeCell ref="D703:E703"/>
    <mergeCell ref="D704:E704"/>
    <mergeCell ref="D705:E705"/>
    <mergeCell ref="D706:E706"/>
    <mergeCell ref="D707:E707"/>
    <mergeCell ref="D708:E708"/>
    <mergeCell ref="D709:E709"/>
    <mergeCell ref="D710:E710"/>
    <mergeCell ref="D711:E711"/>
    <mergeCell ref="D712:E712"/>
    <mergeCell ref="D713:E713"/>
    <mergeCell ref="D714:E714"/>
    <mergeCell ref="D715:E715"/>
    <mergeCell ref="D716:E716"/>
    <mergeCell ref="D717:E717"/>
    <mergeCell ref="D718:E718"/>
    <mergeCell ref="D719:E719"/>
    <mergeCell ref="D720:E720"/>
    <mergeCell ref="D721:E721"/>
    <mergeCell ref="D722:E722"/>
    <mergeCell ref="D723:E723"/>
    <mergeCell ref="D724:E724"/>
    <mergeCell ref="D725:E725"/>
    <mergeCell ref="D726:E726"/>
    <mergeCell ref="D727:E727"/>
    <mergeCell ref="D728:E728"/>
    <mergeCell ref="D729:E729"/>
    <mergeCell ref="D730:E730"/>
    <mergeCell ref="D731:E731"/>
    <mergeCell ref="D732:E732"/>
    <mergeCell ref="D733:E733"/>
    <mergeCell ref="D734:E734"/>
    <mergeCell ref="D735:E735"/>
    <mergeCell ref="D736:E736"/>
    <mergeCell ref="D737:E737"/>
    <mergeCell ref="D21:E21"/>
    <mergeCell ref="D22:E22"/>
    <mergeCell ref="D23:E23"/>
    <mergeCell ref="D24:E24"/>
    <mergeCell ref="D25:E25"/>
    <mergeCell ref="D26:E26"/>
    <mergeCell ref="D27:E27"/>
    <mergeCell ref="D28:E28"/>
    <mergeCell ref="D29:E29"/>
    <mergeCell ref="D30:E30"/>
    <mergeCell ref="D31:E31"/>
    <mergeCell ref="D37:E37"/>
    <mergeCell ref="D38:E38"/>
    <mergeCell ref="D39:E39"/>
    <mergeCell ref="D40:E40"/>
    <mergeCell ref="D55:E55"/>
    <mergeCell ref="D56:E56"/>
    <mergeCell ref="D57:E57"/>
    <mergeCell ref="D32:E32"/>
    <mergeCell ref="D33:E33"/>
    <mergeCell ref="D34:E34"/>
    <mergeCell ref="D35:E35"/>
    <mergeCell ref="D36:E36"/>
    <mergeCell ref="D58:E58"/>
    <mergeCell ref="D59:E59"/>
    <mergeCell ref="D60:E60"/>
    <mergeCell ref="D61:E61"/>
    <mergeCell ref="D62:E62"/>
    <mergeCell ref="D63:E63"/>
    <mergeCell ref="D64:E64"/>
    <mergeCell ref="D65:E65"/>
    <mergeCell ref="D66:E66"/>
    <mergeCell ref="D67:E67"/>
    <mergeCell ref="D68:E68"/>
    <mergeCell ref="D182:E182"/>
    <mergeCell ref="D183:E183"/>
    <mergeCell ref="D184:E184"/>
    <mergeCell ref="D185:E185"/>
    <mergeCell ref="D186:E186"/>
    <mergeCell ref="D187:E187"/>
    <mergeCell ref="D188:E188"/>
    <mergeCell ref="D74:E74"/>
    <mergeCell ref="D189:E189"/>
    <mergeCell ref="D190:E190"/>
    <mergeCell ref="D191:E191"/>
    <mergeCell ref="D192:E192"/>
    <mergeCell ref="D193:E193"/>
    <mergeCell ref="D194:E194"/>
    <mergeCell ref="D195:E195"/>
    <mergeCell ref="D196:E196"/>
    <mergeCell ref="D197:E197"/>
    <mergeCell ref="D198:E198"/>
    <mergeCell ref="D199:E199"/>
    <mergeCell ref="D200:E200"/>
    <mergeCell ref="D201:E201"/>
    <mergeCell ref="D202:E202"/>
    <mergeCell ref="D203:E203"/>
    <mergeCell ref="D204:E204"/>
    <mergeCell ref="D205:E205"/>
    <mergeCell ref="D206:E206"/>
    <mergeCell ref="D207:E207"/>
    <mergeCell ref="D208:E208"/>
    <mergeCell ref="D209:E209"/>
    <mergeCell ref="D210:E210"/>
    <mergeCell ref="D211:E211"/>
    <mergeCell ref="D212:E212"/>
    <mergeCell ref="D213:E213"/>
    <mergeCell ref="D214:E214"/>
    <mergeCell ref="D215:E215"/>
    <mergeCell ref="D216:E216"/>
    <mergeCell ref="D217:E217"/>
    <mergeCell ref="D218:E218"/>
    <mergeCell ref="D219:E219"/>
    <mergeCell ref="D220:E220"/>
    <mergeCell ref="D221:E221"/>
    <mergeCell ref="D222:E222"/>
    <mergeCell ref="D223:E223"/>
    <mergeCell ref="D224:E224"/>
    <mergeCell ref="D225:E225"/>
    <mergeCell ref="D226:E226"/>
    <mergeCell ref="D227:E227"/>
    <mergeCell ref="D228:E228"/>
    <mergeCell ref="D229:E229"/>
    <mergeCell ref="D230:E230"/>
    <mergeCell ref="D231:E231"/>
    <mergeCell ref="D232:E232"/>
    <mergeCell ref="D233:E233"/>
    <mergeCell ref="D234:E234"/>
    <mergeCell ref="D235:E235"/>
    <mergeCell ref="D236:E236"/>
    <mergeCell ref="D237:E237"/>
    <mergeCell ref="D238:E238"/>
    <mergeCell ref="D239:E239"/>
    <mergeCell ref="D240:E240"/>
    <mergeCell ref="D241:E241"/>
    <mergeCell ref="D242:E242"/>
    <mergeCell ref="D243:E243"/>
    <mergeCell ref="D244:E244"/>
    <mergeCell ref="D245:E245"/>
    <mergeCell ref="D246:E246"/>
    <mergeCell ref="D247:E247"/>
    <mergeCell ref="D248:E248"/>
    <mergeCell ref="D249:E249"/>
    <mergeCell ref="D250:E250"/>
    <mergeCell ref="D251:E251"/>
    <mergeCell ref="D252:E252"/>
    <mergeCell ref="D253:E253"/>
    <mergeCell ref="D254:E254"/>
    <mergeCell ref="D255:E255"/>
    <mergeCell ref="D256:E256"/>
    <mergeCell ref="D257:E257"/>
    <mergeCell ref="D258:E258"/>
    <mergeCell ref="D259:E259"/>
    <mergeCell ref="D260:E260"/>
    <mergeCell ref="D261:E261"/>
    <mergeCell ref="D262:E262"/>
    <mergeCell ref="D263:E263"/>
    <mergeCell ref="D264:E264"/>
    <mergeCell ref="D265:E265"/>
    <mergeCell ref="D266:E266"/>
    <mergeCell ref="D267:E267"/>
    <mergeCell ref="D268:E268"/>
    <mergeCell ref="D269:E269"/>
    <mergeCell ref="D270:E270"/>
    <mergeCell ref="D271:E271"/>
    <mergeCell ref="D272:E272"/>
    <mergeCell ref="D273:E273"/>
    <mergeCell ref="D274:E274"/>
    <mergeCell ref="D275:E275"/>
    <mergeCell ref="D276:E276"/>
    <mergeCell ref="D277:E277"/>
    <mergeCell ref="D278:E278"/>
    <mergeCell ref="D279:E279"/>
    <mergeCell ref="D280:E280"/>
    <mergeCell ref="D281:E281"/>
    <mergeCell ref="D282:E282"/>
    <mergeCell ref="D283:E283"/>
    <mergeCell ref="D284:E284"/>
    <mergeCell ref="D285:E285"/>
    <mergeCell ref="D286:E286"/>
    <mergeCell ref="D287:E287"/>
    <mergeCell ref="D288:E288"/>
    <mergeCell ref="D289:E289"/>
    <mergeCell ref="D290:E290"/>
    <mergeCell ref="D291:E291"/>
    <mergeCell ref="D292:E292"/>
    <mergeCell ref="D293:E293"/>
    <mergeCell ref="D294:E294"/>
    <mergeCell ref="D295:E295"/>
    <mergeCell ref="D296:E296"/>
    <mergeCell ref="D297:E297"/>
    <mergeCell ref="D298:E298"/>
    <mergeCell ref="D299:E299"/>
    <mergeCell ref="D300:E300"/>
    <mergeCell ref="D301:E301"/>
    <mergeCell ref="D302:E302"/>
    <mergeCell ref="D303:E303"/>
    <mergeCell ref="D304:E304"/>
    <mergeCell ref="D305:E305"/>
    <mergeCell ref="D306:E306"/>
    <mergeCell ref="D307:E307"/>
    <mergeCell ref="D308:E308"/>
    <mergeCell ref="D309:E309"/>
    <mergeCell ref="D310:E310"/>
    <mergeCell ref="D311:E311"/>
    <mergeCell ref="D312:E312"/>
    <mergeCell ref="D313:E313"/>
    <mergeCell ref="D314:E314"/>
    <mergeCell ref="D315:E315"/>
    <mergeCell ref="D316:E316"/>
    <mergeCell ref="D317:E317"/>
    <mergeCell ref="D318:E318"/>
    <mergeCell ref="D319:E319"/>
    <mergeCell ref="D320:E320"/>
    <mergeCell ref="D321:E321"/>
    <mergeCell ref="D322:E322"/>
    <mergeCell ref="D323:E323"/>
    <mergeCell ref="D324:E324"/>
    <mergeCell ref="D325:E325"/>
    <mergeCell ref="D326:E326"/>
    <mergeCell ref="D327:E327"/>
    <mergeCell ref="D328:E328"/>
    <mergeCell ref="D329:E329"/>
    <mergeCell ref="D330:E330"/>
    <mergeCell ref="D331:E331"/>
    <mergeCell ref="D332:E332"/>
    <mergeCell ref="D333:E333"/>
    <mergeCell ref="D334:E334"/>
    <mergeCell ref="D335:E335"/>
    <mergeCell ref="D336:E336"/>
    <mergeCell ref="D337:E337"/>
    <mergeCell ref="D338:E338"/>
    <mergeCell ref="D339:E339"/>
    <mergeCell ref="D340:E340"/>
    <mergeCell ref="D341:E341"/>
    <mergeCell ref="D342:E342"/>
    <mergeCell ref="D343:E343"/>
    <mergeCell ref="D344:E344"/>
    <mergeCell ref="D345:E345"/>
    <mergeCell ref="D346:E346"/>
    <mergeCell ref="D347:E347"/>
    <mergeCell ref="D348:E348"/>
    <mergeCell ref="D349:E349"/>
    <mergeCell ref="D350:E350"/>
    <mergeCell ref="D351:E351"/>
    <mergeCell ref="D352:E352"/>
    <mergeCell ref="D353:E353"/>
    <mergeCell ref="D354:E354"/>
    <mergeCell ref="D355:E355"/>
    <mergeCell ref="D356:E356"/>
    <mergeCell ref="D357:E357"/>
    <mergeCell ref="D358:E358"/>
    <mergeCell ref="D359:E359"/>
    <mergeCell ref="D360:E360"/>
    <mergeCell ref="D361:E361"/>
    <mergeCell ref="D362:E362"/>
    <mergeCell ref="D363:E363"/>
    <mergeCell ref="D364:E364"/>
    <mergeCell ref="D365:E365"/>
    <mergeCell ref="D366:E366"/>
    <mergeCell ref="D367:E367"/>
    <mergeCell ref="D368:E368"/>
    <mergeCell ref="D369:E369"/>
    <mergeCell ref="D370:E370"/>
    <mergeCell ref="D371:E371"/>
    <mergeCell ref="D372:E372"/>
    <mergeCell ref="D373:E373"/>
    <mergeCell ref="D374:E374"/>
    <mergeCell ref="D375:E375"/>
    <mergeCell ref="D376:E376"/>
    <mergeCell ref="D377:E377"/>
    <mergeCell ref="D378:E378"/>
    <mergeCell ref="D379:E379"/>
    <mergeCell ref="D380:E380"/>
    <mergeCell ref="D381:E381"/>
    <mergeCell ref="D382:E382"/>
    <mergeCell ref="D383:E383"/>
    <mergeCell ref="D384:E384"/>
    <mergeCell ref="D385:E385"/>
    <mergeCell ref="D386:E386"/>
    <mergeCell ref="D387:E387"/>
    <mergeCell ref="D388:E388"/>
    <mergeCell ref="D389:E389"/>
    <mergeCell ref="D390:E390"/>
    <mergeCell ref="D391:E391"/>
    <mergeCell ref="D392:E392"/>
    <mergeCell ref="D393:E393"/>
    <mergeCell ref="D394:E394"/>
    <mergeCell ref="D395:E395"/>
    <mergeCell ref="D396:E396"/>
    <mergeCell ref="D397:E397"/>
    <mergeCell ref="D398:E398"/>
    <mergeCell ref="D399:E399"/>
    <mergeCell ref="D400:E400"/>
    <mergeCell ref="D401:E401"/>
    <mergeCell ref="D402:E402"/>
    <mergeCell ref="D403:E403"/>
    <mergeCell ref="D404:E404"/>
    <mergeCell ref="D405:E405"/>
    <mergeCell ref="D406:E406"/>
    <mergeCell ref="D407:E407"/>
    <mergeCell ref="D408:E408"/>
    <mergeCell ref="D409:E409"/>
    <mergeCell ref="D410:E410"/>
    <mergeCell ref="D411:E411"/>
    <mergeCell ref="D412:E412"/>
    <mergeCell ref="D413:E413"/>
    <mergeCell ref="D414:E414"/>
    <mergeCell ref="D415:E415"/>
    <mergeCell ref="D416:E416"/>
    <mergeCell ref="D417:E417"/>
    <mergeCell ref="D418:E418"/>
    <mergeCell ref="D419:E419"/>
    <mergeCell ref="D420:E420"/>
    <mergeCell ref="D421:E421"/>
    <mergeCell ref="D422:E422"/>
    <mergeCell ref="D423:E423"/>
    <mergeCell ref="D424:E424"/>
    <mergeCell ref="D425:E425"/>
    <mergeCell ref="D426:E426"/>
    <mergeCell ref="D427:E427"/>
    <mergeCell ref="D428:E428"/>
    <mergeCell ref="D429:E429"/>
    <mergeCell ref="D430:E430"/>
    <mergeCell ref="D431:E431"/>
    <mergeCell ref="D432:E432"/>
    <mergeCell ref="D433:E433"/>
    <mergeCell ref="D434:E434"/>
    <mergeCell ref="D435:E435"/>
    <mergeCell ref="D436:E436"/>
    <mergeCell ref="D437:E437"/>
    <mergeCell ref="D438:E438"/>
    <mergeCell ref="D439:E439"/>
    <mergeCell ref="D440:E440"/>
    <mergeCell ref="D441:E441"/>
    <mergeCell ref="D442:E442"/>
    <mergeCell ref="D443:E443"/>
    <mergeCell ref="D444:E444"/>
    <mergeCell ref="D445:E445"/>
    <mergeCell ref="D446:E446"/>
    <mergeCell ref="D447:E447"/>
    <mergeCell ref="D448:E448"/>
    <mergeCell ref="D449:E449"/>
    <mergeCell ref="D450:E450"/>
    <mergeCell ref="D451:E451"/>
    <mergeCell ref="D452:E452"/>
    <mergeCell ref="D453:E453"/>
    <mergeCell ref="D454:E454"/>
    <mergeCell ref="D455:E455"/>
    <mergeCell ref="D456:E456"/>
    <mergeCell ref="D457:E457"/>
    <mergeCell ref="D458:E458"/>
    <mergeCell ref="D459:E459"/>
    <mergeCell ref="D460:E460"/>
    <mergeCell ref="D461:E461"/>
    <mergeCell ref="D462:E462"/>
    <mergeCell ref="D463:E463"/>
    <mergeCell ref="D464:E464"/>
    <mergeCell ref="D465:E465"/>
    <mergeCell ref="D466:E466"/>
    <mergeCell ref="D467:E467"/>
    <mergeCell ref="D468:E468"/>
    <mergeCell ref="D469:E469"/>
    <mergeCell ref="D470:E470"/>
    <mergeCell ref="D471:E471"/>
    <mergeCell ref="D472:E472"/>
    <mergeCell ref="D473:E473"/>
    <mergeCell ref="D474:E474"/>
    <mergeCell ref="D475:E475"/>
    <mergeCell ref="D476:E476"/>
    <mergeCell ref="D477:E477"/>
    <mergeCell ref="D478:E478"/>
    <mergeCell ref="D479:E479"/>
    <mergeCell ref="D490:E490"/>
    <mergeCell ref="D491:E491"/>
    <mergeCell ref="D492:E492"/>
    <mergeCell ref="D493:E493"/>
    <mergeCell ref="D494:E494"/>
    <mergeCell ref="D495:E495"/>
    <mergeCell ref="D481:E481"/>
    <mergeCell ref="D482:E482"/>
    <mergeCell ref="D483:E483"/>
    <mergeCell ref="D484:E484"/>
    <mergeCell ref="D485:E485"/>
    <mergeCell ref="D486:E486"/>
    <mergeCell ref="D487:E487"/>
    <mergeCell ref="D488:E488"/>
    <mergeCell ref="D489:E489"/>
    <mergeCell ref="D513:E513"/>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498:E498"/>
    <mergeCell ref="D69:E69"/>
    <mergeCell ref="D70:E70"/>
    <mergeCell ref="D71:E71"/>
    <mergeCell ref="D72:E72"/>
    <mergeCell ref="D73:E73"/>
    <mergeCell ref="D496:E496"/>
    <mergeCell ref="D497:E497"/>
    <mergeCell ref="D480:E480"/>
    <mergeCell ref="D951:E951"/>
    <mergeCell ref="D952:E952"/>
    <mergeCell ref="D953:E953"/>
    <mergeCell ref="D516:E516"/>
    <mergeCell ref="D517:E517"/>
    <mergeCell ref="D518:E518"/>
    <mergeCell ref="D519:E519"/>
    <mergeCell ref="D520:E520"/>
    <mergeCell ref="D499:E499"/>
    <mergeCell ref="D500:E500"/>
    <mergeCell ref="D501:E501"/>
    <mergeCell ref="D502:E502"/>
    <mergeCell ref="D503:E503"/>
    <mergeCell ref="D514:E514"/>
    <mergeCell ref="D515:E515"/>
    <mergeCell ref="D504:E504"/>
    <mergeCell ref="D505:E505"/>
    <mergeCell ref="D506:E506"/>
    <mergeCell ref="D507:E507"/>
    <mergeCell ref="D508:E508"/>
    <mergeCell ref="D509:E509"/>
    <mergeCell ref="D510:E510"/>
    <mergeCell ref="D511:E511"/>
    <mergeCell ref="D512:E512"/>
    <mergeCell ref="D975:E975"/>
    <mergeCell ref="D976:E976"/>
    <mergeCell ref="D977:E977"/>
    <mergeCell ref="D978:E978"/>
    <mergeCell ref="D979:E979"/>
    <mergeCell ref="D980:E980"/>
    <mergeCell ref="D981:E981"/>
    <mergeCell ref="D982:E982"/>
    <mergeCell ref="D983:E983"/>
    <mergeCell ref="D1000:E1000"/>
    <mergeCell ref="D994:E994"/>
    <mergeCell ref="D995:E995"/>
    <mergeCell ref="D996:E996"/>
    <mergeCell ref="D997:E997"/>
    <mergeCell ref="D998:E998"/>
    <mergeCell ref="D984:E984"/>
    <mergeCell ref="D985:E985"/>
    <mergeCell ref="D986:E986"/>
    <mergeCell ref="D987:E987"/>
    <mergeCell ref="D988:E988"/>
    <mergeCell ref="D989:E989"/>
    <mergeCell ref="D999:E999"/>
    <mergeCell ref="D990:E990"/>
    <mergeCell ref="D991:E991"/>
    <mergeCell ref="D992:E992"/>
    <mergeCell ref="D993:E993"/>
  </mergeCells>
  <phoneticPr fontId="0" type="noConversion"/>
  <conditionalFormatting sqref="B20:B1003">
    <cfRule type="cellIs" dxfId="18" priority="10" stopIfTrue="1" operator="equal">
      <formula>"ALERT"</formula>
    </cfRule>
  </conditionalFormatting>
  <conditionalFormatting sqref="F10:F14">
    <cfRule type="containsBlanks" dxfId="17" priority="7" stopIfTrue="1">
      <formula>LEN(TRIM(F10))=0</formula>
    </cfRule>
  </conditionalFormatting>
  <conditionalFormatting sqref="F9:F14">
    <cfRule type="cellIs" dxfId="16" priority="6" stopIfTrue="1" operator="equal">
      <formula>0</formula>
    </cfRule>
  </conditionalFormatting>
  <conditionalFormatting sqref="H1005:H1008 F20:H1003">
    <cfRule type="containsErrors" dxfId="15" priority="3" stopIfTrue="1">
      <formula>ISERROR(F20)</formula>
    </cfRule>
    <cfRule type="cellIs" dxfId="14" priority="4" stopIfTrue="1" operator="equal">
      <formula>"NA"</formula>
    </cfRule>
    <cfRule type="cellIs" dxfId="13" priority="5" stopIfTrue="1" operator="equal">
      <formula>0</formula>
    </cfRule>
  </conditionalFormatting>
  <conditionalFormatting sqref="F20:F1000">
    <cfRule type="containsText" dxfId="12" priority="1" stopIfTrue="1" operator="containsText" text="Exchange rate :">
      <formula>NOT(ISERROR(SEARCH("Exchange rate :",F20)))</formula>
    </cfRule>
  </conditionalFormatting>
  <hyperlinks>
    <hyperlink ref="B6" r:id="rId1" display="http://www.achadirect.com/" xr:uid="{00000000-0004-0000-0000-000000000000}"/>
  </hyperlinks>
  <printOptions horizontalCentered="1"/>
  <pageMargins left="0.35" right="0.21" top="0.47" bottom="0.34" header="0.22" footer="0.17"/>
  <pageSetup scale="75" orientation="portrait" verticalDpi="300" r:id="rId2"/>
  <headerFooter alignWithMargins="0">
    <oddFooter>Page &amp;P of &amp;N</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1025" r:id="rId5" name="Button 1">
              <controlPr defaultSize="0" print="0" autoFill="0" autoPict="0" macro="[0]!ButtonPasteValues">
                <anchor moveWithCells="1" sizeWithCells="1">
                  <from>
                    <xdr:col>5</xdr:col>
                    <xdr:colOff>342900</xdr:colOff>
                    <xdr:row>0</xdr:row>
                    <xdr:rowOff>209550</xdr:rowOff>
                  </from>
                  <to>
                    <xdr:col>5</xdr:col>
                    <xdr:colOff>1885950</xdr:colOff>
                    <xdr:row>5</xdr:row>
                    <xdr:rowOff>95250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3FD7A-0B82-4A08-9056-9AEB21EA2163}">
  <sheetPr>
    <tabColor rgb="FFFF0000"/>
  </sheetPr>
  <dimension ref="A1:X1013"/>
  <sheetViews>
    <sheetView zoomScaleNormal="100" workbookViewId="0"/>
  </sheetViews>
  <sheetFormatPr defaultRowHeight="12.75"/>
  <cols>
    <col min="1" max="1" width="2.140625" customWidth="1"/>
    <col min="2" max="2" width="7.42578125" customWidth="1"/>
    <col min="3" max="3" width="12" customWidth="1"/>
    <col min="4" max="4" width="19.5703125" customWidth="1"/>
    <col min="5" max="5" width="11.28515625" customWidth="1"/>
    <col min="6" max="6" width="41.85546875" customWidth="1"/>
    <col min="7" max="7" width="15.42578125" customWidth="1"/>
    <col min="8" max="8" width="15.42578125" hidden="1" customWidth="1"/>
    <col min="9" max="9" width="13.5703125" customWidth="1"/>
    <col min="10" max="10" width="2.85546875" customWidth="1"/>
  </cols>
  <sheetData>
    <row r="1" spans="1:24" ht="23.25">
      <c r="A1" s="13"/>
      <c r="B1" s="6" t="s">
        <v>1</v>
      </c>
      <c r="C1" s="5"/>
      <c r="D1" s="5"/>
      <c r="E1" s="5"/>
      <c r="F1" s="5"/>
      <c r="G1" s="3"/>
      <c r="H1" s="3"/>
      <c r="I1" s="6" t="s">
        <v>4</v>
      </c>
      <c r="J1" s="14"/>
    </row>
    <row r="2" spans="1:24" ht="15">
      <c r="A2" s="13"/>
      <c r="B2" s="15" t="s">
        <v>44</v>
      </c>
      <c r="C2" s="4"/>
      <c r="D2" s="4"/>
      <c r="E2" s="4"/>
      <c r="F2" s="4"/>
      <c r="G2" s="7"/>
      <c r="H2" s="7"/>
      <c r="I2" s="7"/>
      <c r="J2" s="14"/>
      <c r="X2" s="45">
        <v>32</v>
      </c>
    </row>
    <row r="3" spans="1:24" ht="15.75" thickBot="1">
      <c r="A3" s="13"/>
      <c r="B3" s="15" t="s">
        <v>8</v>
      </c>
      <c r="C3" s="7"/>
      <c r="D3" s="7"/>
      <c r="E3" s="7"/>
      <c r="F3" s="7"/>
      <c r="G3" s="7"/>
      <c r="H3" s="7"/>
      <c r="I3" s="3"/>
      <c r="J3" s="14"/>
      <c r="X3" t="s">
        <v>43</v>
      </c>
    </row>
    <row r="4" spans="1:24" ht="15">
      <c r="A4" s="13"/>
      <c r="B4" s="15" t="s">
        <v>48</v>
      </c>
      <c r="C4" s="7"/>
      <c r="D4" s="7"/>
      <c r="E4" s="7"/>
      <c r="F4" s="3"/>
      <c r="G4" s="129" t="s">
        <v>5</v>
      </c>
      <c r="H4" s="146"/>
      <c r="I4" s="130" t="s">
        <v>6</v>
      </c>
      <c r="J4" s="14"/>
    </row>
    <row r="5" spans="1:24" ht="15.75" hidden="1" thickBot="1">
      <c r="A5" s="13"/>
      <c r="B5" s="15" t="s">
        <v>49</v>
      </c>
      <c r="C5" s="7"/>
      <c r="D5" s="7"/>
      <c r="E5" s="7"/>
      <c r="F5" s="3"/>
      <c r="G5" s="41">
        <v>44913</v>
      </c>
      <c r="H5" s="147"/>
      <c r="I5" s="40">
        <v>48006</v>
      </c>
      <c r="J5" s="14"/>
    </row>
    <row r="6" spans="1:24" ht="14.25" hidden="1">
      <c r="A6" s="13"/>
      <c r="B6" s="16" t="s">
        <v>2</v>
      </c>
      <c r="C6" s="7"/>
      <c r="D6" s="7"/>
      <c r="E6" s="7"/>
      <c r="F6" s="8"/>
      <c r="G6" s="3"/>
      <c r="H6" s="3"/>
      <c r="I6" s="3"/>
      <c r="J6" s="14"/>
    </row>
    <row r="7" spans="1:24" ht="5.25" customHeight="1" thickBot="1">
      <c r="A7" s="13"/>
      <c r="B7" s="17"/>
      <c r="C7" s="7"/>
      <c r="D7" s="7"/>
      <c r="E7" s="7"/>
      <c r="F7" s="8"/>
      <c r="G7" s="3"/>
      <c r="H7" s="3"/>
      <c r="I7" s="3"/>
      <c r="J7" s="14"/>
    </row>
    <row r="8" spans="1:24" ht="16.5" customHeight="1" thickBot="1">
      <c r="A8" s="13"/>
      <c r="B8" s="171" t="s">
        <v>3</v>
      </c>
      <c r="C8" s="172"/>
      <c r="D8" s="173"/>
      <c r="E8" s="4"/>
      <c r="F8" s="128" t="s">
        <v>12</v>
      </c>
      <c r="G8" s="27"/>
      <c r="H8" s="27"/>
      <c r="I8" s="27"/>
      <c r="J8" s="14"/>
      <c r="L8" s="107"/>
    </row>
    <row r="9" spans="1:24">
      <c r="A9" s="13"/>
      <c r="B9" s="174" t="s">
        <v>50</v>
      </c>
      <c r="C9" s="175"/>
      <c r="D9" s="176"/>
      <c r="E9" s="9"/>
      <c r="F9" s="38" t="str">
        <f t="shared" ref="F9:F14" si="0">B9</f>
        <v>Gemstones 'N' Silver</v>
      </c>
      <c r="G9" s="188" t="s">
        <v>14</v>
      </c>
      <c r="H9" s="141"/>
      <c r="I9" s="190"/>
      <c r="J9" s="14"/>
    </row>
    <row r="10" spans="1:24">
      <c r="A10" s="13"/>
      <c r="B10" s="177" t="s">
        <v>51</v>
      </c>
      <c r="C10" s="178"/>
      <c r="D10" s="179"/>
      <c r="E10" s="10"/>
      <c r="F10" s="38" t="str">
        <f t="shared" si="0"/>
        <v>William Attwood</v>
      </c>
      <c r="G10" s="188"/>
      <c r="H10" s="141"/>
      <c r="I10" s="191"/>
      <c r="J10" s="14"/>
    </row>
    <row r="11" spans="1:24">
      <c r="A11" s="13"/>
      <c r="B11" s="180" t="s">
        <v>52</v>
      </c>
      <c r="C11" s="178"/>
      <c r="D11" s="179"/>
      <c r="E11" s="10"/>
      <c r="F11" s="38" t="str">
        <f t="shared" si="0"/>
        <v>47-70 Sunnyside Drive.</v>
      </c>
      <c r="G11" s="188" t="s">
        <v>15</v>
      </c>
      <c r="H11" s="141"/>
      <c r="I11" s="192" t="s">
        <v>243</v>
      </c>
      <c r="J11" s="14"/>
    </row>
    <row r="12" spans="1:24">
      <c r="A12" s="13"/>
      <c r="B12" s="180" t="s">
        <v>53</v>
      </c>
      <c r="C12" s="178"/>
      <c r="D12" s="179"/>
      <c r="E12" s="10"/>
      <c r="F12" s="38" t="str">
        <f t="shared" si="0"/>
        <v>London, Ontario, N5X3W5</v>
      </c>
      <c r="G12" s="188"/>
      <c r="H12" s="141"/>
      <c r="I12" s="193"/>
      <c r="J12" s="14"/>
    </row>
    <row r="13" spans="1:24">
      <c r="A13" s="13"/>
      <c r="B13" s="177" t="s">
        <v>54</v>
      </c>
      <c r="C13" s="181"/>
      <c r="D13" s="182"/>
      <c r="E13" s="11"/>
      <c r="F13" s="38" t="str">
        <f t="shared" si="0"/>
        <v>Canada</v>
      </c>
      <c r="G13" s="189" t="s">
        <v>16</v>
      </c>
      <c r="H13" s="28"/>
      <c r="I13" s="192" t="s">
        <v>244</v>
      </c>
      <c r="J13" s="14"/>
      <c r="M13" s="28" t="s">
        <v>20</v>
      </c>
    </row>
    <row r="14" spans="1:24" ht="13.5" thickBot="1">
      <c r="A14" s="13"/>
      <c r="B14" s="183"/>
      <c r="C14" s="184"/>
      <c r="D14" s="185"/>
      <c r="E14" s="11"/>
      <c r="F14" s="39">
        <f t="shared" si="0"/>
        <v>0</v>
      </c>
      <c r="G14" s="189"/>
      <c r="H14" s="28"/>
      <c r="I14" s="194"/>
      <c r="J14" s="14"/>
      <c r="M14" s="108">
        <f>VLOOKUP(G5,[1]Sheet1!$A$9:$I$7290,2,FALSE)</f>
        <v>34.83</v>
      </c>
    </row>
    <row r="15" spans="1:24" ht="5.25" customHeight="1">
      <c r="A15" s="13"/>
      <c r="B15" s="11"/>
      <c r="C15" s="11"/>
      <c r="D15" s="11"/>
      <c r="E15" s="11"/>
      <c r="F15" s="11"/>
      <c r="G15" s="28"/>
      <c r="H15" s="28"/>
      <c r="I15" s="29"/>
      <c r="J15" s="14"/>
    </row>
    <row r="16" spans="1:24">
      <c r="A16" s="13"/>
      <c r="B16" s="11" t="s">
        <v>55</v>
      </c>
      <c r="C16" s="11"/>
      <c r="D16" s="11"/>
      <c r="E16" s="11"/>
      <c r="F16" s="11"/>
      <c r="G16" s="28" t="s">
        <v>19</v>
      </c>
      <c r="H16" s="28"/>
      <c r="I16" s="35" t="s">
        <v>21</v>
      </c>
      <c r="J16" s="14"/>
    </row>
    <row r="17" spans="1:10" hidden="1">
      <c r="A17" s="13"/>
      <c r="B17" s="11"/>
      <c r="C17" s="11"/>
      <c r="D17" s="11"/>
      <c r="E17" s="11"/>
      <c r="F17" s="11"/>
      <c r="J17" s="14"/>
    </row>
    <row r="18" spans="1:10" ht="5.25" customHeight="1" thickBot="1">
      <c r="A18" s="13"/>
      <c r="B18" s="12"/>
      <c r="C18" s="12"/>
      <c r="D18" s="12"/>
      <c r="E18" s="12"/>
      <c r="F18" s="3"/>
      <c r="G18" s="12"/>
      <c r="H18" s="12"/>
      <c r="I18" s="12"/>
      <c r="J18" s="14"/>
    </row>
    <row r="19" spans="1:10" ht="17.25" customHeight="1" thickBot="1">
      <c r="A19" s="13"/>
      <c r="B19" s="131" t="s">
        <v>11</v>
      </c>
      <c r="C19" s="132" t="s">
        <v>7</v>
      </c>
      <c r="D19" s="186" t="s">
        <v>13</v>
      </c>
      <c r="E19" s="187"/>
      <c r="F19" s="133" t="s">
        <v>0</v>
      </c>
      <c r="G19" s="134" t="s">
        <v>9</v>
      </c>
      <c r="H19" s="148" t="s">
        <v>9</v>
      </c>
      <c r="I19" s="135" t="s">
        <v>10</v>
      </c>
      <c r="J19" s="14"/>
    </row>
    <row r="20" spans="1:10" ht="48">
      <c r="A20" s="13"/>
      <c r="B20" s="1">
        <v>10</v>
      </c>
      <c r="C20" s="115" t="s">
        <v>57</v>
      </c>
      <c r="D20" s="157" t="s">
        <v>58</v>
      </c>
      <c r="E20" s="158"/>
      <c r="F20" s="42" t="str">
        <f>VLOOKUP(C20,'[2]Acha Air Sales Price List'!$B$1:$D$65536,3,FALSE)</f>
        <v>Surgical steel belly banana, 14g (1.6mm) with a heart shaped lower part with ferido glued crystals with resin cover  (lower part is made from silver plated brass)</v>
      </c>
      <c r="G20" s="21">
        <f>ROUND(H20*50%,2)</f>
        <v>39.92</v>
      </c>
      <c r="H20" s="21">
        <v>79.83</v>
      </c>
      <c r="I20" s="22">
        <f t="shared" ref="I20:I71" si="1">ROUND(IF(ISNUMBER(B20), G20*B20, 0),5)</f>
        <v>399.2</v>
      </c>
      <c r="J20" s="14"/>
    </row>
    <row r="21" spans="1:10" ht="48">
      <c r="A21" s="13"/>
      <c r="B21" s="1">
        <v>5</v>
      </c>
      <c r="C21" s="115" t="s">
        <v>57</v>
      </c>
      <c r="D21" s="157" t="s">
        <v>59</v>
      </c>
      <c r="E21" s="158"/>
      <c r="F21" s="42" t="str">
        <f>VLOOKUP(C21,'[2]Acha Air Sales Price List'!$B$1:$D$65536,3,FALSE)</f>
        <v>Surgical steel belly banana, 14g (1.6mm) with a heart shaped lower part with ferido glued crystals with resin cover  (lower part is made from silver plated brass)</v>
      </c>
      <c r="G21" s="21">
        <f t="shared" ref="G21:G84" si="2">ROUND(H21*50%,2)</f>
        <v>39.92</v>
      </c>
      <c r="H21" s="21">
        <v>79.83</v>
      </c>
      <c r="I21" s="22">
        <f t="shared" si="1"/>
        <v>199.6</v>
      </c>
      <c r="J21" s="14"/>
    </row>
    <row r="22" spans="1:10" ht="48">
      <c r="A22" s="13"/>
      <c r="B22" s="1">
        <v>5</v>
      </c>
      <c r="C22" s="115" t="s">
        <v>57</v>
      </c>
      <c r="D22" s="157" t="s">
        <v>60</v>
      </c>
      <c r="E22" s="158"/>
      <c r="F22" s="42" t="str">
        <f>VLOOKUP(C22,'[2]Acha Air Sales Price List'!$B$1:$D$65536,3,FALSE)</f>
        <v>Surgical steel belly banana, 14g (1.6mm) with a heart shaped lower part with ferido glued crystals with resin cover  (lower part is made from silver plated brass)</v>
      </c>
      <c r="G22" s="21">
        <f t="shared" si="2"/>
        <v>39.92</v>
      </c>
      <c r="H22" s="21">
        <v>79.83</v>
      </c>
      <c r="I22" s="22">
        <f t="shared" si="1"/>
        <v>199.6</v>
      </c>
      <c r="J22" s="14"/>
    </row>
    <row r="23" spans="1:10" ht="36">
      <c r="A23" s="13"/>
      <c r="B23" s="1">
        <v>5</v>
      </c>
      <c r="C23" s="114" t="s">
        <v>61</v>
      </c>
      <c r="D23" s="157" t="s">
        <v>62</v>
      </c>
      <c r="E23" s="158"/>
      <c r="F23" s="42" t="str">
        <f>VLOOKUP(C23,'[2]Acha Air Sales Price List'!$B$1:$D$65536,3,FALSE)</f>
        <v>Display box with 52 pieces of 925 sterling silver nose bones  , 22g (0.6mm) with clear 2mm prong set round  shaped Cubic zirconia stone (CZ)</v>
      </c>
      <c r="G23" s="21">
        <f t="shared" si="2"/>
        <v>257.13</v>
      </c>
      <c r="H23" s="21">
        <v>514.26</v>
      </c>
      <c r="I23" s="22">
        <f t="shared" si="1"/>
        <v>1285.6500000000001</v>
      </c>
      <c r="J23" s="14"/>
    </row>
    <row r="24" spans="1:10" ht="36">
      <c r="A24" s="13"/>
      <c r="B24" s="1">
        <v>2</v>
      </c>
      <c r="C24" s="114" t="s">
        <v>64</v>
      </c>
      <c r="D24" s="157" t="s">
        <v>63</v>
      </c>
      <c r="E24" s="158"/>
      <c r="F24" s="42" t="str">
        <f>VLOOKUP(C24,'[2]Acha Air Sales Price List'!$B$1:$D$65536,3,FALSE)</f>
        <v>Surgical steel belly banana, 14g (1.6mm) with an 8mm round prong set CZ stone and a dangling crystal heart size 10mm</v>
      </c>
      <c r="G24" s="21">
        <f t="shared" si="2"/>
        <v>34.44</v>
      </c>
      <c r="H24" s="21">
        <v>68.88</v>
      </c>
      <c r="I24" s="22">
        <f t="shared" si="1"/>
        <v>68.88</v>
      </c>
      <c r="J24" s="14"/>
    </row>
    <row r="25" spans="1:10" ht="36" customHeight="1">
      <c r="A25" s="13"/>
      <c r="B25" s="1">
        <v>2</v>
      </c>
      <c r="C25" s="114" t="s">
        <v>65</v>
      </c>
      <c r="D25" s="157" t="s">
        <v>66</v>
      </c>
      <c r="E25" s="158"/>
      <c r="F25" s="42" t="str">
        <f>VLOOKUP(C25,'[2]Acha Air Sales Price List'!$B$1:$D$65536,3,FALSE)</f>
        <v>PVD plated 316L steel belly banana, 14g (1.6mm) with a upper 5mm plain ball and a lower 8mm bezel set jewel ball with a dangling plain simple cross</v>
      </c>
      <c r="G25" s="21">
        <f t="shared" si="2"/>
        <v>27.93</v>
      </c>
      <c r="H25" s="21">
        <v>55.86</v>
      </c>
      <c r="I25" s="22">
        <f t="shared" si="1"/>
        <v>55.86</v>
      </c>
      <c r="J25" s="14"/>
    </row>
    <row r="26" spans="1:10" ht="48">
      <c r="A26" s="13"/>
      <c r="B26" s="1">
        <v>2</v>
      </c>
      <c r="C26" s="114" t="s">
        <v>67</v>
      </c>
      <c r="D26" s="157" t="s">
        <v>58</v>
      </c>
      <c r="E26" s="158"/>
      <c r="F26" s="42" t="str">
        <f>VLOOKUP(C26,'[2]Acha Air Sales Price List'!$B$1:$D$65536,3,FALSE)</f>
        <v>Surgical steel belly banana, 14g (1.6mm) with a lower 8mm prong set cubic zirconia stone and a dangling crown with a CZ stone inside (dangling part is made from silver plated brass)</v>
      </c>
      <c r="G26" s="21">
        <f t="shared" si="2"/>
        <v>53.67</v>
      </c>
      <c r="H26" s="21">
        <v>107.34</v>
      </c>
      <c r="I26" s="22">
        <f t="shared" si="1"/>
        <v>107.34</v>
      </c>
      <c r="J26" s="14"/>
    </row>
    <row r="27" spans="1:10" ht="36">
      <c r="A27" s="13"/>
      <c r="B27" s="150">
        <v>3</v>
      </c>
      <c r="C27" s="36" t="s">
        <v>68</v>
      </c>
      <c r="D27" s="195" t="s">
        <v>58</v>
      </c>
      <c r="E27" s="196"/>
      <c r="F27" s="151" t="str">
        <f>VLOOKUP(C27,'[2]Acha Air Sales Price List'!$B$1:$D$65536,3,FALSE)</f>
        <v>Surgical steel casting belly banana, 14g (1.6mm) with 8mm prong set cubic zirconia (CZ) stone with dangling plain cross</v>
      </c>
      <c r="G27" s="152">
        <f t="shared" si="2"/>
        <v>31.22</v>
      </c>
      <c r="H27" s="152">
        <v>62.44</v>
      </c>
      <c r="I27" s="153">
        <f t="shared" si="1"/>
        <v>93.66</v>
      </c>
      <c r="J27" s="14"/>
    </row>
    <row r="28" spans="1:10" ht="36">
      <c r="A28" s="13"/>
      <c r="B28" s="150">
        <v>3</v>
      </c>
      <c r="C28" s="36" t="s">
        <v>68</v>
      </c>
      <c r="D28" s="195" t="s">
        <v>59</v>
      </c>
      <c r="E28" s="196"/>
      <c r="F28" s="151" t="str">
        <f>VLOOKUP(C28,'[2]Acha Air Sales Price List'!$B$1:$D$65536,3,FALSE)</f>
        <v>Surgical steel casting belly banana, 14g (1.6mm) with 8mm prong set cubic zirconia (CZ) stone with dangling plain cross</v>
      </c>
      <c r="G28" s="152">
        <f t="shared" si="2"/>
        <v>31.22</v>
      </c>
      <c r="H28" s="152">
        <v>62.44</v>
      </c>
      <c r="I28" s="153">
        <f t="shared" si="1"/>
        <v>93.66</v>
      </c>
      <c r="J28" s="14"/>
    </row>
    <row r="29" spans="1:10" ht="60">
      <c r="A29" s="13"/>
      <c r="B29" s="150">
        <v>2</v>
      </c>
      <c r="C29" s="36" t="s">
        <v>69</v>
      </c>
      <c r="D29" s="195" t="s">
        <v>58</v>
      </c>
      <c r="E29" s="196"/>
      <c r="F29" s="151" t="str">
        <f>VLOOKUP(C29,'[2]Acha Air Sales Price List'!$B$1:$D$65536,3,FALSE)</f>
        <v>Surgical steel casting belly banana, 14g (1.6mm) with 8mm prong set cubic zirconia (CZ) stone with dangling cross with round prong set cubic zirconia (CZ) stone in the center (dangling is made from silver plated brass)</v>
      </c>
      <c r="G29" s="152">
        <f t="shared" si="2"/>
        <v>47.89</v>
      </c>
      <c r="H29" s="152">
        <v>95.77</v>
      </c>
      <c r="I29" s="153">
        <f t="shared" si="1"/>
        <v>95.78</v>
      </c>
      <c r="J29" s="14"/>
    </row>
    <row r="30" spans="1:10" ht="60">
      <c r="A30" s="13"/>
      <c r="B30" s="150">
        <v>3</v>
      </c>
      <c r="C30" s="36" t="s">
        <v>69</v>
      </c>
      <c r="D30" s="195" t="s">
        <v>59</v>
      </c>
      <c r="E30" s="196"/>
      <c r="F30" s="151" t="str">
        <f>VLOOKUP(C30,'[2]Acha Air Sales Price List'!$B$1:$D$65536,3,FALSE)</f>
        <v>Surgical steel casting belly banana, 14g (1.6mm) with 8mm prong set cubic zirconia (CZ) stone with dangling cross with round prong set cubic zirconia (CZ) stone in the center (dangling is made from silver plated brass)</v>
      </c>
      <c r="G30" s="152">
        <f t="shared" si="2"/>
        <v>47.89</v>
      </c>
      <c r="H30" s="152">
        <v>95.77</v>
      </c>
      <c r="I30" s="153">
        <f t="shared" si="1"/>
        <v>143.66999999999999</v>
      </c>
      <c r="J30" s="14"/>
    </row>
    <row r="31" spans="1:10" ht="36">
      <c r="A31" s="13"/>
      <c r="B31" s="1">
        <v>3</v>
      </c>
      <c r="C31" s="114" t="s">
        <v>70</v>
      </c>
      <c r="D31" s="157" t="s">
        <v>58</v>
      </c>
      <c r="E31" s="158"/>
      <c r="F31" s="42" t="str">
        <f>VLOOKUP(C31,'[2]Acha Air Sales Price List'!$B$1:$D$65536,3,FALSE)</f>
        <v>Surgical steel casting belly banana, 14g (1.6mm) with 8mm prong set cubic zirconia (CZ) stone with dangling prong set star shaped CZ stone</v>
      </c>
      <c r="G31" s="21">
        <f t="shared" si="2"/>
        <v>42.54</v>
      </c>
      <c r="H31" s="21">
        <v>85.07</v>
      </c>
      <c r="I31" s="22">
        <f t="shared" si="1"/>
        <v>127.62</v>
      </c>
      <c r="J31" s="14"/>
    </row>
    <row r="32" spans="1:10" ht="36">
      <c r="A32" s="13"/>
      <c r="B32" s="1">
        <v>3</v>
      </c>
      <c r="C32" s="114" t="s">
        <v>70</v>
      </c>
      <c r="D32" s="157" t="s">
        <v>59</v>
      </c>
      <c r="E32" s="158"/>
      <c r="F32" s="42" t="str">
        <f>VLOOKUP(C32,'[2]Acha Air Sales Price List'!$B$1:$D$65536,3,FALSE)</f>
        <v>Surgical steel casting belly banana, 14g (1.6mm) with 8mm prong set cubic zirconia (CZ) stone with dangling prong set star shaped CZ stone</v>
      </c>
      <c r="G32" s="21">
        <f t="shared" si="2"/>
        <v>42.54</v>
      </c>
      <c r="H32" s="21">
        <v>85.07</v>
      </c>
      <c r="I32" s="22">
        <f t="shared" si="1"/>
        <v>127.62</v>
      </c>
      <c r="J32" s="14"/>
    </row>
    <row r="33" spans="1:10" ht="24">
      <c r="A33" s="13"/>
      <c r="B33" s="1">
        <v>3</v>
      </c>
      <c r="C33" s="114" t="s">
        <v>71</v>
      </c>
      <c r="D33" s="162" t="s">
        <v>60</v>
      </c>
      <c r="E33" s="158"/>
      <c r="F33" s="42" t="str">
        <f>VLOOKUP(C33,'[2]Acha Air Sales Price List'!$B$1:$D$65536,3,FALSE)</f>
        <v>Surgical steel belly banana, 14g (1.6mm) with a lower casted skull with crystal eyes</v>
      </c>
      <c r="G33" s="21">
        <f t="shared" si="2"/>
        <v>34.799999999999997</v>
      </c>
      <c r="H33" s="21">
        <v>69.59</v>
      </c>
      <c r="I33" s="22">
        <f t="shared" si="1"/>
        <v>104.4</v>
      </c>
      <c r="J33" s="14"/>
    </row>
    <row r="34" spans="1:10" ht="48">
      <c r="A34" s="13"/>
      <c r="B34" s="1">
        <v>2</v>
      </c>
      <c r="C34" s="114" t="s">
        <v>72</v>
      </c>
      <c r="D34" s="157" t="s">
        <v>58</v>
      </c>
      <c r="E34" s="158"/>
      <c r="F34" s="42" t="str">
        <f>VLOOKUP(C34,'[2]Acha Air Sales Price List'!$B$1:$D$65536,3,FALSE)</f>
        <v>Surgical steel belly banana, 14g (1.6mm) with an 8mm jewel ball and a dangling crystal flower with 5 petals (dangling are made from 925 Silver plated brass) - length 3/8" (10mm)</v>
      </c>
      <c r="G34" s="21">
        <f t="shared" si="2"/>
        <v>35.24</v>
      </c>
      <c r="H34" s="21">
        <v>70.48</v>
      </c>
      <c r="I34" s="22">
        <f t="shared" si="1"/>
        <v>70.48</v>
      </c>
      <c r="J34" s="14"/>
    </row>
    <row r="35" spans="1:10" ht="48">
      <c r="A35" s="13"/>
      <c r="B35" s="1">
        <v>2</v>
      </c>
      <c r="C35" s="114" t="s">
        <v>72</v>
      </c>
      <c r="D35" s="157" t="s">
        <v>59</v>
      </c>
      <c r="E35" s="158"/>
      <c r="F35" s="42" t="str">
        <f>VLOOKUP(C35,'[2]Acha Air Sales Price List'!$B$1:$D$65536,3,FALSE)</f>
        <v>Surgical steel belly banana, 14g (1.6mm) with an 8mm jewel ball and a dangling crystal flower with 5 petals (dangling are made from 925 Silver plated brass) - length 3/8" (10mm)</v>
      </c>
      <c r="G35" s="21">
        <f t="shared" si="2"/>
        <v>35.24</v>
      </c>
      <c r="H35" s="21">
        <v>70.48</v>
      </c>
      <c r="I35" s="22">
        <f t="shared" si="1"/>
        <v>70.48</v>
      </c>
      <c r="J35" s="14"/>
    </row>
    <row r="36" spans="1:10" ht="36" hidden="1">
      <c r="A36" s="13"/>
      <c r="B36" s="109">
        <v>0</v>
      </c>
      <c r="C36" s="110" t="s">
        <v>73</v>
      </c>
      <c r="D36" s="163" t="s">
        <v>58</v>
      </c>
      <c r="E36" s="164"/>
      <c r="F36" s="111" t="str">
        <f>VLOOKUP(C36,'[2]Acha Air Sales Price List'!$B$1:$D$65536,3,FALSE)</f>
        <v>316L steel belly banana, 14g (1.6mm) with an 8mm round prong set CZ stone and a dangling vine design with prong set CZ stones</v>
      </c>
      <c r="G36" s="112">
        <f t="shared" si="2"/>
        <v>70.459999999999994</v>
      </c>
      <c r="H36" s="112">
        <v>140.91</v>
      </c>
      <c r="I36" s="113">
        <f t="shared" si="1"/>
        <v>0</v>
      </c>
      <c r="J36" s="14"/>
    </row>
    <row r="37" spans="1:10" ht="36">
      <c r="A37" s="13"/>
      <c r="B37" s="1">
        <v>2</v>
      </c>
      <c r="C37" s="114" t="s">
        <v>74</v>
      </c>
      <c r="D37" s="157" t="s">
        <v>58</v>
      </c>
      <c r="E37" s="158"/>
      <c r="F37" s="42" t="str">
        <f>VLOOKUP(C37,'[2]Acha Air Sales Price List'!$B$1:$D$65536,3,FALSE)</f>
        <v>Anodized 316L steel belly banana, 14g (1.6mm) with a lower big crystal heart (dangling part is made from gold plated brass)</v>
      </c>
      <c r="G37" s="21">
        <f t="shared" si="2"/>
        <v>40.83</v>
      </c>
      <c r="H37" s="21">
        <v>81.66</v>
      </c>
      <c r="I37" s="22">
        <f t="shared" si="1"/>
        <v>81.66</v>
      </c>
      <c r="J37" s="14"/>
    </row>
    <row r="38" spans="1:10" ht="48">
      <c r="A38" s="13"/>
      <c r="B38" s="1">
        <v>2</v>
      </c>
      <c r="C38" s="114" t="s">
        <v>75</v>
      </c>
      <c r="D38" s="157" t="s">
        <v>82</v>
      </c>
      <c r="E38" s="158"/>
      <c r="F38" s="42" t="str">
        <f>VLOOKUP(C38,'[2]Acha Air Sales Price List'!$B$1:$D$65536,3,FALSE)</f>
        <v>Surgical steel belly banana, 14g (1.6mm) with an 8mm bezel set jewel ball and a dangling dreamcatcher with a central stone and two feathers - length 3/8" (10mm)</v>
      </c>
      <c r="G38" s="21">
        <f t="shared" si="2"/>
        <v>33.909999999999997</v>
      </c>
      <c r="H38" s="21">
        <v>67.81</v>
      </c>
      <c r="I38" s="22">
        <f t="shared" si="1"/>
        <v>67.819999999999993</v>
      </c>
      <c r="J38" s="14"/>
    </row>
    <row r="39" spans="1:10" ht="36">
      <c r="A39" s="13"/>
      <c r="B39" s="1">
        <v>2</v>
      </c>
      <c r="C39" s="114" t="s">
        <v>76</v>
      </c>
      <c r="D39" s="157" t="s">
        <v>58</v>
      </c>
      <c r="E39" s="158"/>
      <c r="F39" s="42" t="str">
        <f>VLOOKUP(C39,'[2]Acha Air Sales Price List'!$B$1:$D$65536,3,FALSE)</f>
        <v>Surgical steel casting belly banana, 14g (1.6mm) with 8mm prong set cubic zirconia (CZ) stone with dangling prong set round CZ stones</v>
      </c>
      <c r="G39" s="21">
        <f t="shared" si="2"/>
        <v>53.47</v>
      </c>
      <c r="H39" s="21">
        <v>106.94</v>
      </c>
      <c r="I39" s="22">
        <f t="shared" si="1"/>
        <v>106.94</v>
      </c>
      <c r="J39" s="14"/>
    </row>
    <row r="40" spans="1:10" ht="36">
      <c r="A40" s="13"/>
      <c r="B40" s="1">
        <v>2</v>
      </c>
      <c r="C40" s="114" t="s">
        <v>76</v>
      </c>
      <c r="D40" s="157" t="s">
        <v>59</v>
      </c>
      <c r="E40" s="158"/>
      <c r="F40" s="42" t="str">
        <f>VLOOKUP(C40,'[2]Acha Air Sales Price List'!$B$1:$D$65536,3,FALSE)</f>
        <v>Surgical steel casting belly banana, 14g (1.6mm) with 8mm prong set cubic zirconia (CZ) stone with dangling prong set round CZ stones</v>
      </c>
      <c r="G40" s="21">
        <f t="shared" si="2"/>
        <v>53.47</v>
      </c>
      <c r="H40" s="21">
        <v>106.94</v>
      </c>
      <c r="I40" s="22">
        <f t="shared" si="1"/>
        <v>106.94</v>
      </c>
      <c r="J40" s="14"/>
    </row>
    <row r="41" spans="1:10" ht="60">
      <c r="A41" s="13"/>
      <c r="B41" s="1">
        <v>2</v>
      </c>
      <c r="C41" s="114" t="s">
        <v>99</v>
      </c>
      <c r="D41" s="157" t="s">
        <v>58</v>
      </c>
      <c r="E41" s="158"/>
      <c r="F41" s="42" t="str">
        <f>VLOOKUP(C41,'[2]Acha Air Sales Price List'!$B$1:$D$65536,3,FALSE)</f>
        <v>Surgical steel belly banana, 14g (1.6mm) with a lower 8mm prong set cubic zirconia stone and a dangling star shape with round CZ stone in the middle (dangling part is made from silver plated brass)</v>
      </c>
      <c r="G41" s="21">
        <f t="shared" si="2"/>
        <v>44.96</v>
      </c>
      <c r="H41" s="21">
        <v>89.92</v>
      </c>
      <c r="I41" s="22">
        <f t="shared" si="1"/>
        <v>89.92</v>
      </c>
      <c r="J41" s="14"/>
    </row>
    <row r="42" spans="1:10" ht="60">
      <c r="A42" s="13"/>
      <c r="B42" s="1">
        <v>2</v>
      </c>
      <c r="C42" s="114" t="s">
        <v>99</v>
      </c>
      <c r="D42" s="157" t="s">
        <v>59</v>
      </c>
      <c r="E42" s="158"/>
      <c r="F42" s="42" t="str">
        <f>VLOOKUP(C42,'[2]Acha Air Sales Price List'!$B$1:$D$65536,3,FALSE)</f>
        <v>Surgical steel belly banana, 14g (1.6mm) with a lower 8mm prong set cubic zirconia stone and a dangling star shape with round CZ stone in the middle (dangling part is made from silver plated brass)</v>
      </c>
      <c r="G42" s="21">
        <f t="shared" si="2"/>
        <v>44.96</v>
      </c>
      <c r="H42" s="21">
        <v>89.92</v>
      </c>
      <c r="I42" s="22">
        <f t="shared" si="1"/>
        <v>89.92</v>
      </c>
      <c r="J42" s="14"/>
    </row>
    <row r="43" spans="1:10" ht="48">
      <c r="A43" s="13"/>
      <c r="B43" s="1">
        <v>5</v>
      </c>
      <c r="C43" s="114" t="s">
        <v>77</v>
      </c>
      <c r="D43" s="157" t="s">
        <v>58</v>
      </c>
      <c r="E43" s="158"/>
      <c r="F43" s="42" t="str">
        <f>VLOOKUP(C43,'[2]Acha Air Sales Price List'!$B$1:$D$65536,3,FALSE)</f>
        <v>Surgical steel belly banana, 14g (1.6mm) with an 7mm heart shaped prong set CZ stone and an upper 5mm plain steel ball (dangling is made from silver plated brass)</v>
      </c>
      <c r="G43" s="21">
        <f t="shared" si="2"/>
        <v>24.15</v>
      </c>
      <c r="H43" s="21">
        <v>48.3</v>
      </c>
      <c r="I43" s="22">
        <f t="shared" si="1"/>
        <v>120.75</v>
      </c>
      <c r="J43" s="14"/>
    </row>
    <row r="44" spans="1:10" ht="48">
      <c r="A44" s="13"/>
      <c r="B44" s="1">
        <v>5</v>
      </c>
      <c r="C44" s="114" t="s">
        <v>77</v>
      </c>
      <c r="D44" s="157" t="s">
        <v>59</v>
      </c>
      <c r="E44" s="158"/>
      <c r="F44" s="42" t="str">
        <f>VLOOKUP(C44,'[2]Acha Air Sales Price List'!$B$1:$D$65536,3,FALSE)</f>
        <v>Surgical steel belly banana, 14g (1.6mm) with an 7mm heart shaped prong set CZ stone and an upper 5mm plain steel ball (dangling is made from silver plated brass)</v>
      </c>
      <c r="G44" s="21">
        <f t="shared" si="2"/>
        <v>24.15</v>
      </c>
      <c r="H44" s="21">
        <v>48.3</v>
      </c>
      <c r="I44" s="22">
        <f t="shared" si="1"/>
        <v>120.75</v>
      </c>
      <c r="J44" s="14"/>
    </row>
    <row r="45" spans="1:10" ht="36" customHeight="1">
      <c r="A45" s="13"/>
      <c r="B45" s="1">
        <v>5</v>
      </c>
      <c r="C45" s="114" t="s">
        <v>78</v>
      </c>
      <c r="D45" s="157" t="s">
        <v>58</v>
      </c>
      <c r="E45" s="158"/>
      <c r="F45" s="42" t="str">
        <f>VLOOKUP(C45,'[2]Acha Air Sales Price List'!$B$1:$D$65536,3,FALSE)</f>
        <v>Surgical steel casting belly banana, 14g (1.6mm) with prong set 8mm cubic zirconia (CZ) stone and upper 5mm bezel set jewel ball - length 3/8'' (10mm)</v>
      </c>
      <c r="G45" s="21">
        <f t="shared" si="2"/>
        <v>28.74</v>
      </c>
      <c r="H45" s="21">
        <v>57.48</v>
      </c>
      <c r="I45" s="22">
        <f t="shared" si="1"/>
        <v>143.69999999999999</v>
      </c>
      <c r="J45" s="14"/>
    </row>
    <row r="46" spans="1:10" ht="36" customHeight="1">
      <c r="A46" s="13"/>
      <c r="B46" s="1">
        <v>5</v>
      </c>
      <c r="C46" s="114" t="s">
        <v>78</v>
      </c>
      <c r="D46" s="157" t="s">
        <v>59</v>
      </c>
      <c r="E46" s="158"/>
      <c r="F46" s="42" t="str">
        <f>VLOOKUP(C46,'[2]Acha Air Sales Price List'!$B$1:$D$65536,3,FALSE)</f>
        <v>Surgical steel casting belly banana, 14g (1.6mm) with prong set 8mm cubic zirconia (CZ) stone and upper 5mm bezel set jewel ball - length 3/8'' (10mm)</v>
      </c>
      <c r="G46" s="21">
        <f t="shared" si="2"/>
        <v>28.74</v>
      </c>
      <c r="H46" s="21">
        <v>57.48</v>
      </c>
      <c r="I46" s="22">
        <f t="shared" si="1"/>
        <v>143.69999999999999</v>
      </c>
      <c r="J46" s="14"/>
    </row>
    <row r="47" spans="1:10" ht="24">
      <c r="A47" s="13"/>
      <c r="B47" s="1">
        <v>1</v>
      </c>
      <c r="C47" s="114" t="s">
        <v>79</v>
      </c>
      <c r="D47" s="159" t="s">
        <v>58</v>
      </c>
      <c r="E47" s="158"/>
      <c r="F47" s="42" t="str">
        <f>VLOOKUP(C47,'[2]Acha Air Sales Price List'!$B$1:$D$65536,3,FALSE)</f>
        <v>(Discontinued for IS)Banana belly ring (14g) in heart shape with crystal</v>
      </c>
      <c r="G47" s="21">
        <f t="shared" si="2"/>
        <v>27.52</v>
      </c>
      <c r="H47" s="21">
        <v>55.03</v>
      </c>
      <c r="I47" s="22">
        <f t="shared" si="1"/>
        <v>27.52</v>
      </c>
      <c r="J47" s="14"/>
    </row>
    <row r="48" spans="1:10" ht="24">
      <c r="A48" s="13"/>
      <c r="B48" s="1">
        <v>1</v>
      </c>
      <c r="C48" s="114" t="s">
        <v>79</v>
      </c>
      <c r="D48" s="159" t="s">
        <v>80</v>
      </c>
      <c r="E48" s="158"/>
      <c r="F48" s="42" t="str">
        <f>VLOOKUP(C48,'[2]Acha Air Sales Price List'!$B$1:$D$65536,3,FALSE)</f>
        <v>(Discontinued for IS)Banana belly ring (14g) in heart shape with crystal</v>
      </c>
      <c r="G48" s="21">
        <f t="shared" si="2"/>
        <v>27.52</v>
      </c>
      <c r="H48" s="21">
        <v>55.03</v>
      </c>
      <c r="I48" s="22">
        <f t="shared" si="1"/>
        <v>27.52</v>
      </c>
      <c r="J48" s="14"/>
    </row>
    <row r="49" spans="1:10" ht="24">
      <c r="A49" s="13"/>
      <c r="B49" s="1">
        <v>1</v>
      </c>
      <c r="C49" s="114" t="s">
        <v>79</v>
      </c>
      <c r="D49" s="159" t="s">
        <v>59</v>
      </c>
      <c r="E49" s="158"/>
      <c r="F49" s="42" t="str">
        <f>VLOOKUP(C49,'[2]Acha Air Sales Price List'!$B$1:$D$65536,3,FALSE)</f>
        <v>(Discontinued for IS)Banana belly ring (14g) in heart shape with crystal</v>
      </c>
      <c r="G49" s="21">
        <f t="shared" si="2"/>
        <v>27.52</v>
      </c>
      <c r="H49" s="21">
        <v>55.03</v>
      </c>
      <c r="I49" s="22">
        <f t="shared" si="1"/>
        <v>27.52</v>
      </c>
      <c r="J49" s="14"/>
    </row>
    <row r="50" spans="1:10" ht="36">
      <c r="A50" s="13"/>
      <c r="B50" s="1">
        <v>2</v>
      </c>
      <c r="C50" s="114" t="s">
        <v>81</v>
      </c>
      <c r="D50" s="157" t="s">
        <v>58</v>
      </c>
      <c r="E50" s="158"/>
      <c r="F50" s="42" t="str">
        <f>VLOOKUP(C50,'[2]Acha Air Sales Price List'!$B$1:$D$65536,3,FALSE)</f>
        <v>Surgical steel casting belly banana, 14g (1.6mm) with 8mm prong set cubic zirconia (CZ) stone with dangling 9mm heart shaped CZ stone</v>
      </c>
      <c r="G50" s="21">
        <f t="shared" si="2"/>
        <v>48.01</v>
      </c>
      <c r="H50" s="21">
        <v>96.01</v>
      </c>
      <c r="I50" s="22">
        <f t="shared" si="1"/>
        <v>96.02</v>
      </c>
      <c r="J50" s="14"/>
    </row>
    <row r="51" spans="1:10" ht="48">
      <c r="A51" s="13"/>
      <c r="B51" s="1">
        <v>2</v>
      </c>
      <c r="C51" s="36" t="s">
        <v>56</v>
      </c>
      <c r="D51" s="157"/>
      <c r="E51" s="158"/>
      <c r="F51" s="42" t="str">
        <f>VLOOKUP(C51,'[2]Acha Air Sales Price List'!$B$1:$D$65536,3,FALSE)</f>
        <v>Display box with 52 pieces of 925 sterling silver nose bones  , 22g (0.6mm) with  1.5mm prong set round  shaped Cubic zirconia stone (CZ) in clear rose and lavender</v>
      </c>
      <c r="G51" s="21">
        <f t="shared" si="2"/>
        <v>244.05</v>
      </c>
      <c r="H51" s="21">
        <v>488.1</v>
      </c>
      <c r="I51" s="22">
        <f t="shared" si="1"/>
        <v>488.1</v>
      </c>
      <c r="J51" s="14"/>
    </row>
    <row r="52" spans="1:10" ht="48">
      <c r="A52" s="13"/>
      <c r="B52" s="1">
        <v>6</v>
      </c>
      <c r="C52" s="36" t="s">
        <v>83</v>
      </c>
      <c r="D52" s="157"/>
      <c r="E52" s="158"/>
      <c r="F52" s="42" t="str">
        <f>VLOOKUP(C52,'[2]Acha Air Sales Price List'!$B$1:$D$65536,3,FALSE)</f>
        <v>Display box with 52 pieces of 925 sterling silver nose bones  , 22g (0.6mm) with  2mm prong set round  shaped Cubic zirconia stone (CZ) in clear rose and lavender</v>
      </c>
      <c r="G52" s="21">
        <f t="shared" si="2"/>
        <v>268.67</v>
      </c>
      <c r="H52" s="21">
        <v>537.33000000000004</v>
      </c>
      <c r="I52" s="22">
        <f t="shared" si="1"/>
        <v>1612.02</v>
      </c>
      <c r="J52" s="14"/>
    </row>
    <row r="53" spans="1:10" ht="36">
      <c r="A53" s="13"/>
      <c r="B53" s="1">
        <v>3</v>
      </c>
      <c r="C53" s="36" t="s">
        <v>84</v>
      </c>
      <c r="D53" s="157"/>
      <c r="E53" s="158"/>
      <c r="F53" s="42" t="str">
        <f>VLOOKUP(C53,'[2]Acha Air Sales Price List'!$B$1:$D$65536,3,FALSE)</f>
        <v>Display box with 52 pcs. of 925 sterling silver nose bones, 22g (0.6mm) with big 2.5mm prong set Cubic Zirconia (CZ) stones in assorted colors</v>
      </c>
      <c r="G53" s="21">
        <f t="shared" si="2"/>
        <v>302.37</v>
      </c>
      <c r="H53" s="21">
        <v>604.73</v>
      </c>
      <c r="I53" s="22">
        <f t="shared" si="1"/>
        <v>907.11</v>
      </c>
      <c r="J53" s="14"/>
    </row>
    <row r="54" spans="1:10" ht="36">
      <c r="A54" s="13"/>
      <c r="B54" s="1">
        <v>3</v>
      </c>
      <c r="C54" s="36" t="s">
        <v>85</v>
      </c>
      <c r="D54" s="157"/>
      <c r="E54" s="158"/>
      <c r="F54" s="42" t="str">
        <f>VLOOKUP(C54,'[2]Acha Air Sales Price List'!$B$1:$D$65536,3,FALSE)</f>
        <v>Display box with 52 pieces of 925 sterling silver nose bones, 22g (0.6mm) with round 1.5mm and 2mm prong-set color crystal</v>
      </c>
      <c r="G54" s="21">
        <f t="shared" si="2"/>
        <v>252.65</v>
      </c>
      <c r="H54" s="21">
        <v>505.3</v>
      </c>
      <c r="I54" s="22">
        <f t="shared" si="1"/>
        <v>757.95</v>
      </c>
      <c r="J54" s="14"/>
    </row>
    <row r="55" spans="1:10" ht="36">
      <c r="A55" s="13"/>
      <c r="B55" s="1">
        <v>3</v>
      </c>
      <c r="C55" s="36" t="s">
        <v>86</v>
      </c>
      <c r="D55" s="157"/>
      <c r="E55" s="158"/>
      <c r="F55" s="42" t="str">
        <f>VLOOKUP(C55,'[2]Acha Air Sales Price List'!$B$1:$D$65536,3,FALSE)</f>
        <v>Display box with 52 pieces of 925 sterling silver nose bones, 22g (0.6mm) with color 3mm prong set heart shaped Cubic zirconia stone (CZ)</v>
      </c>
      <c r="G55" s="21">
        <f t="shared" si="2"/>
        <v>387.51</v>
      </c>
      <c r="H55" s="21">
        <v>775.01</v>
      </c>
      <c r="I55" s="22">
        <f t="shared" si="1"/>
        <v>1162.53</v>
      </c>
      <c r="J55" s="14"/>
    </row>
    <row r="56" spans="1:10" ht="48">
      <c r="A56" s="13"/>
      <c r="B56" s="1">
        <v>3</v>
      </c>
      <c r="C56" s="36" t="s">
        <v>87</v>
      </c>
      <c r="D56" s="157"/>
      <c r="E56" s="158"/>
      <c r="F56" s="42" t="str">
        <f>VLOOKUP(C56,'[2]Acha Air Sales Price List'!$B$1:$D$65536,3,FALSE)</f>
        <v>925 sterling silver nose bones, 0.6mm (22g) with a 1.5mm round clear crystal in wire flower top / 52 pcs per display box (in standard packing or in vacuum sealed packing to prevent tarnishing)</v>
      </c>
      <c r="G56" s="21">
        <f t="shared" si="2"/>
        <v>393.54</v>
      </c>
      <c r="H56" s="21">
        <v>787.07</v>
      </c>
      <c r="I56" s="22">
        <f t="shared" si="1"/>
        <v>1180.6199999999999</v>
      </c>
      <c r="J56" s="14"/>
    </row>
    <row r="57" spans="1:10" ht="36">
      <c r="A57" s="13"/>
      <c r="B57" s="1">
        <v>2</v>
      </c>
      <c r="C57" s="36" t="s">
        <v>88</v>
      </c>
      <c r="D57" s="157"/>
      <c r="E57" s="158"/>
      <c r="F57" s="42" t="str">
        <f>VLOOKUP(C57,'[2]Acha Air Sales Price List'!$B$1:$D$65536,3,FALSE)</f>
        <v>Display box with 52 pcs. of 925 sterling silver nose bones, 22g (0.6mm) with 2mm color square prong set Cubic Zirconia (CZ) stone</v>
      </c>
      <c r="G57" s="21">
        <f t="shared" si="2"/>
        <v>279.97000000000003</v>
      </c>
      <c r="H57" s="21">
        <v>559.94000000000005</v>
      </c>
      <c r="I57" s="22">
        <f t="shared" si="1"/>
        <v>559.94000000000005</v>
      </c>
      <c r="J57" s="14"/>
    </row>
    <row r="58" spans="1:10" ht="36">
      <c r="A58" s="13"/>
      <c r="B58" s="1">
        <v>1</v>
      </c>
      <c r="C58" s="36" t="s">
        <v>89</v>
      </c>
      <c r="D58" s="157"/>
      <c r="E58" s="158"/>
      <c r="F58" s="42" t="str">
        <f>VLOOKUP(C58,'[2]Acha Air Sales Price List'!$B$1:$D$65536,3,FALSE)</f>
        <v>Display box with 52 pieces of 925 sterling silver nose bones  , 22g (0.6mm) with clear 1.5mm prong set round  shaped Cubic zirconia stone (CZ)</v>
      </c>
      <c r="G58" s="21">
        <f t="shared" si="2"/>
        <v>236.36</v>
      </c>
      <c r="H58" s="21">
        <v>472.71</v>
      </c>
      <c r="I58" s="22">
        <f t="shared" si="1"/>
        <v>236.36</v>
      </c>
      <c r="J58" s="14"/>
    </row>
    <row r="59" spans="1:10" ht="48">
      <c r="A59" s="13"/>
      <c r="B59" s="1">
        <v>1</v>
      </c>
      <c r="C59" s="36" t="s">
        <v>90</v>
      </c>
      <c r="D59" s="157"/>
      <c r="E59" s="158"/>
      <c r="F59" s="42" t="str">
        <f>VLOOKUP(C59,'[2]Acha Air Sales Price List'!$B$1:$D$65536,3,FALSE)</f>
        <v>(Discontinued for Acha)Display box of 52 pieces of 925 stering silver nose bones , 22g (0.6mm) with assorted wire flower and wire spiral shapes with assorted color crystals</v>
      </c>
      <c r="G59" s="21">
        <f t="shared" si="2"/>
        <v>473.93</v>
      </c>
      <c r="H59" s="21">
        <v>947.85</v>
      </c>
      <c r="I59" s="22">
        <f t="shared" si="1"/>
        <v>473.93</v>
      </c>
      <c r="J59" s="14"/>
    </row>
    <row r="60" spans="1:10" ht="36">
      <c r="A60" s="13"/>
      <c r="B60" s="1">
        <v>1</v>
      </c>
      <c r="C60" s="37" t="s">
        <v>91</v>
      </c>
      <c r="D60" s="157"/>
      <c r="E60" s="158"/>
      <c r="F60" s="42" t="str">
        <f>VLOOKUP(C60,'[2]Acha Air Sales Price List'!$B$1:$D$65536,3,FALSE)</f>
        <v>Display box with 52 pcs. of 925 sterling silver nose bones, 22g (0.6mm) with tiny 1.25mm clear prong set Cubic Zirconia (CZ) stones</v>
      </c>
      <c r="G60" s="21">
        <f t="shared" si="2"/>
        <v>254.91</v>
      </c>
      <c r="H60" s="21">
        <v>509.81</v>
      </c>
      <c r="I60" s="22">
        <f t="shared" si="1"/>
        <v>254.91</v>
      </c>
      <c r="J60" s="14"/>
    </row>
    <row r="61" spans="1:10" ht="36">
      <c r="A61" s="13"/>
      <c r="B61" s="1">
        <v>1</v>
      </c>
      <c r="C61" s="36" t="s">
        <v>92</v>
      </c>
      <c r="D61" s="157"/>
      <c r="E61" s="158"/>
      <c r="F61" s="42" t="str">
        <f>VLOOKUP(C61,'[2]Acha Air Sales Price List'!$B$1:$D$65536,3,FALSE)</f>
        <v>Display box with 52 pcs. of 925 sterling silver nose bones, 22g (0.6mm) with big 2.5mm clear prong set Cubic Zirconia (CZ) stones</v>
      </c>
      <c r="G61" s="21">
        <f t="shared" si="2"/>
        <v>294.68</v>
      </c>
      <c r="H61" s="21">
        <v>589.35</v>
      </c>
      <c r="I61" s="22">
        <f t="shared" si="1"/>
        <v>294.68</v>
      </c>
      <c r="J61" s="14"/>
    </row>
    <row r="62" spans="1:10" ht="48">
      <c r="A62" s="13"/>
      <c r="B62" s="1">
        <v>1</v>
      </c>
      <c r="C62" s="36" t="s">
        <v>93</v>
      </c>
      <c r="D62" s="157"/>
      <c r="E62" s="158"/>
      <c r="F62" s="42" t="str">
        <f>VLOOKUP(C62,'[2]Acha Air Sales Price List'!$B$1:$D$65536,3,FALSE)</f>
        <v>(Discontinued for  IS)Display box with 52 pcs. of 925 sterling silver  nose bones, 22g (0.6mm) with 3mm clear star shaped prong set Cubic Zirconia (CZ) stone</v>
      </c>
      <c r="G62" s="21">
        <f t="shared" si="2"/>
        <v>455.99</v>
      </c>
      <c r="H62" s="21">
        <v>911.98</v>
      </c>
      <c r="I62" s="22">
        <f t="shared" si="1"/>
        <v>455.99</v>
      </c>
      <c r="J62" s="14"/>
    </row>
    <row r="63" spans="1:10" ht="36">
      <c r="A63" s="13"/>
      <c r="B63" s="1">
        <v>1</v>
      </c>
      <c r="C63" s="36" t="s">
        <v>92</v>
      </c>
      <c r="D63" s="157"/>
      <c r="E63" s="158"/>
      <c r="F63" s="42" t="str">
        <f>VLOOKUP(C63,'[2]Acha Air Sales Price List'!$B$1:$D$65536,3,FALSE)</f>
        <v>Display box with 52 pcs. of 925 sterling silver nose bones, 22g (0.6mm) with big 2.5mm clear prong set Cubic Zirconia (CZ) stones</v>
      </c>
      <c r="G63" s="21">
        <f t="shared" si="2"/>
        <v>294.68</v>
      </c>
      <c r="H63" s="21">
        <v>589.35</v>
      </c>
      <c r="I63" s="22">
        <f t="shared" si="1"/>
        <v>294.68</v>
      </c>
      <c r="J63" s="14"/>
    </row>
    <row r="64" spans="1:10" ht="36">
      <c r="A64" s="13"/>
      <c r="B64" s="1">
        <v>1</v>
      </c>
      <c r="C64" s="36" t="s">
        <v>94</v>
      </c>
      <c r="D64" s="157"/>
      <c r="E64" s="158"/>
      <c r="F64" s="42" t="str">
        <f>VLOOKUP(C64,'[2]Acha Air Sales Price List'!$B$1:$D$65536,3,FALSE)</f>
        <v>Display box with 36 pcs of 925 sterling silver nose bones, 22g (0.6mm) with plain 4.2mm flying butterfly tops</v>
      </c>
      <c r="G64" s="21">
        <f t="shared" si="2"/>
        <v>174.22</v>
      </c>
      <c r="H64" s="21">
        <v>348.44</v>
      </c>
      <c r="I64" s="22">
        <f t="shared" si="1"/>
        <v>174.22</v>
      </c>
      <c r="J64" s="14"/>
    </row>
    <row r="65" spans="1:10" ht="24" customHeight="1">
      <c r="A65" s="13"/>
      <c r="B65" s="1">
        <v>1</v>
      </c>
      <c r="C65" s="36" t="s">
        <v>95</v>
      </c>
      <c r="D65" s="157"/>
      <c r="E65" s="158"/>
      <c r="F65" s="42" t="str">
        <f>VLOOKUP(C65,'[2]Acha Air Sales Price List'!$B$1:$D$65536,3,FALSE)</f>
        <v>Display box with 52 pieces of silver nose bones with cross design (assorted color crystals), 22g (0.6mm)</v>
      </c>
      <c r="G65" s="21">
        <f t="shared" si="2"/>
        <v>275.45999999999998</v>
      </c>
      <c r="H65" s="21">
        <v>550.91</v>
      </c>
      <c r="I65" s="22">
        <f t="shared" si="1"/>
        <v>275.45999999999998</v>
      </c>
      <c r="J65" s="14"/>
    </row>
    <row r="66" spans="1:10" ht="36">
      <c r="A66" s="13"/>
      <c r="B66" s="1">
        <v>2</v>
      </c>
      <c r="C66" s="36" t="s">
        <v>96</v>
      </c>
      <c r="D66" s="157"/>
      <c r="E66" s="158"/>
      <c r="F66" s="42" t="str">
        <f>VLOOKUP(C66,'[2]Acha Air Sales Price List'!$B$1:$D$65536,3,FALSE)</f>
        <v>Display box with 52 pieces of 925 sterling silver nose bones, 22g (0.6mm) with clear 3mm prong set heart shaped Cubic zirconia stone (CZ)</v>
      </c>
      <c r="G66" s="21">
        <f t="shared" si="2"/>
        <v>362.54</v>
      </c>
      <c r="H66" s="21">
        <v>725.08</v>
      </c>
      <c r="I66" s="22">
        <f t="shared" si="1"/>
        <v>725.08</v>
      </c>
      <c r="J66" s="14"/>
    </row>
    <row r="67" spans="1:10" ht="60">
      <c r="A67" s="13"/>
      <c r="B67" s="1">
        <v>1</v>
      </c>
      <c r="C67" s="36" t="s">
        <v>97</v>
      </c>
      <c r="D67" s="157"/>
      <c r="E67" s="158"/>
      <c r="F67" s="42" t="str">
        <f>VLOOKUP(C67,'[2]Acha Air Sales Price List'!$B$1:$D$65536,3,FALSE)</f>
        <v>925 sterling silver nose bones, 0.6mm (22g) with 1.5mm assorted round color crystals in wire flower shaped top / 52 pcs per display box (in standard packing or in vacuum sealed packing to prevent tarnishing)</v>
      </c>
      <c r="G67" s="21">
        <f t="shared" si="2"/>
        <v>402.41</v>
      </c>
      <c r="H67" s="21">
        <v>804.82</v>
      </c>
      <c r="I67" s="22">
        <f t="shared" si="1"/>
        <v>402.41</v>
      </c>
      <c r="J67" s="14"/>
    </row>
    <row r="68" spans="1:10" ht="36">
      <c r="A68" s="13"/>
      <c r="B68" s="1">
        <v>1</v>
      </c>
      <c r="C68" s="36" t="s">
        <v>98</v>
      </c>
      <c r="D68" s="157"/>
      <c r="E68" s="158"/>
      <c r="F68" s="42" t="str">
        <f>VLOOKUP(C68,'[2]Acha Air Sales Price List'!$B$1:$D$65536,3,FALSE)</f>
        <v>Display box with 52 pcs. of 925 sterling silver nose bones, 22g (0.6mm) with tiny 1.25mm prong set Cubic Zirconia (CZ) stones in assorted colors</v>
      </c>
      <c r="G68" s="21">
        <f t="shared" si="2"/>
        <v>262.82</v>
      </c>
      <c r="H68" s="21">
        <v>525.64</v>
      </c>
      <c r="I68" s="22">
        <f t="shared" si="1"/>
        <v>262.82</v>
      </c>
      <c r="J68" s="14"/>
    </row>
    <row r="69" spans="1:10" ht="36">
      <c r="A69" s="13"/>
      <c r="B69" s="1">
        <v>1</v>
      </c>
      <c r="C69" s="36" t="s">
        <v>100</v>
      </c>
      <c r="D69" s="157" t="s">
        <v>101</v>
      </c>
      <c r="E69" s="158"/>
      <c r="F69" s="42" t="str">
        <f>VLOOKUP(C69,'[2]Acha Air Sales Price List'!$B$1:$D$65536,3,FALSE)</f>
        <v>Box-9 pieces of 925 sterling silver nose bone, 0.6mm (22g) with 1.5mm ball and prong set 3mm dangling round Cubic Zirconia (CZ) stone</v>
      </c>
      <c r="G69" s="21">
        <f t="shared" si="2"/>
        <v>154.41</v>
      </c>
      <c r="H69" s="21">
        <v>308.82</v>
      </c>
      <c r="I69" s="22">
        <f t="shared" si="1"/>
        <v>154.41</v>
      </c>
      <c r="J69" s="14"/>
    </row>
    <row r="70" spans="1:10" ht="36">
      <c r="A70" s="13"/>
      <c r="B70" s="1">
        <v>2</v>
      </c>
      <c r="C70" s="36" t="s">
        <v>100</v>
      </c>
      <c r="D70" s="157" t="s">
        <v>102</v>
      </c>
      <c r="E70" s="158"/>
      <c r="F70" s="42" t="str">
        <f>VLOOKUP(C70,'[2]Acha Air Sales Price List'!$B$1:$D$65536,3,FALSE)</f>
        <v>Box-9 pieces of 925 sterling silver nose bone, 0.6mm (22g) with 1.5mm ball and prong set 3mm dangling round Cubic Zirconia (CZ) stone</v>
      </c>
      <c r="G70" s="21">
        <f t="shared" si="2"/>
        <v>154.41</v>
      </c>
      <c r="H70" s="21">
        <v>308.82</v>
      </c>
      <c r="I70" s="22">
        <f t="shared" si="1"/>
        <v>308.82</v>
      </c>
      <c r="J70" s="14"/>
    </row>
    <row r="71" spans="1:10" ht="36">
      <c r="A71" s="13"/>
      <c r="B71" s="1">
        <v>4</v>
      </c>
      <c r="C71" s="121" t="s">
        <v>100</v>
      </c>
      <c r="D71" s="157" t="s">
        <v>62</v>
      </c>
      <c r="E71" s="158"/>
      <c r="F71" s="42" t="str">
        <f>VLOOKUP(C71,'[2]Acha Air Sales Price List'!$B$1:$D$65536,3,FALSE)</f>
        <v>Box-9 pieces of 925 sterling silver nose bone, 0.6mm (22g) with 1.5mm ball and prong set 3mm dangling round Cubic Zirconia (CZ) stone</v>
      </c>
      <c r="G71" s="21">
        <f t="shared" si="2"/>
        <v>154.41</v>
      </c>
      <c r="H71" s="21">
        <v>308.82</v>
      </c>
      <c r="I71" s="22">
        <f t="shared" si="1"/>
        <v>617.64</v>
      </c>
      <c r="J71" s="14"/>
    </row>
    <row r="72" spans="1:10" ht="12" customHeight="1" thickBot="1">
      <c r="A72" s="13"/>
      <c r="B72" s="123"/>
      <c r="C72" s="124"/>
      <c r="D72" s="160"/>
      <c r="E72" s="161"/>
      <c r="F72" s="127"/>
      <c r="G72" s="125"/>
      <c r="H72" s="125"/>
      <c r="I72" s="126"/>
      <c r="J72" s="14"/>
    </row>
    <row r="73" spans="1:10" ht="36.75" thickTop="1">
      <c r="A73" s="13"/>
      <c r="B73" s="1">
        <v>1</v>
      </c>
      <c r="C73" s="122" t="s">
        <v>103</v>
      </c>
      <c r="D73" s="157"/>
      <c r="E73" s="158"/>
      <c r="F73" s="42" t="str">
        <f>VLOOKUP(C73,'[2]Acha Air Sales Price List'!$B$1:$D$65536,3,FALSE)</f>
        <v>Box with 12 pcs. of 10kt gold nose bones, 22g (0.6mm) with 3mm prong set clear CZ stones in assorted shapes (Star, triangle, heart)</v>
      </c>
      <c r="G73" s="21">
        <f t="shared" si="2"/>
        <v>1293.51</v>
      </c>
      <c r="H73" s="21">
        <v>2587.0100000000002</v>
      </c>
      <c r="I73" s="22">
        <f>ROUND(IF(ISNUMBER(B73), G73*B73, 0),5)</f>
        <v>1293.51</v>
      </c>
      <c r="J73" s="14"/>
    </row>
    <row r="74" spans="1:10" ht="15.75" customHeight="1" thickBot="1">
      <c r="A74" s="13"/>
      <c r="B74" s="123"/>
      <c r="C74" s="124"/>
      <c r="D74" s="160"/>
      <c r="E74" s="161"/>
      <c r="F74" s="136" t="s">
        <v>153</v>
      </c>
      <c r="G74" s="125"/>
      <c r="H74" s="125"/>
      <c r="I74" s="126"/>
      <c r="J74" s="14"/>
    </row>
    <row r="75" spans="1:10" ht="13.5" thickTop="1">
      <c r="A75" s="13"/>
      <c r="B75" s="1">
        <v>4</v>
      </c>
      <c r="C75" s="36" t="s">
        <v>104</v>
      </c>
      <c r="D75" s="138" t="s">
        <v>154</v>
      </c>
      <c r="E75" s="137"/>
      <c r="F75" s="42" t="s">
        <v>192</v>
      </c>
      <c r="G75" s="21">
        <f t="shared" si="2"/>
        <v>23.09</v>
      </c>
      <c r="H75" s="21">
        <v>46.186</v>
      </c>
      <c r="I75" s="22">
        <f t="shared" ref="I75:I138" si="3">ROUND(IF(ISNUMBER(B75), G75*B75, 0),5)</f>
        <v>92.36</v>
      </c>
      <c r="J75" s="14"/>
    </row>
    <row r="76" spans="1:10" ht="24">
      <c r="A76" s="13"/>
      <c r="B76" s="1">
        <v>2</v>
      </c>
      <c r="C76" s="36" t="s">
        <v>105</v>
      </c>
      <c r="D76" s="139" t="s">
        <v>155</v>
      </c>
      <c r="E76" s="140" t="s">
        <v>163</v>
      </c>
      <c r="F76" s="42" t="s">
        <v>193</v>
      </c>
      <c r="G76" s="21">
        <f t="shared" si="2"/>
        <v>16.329999999999998</v>
      </c>
      <c r="H76" s="21">
        <v>32.6601</v>
      </c>
      <c r="I76" s="22">
        <f t="shared" si="3"/>
        <v>32.659999999999997</v>
      </c>
      <c r="J76" s="14"/>
    </row>
    <row r="77" spans="1:10" ht="24">
      <c r="A77" s="13"/>
      <c r="B77" s="1">
        <v>2</v>
      </c>
      <c r="C77" s="36" t="s">
        <v>105</v>
      </c>
      <c r="D77" s="139" t="s">
        <v>155</v>
      </c>
      <c r="E77" s="140" t="s">
        <v>164</v>
      </c>
      <c r="F77" s="42" t="s">
        <v>193</v>
      </c>
      <c r="G77" s="21">
        <f t="shared" si="2"/>
        <v>16.329999999999998</v>
      </c>
      <c r="H77" s="21">
        <v>32.6601</v>
      </c>
      <c r="I77" s="22">
        <f t="shared" si="3"/>
        <v>32.659999999999997</v>
      </c>
      <c r="J77" s="14"/>
    </row>
    <row r="78" spans="1:10" ht="36">
      <c r="A78" s="13"/>
      <c r="B78" s="1">
        <v>2</v>
      </c>
      <c r="C78" s="36" t="s">
        <v>105</v>
      </c>
      <c r="D78" s="139" t="s">
        <v>155</v>
      </c>
      <c r="E78" s="140" t="s">
        <v>169</v>
      </c>
      <c r="F78" s="42" t="s">
        <v>193</v>
      </c>
      <c r="G78" s="21">
        <f t="shared" si="2"/>
        <v>16.329999999999998</v>
      </c>
      <c r="H78" s="21">
        <v>32.6601</v>
      </c>
      <c r="I78" s="22">
        <f t="shared" si="3"/>
        <v>32.659999999999997</v>
      </c>
      <c r="J78" s="14"/>
    </row>
    <row r="79" spans="1:10" ht="36">
      <c r="A79" s="13"/>
      <c r="B79" s="1">
        <v>1</v>
      </c>
      <c r="C79" s="36" t="s">
        <v>106</v>
      </c>
      <c r="D79" s="139" t="s">
        <v>156</v>
      </c>
      <c r="E79" s="140" t="s">
        <v>170</v>
      </c>
      <c r="F79" s="42" t="s">
        <v>194</v>
      </c>
      <c r="G79" s="21">
        <f t="shared" si="2"/>
        <v>35.46</v>
      </c>
      <c r="H79" s="21">
        <v>70.9285</v>
      </c>
      <c r="I79" s="22">
        <f t="shared" si="3"/>
        <v>35.46</v>
      </c>
      <c r="J79" s="14"/>
    </row>
    <row r="80" spans="1:10" ht="36">
      <c r="A80" s="13"/>
      <c r="B80" s="1">
        <v>2</v>
      </c>
      <c r="C80" s="36" t="s">
        <v>106</v>
      </c>
      <c r="D80" s="139" t="s">
        <v>154</v>
      </c>
      <c r="E80" s="140" t="s">
        <v>171</v>
      </c>
      <c r="F80" s="42" t="s">
        <v>194</v>
      </c>
      <c r="G80" s="21">
        <f t="shared" si="2"/>
        <v>35.46</v>
      </c>
      <c r="H80" s="21">
        <v>70.9285</v>
      </c>
      <c r="I80" s="22">
        <f t="shared" si="3"/>
        <v>70.92</v>
      </c>
      <c r="J80" s="14"/>
    </row>
    <row r="81" spans="1:10" ht="36">
      <c r="A81" s="13"/>
      <c r="B81" s="1">
        <v>2</v>
      </c>
      <c r="C81" s="36" t="s">
        <v>106</v>
      </c>
      <c r="D81" s="139" t="s">
        <v>154</v>
      </c>
      <c r="E81" s="140" t="s">
        <v>172</v>
      </c>
      <c r="F81" s="42" t="s">
        <v>194</v>
      </c>
      <c r="G81" s="21">
        <f t="shared" si="2"/>
        <v>35.46</v>
      </c>
      <c r="H81" s="21">
        <v>70.9285</v>
      </c>
      <c r="I81" s="22">
        <f t="shared" si="3"/>
        <v>70.92</v>
      </c>
      <c r="J81" s="14"/>
    </row>
    <row r="82" spans="1:10" ht="24">
      <c r="A82" s="13"/>
      <c r="B82" s="1">
        <v>5</v>
      </c>
      <c r="C82" s="36" t="s">
        <v>107</v>
      </c>
      <c r="D82" s="139" t="s">
        <v>157</v>
      </c>
      <c r="E82" s="140" t="s">
        <v>163</v>
      </c>
      <c r="F82" s="42" t="s">
        <v>195</v>
      </c>
      <c r="G82" s="21">
        <f t="shared" si="2"/>
        <v>10.72</v>
      </c>
      <c r="H82" s="21">
        <v>21.443500000000004</v>
      </c>
      <c r="I82" s="22">
        <f t="shared" si="3"/>
        <v>53.6</v>
      </c>
      <c r="J82" s="14"/>
    </row>
    <row r="83" spans="1:10" ht="24">
      <c r="A83" s="13"/>
      <c r="B83" s="1">
        <v>2</v>
      </c>
      <c r="C83" s="36" t="s">
        <v>107</v>
      </c>
      <c r="D83" s="139" t="s">
        <v>157</v>
      </c>
      <c r="E83" s="140" t="s">
        <v>173</v>
      </c>
      <c r="F83" s="42" t="s">
        <v>195</v>
      </c>
      <c r="G83" s="21">
        <f t="shared" si="2"/>
        <v>10.72</v>
      </c>
      <c r="H83" s="21">
        <v>21.443500000000004</v>
      </c>
      <c r="I83" s="22">
        <f t="shared" si="3"/>
        <v>21.44</v>
      </c>
      <c r="J83" s="14"/>
    </row>
    <row r="84" spans="1:10" ht="36">
      <c r="A84" s="13"/>
      <c r="B84" s="1">
        <v>2</v>
      </c>
      <c r="C84" s="37" t="s">
        <v>107</v>
      </c>
      <c r="D84" s="139" t="s">
        <v>157</v>
      </c>
      <c r="E84" s="140" t="s">
        <v>169</v>
      </c>
      <c r="F84" s="42" t="s">
        <v>195</v>
      </c>
      <c r="G84" s="21">
        <f t="shared" si="2"/>
        <v>10.72</v>
      </c>
      <c r="H84" s="21">
        <v>21.443500000000004</v>
      </c>
      <c r="I84" s="22">
        <f t="shared" si="3"/>
        <v>21.44</v>
      </c>
      <c r="J84" s="14"/>
    </row>
    <row r="85" spans="1:10" ht="36">
      <c r="A85" s="13"/>
      <c r="B85" s="1">
        <v>1</v>
      </c>
      <c r="C85" s="36" t="s">
        <v>107</v>
      </c>
      <c r="D85" s="139" t="s">
        <v>157</v>
      </c>
      <c r="E85" s="140" t="s">
        <v>174</v>
      </c>
      <c r="F85" s="42" t="s">
        <v>195</v>
      </c>
      <c r="G85" s="21">
        <f t="shared" ref="G85:G148" si="4">ROUND(H85*50%,2)</f>
        <v>10.72</v>
      </c>
      <c r="H85" s="21">
        <v>21.443500000000004</v>
      </c>
      <c r="I85" s="22">
        <f t="shared" si="3"/>
        <v>10.72</v>
      </c>
      <c r="J85" s="14"/>
    </row>
    <row r="86" spans="1:10" ht="25.5" customHeight="1">
      <c r="A86" s="13"/>
      <c r="B86" s="1">
        <v>5</v>
      </c>
      <c r="C86" s="36" t="s">
        <v>108</v>
      </c>
      <c r="D86" s="139" t="s">
        <v>157</v>
      </c>
      <c r="E86" s="140" t="s">
        <v>163</v>
      </c>
      <c r="F86" s="42" t="s">
        <v>196</v>
      </c>
      <c r="G86" s="21">
        <f t="shared" si="4"/>
        <v>10.72</v>
      </c>
      <c r="H86" s="21">
        <v>21.443500000000004</v>
      </c>
      <c r="I86" s="22">
        <f t="shared" si="3"/>
        <v>53.6</v>
      </c>
      <c r="J86" s="14"/>
    </row>
    <row r="87" spans="1:10" ht="36">
      <c r="A87" s="13"/>
      <c r="B87" s="1">
        <v>2</v>
      </c>
      <c r="C87" s="36" t="s">
        <v>108</v>
      </c>
      <c r="D87" s="139" t="s">
        <v>157</v>
      </c>
      <c r="E87" s="140" t="s">
        <v>173</v>
      </c>
      <c r="F87" s="42" t="s">
        <v>196</v>
      </c>
      <c r="G87" s="21">
        <f t="shared" si="4"/>
        <v>10.72</v>
      </c>
      <c r="H87" s="21">
        <v>21.443500000000004</v>
      </c>
      <c r="I87" s="22">
        <f t="shared" si="3"/>
        <v>21.44</v>
      </c>
      <c r="J87" s="14"/>
    </row>
    <row r="88" spans="1:10" ht="36">
      <c r="A88" s="13"/>
      <c r="B88" s="1">
        <v>2</v>
      </c>
      <c r="C88" s="36" t="s">
        <v>108</v>
      </c>
      <c r="D88" s="139" t="s">
        <v>157</v>
      </c>
      <c r="E88" s="140" t="s">
        <v>175</v>
      </c>
      <c r="F88" s="42" t="s">
        <v>196</v>
      </c>
      <c r="G88" s="21">
        <f t="shared" si="4"/>
        <v>10.72</v>
      </c>
      <c r="H88" s="21">
        <v>21.443500000000004</v>
      </c>
      <c r="I88" s="22">
        <f t="shared" si="3"/>
        <v>21.44</v>
      </c>
      <c r="J88" s="14"/>
    </row>
    <row r="89" spans="1:10" ht="36">
      <c r="A89" s="13"/>
      <c r="B89" s="1">
        <v>1</v>
      </c>
      <c r="C89" s="36" t="s">
        <v>108</v>
      </c>
      <c r="D89" s="139" t="s">
        <v>157</v>
      </c>
      <c r="E89" s="140" t="s">
        <v>169</v>
      </c>
      <c r="F89" s="42" t="s">
        <v>196</v>
      </c>
      <c r="G89" s="21">
        <f t="shared" si="4"/>
        <v>10.72</v>
      </c>
      <c r="H89" s="21">
        <v>21.443500000000004</v>
      </c>
      <c r="I89" s="22">
        <f t="shared" si="3"/>
        <v>10.72</v>
      </c>
      <c r="J89" s="14"/>
    </row>
    <row r="90" spans="1:10" ht="24" customHeight="1">
      <c r="A90" s="13"/>
      <c r="B90" s="1">
        <v>3</v>
      </c>
      <c r="C90" s="36" t="s">
        <v>108</v>
      </c>
      <c r="D90" s="139" t="s">
        <v>157</v>
      </c>
      <c r="E90" s="140" t="s">
        <v>176</v>
      </c>
      <c r="F90" s="42" t="s">
        <v>196</v>
      </c>
      <c r="G90" s="21">
        <f t="shared" si="4"/>
        <v>10.72</v>
      </c>
      <c r="H90" s="21">
        <v>21.443500000000004</v>
      </c>
      <c r="I90" s="22">
        <f t="shared" si="3"/>
        <v>32.159999999999997</v>
      </c>
      <c r="J90" s="14"/>
    </row>
    <row r="91" spans="1:10" ht="36">
      <c r="A91" s="13"/>
      <c r="B91" s="1">
        <v>1</v>
      </c>
      <c r="C91" s="36" t="s">
        <v>108</v>
      </c>
      <c r="D91" s="139" t="s">
        <v>157</v>
      </c>
      <c r="E91" s="140" t="s">
        <v>177</v>
      </c>
      <c r="F91" s="42" t="s">
        <v>196</v>
      </c>
      <c r="G91" s="21">
        <f t="shared" si="4"/>
        <v>10.72</v>
      </c>
      <c r="H91" s="21">
        <v>21.443500000000004</v>
      </c>
      <c r="I91" s="22">
        <f t="shared" si="3"/>
        <v>10.72</v>
      </c>
      <c r="J91" s="14"/>
    </row>
    <row r="92" spans="1:10" ht="36">
      <c r="A92" s="13"/>
      <c r="B92" s="1">
        <v>2</v>
      </c>
      <c r="C92" s="36" t="s">
        <v>109</v>
      </c>
      <c r="D92" s="139" t="s">
        <v>157</v>
      </c>
      <c r="E92" s="140" t="s">
        <v>169</v>
      </c>
      <c r="F92" s="42" t="s">
        <v>197</v>
      </c>
      <c r="G92" s="21">
        <f t="shared" si="4"/>
        <v>11.38</v>
      </c>
      <c r="H92" s="21">
        <v>22.763099999999998</v>
      </c>
      <c r="I92" s="22">
        <f t="shared" si="3"/>
        <v>22.76</v>
      </c>
      <c r="J92" s="14"/>
    </row>
    <row r="93" spans="1:10" ht="36">
      <c r="A93" s="13"/>
      <c r="B93" s="1">
        <v>4</v>
      </c>
      <c r="C93" s="36" t="s">
        <v>109</v>
      </c>
      <c r="D93" s="139" t="s">
        <v>157</v>
      </c>
      <c r="E93" s="140" t="s">
        <v>178</v>
      </c>
      <c r="F93" s="42" t="s">
        <v>197</v>
      </c>
      <c r="G93" s="21">
        <f t="shared" si="4"/>
        <v>11.38</v>
      </c>
      <c r="H93" s="21">
        <v>22.763099999999998</v>
      </c>
      <c r="I93" s="22">
        <f t="shared" si="3"/>
        <v>45.52</v>
      </c>
      <c r="J93" s="14"/>
    </row>
    <row r="94" spans="1:10" ht="24">
      <c r="A94" s="13"/>
      <c r="B94" s="1">
        <v>4</v>
      </c>
      <c r="C94" s="36" t="s">
        <v>109</v>
      </c>
      <c r="D94" s="139" t="s">
        <v>157</v>
      </c>
      <c r="E94" s="140" t="s">
        <v>176</v>
      </c>
      <c r="F94" s="42" t="s">
        <v>197</v>
      </c>
      <c r="G94" s="21">
        <f t="shared" si="4"/>
        <v>11.38</v>
      </c>
      <c r="H94" s="21">
        <v>22.763099999999998</v>
      </c>
      <c r="I94" s="22">
        <f t="shared" si="3"/>
        <v>45.52</v>
      </c>
      <c r="J94" s="14"/>
    </row>
    <row r="95" spans="1:10" ht="36">
      <c r="A95" s="13"/>
      <c r="B95" s="1">
        <v>3</v>
      </c>
      <c r="C95" s="36" t="s">
        <v>109</v>
      </c>
      <c r="D95" s="139" t="s">
        <v>157</v>
      </c>
      <c r="E95" s="140" t="s">
        <v>179</v>
      </c>
      <c r="F95" s="42" t="s">
        <v>197</v>
      </c>
      <c r="G95" s="21">
        <f t="shared" si="4"/>
        <v>11.38</v>
      </c>
      <c r="H95" s="21">
        <v>22.763099999999998</v>
      </c>
      <c r="I95" s="22">
        <f t="shared" si="3"/>
        <v>34.14</v>
      </c>
      <c r="J95" s="14"/>
    </row>
    <row r="96" spans="1:10" ht="24">
      <c r="A96" s="13"/>
      <c r="B96" s="1">
        <v>4</v>
      </c>
      <c r="C96" s="36" t="s">
        <v>110</v>
      </c>
      <c r="D96" s="139" t="s">
        <v>157</v>
      </c>
      <c r="E96" s="140" t="s">
        <v>163</v>
      </c>
      <c r="F96" s="42" t="s">
        <v>198</v>
      </c>
      <c r="G96" s="21">
        <f t="shared" si="4"/>
        <v>11.38</v>
      </c>
      <c r="H96" s="21">
        <v>22.763099999999998</v>
      </c>
      <c r="I96" s="22">
        <f t="shared" si="3"/>
        <v>45.52</v>
      </c>
      <c r="J96" s="14"/>
    </row>
    <row r="97" spans="1:10" ht="24">
      <c r="A97" s="13"/>
      <c r="B97" s="1">
        <v>2</v>
      </c>
      <c r="C97" s="36" t="s">
        <v>110</v>
      </c>
      <c r="D97" s="139" t="s">
        <v>157</v>
      </c>
      <c r="E97" s="140" t="s">
        <v>164</v>
      </c>
      <c r="F97" s="42" t="s">
        <v>198</v>
      </c>
      <c r="G97" s="21">
        <f t="shared" si="4"/>
        <v>11.38</v>
      </c>
      <c r="H97" s="21">
        <v>22.763099999999998</v>
      </c>
      <c r="I97" s="22">
        <f t="shared" si="3"/>
        <v>22.76</v>
      </c>
      <c r="J97" s="14"/>
    </row>
    <row r="98" spans="1:10" ht="24">
      <c r="A98" s="13"/>
      <c r="B98" s="1">
        <v>2</v>
      </c>
      <c r="C98" s="37" t="s">
        <v>110</v>
      </c>
      <c r="D98" s="139" t="s">
        <v>157</v>
      </c>
      <c r="E98" s="140" t="s">
        <v>176</v>
      </c>
      <c r="F98" s="42" t="s">
        <v>198</v>
      </c>
      <c r="G98" s="21">
        <f t="shared" si="4"/>
        <v>11.38</v>
      </c>
      <c r="H98" s="21">
        <v>22.763099999999998</v>
      </c>
      <c r="I98" s="22">
        <f t="shared" si="3"/>
        <v>22.76</v>
      </c>
      <c r="J98" s="14"/>
    </row>
    <row r="99" spans="1:10" ht="36">
      <c r="A99" s="13"/>
      <c r="B99" s="1">
        <v>1</v>
      </c>
      <c r="C99" s="36" t="s">
        <v>110</v>
      </c>
      <c r="D99" s="139" t="s">
        <v>157</v>
      </c>
      <c r="E99" s="140" t="s">
        <v>180</v>
      </c>
      <c r="F99" s="42" t="s">
        <v>198</v>
      </c>
      <c r="G99" s="21">
        <f t="shared" si="4"/>
        <v>11.38</v>
      </c>
      <c r="H99" s="21">
        <v>22.763099999999998</v>
      </c>
      <c r="I99" s="22">
        <f t="shared" si="3"/>
        <v>11.38</v>
      </c>
      <c r="J99" s="14"/>
    </row>
    <row r="100" spans="1:10" ht="24">
      <c r="A100" s="13"/>
      <c r="B100" s="1">
        <v>2</v>
      </c>
      <c r="C100" s="36" t="s">
        <v>111</v>
      </c>
      <c r="D100" s="139" t="s">
        <v>157</v>
      </c>
      <c r="E100" s="140" t="s">
        <v>173</v>
      </c>
      <c r="F100" s="42" t="s">
        <v>199</v>
      </c>
      <c r="G100" s="21">
        <f t="shared" si="4"/>
        <v>10.72</v>
      </c>
      <c r="H100" s="21">
        <v>21.443500000000004</v>
      </c>
      <c r="I100" s="22">
        <f t="shared" si="3"/>
        <v>21.44</v>
      </c>
      <c r="J100" s="14"/>
    </row>
    <row r="101" spans="1:10" ht="36">
      <c r="A101" s="13"/>
      <c r="B101" s="1">
        <v>1</v>
      </c>
      <c r="C101" s="36" t="s">
        <v>111</v>
      </c>
      <c r="D101" s="139" t="s">
        <v>157</v>
      </c>
      <c r="E101" s="140" t="s">
        <v>169</v>
      </c>
      <c r="F101" s="42" t="s">
        <v>199</v>
      </c>
      <c r="G101" s="21">
        <f t="shared" si="4"/>
        <v>10.72</v>
      </c>
      <c r="H101" s="21">
        <v>21.443500000000004</v>
      </c>
      <c r="I101" s="22">
        <f t="shared" si="3"/>
        <v>10.72</v>
      </c>
      <c r="J101" s="14"/>
    </row>
    <row r="102" spans="1:10" ht="24">
      <c r="A102" s="13"/>
      <c r="B102" s="1">
        <v>3</v>
      </c>
      <c r="C102" s="36" t="s">
        <v>111</v>
      </c>
      <c r="D102" s="139" t="s">
        <v>157</v>
      </c>
      <c r="E102" s="140" t="s">
        <v>176</v>
      </c>
      <c r="F102" s="42" t="s">
        <v>199</v>
      </c>
      <c r="G102" s="21">
        <f t="shared" si="4"/>
        <v>10.72</v>
      </c>
      <c r="H102" s="21">
        <v>21.443500000000004</v>
      </c>
      <c r="I102" s="22">
        <f t="shared" si="3"/>
        <v>32.159999999999997</v>
      </c>
      <c r="J102" s="14"/>
    </row>
    <row r="103" spans="1:10" ht="36">
      <c r="A103" s="13"/>
      <c r="B103" s="1">
        <v>1</v>
      </c>
      <c r="C103" s="36" t="s">
        <v>112</v>
      </c>
      <c r="D103" s="139" t="s">
        <v>158</v>
      </c>
      <c r="E103" s="140" t="s">
        <v>181</v>
      </c>
      <c r="F103" s="42" t="s">
        <v>200</v>
      </c>
      <c r="G103" s="21">
        <f t="shared" si="4"/>
        <v>74.39</v>
      </c>
      <c r="H103" s="21">
        <v>148.78489999999999</v>
      </c>
      <c r="I103" s="22">
        <f t="shared" si="3"/>
        <v>74.39</v>
      </c>
      <c r="J103" s="14"/>
    </row>
    <row r="104" spans="1:10" ht="36">
      <c r="A104" s="13"/>
      <c r="B104" s="1">
        <v>1</v>
      </c>
      <c r="C104" s="36" t="s">
        <v>112</v>
      </c>
      <c r="D104" s="139" t="s">
        <v>158</v>
      </c>
      <c r="E104" s="140" t="s">
        <v>182</v>
      </c>
      <c r="F104" s="42" t="s">
        <v>200</v>
      </c>
      <c r="G104" s="21">
        <f t="shared" si="4"/>
        <v>74.39</v>
      </c>
      <c r="H104" s="21">
        <v>148.78489999999999</v>
      </c>
      <c r="I104" s="22">
        <f t="shared" si="3"/>
        <v>74.39</v>
      </c>
      <c r="J104" s="14"/>
    </row>
    <row r="105" spans="1:10" ht="36">
      <c r="A105" s="13"/>
      <c r="B105" s="1">
        <v>1</v>
      </c>
      <c r="C105" s="36" t="s">
        <v>113</v>
      </c>
      <c r="D105" s="139" t="s">
        <v>158</v>
      </c>
      <c r="E105" s="140" t="s">
        <v>181</v>
      </c>
      <c r="F105" s="42" t="s">
        <v>201</v>
      </c>
      <c r="G105" s="21">
        <f t="shared" si="4"/>
        <v>72.25</v>
      </c>
      <c r="H105" s="21">
        <v>144.49620000000002</v>
      </c>
      <c r="I105" s="22">
        <f t="shared" si="3"/>
        <v>72.25</v>
      </c>
      <c r="J105" s="14"/>
    </row>
    <row r="106" spans="1:10" ht="36" customHeight="1">
      <c r="A106" s="13"/>
      <c r="B106" s="1">
        <v>1</v>
      </c>
      <c r="C106" s="36" t="s">
        <v>114</v>
      </c>
      <c r="D106" s="139" t="s">
        <v>158</v>
      </c>
      <c r="E106" s="140" t="s">
        <v>171</v>
      </c>
      <c r="F106" s="42" t="s">
        <v>202</v>
      </c>
      <c r="G106" s="21">
        <f t="shared" si="4"/>
        <v>50.64</v>
      </c>
      <c r="H106" s="21">
        <v>101.27930000000001</v>
      </c>
      <c r="I106" s="22">
        <f t="shared" si="3"/>
        <v>50.64</v>
      </c>
      <c r="J106" s="14"/>
    </row>
    <row r="107" spans="1:10" ht="36" customHeight="1">
      <c r="A107" s="13"/>
      <c r="B107" s="1">
        <v>1</v>
      </c>
      <c r="C107" s="36" t="s">
        <v>114</v>
      </c>
      <c r="D107" s="139" t="s">
        <v>158</v>
      </c>
      <c r="E107" s="140" t="s">
        <v>181</v>
      </c>
      <c r="F107" s="42" t="s">
        <v>202</v>
      </c>
      <c r="G107" s="21">
        <f t="shared" si="4"/>
        <v>50.64</v>
      </c>
      <c r="H107" s="21">
        <v>101.27930000000001</v>
      </c>
      <c r="I107" s="22">
        <f t="shared" si="3"/>
        <v>50.64</v>
      </c>
      <c r="J107" s="14"/>
    </row>
    <row r="108" spans="1:10" ht="36" customHeight="1">
      <c r="A108" s="13"/>
      <c r="B108" s="1">
        <v>1</v>
      </c>
      <c r="C108" s="36" t="s">
        <v>114</v>
      </c>
      <c r="D108" s="139" t="s">
        <v>158</v>
      </c>
      <c r="E108" s="140" t="s">
        <v>182</v>
      </c>
      <c r="F108" s="42" t="s">
        <v>202</v>
      </c>
      <c r="G108" s="21">
        <f t="shared" si="4"/>
        <v>50.64</v>
      </c>
      <c r="H108" s="21">
        <v>101.27930000000001</v>
      </c>
      <c r="I108" s="22">
        <f t="shared" si="3"/>
        <v>50.64</v>
      </c>
      <c r="J108" s="14"/>
    </row>
    <row r="109" spans="1:10" ht="60">
      <c r="A109" s="13"/>
      <c r="B109" s="1">
        <v>2</v>
      </c>
      <c r="C109" s="36" t="s">
        <v>115</v>
      </c>
      <c r="D109" s="139" t="s">
        <v>158</v>
      </c>
      <c r="E109" s="140" t="s">
        <v>171</v>
      </c>
      <c r="F109" s="42" t="s">
        <v>203</v>
      </c>
      <c r="G109" s="21">
        <f t="shared" si="4"/>
        <v>41.57</v>
      </c>
      <c r="H109" s="21">
        <v>83.134800000000013</v>
      </c>
      <c r="I109" s="22">
        <f t="shared" si="3"/>
        <v>83.14</v>
      </c>
      <c r="J109" s="14"/>
    </row>
    <row r="110" spans="1:10" ht="13.5" customHeight="1">
      <c r="A110" s="13"/>
      <c r="B110" s="1">
        <v>10</v>
      </c>
      <c r="C110" s="36" t="s">
        <v>116</v>
      </c>
      <c r="D110" s="139" t="s">
        <v>158</v>
      </c>
      <c r="E110" s="140"/>
      <c r="F110" s="42" t="s">
        <v>204</v>
      </c>
      <c r="G110" s="21">
        <f t="shared" si="4"/>
        <v>10.06</v>
      </c>
      <c r="H110" s="21">
        <v>20.123899999999999</v>
      </c>
      <c r="I110" s="22">
        <f t="shared" si="3"/>
        <v>100.6</v>
      </c>
      <c r="J110" s="14"/>
    </row>
    <row r="111" spans="1:10" ht="13.5" customHeight="1">
      <c r="A111" s="13"/>
      <c r="B111" s="1">
        <v>7</v>
      </c>
      <c r="C111" s="36" t="s">
        <v>116</v>
      </c>
      <c r="D111" s="139" t="s">
        <v>156</v>
      </c>
      <c r="E111" s="140"/>
      <c r="F111" s="42" t="s">
        <v>204</v>
      </c>
      <c r="G111" s="21">
        <f t="shared" si="4"/>
        <v>10.72</v>
      </c>
      <c r="H111" s="21">
        <v>21.443500000000004</v>
      </c>
      <c r="I111" s="22">
        <f t="shared" si="3"/>
        <v>75.040000000000006</v>
      </c>
      <c r="J111" s="14"/>
    </row>
    <row r="112" spans="1:10" ht="38.25" customHeight="1">
      <c r="A112" s="13"/>
      <c r="B112" s="1">
        <v>1</v>
      </c>
      <c r="C112" s="36" t="s">
        <v>117</v>
      </c>
      <c r="D112" s="139"/>
      <c r="E112" s="140"/>
      <c r="F112" s="42" t="s">
        <v>205</v>
      </c>
      <c r="G112" s="21">
        <f t="shared" si="4"/>
        <v>42.72</v>
      </c>
      <c r="H112" s="21">
        <v>85.444100000000006</v>
      </c>
      <c r="I112" s="22">
        <f t="shared" si="3"/>
        <v>42.72</v>
      </c>
      <c r="J112" s="14"/>
    </row>
    <row r="113" spans="1:10" ht="24">
      <c r="A113" s="13"/>
      <c r="B113" s="1">
        <v>2</v>
      </c>
      <c r="C113" s="36" t="s">
        <v>118</v>
      </c>
      <c r="D113" s="139" t="s">
        <v>159</v>
      </c>
      <c r="E113" s="140"/>
      <c r="F113" s="42" t="s">
        <v>206</v>
      </c>
      <c r="G113" s="21">
        <f t="shared" si="4"/>
        <v>27.88</v>
      </c>
      <c r="H113" s="21">
        <v>55.753100000000003</v>
      </c>
      <c r="I113" s="22">
        <f t="shared" si="3"/>
        <v>55.76</v>
      </c>
      <c r="J113" s="14"/>
    </row>
    <row r="114" spans="1:10" ht="36">
      <c r="A114" s="13"/>
      <c r="B114" s="1">
        <v>2</v>
      </c>
      <c r="C114" s="36" t="s">
        <v>119</v>
      </c>
      <c r="D114" s="139" t="s">
        <v>158</v>
      </c>
      <c r="E114" s="140" t="s">
        <v>163</v>
      </c>
      <c r="F114" s="42" t="s">
        <v>207</v>
      </c>
      <c r="G114" s="21">
        <f t="shared" si="4"/>
        <v>39.42</v>
      </c>
      <c r="H114" s="21">
        <v>78.846100000000007</v>
      </c>
      <c r="I114" s="22">
        <f t="shared" si="3"/>
        <v>78.84</v>
      </c>
      <c r="J114" s="14"/>
    </row>
    <row r="115" spans="1:10" ht="36">
      <c r="A115" s="13"/>
      <c r="B115" s="1">
        <v>1</v>
      </c>
      <c r="C115" s="36" t="s">
        <v>119</v>
      </c>
      <c r="D115" s="139" t="s">
        <v>158</v>
      </c>
      <c r="E115" s="140" t="s">
        <v>173</v>
      </c>
      <c r="F115" s="42" t="s">
        <v>207</v>
      </c>
      <c r="G115" s="21">
        <f t="shared" si="4"/>
        <v>39.42</v>
      </c>
      <c r="H115" s="21">
        <v>78.846100000000007</v>
      </c>
      <c r="I115" s="22">
        <f t="shared" si="3"/>
        <v>39.42</v>
      </c>
      <c r="J115" s="14"/>
    </row>
    <row r="116" spans="1:10" ht="36">
      <c r="A116" s="13"/>
      <c r="B116" s="1">
        <v>1</v>
      </c>
      <c r="C116" s="36" t="s">
        <v>119</v>
      </c>
      <c r="D116" s="139" t="s">
        <v>158</v>
      </c>
      <c r="E116" s="140" t="s">
        <v>164</v>
      </c>
      <c r="F116" s="42" t="s">
        <v>207</v>
      </c>
      <c r="G116" s="21">
        <f t="shared" si="4"/>
        <v>39.42</v>
      </c>
      <c r="H116" s="21">
        <v>78.846100000000007</v>
      </c>
      <c r="I116" s="22">
        <f t="shared" si="3"/>
        <v>39.42</v>
      </c>
      <c r="J116" s="14"/>
    </row>
    <row r="117" spans="1:10" ht="36">
      <c r="A117" s="13"/>
      <c r="B117" s="1">
        <v>1</v>
      </c>
      <c r="C117" s="36" t="s">
        <v>119</v>
      </c>
      <c r="D117" s="139" t="s">
        <v>158</v>
      </c>
      <c r="E117" s="140" t="s">
        <v>183</v>
      </c>
      <c r="F117" s="42" t="s">
        <v>207</v>
      </c>
      <c r="G117" s="21">
        <f t="shared" si="4"/>
        <v>39.42</v>
      </c>
      <c r="H117" s="21">
        <v>78.846100000000007</v>
      </c>
      <c r="I117" s="22">
        <f t="shared" si="3"/>
        <v>39.42</v>
      </c>
      <c r="J117" s="14"/>
    </row>
    <row r="118" spans="1:10" ht="36">
      <c r="A118" s="13"/>
      <c r="B118" s="1">
        <v>8</v>
      </c>
      <c r="C118" s="36" t="s">
        <v>120</v>
      </c>
      <c r="D118" s="139" t="s">
        <v>160</v>
      </c>
      <c r="E118" s="140" t="s">
        <v>171</v>
      </c>
      <c r="F118" s="42" t="s">
        <v>208</v>
      </c>
      <c r="G118" s="21">
        <f t="shared" si="4"/>
        <v>19.79</v>
      </c>
      <c r="H118" s="21">
        <v>39.588000000000001</v>
      </c>
      <c r="I118" s="22">
        <f t="shared" si="3"/>
        <v>158.32</v>
      </c>
      <c r="J118" s="14"/>
    </row>
    <row r="119" spans="1:10" ht="36">
      <c r="A119" s="13"/>
      <c r="B119" s="1">
        <v>3</v>
      </c>
      <c r="C119" s="36" t="s">
        <v>120</v>
      </c>
      <c r="D119" s="139" t="s">
        <v>160</v>
      </c>
      <c r="E119" s="140" t="s">
        <v>184</v>
      </c>
      <c r="F119" s="42" t="s">
        <v>208</v>
      </c>
      <c r="G119" s="21">
        <f t="shared" si="4"/>
        <v>19.79</v>
      </c>
      <c r="H119" s="21">
        <v>39.588000000000001</v>
      </c>
      <c r="I119" s="22">
        <f t="shared" si="3"/>
        <v>59.37</v>
      </c>
      <c r="J119" s="14"/>
    </row>
    <row r="120" spans="1:10" ht="36">
      <c r="A120" s="13"/>
      <c r="B120" s="1">
        <v>5</v>
      </c>
      <c r="C120" s="36" t="s">
        <v>120</v>
      </c>
      <c r="D120" s="139" t="s">
        <v>160</v>
      </c>
      <c r="E120" s="140" t="s">
        <v>172</v>
      </c>
      <c r="F120" s="42" t="s">
        <v>208</v>
      </c>
      <c r="G120" s="21">
        <f t="shared" si="4"/>
        <v>19.79</v>
      </c>
      <c r="H120" s="21">
        <v>39.588000000000001</v>
      </c>
      <c r="I120" s="22">
        <f t="shared" si="3"/>
        <v>98.95</v>
      </c>
      <c r="J120" s="14"/>
    </row>
    <row r="121" spans="1:10" ht="36">
      <c r="A121" s="13"/>
      <c r="B121" s="1">
        <v>3</v>
      </c>
      <c r="C121" s="36" t="s">
        <v>120</v>
      </c>
      <c r="D121" s="139" t="s">
        <v>160</v>
      </c>
      <c r="E121" s="140" t="s">
        <v>170</v>
      </c>
      <c r="F121" s="42" t="s">
        <v>208</v>
      </c>
      <c r="G121" s="21">
        <f t="shared" si="4"/>
        <v>19.79</v>
      </c>
      <c r="H121" s="21">
        <v>39.588000000000001</v>
      </c>
      <c r="I121" s="22">
        <f t="shared" si="3"/>
        <v>59.37</v>
      </c>
      <c r="J121" s="14"/>
    </row>
    <row r="122" spans="1:10" ht="36">
      <c r="A122" s="13"/>
      <c r="B122" s="1">
        <v>2</v>
      </c>
      <c r="C122" s="36" t="s">
        <v>120</v>
      </c>
      <c r="D122" s="139" t="s">
        <v>160</v>
      </c>
      <c r="E122" s="140" t="s">
        <v>185</v>
      </c>
      <c r="F122" s="42" t="s">
        <v>208</v>
      </c>
      <c r="G122" s="21">
        <f t="shared" si="4"/>
        <v>19.79</v>
      </c>
      <c r="H122" s="21">
        <v>39.588000000000001</v>
      </c>
      <c r="I122" s="22">
        <f t="shared" si="3"/>
        <v>39.58</v>
      </c>
      <c r="J122" s="14"/>
    </row>
    <row r="123" spans="1:10" ht="36">
      <c r="A123" s="13"/>
      <c r="B123" s="1">
        <v>2</v>
      </c>
      <c r="C123" s="36" t="s">
        <v>120</v>
      </c>
      <c r="D123" s="139" t="s">
        <v>161</v>
      </c>
      <c r="E123" s="140" t="s">
        <v>171</v>
      </c>
      <c r="F123" s="42" t="s">
        <v>208</v>
      </c>
      <c r="G123" s="21">
        <f t="shared" si="4"/>
        <v>23.92</v>
      </c>
      <c r="H123" s="21">
        <v>47.835500000000003</v>
      </c>
      <c r="I123" s="22">
        <f t="shared" si="3"/>
        <v>47.84</v>
      </c>
      <c r="J123" s="14"/>
    </row>
    <row r="124" spans="1:10" ht="36">
      <c r="A124" s="13"/>
      <c r="B124" s="1">
        <v>2</v>
      </c>
      <c r="C124" s="36" t="s">
        <v>120</v>
      </c>
      <c r="D124" s="139" t="s">
        <v>162</v>
      </c>
      <c r="E124" s="140" t="s">
        <v>171</v>
      </c>
      <c r="F124" s="42" t="s">
        <v>208</v>
      </c>
      <c r="G124" s="21">
        <f t="shared" si="4"/>
        <v>27.22</v>
      </c>
      <c r="H124" s="21">
        <v>54.433500000000002</v>
      </c>
      <c r="I124" s="22">
        <f t="shared" si="3"/>
        <v>54.44</v>
      </c>
      <c r="J124" s="14"/>
    </row>
    <row r="125" spans="1:10" ht="36">
      <c r="A125" s="13"/>
      <c r="B125" s="1">
        <v>6</v>
      </c>
      <c r="C125" s="36" t="s">
        <v>121</v>
      </c>
      <c r="D125" s="139" t="s">
        <v>157</v>
      </c>
      <c r="E125" s="140" t="s">
        <v>163</v>
      </c>
      <c r="F125" s="42" t="s">
        <v>209</v>
      </c>
      <c r="G125" s="21">
        <f t="shared" si="4"/>
        <v>25.73</v>
      </c>
      <c r="H125" s="21">
        <v>51.464400000000005</v>
      </c>
      <c r="I125" s="22">
        <f t="shared" si="3"/>
        <v>154.38</v>
      </c>
      <c r="J125" s="14"/>
    </row>
    <row r="126" spans="1:10" ht="36">
      <c r="A126" s="13"/>
      <c r="B126" s="1">
        <v>4</v>
      </c>
      <c r="C126" s="37" t="s">
        <v>121</v>
      </c>
      <c r="D126" s="139" t="s">
        <v>157</v>
      </c>
      <c r="E126" s="140" t="s">
        <v>164</v>
      </c>
      <c r="F126" s="42" t="s">
        <v>209</v>
      </c>
      <c r="G126" s="21">
        <f t="shared" si="4"/>
        <v>25.73</v>
      </c>
      <c r="H126" s="21">
        <v>51.464400000000005</v>
      </c>
      <c r="I126" s="22">
        <f t="shared" si="3"/>
        <v>102.92</v>
      </c>
      <c r="J126" s="14"/>
    </row>
    <row r="127" spans="1:10" ht="36">
      <c r="A127" s="13"/>
      <c r="B127" s="1">
        <v>1</v>
      </c>
      <c r="C127" s="36" t="s">
        <v>121</v>
      </c>
      <c r="D127" s="139" t="s">
        <v>157</v>
      </c>
      <c r="E127" s="140" t="s">
        <v>175</v>
      </c>
      <c r="F127" s="42" t="s">
        <v>209</v>
      </c>
      <c r="G127" s="21">
        <f t="shared" si="4"/>
        <v>25.73</v>
      </c>
      <c r="H127" s="21">
        <v>51.464400000000005</v>
      </c>
      <c r="I127" s="22">
        <f t="shared" si="3"/>
        <v>25.73</v>
      </c>
      <c r="J127" s="14"/>
    </row>
    <row r="128" spans="1:10" ht="36">
      <c r="A128" s="13"/>
      <c r="B128" s="1">
        <v>1</v>
      </c>
      <c r="C128" s="36" t="s">
        <v>121</v>
      </c>
      <c r="D128" s="139" t="s">
        <v>157</v>
      </c>
      <c r="E128" s="140" t="s">
        <v>169</v>
      </c>
      <c r="F128" s="42" t="s">
        <v>209</v>
      </c>
      <c r="G128" s="21">
        <f t="shared" si="4"/>
        <v>25.73</v>
      </c>
      <c r="H128" s="21">
        <v>51.464400000000005</v>
      </c>
      <c r="I128" s="22">
        <f t="shared" si="3"/>
        <v>25.73</v>
      </c>
      <c r="J128" s="14"/>
    </row>
    <row r="129" spans="1:10" ht="36">
      <c r="A129" s="13"/>
      <c r="B129" s="1">
        <v>2</v>
      </c>
      <c r="C129" s="36" t="s">
        <v>121</v>
      </c>
      <c r="D129" s="139" t="s">
        <v>157</v>
      </c>
      <c r="E129" s="140" t="s">
        <v>176</v>
      </c>
      <c r="F129" s="42" t="s">
        <v>209</v>
      </c>
      <c r="G129" s="21">
        <f t="shared" si="4"/>
        <v>25.73</v>
      </c>
      <c r="H129" s="21">
        <v>51.464400000000005</v>
      </c>
      <c r="I129" s="22">
        <f t="shared" si="3"/>
        <v>51.46</v>
      </c>
      <c r="J129" s="14"/>
    </row>
    <row r="130" spans="1:10" ht="48">
      <c r="A130" s="13"/>
      <c r="B130" s="1">
        <v>2</v>
      </c>
      <c r="C130" s="36" t="s">
        <v>122</v>
      </c>
      <c r="D130" s="139" t="s">
        <v>158</v>
      </c>
      <c r="E130" s="140" t="s">
        <v>163</v>
      </c>
      <c r="F130" s="42" t="s">
        <v>210</v>
      </c>
      <c r="G130" s="21">
        <f t="shared" si="4"/>
        <v>34.64</v>
      </c>
      <c r="H130" s="21">
        <v>69.279000000000011</v>
      </c>
      <c r="I130" s="22">
        <f t="shared" si="3"/>
        <v>69.28</v>
      </c>
      <c r="J130" s="14"/>
    </row>
    <row r="131" spans="1:10" ht="36">
      <c r="A131" s="13"/>
      <c r="B131" s="1">
        <v>1</v>
      </c>
      <c r="C131" s="36" t="s">
        <v>123</v>
      </c>
      <c r="D131" s="139" t="s">
        <v>158</v>
      </c>
      <c r="E131" s="140" t="s">
        <v>164</v>
      </c>
      <c r="F131" s="42" t="s">
        <v>211</v>
      </c>
      <c r="G131" s="21">
        <f t="shared" si="4"/>
        <v>37.11</v>
      </c>
      <c r="H131" s="21">
        <v>74.227500000000006</v>
      </c>
      <c r="I131" s="22">
        <f t="shared" si="3"/>
        <v>37.11</v>
      </c>
      <c r="J131" s="14"/>
    </row>
    <row r="132" spans="1:10" ht="36">
      <c r="A132" s="13"/>
      <c r="B132" s="1">
        <v>1</v>
      </c>
      <c r="C132" s="36" t="s">
        <v>123</v>
      </c>
      <c r="D132" s="139" t="s">
        <v>158</v>
      </c>
      <c r="E132" s="140" t="s">
        <v>178</v>
      </c>
      <c r="F132" s="42" t="s">
        <v>211</v>
      </c>
      <c r="G132" s="21">
        <f t="shared" si="4"/>
        <v>37.11</v>
      </c>
      <c r="H132" s="21">
        <v>74.227500000000006</v>
      </c>
      <c r="I132" s="22">
        <f t="shared" si="3"/>
        <v>37.11</v>
      </c>
      <c r="J132" s="14"/>
    </row>
    <row r="133" spans="1:10" ht="36">
      <c r="A133" s="13"/>
      <c r="B133" s="1">
        <v>1</v>
      </c>
      <c r="C133" s="36" t="s">
        <v>123</v>
      </c>
      <c r="D133" s="139" t="s">
        <v>158</v>
      </c>
      <c r="E133" s="140" t="s">
        <v>176</v>
      </c>
      <c r="F133" s="42" t="s">
        <v>211</v>
      </c>
      <c r="G133" s="21">
        <f t="shared" si="4"/>
        <v>37.11</v>
      </c>
      <c r="H133" s="21">
        <v>74.227500000000006</v>
      </c>
      <c r="I133" s="22">
        <f t="shared" si="3"/>
        <v>37.11</v>
      </c>
      <c r="J133" s="14"/>
    </row>
    <row r="134" spans="1:10" ht="36">
      <c r="A134" s="13"/>
      <c r="B134" s="1">
        <v>2</v>
      </c>
      <c r="C134" s="36" t="s">
        <v>124</v>
      </c>
      <c r="D134" s="139" t="s">
        <v>158</v>
      </c>
      <c r="E134" s="140" t="s">
        <v>186</v>
      </c>
      <c r="F134" s="42" t="s">
        <v>212</v>
      </c>
      <c r="G134" s="21">
        <f t="shared" si="4"/>
        <v>27.38</v>
      </c>
      <c r="H134" s="21">
        <v>54.763399999999997</v>
      </c>
      <c r="I134" s="22">
        <f t="shared" si="3"/>
        <v>54.76</v>
      </c>
      <c r="J134" s="14"/>
    </row>
    <row r="135" spans="1:10" ht="48">
      <c r="A135" s="13"/>
      <c r="B135" s="1">
        <v>2</v>
      </c>
      <c r="C135" s="36" t="s">
        <v>125</v>
      </c>
      <c r="D135" s="139" t="s">
        <v>158</v>
      </c>
      <c r="E135" s="140" t="s">
        <v>163</v>
      </c>
      <c r="F135" s="42" t="s">
        <v>213</v>
      </c>
      <c r="G135" s="21">
        <f t="shared" si="4"/>
        <v>39.92</v>
      </c>
      <c r="H135" s="21">
        <v>79.835800000000006</v>
      </c>
      <c r="I135" s="22">
        <f t="shared" si="3"/>
        <v>79.84</v>
      </c>
      <c r="J135" s="14"/>
    </row>
    <row r="136" spans="1:10" ht="48">
      <c r="A136" s="13"/>
      <c r="B136" s="1">
        <v>1</v>
      </c>
      <c r="C136" s="36" t="s">
        <v>125</v>
      </c>
      <c r="D136" s="139" t="s">
        <v>158</v>
      </c>
      <c r="E136" s="140" t="s">
        <v>164</v>
      </c>
      <c r="F136" s="42" t="s">
        <v>213</v>
      </c>
      <c r="G136" s="21">
        <f t="shared" si="4"/>
        <v>39.92</v>
      </c>
      <c r="H136" s="21">
        <v>79.835800000000006</v>
      </c>
      <c r="I136" s="22">
        <f t="shared" si="3"/>
        <v>39.92</v>
      </c>
      <c r="J136" s="14"/>
    </row>
    <row r="137" spans="1:10" ht="48">
      <c r="A137" s="13"/>
      <c r="B137" s="1">
        <v>1</v>
      </c>
      <c r="C137" s="36" t="s">
        <v>125</v>
      </c>
      <c r="D137" s="139" t="s">
        <v>158</v>
      </c>
      <c r="E137" s="140" t="s">
        <v>187</v>
      </c>
      <c r="F137" s="42" t="s">
        <v>213</v>
      </c>
      <c r="G137" s="21">
        <f t="shared" si="4"/>
        <v>39.92</v>
      </c>
      <c r="H137" s="21">
        <v>79.835800000000006</v>
      </c>
      <c r="I137" s="22">
        <f t="shared" si="3"/>
        <v>39.92</v>
      </c>
      <c r="J137" s="14"/>
    </row>
    <row r="138" spans="1:10" ht="24">
      <c r="A138" s="13"/>
      <c r="B138" s="1">
        <v>2</v>
      </c>
      <c r="C138" s="36" t="s">
        <v>126</v>
      </c>
      <c r="D138" s="139" t="s">
        <v>158</v>
      </c>
      <c r="E138" s="140" t="s">
        <v>163</v>
      </c>
      <c r="F138" s="42" t="s">
        <v>214</v>
      </c>
      <c r="G138" s="21">
        <f t="shared" si="4"/>
        <v>27.38</v>
      </c>
      <c r="H138" s="21">
        <v>54.763399999999997</v>
      </c>
      <c r="I138" s="22">
        <f t="shared" si="3"/>
        <v>54.76</v>
      </c>
      <c r="J138" s="14"/>
    </row>
    <row r="139" spans="1:10" ht="36">
      <c r="A139" s="13"/>
      <c r="B139" s="1">
        <v>1</v>
      </c>
      <c r="C139" s="36" t="s">
        <v>127</v>
      </c>
      <c r="D139" s="139" t="s">
        <v>158</v>
      </c>
      <c r="E139" s="140" t="s">
        <v>164</v>
      </c>
      <c r="F139" s="42" t="s">
        <v>215</v>
      </c>
      <c r="G139" s="21">
        <f t="shared" si="4"/>
        <v>20.29</v>
      </c>
      <c r="H139" s="21">
        <v>40.5777</v>
      </c>
      <c r="I139" s="22">
        <f t="shared" ref="I139:I202" si="5">ROUND(IF(ISNUMBER(B139), G139*B139, 0),5)</f>
        <v>20.29</v>
      </c>
      <c r="J139" s="14"/>
    </row>
    <row r="140" spans="1:10" ht="36">
      <c r="A140" s="13"/>
      <c r="B140" s="1">
        <v>1</v>
      </c>
      <c r="C140" s="36" t="s">
        <v>127</v>
      </c>
      <c r="D140" s="139" t="s">
        <v>158</v>
      </c>
      <c r="E140" s="140" t="s">
        <v>176</v>
      </c>
      <c r="F140" s="42" t="s">
        <v>215</v>
      </c>
      <c r="G140" s="21">
        <f t="shared" si="4"/>
        <v>20.29</v>
      </c>
      <c r="H140" s="21">
        <v>40.5777</v>
      </c>
      <c r="I140" s="22">
        <f t="shared" si="5"/>
        <v>20.29</v>
      </c>
      <c r="J140" s="14"/>
    </row>
    <row r="141" spans="1:10" ht="36">
      <c r="A141" s="13"/>
      <c r="B141" s="1">
        <v>2</v>
      </c>
      <c r="C141" s="36" t="s">
        <v>128</v>
      </c>
      <c r="D141" s="139" t="s">
        <v>158</v>
      </c>
      <c r="E141" s="140"/>
      <c r="F141" s="42" t="s">
        <v>216</v>
      </c>
      <c r="G141" s="21">
        <f t="shared" si="4"/>
        <v>50.64</v>
      </c>
      <c r="H141" s="21">
        <v>101.27930000000001</v>
      </c>
      <c r="I141" s="22">
        <f t="shared" si="5"/>
        <v>101.28</v>
      </c>
      <c r="J141" s="14"/>
    </row>
    <row r="142" spans="1:10" ht="48">
      <c r="A142" s="13"/>
      <c r="B142" s="1">
        <v>1</v>
      </c>
      <c r="C142" s="36" t="s">
        <v>72</v>
      </c>
      <c r="D142" s="139" t="s">
        <v>158</v>
      </c>
      <c r="E142" s="140" t="s">
        <v>188</v>
      </c>
      <c r="F142" s="42" t="s">
        <v>217</v>
      </c>
      <c r="G142" s="21">
        <f t="shared" si="4"/>
        <v>30.02</v>
      </c>
      <c r="H142" s="21">
        <v>60.041800000000009</v>
      </c>
      <c r="I142" s="22">
        <f t="shared" si="5"/>
        <v>30.02</v>
      </c>
      <c r="J142" s="14"/>
    </row>
    <row r="143" spans="1:10" ht="48">
      <c r="A143" s="13"/>
      <c r="B143" s="1">
        <v>1</v>
      </c>
      <c r="C143" s="36" t="s">
        <v>72</v>
      </c>
      <c r="D143" s="139" t="s">
        <v>158</v>
      </c>
      <c r="E143" s="140" t="s">
        <v>176</v>
      </c>
      <c r="F143" s="42" t="s">
        <v>217</v>
      </c>
      <c r="G143" s="21">
        <f t="shared" si="4"/>
        <v>30.02</v>
      </c>
      <c r="H143" s="21">
        <v>60.041800000000009</v>
      </c>
      <c r="I143" s="22">
        <f t="shared" si="5"/>
        <v>30.02</v>
      </c>
      <c r="J143" s="14"/>
    </row>
    <row r="144" spans="1:10" ht="36">
      <c r="A144" s="13"/>
      <c r="B144" s="1">
        <v>1</v>
      </c>
      <c r="C144" s="36" t="s">
        <v>129</v>
      </c>
      <c r="D144" s="139" t="s">
        <v>163</v>
      </c>
      <c r="E144" s="140"/>
      <c r="F144" s="42" t="s">
        <v>218</v>
      </c>
      <c r="G144" s="21">
        <f t="shared" si="4"/>
        <v>30.85</v>
      </c>
      <c r="H144" s="21">
        <v>61.691300000000005</v>
      </c>
      <c r="I144" s="22">
        <f t="shared" si="5"/>
        <v>30.85</v>
      </c>
      <c r="J144" s="14"/>
    </row>
    <row r="145" spans="1:10" ht="36">
      <c r="A145" s="13"/>
      <c r="B145" s="1">
        <v>1</v>
      </c>
      <c r="C145" s="36" t="s">
        <v>129</v>
      </c>
      <c r="D145" s="139" t="s">
        <v>164</v>
      </c>
      <c r="E145" s="140"/>
      <c r="F145" s="42" t="s">
        <v>218</v>
      </c>
      <c r="G145" s="21">
        <f t="shared" si="4"/>
        <v>30.85</v>
      </c>
      <c r="H145" s="21">
        <v>61.691300000000005</v>
      </c>
      <c r="I145" s="22">
        <f t="shared" si="5"/>
        <v>30.85</v>
      </c>
      <c r="J145" s="14"/>
    </row>
    <row r="146" spans="1:10" ht="48">
      <c r="A146" s="13"/>
      <c r="B146" s="1">
        <v>1</v>
      </c>
      <c r="C146" s="36" t="s">
        <v>130</v>
      </c>
      <c r="D146" s="139" t="s">
        <v>158</v>
      </c>
      <c r="E146" s="140" t="s">
        <v>164</v>
      </c>
      <c r="F146" s="42" t="s">
        <v>219</v>
      </c>
      <c r="G146" s="21">
        <f t="shared" si="4"/>
        <v>46.19</v>
      </c>
      <c r="H146" s="21">
        <v>92.372</v>
      </c>
      <c r="I146" s="22">
        <f t="shared" si="5"/>
        <v>46.19</v>
      </c>
      <c r="J146" s="14"/>
    </row>
    <row r="147" spans="1:10" ht="48">
      <c r="A147" s="13"/>
      <c r="B147" s="1">
        <v>1</v>
      </c>
      <c r="C147" s="36" t="s">
        <v>130</v>
      </c>
      <c r="D147" s="139" t="s">
        <v>158</v>
      </c>
      <c r="E147" s="140" t="s">
        <v>176</v>
      </c>
      <c r="F147" s="42" t="s">
        <v>219</v>
      </c>
      <c r="G147" s="21">
        <f t="shared" si="4"/>
        <v>46.19</v>
      </c>
      <c r="H147" s="21">
        <v>92.372</v>
      </c>
      <c r="I147" s="22">
        <f t="shared" si="5"/>
        <v>46.19</v>
      </c>
      <c r="J147" s="14"/>
    </row>
    <row r="148" spans="1:10" ht="36">
      <c r="A148" s="13"/>
      <c r="B148" s="1">
        <v>1</v>
      </c>
      <c r="C148" s="36" t="s">
        <v>131</v>
      </c>
      <c r="D148" s="139" t="s">
        <v>158</v>
      </c>
      <c r="E148" s="140" t="s">
        <v>171</v>
      </c>
      <c r="F148" s="42" t="s">
        <v>220</v>
      </c>
      <c r="G148" s="21">
        <f t="shared" si="4"/>
        <v>61.03</v>
      </c>
      <c r="H148" s="21">
        <v>122.06300000000002</v>
      </c>
      <c r="I148" s="22">
        <f t="shared" si="5"/>
        <v>61.03</v>
      </c>
      <c r="J148" s="14"/>
    </row>
    <row r="149" spans="1:10" ht="36">
      <c r="A149" s="13"/>
      <c r="B149" s="1">
        <v>1</v>
      </c>
      <c r="C149" s="36" t="s">
        <v>131</v>
      </c>
      <c r="D149" s="139" t="s">
        <v>158</v>
      </c>
      <c r="E149" s="140" t="s">
        <v>181</v>
      </c>
      <c r="F149" s="42" t="s">
        <v>220</v>
      </c>
      <c r="G149" s="21">
        <f t="shared" ref="G149:G181" si="6">ROUND(H149*50%,2)</f>
        <v>61.03</v>
      </c>
      <c r="H149" s="21">
        <v>122.06300000000002</v>
      </c>
      <c r="I149" s="22">
        <f t="shared" si="5"/>
        <v>61.03</v>
      </c>
      <c r="J149" s="14"/>
    </row>
    <row r="150" spans="1:10" ht="36">
      <c r="A150" s="13"/>
      <c r="B150" s="1">
        <v>1</v>
      </c>
      <c r="C150" s="37" t="s">
        <v>131</v>
      </c>
      <c r="D150" s="139" t="s">
        <v>158</v>
      </c>
      <c r="E150" s="140" t="s">
        <v>170</v>
      </c>
      <c r="F150" s="42" t="s">
        <v>220</v>
      </c>
      <c r="G150" s="21">
        <f t="shared" si="6"/>
        <v>61.03</v>
      </c>
      <c r="H150" s="21">
        <v>122.06300000000002</v>
      </c>
      <c r="I150" s="22">
        <f t="shared" si="5"/>
        <v>61.03</v>
      </c>
      <c r="J150" s="14"/>
    </row>
    <row r="151" spans="1:10" ht="36">
      <c r="A151" s="13"/>
      <c r="B151" s="1">
        <v>1</v>
      </c>
      <c r="C151" s="36" t="s">
        <v>132</v>
      </c>
      <c r="D151" s="139" t="s">
        <v>158</v>
      </c>
      <c r="E151" s="140" t="s">
        <v>171</v>
      </c>
      <c r="F151" s="42" t="s">
        <v>221</v>
      </c>
      <c r="G151" s="21">
        <f t="shared" si="6"/>
        <v>85.77</v>
      </c>
      <c r="H151" s="21">
        <v>171.54800000000003</v>
      </c>
      <c r="I151" s="22">
        <f t="shared" si="5"/>
        <v>85.77</v>
      </c>
      <c r="J151" s="14"/>
    </row>
    <row r="152" spans="1:10" ht="36">
      <c r="A152" s="13"/>
      <c r="B152" s="1">
        <v>1</v>
      </c>
      <c r="C152" s="36" t="s">
        <v>132</v>
      </c>
      <c r="D152" s="139" t="s">
        <v>158</v>
      </c>
      <c r="E152" s="140" t="s">
        <v>181</v>
      </c>
      <c r="F152" s="42" t="s">
        <v>221</v>
      </c>
      <c r="G152" s="21">
        <f t="shared" si="6"/>
        <v>85.77</v>
      </c>
      <c r="H152" s="21">
        <v>171.54800000000003</v>
      </c>
      <c r="I152" s="22">
        <f t="shared" si="5"/>
        <v>85.77</v>
      </c>
      <c r="J152" s="14"/>
    </row>
    <row r="153" spans="1:10" ht="36">
      <c r="A153" s="13"/>
      <c r="B153" s="1">
        <v>1</v>
      </c>
      <c r="C153" s="36" t="s">
        <v>132</v>
      </c>
      <c r="D153" s="139" t="s">
        <v>158</v>
      </c>
      <c r="E153" s="140" t="s">
        <v>172</v>
      </c>
      <c r="F153" s="42" t="s">
        <v>221</v>
      </c>
      <c r="G153" s="21">
        <f t="shared" si="6"/>
        <v>85.77</v>
      </c>
      <c r="H153" s="21">
        <v>171.54800000000003</v>
      </c>
      <c r="I153" s="22">
        <f t="shared" si="5"/>
        <v>85.77</v>
      </c>
      <c r="J153" s="14"/>
    </row>
    <row r="154" spans="1:10" ht="36">
      <c r="A154" s="13"/>
      <c r="B154" s="1">
        <v>1</v>
      </c>
      <c r="C154" s="36" t="s">
        <v>133</v>
      </c>
      <c r="D154" s="139" t="s">
        <v>158</v>
      </c>
      <c r="E154" s="140" t="s">
        <v>171</v>
      </c>
      <c r="F154" s="42" t="s">
        <v>222</v>
      </c>
      <c r="G154" s="21">
        <f t="shared" si="6"/>
        <v>54.27</v>
      </c>
      <c r="H154" s="21">
        <v>108.53710000000001</v>
      </c>
      <c r="I154" s="22">
        <f t="shared" si="5"/>
        <v>54.27</v>
      </c>
      <c r="J154" s="14"/>
    </row>
    <row r="155" spans="1:10" ht="36">
      <c r="A155" s="13"/>
      <c r="B155" s="1">
        <v>1</v>
      </c>
      <c r="C155" s="36" t="s">
        <v>133</v>
      </c>
      <c r="D155" s="139" t="s">
        <v>158</v>
      </c>
      <c r="E155" s="140" t="s">
        <v>170</v>
      </c>
      <c r="F155" s="42" t="s">
        <v>222</v>
      </c>
      <c r="G155" s="21">
        <f t="shared" si="6"/>
        <v>54.27</v>
      </c>
      <c r="H155" s="21">
        <v>108.53710000000001</v>
      </c>
      <c r="I155" s="22">
        <f t="shared" si="5"/>
        <v>54.27</v>
      </c>
      <c r="J155" s="14"/>
    </row>
    <row r="156" spans="1:10" ht="36">
      <c r="A156" s="13"/>
      <c r="B156" s="1">
        <v>1</v>
      </c>
      <c r="C156" s="36" t="s">
        <v>134</v>
      </c>
      <c r="D156" s="139" t="s">
        <v>158</v>
      </c>
      <c r="E156" s="140" t="s">
        <v>163</v>
      </c>
      <c r="F156" s="42" t="s">
        <v>223</v>
      </c>
      <c r="G156" s="21">
        <f t="shared" si="6"/>
        <v>36.78</v>
      </c>
      <c r="H156" s="21">
        <v>73.567700000000002</v>
      </c>
      <c r="I156" s="22">
        <f t="shared" si="5"/>
        <v>36.78</v>
      </c>
      <c r="J156" s="14"/>
    </row>
    <row r="157" spans="1:10" ht="36">
      <c r="A157" s="13"/>
      <c r="B157" s="1">
        <v>1</v>
      </c>
      <c r="C157" s="36" t="s">
        <v>134</v>
      </c>
      <c r="D157" s="139" t="s">
        <v>158</v>
      </c>
      <c r="E157" s="140" t="s">
        <v>164</v>
      </c>
      <c r="F157" s="42" t="s">
        <v>223</v>
      </c>
      <c r="G157" s="21">
        <f t="shared" si="6"/>
        <v>48.33</v>
      </c>
      <c r="H157" s="21">
        <v>96.660700000000006</v>
      </c>
      <c r="I157" s="22">
        <f t="shared" si="5"/>
        <v>48.33</v>
      </c>
      <c r="J157" s="14"/>
    </row>
    <row r="158" spans="1:10" ht="36">
      <c r="A158" s="13"/>
      <c r="B158" s="1">
        <v>1</v>
      </c>
      <c r="C158" s="36" t="s">
        <v>134</v>
      </c>
      <c r="D158" s="139" t="s">
        <v>158</v>
      </c>
      <c r="E158" s="140" t="s">
        <v>180</v>
      </c>
      <c r="F158" s="42" t="s">
        <v>223</v>
      </c>
      <c r="G158" s="21">
        <f t="shared" si="6"/>
        <v>48.33</v>
      </c>
      <c r="H158" s="21">
        <v>96.660700000000006</v>
      </c>
      <c r="I158" s="22">
        <f t="shared" si="5"/>
        <v>48.33</v>
      </c>
      <c r="J158" s="14"/>
    </row>
    <row r="159" spans="1:10" ht="48">
      <c r="A159" s="13"/>
      <c r="B159" s="1">
        <v>1</v>
      </c>
      <c r="C159" s="36" t="s">
        <v>135</v>
      </c>
      <c r="D159" s="139" t="s">
        <v>158</v>
      </c>
      <c r="E159" s="140" t="s">
        <v>180</v>
      </c>
      <c r="F159" s="42" t="s">
        <v>224</v>
      </c>
      <c r="G159" s="21">
        <f t="shared" si="6"/>
        <v>67.959999999999994</v>
      </c>
      <c r="H159" s="21">
        <v>135.9188</v>
      </c>
      <c r="I159" s="22">
        <f t="shared" si="5"/>
        <v>67.959999999999994</v>
      </c>
      <c r="J159" s="14"/>
    </row>
    <row r="160" spans="1:10" ht="48">
      <c r="A160" s="13"/>
      <c r="B160" s="1">
        <v>1</v>
      </c>
      <c r="C160" s="36" t="s">
        <v>136</v>
      </c>
      <c r="D160" s="139" t="s">
        <v>158</v>
      </c>
      <c r="E160" s="140" t="s">
        <v>163</v>
      </c>
      <c r="F160" s="42" t="s">
        <v>225</v>
      </c>
      <c r="G160" s="21">
        <f t="shared" si="6"/>
        <v>33.15</v>
      </c>
      <c r="H160" s="21">
        <v>66.309899999999999</v>
      </c>
      <c r="I160" s="22">
        <f t="shared" si="5"/>
        <v>33.15</v>
      </c>
      <c r="J160" s="14"/>
    </row>
    <row r="161" spans="1:10" ht="48">
      <c r="A161" s="13"/>
      <c r="B161" s="1">
        <v>1</v>
      </c>
      <c r="C161" s="36" t="s">
        <v>136</v>
      </c>
      <c r="D161" s="139" t="s">
        <v>158</v>
      </c>
      <c r="E161" s="140" t="s">
        <v>176</v>
      </c>
      <c r="F161" s="42" t="s">
        <v>225</v>
      </c>
      <c r="G161" s="21">
        <f t="shared" si="6"/>
        <v>33.15</v>
      </c>
      <c r="H161" s="21">
        <v>66.309899999999999</v>
      </c>
      <c r="I161" s="22">
        <f t="shared" si="5"/>
        <v>33.15</v>
      </c>
      <c r="J161" s="14"/>
    </row>
    <row r="162" spans="1:10" ht="36">
      <c r="A162" s="13"/>
      <c r="B162" s="1">
        <v>1</v>
      </c>
      <c r="C162" s="36" t="s">
        <v>137</v>
      </c>
      <c r="D162" s="139" t="s">
        <v>158</v>
      </c>
      <c r="E162" s="140" t="s">
        <v>181</v>
      </c>
      <c r="F162" s="42" t="s">
        <v>226</v>
      </c>
      <c r="G162" s="21">
        <f t="shared" si="6"/>
        <v>40.25</v>
      </c>
      <c r="H162" s="21">
        <v>80.495599999999996</v>
      </c>
      <c r="I162" s="22">
        <f t="shared" si="5"/>
        <v>40.25</v>
      </c>
      <c r="J162" s="14"/>
    </row>
    <row r="163" spans="1:10" ht="36">
      <c r="A163" s="13"/>
      <c r="B163" s="1">
        <v>1</v>
      </c>
      <c r="C163" s="36" t="s">
        <v>137</v>
      </c>
      <c r="D163" s="139" t="s">
        <v>158</v>
      </c>
      <c r="E163" s="140" t="s">
        <v>182</v>
      </c>
      <c r="F163" s="42" t="s">
        <v>226</v>
      </c>
      <c r="G163" s="21">
        <f t="shared" si="6"/>
        <v>40.25</v>
      </c>
      <c r="H163" s="21">
        <v>80.495599999999996</v>
      </c>
      <c r="I163" s="22">
        <f t="shared" si="5"/>
        <v>40.25</v>
      </c>
      <c r="J163" s="14"/>
    </row>
    <row r="164" spans="1:10" ht="60">
      <c r="A164" s="13"/>
      <c r="B164" s="1">
        <v>1</v>
      </c>
      <c r="C164" s="36" t="s">
        <v>138</v>
      </c>
      <c r="D164" s="139" t="s">
        <v>165</v>
      </c>
      <c r="E164" s="140"/>
      <c r="F164" s="42" t="s">
        <v>227</v>
      </c>
      <c r="G164" s="21">
        <f t="shared" si="6"/>
        <v>235.05</v>
      </c>
      <c r="H164" s="21">
        <v>470.10750000000002</v>
      </c>
      <c r="I164" s="22">
        <f t="shared" si="5"/>
        <v>235.05</v>
      </c>
      <c r="J164" s="14"/>
    </row>
    <row r="165" spans="1:10" ht="48">
      <c r="A165" s="13"/>
      <c r="B165" s="1">
        <v>1</v>
      </c>
      <c r="C165" s="36" t="s">
        <v>139</v>
      </c>
      <c r="D165" s="139" t="s">
        <v>165</v>
      </c>
      <c r="E165" s="140"/>
      <c r="F165" s="42" t="s">
        <v>228</v>
      </c>
      <c r="G165" s="21">
        <f t="shared" si="6"/>
        <v>276.95</v>
      </c>
      <c r="H165" s="21">
        <v>553.90210000000002</v>
      </c>
      <c r="I165" s="22">
        <f t="shared" si="5"/>
        <v>276.95</v>
      </c>
      <c r="J165" s="14"/>
    </row>
    <row r="166" spans="1:10" ht="25.5" customHeight="1">
      <c r="A166" s="13"/>
      <c r="B166" s="1">
        <v>1</v>
      </c>
      <c r="C166" s="36" t="s">
        <v>140</v>
      </c>
      <c r="D166" s="139" t="s">
        <v>159</v>
      </c>
      <c r="E166" s="140"/>
      <c r="F166" s="42" t="s">
        <v>229</v>
      </c>
      <c r="G166" s="21">
        <f t="shared" si="6"/>
        <v>14.52</v>
      </c>
      <c r="H166" s="21">
        <v>29.031200000000002</v>
      </c>
      <c r="I166" s="22">
        <f t="shared" si="5"/>
        <v>14.52</v>
      </c>
      <c r="J166" s="14"/>
    </row>
    <row r="167" spans="1:10" ht="24">
      <c r="A167" s="13"/>
      <c r="B167" s="1">
        <v>15</v>
      </c>
      <c r="C167" s="36" t="s">
        <v>141</v>
      </c>
      <c r="D167" s="139" t="s">
        <v>159</v>
      </c>
      <c r="E167" s="140"/>
      <c r="F167" s="42" t="s">
        <v>230</v>
      </c>
      <c r="G167" s="21">
        <f t="shared" si="6"/>
        <v>14.52</v>
      </c>
      <c r="H167" s="21">
        <v>29.031200000000002</v>
      </c>
      <c r="I167" s="22">
        <f t="shared" si="5"/>
        <v>217.8</v>
      </c>
      <c r="J167" s="14"/>
    </row>
    <row r="168" spans="1:10" ht="24">
      <c r="A168" s="13"/>
      <c r="B168" s="1">
        <v>8</v>
      </c>
      <c r="C168" s="36" t="s">
        <v>141</v>
      </c>
      <c r="D168" s="139" t="s">
        <v>154</v>
      </c>
      <c r="E168" s="140"/>
      <c r="F168" s="42" t="s">
        <v>230</v>
      </c>
      <c r="G168" s="21">
        <f t="shared" si="6"/>
        <v>16</v>
      </c>
      <c r="H168" s="21">
        <v>32.000300000000003</v>
      </c>
      <c r="I168" s="22">
        <f t="shared" si="5"/>
        <v>128</v>
      </c>
      <c r="J168" s="14"/>
    </row>
    <row r="169" spans="1:10" ht="24">
      <c r="A169" s="13"/>
      <c r="B169" s="1">
        <v>10</v>
      </c>
      <c r="C169" s="36" t="s">
        <v>142</v>
      </c>
      <c r="D169" s="139"/>
      <c r="E169" s="140"/>
      <c r="F169" s="42" t="s">
        <v>231</v>
      </c>
      <c r="G169" s="21">
        <f t="shared" si="6"/>
        <v>10.23</v>
      </c>
      <c r="H169" s="21">
        <v>20.453800000000001</v>
      </c>
      <c r="I169" s="22">
        <f t="shared" si="5"/>
        <v>102.3</v>
      </c>
      <c r="J169" s="14"/>
    </row>
    <row r="170" spans="1:10" ht="36">
      <c r="A170" s="13"/>
      <c r="B170" s="1">
        <v>3</v>
      </c>
      <c r="C170" s="36" t="s">
        <v>143</v>
      </c>
      <c r="D170" s="139" t="s">
        <v>166</v>
      </c>
      <c r="E170" s="140" t="s">
        <v>189</v>
      </c>
      <c r="F170" s="42" t="s">
        <v>232</v>
      </c>
      <c r="G170" s="21">
        <f t="shared" si="6"/>
        <v>9.07</v>
      </c>
      <c r="H170" s="21">
        <v>18.144500000000004</v>
      </c>
      <c r="I170" s="22">
        <f t="shared" si="5"/>
        <v>27.21</v>
      </c>
      <c r="J170" s="14"/>
    </row>
    <row r="171" spans="1:10" ht="36">
      <c r="A171" s="13"/>
      <c r="B171" s="1">
        <v>4</v>
      </c>
      <c r="C171" s="36" t="s">
        <v>144</v>
      </c>
      <c r="D171" s="139" t="s">
        <v>167</v>
      </c>
      <c r="E171" s="140"/>
      <c r="F171" s="42" t="s">
        <v>233</v>
      </c>
      <c r="G171" s="21">
        <f t="shared" si="6"/>
        <v>23.75</v>
      </c>
      <c r="H171" s="21">
        <v>47.505600000000001</v>
      </c>
      <c r="I171" s="22">
        <f t="shared" si="5"/>
        <v>95</v>
      </c>
      <c r="J171" s="14"/>
    </row>
    <row r="172" spans="1:10" ht="24">
      <c r="A172" s="13"/>
      <c r="B172" s="1">
        <v>6</v>
      </c>
      <c r="C172" s="36" t="s">
        <v>145</v>
      </c>
      <c r="D172" s="139" t="s">
        <v>158</v>
      </c>
      <c r="E172" s="140"/>
      <c r="F172" s="42" t="s">
        <v>234</v>
      </c>
      <c r="G172" s="21">
        <f t="shared" si="6"/>
        <v>26.23</v>
      </c>
      <c r="H172" s="21">
        <v>52.454100000000004</v>
      </c>
      <c r="I172" s="22">
        <f t="shared" si="5"/>
        <v>157.38</v>
      </c>
      <c r="J172" s="14"/>
    </row>
    <row r="173" spans="1:10" ht="24">
      <c r="A173" s="13"/>
      <c r="B173" s="1">
        <v>6</v>
      </c>
      <c r="C173" s="36" t="s">
        <v>146</v>
      </c>
      <c r="D173" s="139" t="s">
        <v>158</v>
      </c>
      <c r="E173" s="140" t="s">
        <v>189</v>
      </c>
      <c r="F173" s="42" t="s">
        <v>235</v>
      </c>
      <c r="G173" s="21">
        <f t="shared" si="6"/>
        <v>32</v>
      </c>
      <c r="H173" s="21">
        <v>64.000600000000006</v>
      </c>
      <c r="I173" s="22">
        <f t="shared" si="5"/>
        <v>192</v>
      </c>
      <c r="J173" s="14"/>
    </row>
    <row r="174" spans="1:10" ht="24">
      <c r="A174" s="13"/>
      <c r="B174" s="1">
        <v>6</v>
      </c>
      <c r="C174" s="36" t="s">
        <v>146</v>
      </c>
      <c r="D174" s="139" t="s">
        <v>158</v>
      </c>
      <c r="E174" s="140" t="s">
        <v>190</v>
      </c>
      <c r="F174" s="42" t="s">
        <v>235</v>
      </c>
      <c r="G174" s="21">
        <f t="shared" si="6"/>
        <v>32</v>
      </c>
      <c r="H174" s="21">
        <v>64.000600000000006</v>
      </c>
      <c r="I174" s="22">
        <f t="shared" si="5"/>
        <v>192</v>
      </c>
      <c r="J174" s="14"/>
    </row>
    <row r="175" spans="1:10" ht="24">
      <c r="A175" s="13"/>
      <c r="B175" s="1">
        <v>4</v>
      </c>
      <c r="C175" s="36" t="s">
        <v>147</v>
      </c>
      <c r="D175" s="139" t="s">
        <v>158</v>
      </c>
      <c r="E175" s="140"/>
      <c r="F175" s="42" t="s">
        <v>236</v>
      </c>
      <c r="G175" s="21">
        <f t="shared" si="6"/>
        <v>34.47</v>
      </c>
      <c r="H175" s="21">
        <v>68.949100000000001</v>
      </c>
      <c r="I175" s="22">
        <f t="shared" si="5"/>
        <v>137.88</v>
      </c>
      <c r="J175" s="14"/>
    </row>
    <row r="176" spans="1:10" ht="36">
      <c r="A176" s="13"/>
      <c r="B176" s="1">
        <v>2</v>
      </c>
      <c r="C176" s="36" t="s">
        <v>148</v>
      </c>
      <c r="D176" s="139" t="s">
        <v>158</v>
      </c>
      <c r="E176" s="140" t="s">
        <v>191</v>
      </c>
      <c r="F176" s="42" t="s">
        <v>237</v>
      </c>
      <c r="G176" s="21">
        <f t="shared" si="6"/>
        <v>120.25</v>
      </c>
      <c r="H176" s="21">
        <v>240.49710000000002</v>
      </c>
      <c r="I176" s="22">
        <f t="shared" si="5"/>
        <v>240.5</v>
      </c>
      <c r="J176" s="14"/>
    </row>
    <row r="177" spans="1:10">
      <c r="A177" s="13"/>
      <c r="B177" s="1">
        <v>2</v>
      </c>
      <c r="C177" s="121" t="s">
        <v>149</v>
      </c>
      <c r="D177" s="139" t="s">
        <v>168</v>
      </c>
      <c r="E177" s="140"/>
      <c r="F177" s="42" t="s">
        <v>238</v>
      </c>
      <c r="G177" s="21">
        <f t="shared" si="6"/>
        <v>11.38</v>
      </c>
      <c r="H177" s="21">
        <v>22.763099999999998</v>
      </c>
      <c r="I177" s="22">
        <f t="shared" si="5"/>
        <v>22.76</v>
      </c>
      <c r="J177" s="14"/>
    </row>
    <row r="178" spans="1:10" ht="13.5" thickBot="1">
      <c r="A178" s="13"/>
      <c r="B178" s="142"/>
      <c r="C178" s="143"/>
      <c r="D178" s="144"/>
      <c r="E178" s="145"/>
      <c r="F178" s="136" t="s">
        <v>239</v>
      </c>
      <c r="G178" s="126"/>
      <c r="H178" s="126"/>
      <c r="I178" s="126">
        <f t="shared" si="5"/>
        <v>0</v>
      </c>
      <c r="J178" s="14"/>
    </row>
    <row r="179" spans="1:10" ht="48.75" thickTop="1">
      <c r="A179" s="13"/>
      <c r="B179" s="1">
        <v>2</v>
      </c>
      <c r="C179" s="122" t="s">
        <v>150</v>
      </c>
      <c r="D179" s="139" t="s">
        <v>165</v>
      </c>
      <c r="E179" s="140"/>
      <c r="F179" s="42" t="s">
        <v>240</v>
      </c>
      <c r="G179" s="21">
        <f t="shared" si="6"/>
        <v>268.7</v>
      </c>
      <c r="H179" s="21">
        <v>537.40710000000001</v>
      </c>
      <c r="I179" s="22">
        <f t="shared" si="5"/>
        <v>537.4</v>
      </c>
      <c r="J179" s="14"/>
    </row>
    <row r="180" spans="1:10" ht="48">
      <c r="A180" s="13"/>
      <c r="B180" s="1">
        <v>3</v>
      </c>
      <c r="C180" s="36" t="s">
        <v>151</v>
      </c>
      <c r="D180" s="139" t="s">
        <v>165</v>
      </c>
      <c r="E180" s="140"/>
      <c r="F180" s="42" t="s">
        <v>241</v>
      </c>
      <c r="G180" s="21">
        <f t="shared" si="6"/>
        <v>242.15</v>
      </c>
      <c r="H180" s="21">
        <v>484.29320000000001</v>
      </c>
      <c r="I180" s="22">
        <f t="shared" si="5"/>
        <v>726.45</v>
      </c>
      <c r="J180" s="14"/>
    </row>
    <row r="181" spans="1:10" ht="15" customHeight="1">
      <c r="A181" s="13"/>
      <c r="B181" s="1">
        <v>15</v>
      </c>
      <c r="C181" s="36" t="s">
        <v>152</v>
      </c>
      <c r="D181" s="139" t="s">
        <v>157</v>
      </c>
      <c r="E181" s="140"/>
      <c r="F181" s="42" t="s">
        <v>242</v>
      </c>
      <c r="G181" s="21">
        <f t="shared" si="6"/>
        <v>2.4700000000000002</v>
      </c>
      <c r="H181" s="21">
        <v>4.9485000000000001</v>
      </c>
      <c r="I181" s="22">
        <f t="shared" si="5"/>
        <v>37.049999999999997</v>
      </c>
      <c r="J181" s="14"/>
    </row>
    <row r="182" spans="1:10" ht="12.4" hidden="1" customHeight="1">
      <c r="A182" s="13"/>
      <c r="B182" s="1"/>
      <c r="C182" s="36"/>
      <c r="D182" s="157"/>
      <c r="E182" s="158"/>
      <c r="F182" s="42" t="str">
        <f>VLOOKUP(C182,'[2]Acha Air Sales Price List'!$B$1:$D$65536,3,FALSE)</f>
        <v>Exchange rate :</v>
      </c>
      <c r="G182" s="21">
        <f>ROUND(IF(ISBLANK(C182),0,VLOOKUP(C182,'[2]Acha Air Sales Price List'!$B$1:$X$65536,12,FALSE)*$M$14),2)</f>
        <v>0</v>
      </c>
      <c r="H182" s="21"/>
      <c r="I182" s="22">
        <f t="shared" si="5"/>
        <v>0</v>
      </c>
      <c r="J182" s="14"/>
    </row>
    <row r="183" spans="1:10" ht="12.4" hidden="1" customHeight="1">
      <c r="A183" s="13"/>
      <c r="B183" s="1"/>
      <c r="C183" s="36"/>
      <c r="D183" s="157"/>
      <c r="E183" s="158"/>
      <c r="F183" s="42" t="str">
        <f>VLOOKUP(C183,'[2]Acha Air Sales Price List'!$B$1:$D$65536,3,FALSE)</f>
        <v>Exchange rate :</v>
      </c>
      <c r="G183" s="21">
        <f>ROUND(IF(ISBLANK(C183),0,VLOOKUP(C183,'[2]Acha Air Sales Price List'!$B$1:$X$65536,12,FALSE)*$M$14),2)</f>
        <v>0</v>
      </c>
      <c r="H183" s="21"/>
      <c r="I183" s="22">
        <f t="shared" si="5"/>
        <v>0</v>
      </c>
      <c r="J183" s="14"/>
    </row>
    <row r="184" spans="1:10" ht="12.4" hidden="1" customHeight="1">
      <c r="A184" s="13"/>
      <c r="B184" s="1"/>
      <c r="C184" s="36"/>
      <c r="D184" s="157"/>
      <c r="E184" s="158"/>
      <c r="F184" s="42" t="str">
        <f>VLOOKUP(C184,'[2]Acha Air Sales Price List'!$B$1:$D$65536,3,FALSE)</f>
        <v>Exchange rate :</v>
      </c>
      <c r="G184" s="21">
        <f>ROUND(IF(ISBLANK(C184),0,VLOOKUP(C184,'[2]Acha Air Sales Price List'!$B$1:$X$65536,12,FALSE)*$M$14),2)</f>
        <v>0</v>
      </c>
      <c r="H184" s="21"/>
      <c r="I184" s="22">
        <f t="shared" si="5"/>
        <v>0</v>
      </c>
      <c r="J184" s="14"/>
    </row>
    <row r="185" spans="1:10" ht="12.4" hidden="1" customHeight="1">
      <c r="A185" s="13"/>
      <c r="B185" s="1"/>
      <c r="C185" s="36"/>
      <c r="D185" s="157"/>
      <c r="E185" s="158"/>
      <c r="F185" s="42" t="str">
        <f>VLOOKUP(C185,'[2]Acha Air Sales Price List'!$B$1:$D$65536,3,FALSE)</f>
        <v>Exchange rate :</v>
      </c>
      <c r="G185" s="21">
        <f>ROUND(IF(ISBLANK(C185),0,VLOOKUP(C185,'[2]Acha Air Sales Price List'!$B$1:$X$65536,12,FALSE)*$M$14),2)</f>
        <v>0</v>
      </c>
      <c r="H185" s="21"/>
      <c r="I185" s="22">
        <f t="shared" si="5"/>
        <v>0</v>
      </c>
      <c r="J185" s="14"/>
    </row>
    <row r="186" spans="1:10" ht="12.4" hidden="1" customHeight="1">
      <c r="A186" s="13"/>
      <c r="B186" s="1"/>
      <c r="C186" s="36"/>
      <c r="D186" s="157"/>
      <c r="E186" s="158"/>
      <c r="F186" s="42" t="str">
        <f>VLOOKUP(C186,'[2]Acha Air Sales Price List'!$B$1:$D$65536,3,FALSE)</f>
        <v>Exchange rate :</v>
      </c>
      <c r="G186" s="21">
        <f>ROUND(IF(ISBLANK(C186),0,VLOOKUP(C186,'[2]Acha Air Sales Price List'!$B$1:$X$65536,12,FALSE)*$M$14),2)</f>
        <v>0</v>
      </c>
      <c r="H186" s="21"/>
      <c r="I186" s="22">
        <f t="shared" si="5"/>
        <v>0</v>
      </c>
      <c r="J186" s="14"/>
    </row>
    <row r="187" spans="1:10" ht="12.4" hidden="1" customHeight="1">
      <c r="A187" s="13"/>
      <c r="B187" s="1"/>
      <c r="C187" s="36"/>
      <c r="D187" s="157"/>
      <c r="E187" s="158"/>
      <c r="F187" s="42" t="str">
        <f>VLOOKUP(C187,'[2]Acha Air Sales Price List'!$B$1:$D$65536,3,FALSE)</f>
        <v>Exchange rate :</v>
      </c>
      <c r="G187" s="21">
        <f>ROUND(IF(ISBLANK(C187),0,VLOOKUP(C187,'[2]Acha Air Sales Price List'!$B$1:$X$65536,12,FALSE)*$M$14),2)</f>
        <v>0</v>
      </c>
      <c r="H187" s="21"/>
      <c r="I187" s="22">
        <f t="shared" si="5"/>
        <v>0</v>
      </c>
      <c r="J187" s="14"/>
    </row>
    <row r="188" spans="1:10" ht="12.4" hidden="1" customHeight="1">
      <c r="A188" s="13"/>
      <c r="B188" s="1"/>
      <c r="C188" s="36"/>
      <c r="D188" s="157"/>
      <c r="E188" s="158"/>
      <c r="F188" s="42" t="str">
        <f>VLOOKUP(C188,'[2]Acha Air Sales Price List'!$B$1:$D$65536,3,FALSE)</f>
        <v>Exchange rate :</v>
      </c>
      <c r="G188" s="21">
        <f>ROUND(IF(ISBLANK(C188),0,VLOOKUP(C188,'[2]Acha Air Sales Price List'!$B$1:$X$65536,12,FALSE)*$M$14),2)</f>
        <v>0</v>
      </c>
      <c r="H188" s="21"/>
      <c r="I188" s="22">
        <f t="shared" si="5"/>
        <v>0</v>
      </c>
      <c r="J188" s="14"/>
    </row>
    <row r="189" spans="1:10" ht="12.4" hidden="1" customHeight="1">
      <c r="A189" s="13"/>
      <c r="B189" s="1"/>
      <c r="C189" s="36"/>
      <c r="D189" s="157"/>
      <c r="E189" s="158"/>
      <c r="F189" s="42" t="str">
        <f>VLOOKUP(C189,'[2]Acha Air Sales Price List'!$B$1:$D$65536,3,FALSE)</f>
        <v>Exchange rate :</v>
      </c>
      <c r="G189" s="21">
        <f>ROUND(IF(ISBLANK(C189),0,VLOOKUP(C189,'[2]Acha Air Sales Price List'!$B$1:$X$65536,12,FALSE)*$M$14),2)</f>
        <v>0</v>
      </c>
      <c r="H189" s="21"/>
      <c r="I189" s="22">
        <f t="shared" si="5"/>
        <v>0</v>
      </c>
      <c r="J189" s="14"/>
    </row>
    <row r="190" spans="1:10" ht="12.4" hidden="1" customHeight="1">
      <c r="A190" s="13"/>
      <c r="B190" s="1"/>
      <c r="C190" s="36"/>
      <c r="D190" s="157"/>
      <c r="E190" s="158"/>
      <c r="F190" s="42" t="str">
        <f>VLOOKUP(C190,'[2]Acha Air Sales Price List'!$B$1:$D$65536,3,FALSE)</f>
        <v>Exchange rate :</v>
      </c>
      <c r="G190" s="21">
        <f>ROUND(IF(ISBLANK(C190),0,VLOOKUP(C190,'[2]Acha Air Sales Price List'!$B$1:$X$65536,12,FALSE)*$M$14),2)</f>
        <v>0</v>
      </c>
      <c r="H190" s="21"/>
      <c r="I190" s="22">
        <f t="shared" si="5"/>
        <v>0</v>
      </c>
      <c r="J190" s="14"/>
    </row>
    <row r="191" spans="1:10" ht="12.4" hidden="1" customHeight="1">
      <c r="A191" s="13"/>
      <c r="B191" s="1"/>
      <c r="C191" s="36"/>
      <c r="D191" s="157"/>
      <c r="E191" s="158"/>
      <c r="F191" s="42" t="str">
        <f>VLOOKUP(C191,'[2]Acha Air Sales Price List'!$B$1:$D$65536,3,FALSE)</f>
        <v>Exchange rate :</v>
      </c>
      <c r="G191" s="21">
        <f>ROUND(IF(ISBLANK(C191),0,VLOOKUP(C191,'[2]Acha Air Sales Price List'!$B$1:$X$65536,12,FALSE)*$M$14),2)</f>
        <v>0</v>
      </c>
      <c r="H191" s="21"/>
      <c r="I191" s="22">
        <f t="shared" si="5"/>
        <v>0</v>
      </c>
      <c r="J191" s="14"/>
    </row>
    <row r="192" spans="1:10" ht="12.4" hidden="1" customHeight="1">
      <c r="A192" s="13"/>
      <c r="B192" s="1"/>
      <c r="C192" s="36"/>
      <c r="D192" s="157"/>
      <c r="E192" s="158"/>
      <c r="F192" s="42" t="str">
        <f>VLOOKUP(C192,'[2]Acha Air Sales Price List'!$B$1:$D$65536,3,FALSE)</f>
        <v>Exchange rate :</v>
      </c>
      <c r="G192" s="21">
        <f>ROUND(IF(ISBLANK(C192),0,VLOOKUP(C192,'[2]Acha Air Sales Price List'!$B$1:$X$65536,12,FALSE)*$M$14),2)</f>
        <v>0</v>
      </c>
      <c r="H192" s="21"/>
      <c r="I192" s="22">
        <f t="shared" si="5"/>
        <v>0</v>
      </c>
      <c r="J192" s="14"/>
    </row>
    <row r="193" spans="1:10" ht="12.4" hidden="1" customHeight="1">
      <c r="A193" s="13"/>
      <c r="B193" s="1"/>
      <c r="C193" s="36"/>
      <c r="D193" s="157"/>
      <c r="E193" s="158"/>
      <c r="F193" s="42" t="str">
        <f>VLOOKUP(C193,'[2]Acha Air Sales Price List'!$B$1:$D$65536,3,FALSE)</f>
        <v>Exchange rate :</v>
      </c>
      <c r="G193" s="21">
        <f>ROUND(IF(ISBLANK(C193),0,VLOOKUP(C193,'[2]Acha Air Sales Price List'!$B$1:$X$65536,12,FALSE)*$M$14),2)</f>
        <v>0</v>
      </c>
      <c r="H193" s="21"/>
      <c r="I193" s="22">
        <f t="shared" si="5"/>
        <v>0</v>
      </c>
      <c r="J193" s="14"/>
    </row>
    <row r="194" spans="1:10" ht="12.4" hidden="1" customHeight="1">
      <c r="A194" s="13"/>
      <c r="B194" s="1"/>
      <c r="C194" s="37"/>
      <c r="D194" s="157"/>
      <c r="E194" s="158"/>
      <c r="F194" s="42" t="str">
        <f>VLOOKUP(C194,'[2]Acha Air Sales Price List'!$B$1:$D$65536,3,FALSE)</f>
        <v>Exchange rate :</v>
      </c>
      <c r="G194" s="21">
        <f>ROUND(IF(ISBLANK(C194),0,VLOOKUP(C194,'[2]Acha Air Sales Price List'!$B$1:$X$65536,12,FALSE)*$M$14),2)</f>
        <v>0</v>
      </c>
      <c r="H194" s="21"/>
      <c r="I194" s="22">
        <f t="shared" si="5"/>
        <v>0</v>
      </c>
      <c r="J194" s="14"/>
    </row>
    <row r="195" spans="1:10" ht="12.4" hidden="1" customHeight="1">
      <c r="A195" s="13"/>
      <c r="B195" s="1"/>
      <c r="C195" s="37"/>
      <c r="D195" s="157"/>
      <c r="E195" s="158"/>
      <c r="F195" s="42" t="str">
        <f>VLOOKUP(C195,'[2]Acha Air Sales Price List'!$B$1:$D$65536,3,FALSE)</f>
        <v>Exchange rate :</v>
      </c>
      <c r="G195" s="21">
        <f>ROUND(IF(ISBLANK(C195),0,VLOOKUP(C195,'[2]Acha Air Sales Price List'!$B$1:$X$65536,12,FALSE)*$M$14),2)</f>
        <v>0</v>
      </c>
      <c r="H195" s="21"/>
      <c r="I195" s="22">
        <f t="shared" si="5"/>
        <v>0</v>
      </c>
      <c r="J195" s="14"/>
    </row>
    <row r="196" spans="1:10" ht="12.4" hidden="1" customHeight="1">
      <c r="A196" s="13"/>
      <c r="B196" s="1"/>
      <c r="C196" s="36"/>
      <c r="D196" s="157"/>
      <c r="E196" s="158"/>
      <c r="F196" s="42" t="str">
        <f>VLOOKUP(C196,'[2]Acha Air Sales Price List'!$B$1:$D$65536,3,FALSE)</f>
        <v>Exchange rate :</v>
      </c>
      <c r="G196" s="21">
        <f>ROUND(IF(ISBLANK(C196),0,VLOOKUP(C196,'[2]Acha Air Sales Price List'!$B$1:$X$65536,12,FALSE)*$M$14),2)</f>
        <v>0</v>
      </c>
      <c r="H196" s="21"/>
      <c r="I196" s="22">
        <f t="shared" si="5"/>
        <v>0</v>
      </c>
      <c r="J196" s="14"/>
    </row>
    <row r="197" spans="1:10" ht="12.4" hidden="1" customHeight="1">
      <c r="A197" s="13"/>
      <c r="B197" s="1"/>
      <c r="C197" s="36"/>
      <c r="D197" s="157"/>
      <c r="E197" s="158"/>
      <c r="F197" s="42" t="str">
        <f>VLOOKUP(C197,'[2]Acha Air Sales Price List'!$B$1:$D$65536,3,FALSE)</f>
        <v>Exchange rate :</v>
      </c>
      <c r="G197" s="21">
        <f>ROUND(IF(ISBLANK(C197),0,VLOOKUP(C197,'[2]Acha Air Sales Price List'!$B$1:$X$65536,12,FALSE)*$M$14),2)</f>
        <v>0</v>
      </c>
      <c r="H197" s="21"/>
      <c r="I197" s="22">
        <f t="shared" si="5"/>
        <v>0</v>
      </c>
      <c r="J197" s="14"/>
    </row>
    <row r="198" spans="1:10" ht="12.4" hidden="1" customHeight="1">
      <c r="A198" s="13"/>
      <c r="B198" s="1"/>
      <c r="C198" s="36"/>
      <c r="D198" s="157"/>
      <c r="E198" s="158"/>
      <c r="F198" s="42" t="str">
        <f>VLOOKUP(C198,'[2]Acha Air Sales Price List'!$B$1:$D$65536,3,FALSE)</f>
        <v>Exchange rate :</v>
      </c>
      <c r="G198" s="21">
        <f>ROUND(IF(ISBLANK(C198),0,VLOOKUP(C198,'[2]Acha Air Sales Price List'!$B$1:$X$65536,12,FALSE)*$M$14),2)</f>
        <v>0</v>
      </c>
      <c r="H198" s="21"/>
      <c r="I198" s="22">
        <f t="shared" si="5"/>
        <v>0</v>
      </c>
      <c r="J198" s="14"/>
    </row>
    <row r="199" spans="1:10" ht="12.4" hidden="1" customHeight="1">
      <c r="A199" s="13"/>
      <c r="B199" s="1"/>
      <c r="C199" s="36"/>
      <c r="D199" s="157"/>
      <c r="E199" s="158"/>
      <c r="F199" s="42" t="str">
        <f>VLOOKUP(C199,'[2]Acha Air Sales Price List'!$B$1:$D$65536,3,FALSE)</f>
        <v>Exchange rate :</v>
      </c>
      <c r="G199" s="21">
        <f>ROUND(IF(ISBLANK(C199),0,VLOOKUP(C199,'[2]Acha Air Sales Price List'!$B$1:$X$65536,12,FALSE)*$M$14),2)</f>
        <v>0</v>
      </c>
      <c r="H199" s="21"/>
      <c r="I199" s="22">
        <f t="shared" si="5"/>
        <v>0</v>
      </c>
      <c r="J199" s="14"/>
    </row>
    <row r="200" spans="1:10" ht="12.4" hidden="1" customHeight="1">
      <c r="A200" s="13"/>
      <c r="B200" s="1"/>
      <c r="C200" s="36"/>
      <c r="D200" s="157"/>
      <c r="E200" s="158"/>
      <c r="F200" s="42" t="str">
        <f>VLOOKUP(C200,'[2]Acha Air Sales Price List'!$B$1:$D$65536,3,FALSE)</f>
        <v>Exchange rate :</v>
      </c>
      <c r="G200" s="21">
        <f>ROUND(IF(ISBLANK(C200),0,VLOOKUP(C200,'[2]Acha Air Sales Price List'!$B$1:$X$65536,12,FALSE)*$M$14),2)</f>
        <v>0</v>
      </c>
      <c r="H200" s="21"/>
      <c r="I200" s="22">
        <f t="shared" si="5"/>
        <v>0</v>
      </c>
      <c r="J200" s="14"/>
    </row>
    <row r="201" spans="1:10" ht="12.4" hidden="1" customHeight="1">
      <c r="A201" s="13"/>
      <c r="B201" s="1"/>
      <c r="C201" s="36"/>
      <c r="D201" s="157"/>
      <c r="E201" s="158"/>
      <c r="F201" s="42" t="str">
        <f>VLOOKUP(C201,'[2]Acha Air Sales Price List'!$B$1:$D$65536,3,FALSE)</f>
        <v>Exchange rate :</v>
      </c>
      <c r="G201" s="21">
        <f>ROUND(IF(ISBLANK(C201),0,VLOOKUP(C201,'[2]Acha Air Sales Price List'!$B$1:$X$65536,12,FALSE)*$M$14),2)</f>
        <v>0</v>
      </c>
      <c r="H201" s="21"/>
      <c r="I201" s="22">
        <f t="shared" si="5"/>
        <v>0</v>
      </c>
      <c r="J201" s="14"/>
    </row>
    <row r="202" spans="1:10" ht="12.4" hidden="1" customHeight="1">
      <c r="A202" s="13"/>
      <c r="B202" s="1"/>
      <c r="C202" s="36"/>
      <c r="D202" s="157"/>
      <c r="E202" s="158"/>
      <c r="F202" s="42" t="str">
        <f>VLOOKUP(C202,'[2]Acha Air Sales Price List'!$B$1:$D$65536,3,FALSE)</f>
        <v>Exchange rate :</v>
      </c>
      <c r="G202" s="21">
        <f>ROUND(IF(ISBLANK(C202),0,VLOOKUP(C202,'[2]Acha Air Sales Price List'!$B$1:$X$65536,12,FALSE)*$M$14),2)</f>
        <v>0</v>
      </c>
      <c r="H202" s="21"/>
      <c r="I202" s="22">
        <f t="shared" si="5"/>
        <v>0</v>
      </c>
      <c r="J202" s="14"/>
    </row>
    <row r="203" spans="1:10" ht="12.4" hidden="1" customHeight="1">
      <c r="A203" s="13"/>
      <c r="B203" s="1"/>
      <c r="C203" s="36"/>
      <c r="D203" s="157"/>
      <c r="E203" s="158"/>
      <c r="F203" s="42" t="str">
        <f>VLOOKUP(C203,'[2]Acha Air Sales Price List'!$B$1:$D$65536,3,FALSE)</f>
        <v>Exchange rate :</v>
      </c>
      <c r="G203" s="21">
        <f>ROUND(IF(ISBLANK(C203),0,VLOOKUP(C203,'[2]Acha Air Sales Price List'!$B$1:$X$65536,12,FALSE)*$M$14),2)</f>
        <v>0</v>
      </c>
      <c r="H203" s="21"/>
      <c r="I203" s="22">
        <f t="shared" ref="I203:I266" si="7">ROUND(IF(ISNUMBER(B203), G203*B203, 0),5)</f>
        <v>0</v>
      </c>
      <c r="J203" s="14"/>
    </row>
    <row r="204" spans="1:10" ht="12.4" hidden="1" customHeight="1">
      <c r="A204" s="13"/>
      <c r="B204" s="1"/>
      <c r="C204" s="36"/>
      <c r="D204" s="157"/>
      <c r="E204" s="158"/>
      <c r="F204" s="42" t="str">
        <f>VLOOKUP(C204,'[2]Acha Air Sales Price List'!$B$1:$D$65536,3,FALSE)</f>
        <v>Exchange rate :</v>
      </c>
      <c r="G204" s="21">
        <f>ROUND(IF(ISBLANK(C204),0,VLOOKUP(C204,'[2]Acha Air Sales Price List'!$B$1:$X$65536,12,FALSE)*$M$14),2)</f>
        <v>0</v>
      </c>
      <c r="H204" s="21"/>
      <c r="I204" s="22">
        <f t="shared" si="7"/>
        <v>0</v>
      </c>
      <c r="J204" s="14"/>
    </row>
    <row r="205" spans="1:10" ht="12.4" hidden="1" customHeight="1">
      <c r="A205" s="13"/>
      <c r="B205" s="1"/>
      <c r="C205" s="36"/>
      <c r="D205" s="157"/>
      <c r="E205" s="158"/>
      <c r="F205" s="42" t="str">
        <f>VLOOKUP(C205,'[2]Acha Air Sales Price List'!$B$1:$D$65536,3,FALSE)</f>
        <v>Exchange rate :</v>
      </c>
      <c r="G205" s="21">
        <f>ROUND(IF(ISBLANK(C205),0,VLOOKUP(C205,'[2]Acha Air Sales Price List'!$B$1:$X$65536,12,FALSE)*$M$14),2)</f>
        <v>0</v>
      </c>
      <c r="H205" s="21"/>
      <c r="I205" s="22">
        <f t="shared" si="7"/>
        <v>0</v>
      </c>
      <c r="J205" s="14"/>
    </row>
    <row r="206" spans="1:10" ht="12.4" hidden="1" customHeight="1">
      <c r="A206" s="13"/>
      <c r="B206" s="1"/>
      <c r="C206" s="37"/>
      <c r="D206" s="157"/>
      <c r="E206" s="158"/>
      <c r="F206" s="42" t="str">
        <f>VLOOKUP(C206,'[2]Acha Air Sales Price List'!$B$1:$D$65536,3,FALSE)</f>
        <v>Exchange rate :</v>
      </c>
      <c r="G206" s="21">
        <f>ROUND(IF(ISBLANK(C206),0,VLOOKUP(C206,'[2]Acha Air Sales Price List'!$B$1:$X$65536,12,FALSE)*$M$14),2)</f>
        <v>0</v>
      </c>
      <c r="H206" s="21"/>
      <c r="I206" s="22">
        <f t="shared" si="7"/>
        <v>0</v>
      </c>
      <c r="J206" s="14"/>
    </row>
    <row r="207" spans="1:10" ht="12" hidden="1" customHeight="1">
      <c r="A207" s="13"/>
      <c r="B207" s="1"/>
      <c r="C207" s="36"/>
      <c r="D207" s="157"/>
      <c r="E207" s="158"/>
      <c r="F207" s="42" t="str">
        <f>VLOOKUP(C207,'[2]Acha Air Sales Price List'!$B$1:$D$65536,3,FALSE)</f>
        <v>Exchange rate :</v>
      </c>
      <c r="G207" s="21">
        <f>ROUND(IF(ISBLANK(C207),0,VLOOKUP(C207,'[2]Acha Air Sales Price List'!$B$1:$X$65536,12,FALSE)*$M$14),2)</f>
        <v>0</v>
      </c>
      <c r="H207" s="21"/>
      <c r="I207" s="22">
        <f t="shared" si="7"/>
        <v>0</v>
      </c>
      <c r="J207" s="14"/>
    </row>
    <row r="208" spans="1:10" ht="12.4" hidden="1" customHeight="1">
      <c r="A208" s="13"/>
      <c r="B208" s="1"/>
      <c r="C208" s="36"/>
      <c r="D208" s="157"/>
      <c r="E208" s="158"/>
      <c r="F208" s="42" t="str">
        <f>VLOOKUP(C208,'[2]Acha Air Sales Price List'!$B$1:$D$65536,3,FALSE)</f>
        <v>Exchange rate :</v>
      </c>
      <c r="G208" s="21">
        <f>ROUND(IF(ISBLANK(C208),0,VLOOKUP(C208,'[2]Acha Air Sales Price List'!$B$1:$X$65536,12,FALSE)*$M$14),2)</f>
        <v>0</v>
      </c>
      <c r="H208" s="21"/>
      <c r="I208" s="22">
        <f t="shared" si="7"/>
        <v>0</v>
      </c>
      <c r="J208" s="14"/>
    </row>
    <row r="209" spans="1:10" ht="12.4" hidden="1" customHeight="1">
      <c r="A209" s="13"/>
      <c r="B209" s="1"/>
      <c r="C209" s="36"/>
      <c r="D209" s="157"/>
      <c r="E209" s="158"/>
      <c r="F209" s="42" t="str">
        <f>VLOOKUP(C209,'[2]Acha Air Sales Price List'!$B$1:$D$65536,3,FALSE)</f>
        <v>Exchange rate :</v>
      </c>
      <c r="G209" s="21">
        <f>ROUND(IF(ISBLANK(C209),0,VLOOKUP(C209,'[2]Acha Air Sales Price List'!$B$1:$X$65536,12,FALSE)*$M$14),2)</f>
        <v>0</v>
      </c>
      <c r="H209" s="21"/>
      <c r="I209" s="22">
        <f t="shared" si="7"/>
        <v>0</v>
      </c>
      <c r="J209" s="14"/>
    </row>
    <row r="210" spans="1:10" ht="12.4" hidden="1" customHeight="1">
      <c r="A210" s="13"/>
      <c r="B210" s="1"/>
      <c r="C210" s="36"/>
      <c r="D210" s="157"/>
      <c r="E210" s="158"/>
      <c r="F210" s="42" t="str">
        <f>VLOOKUP(C210,'[2]Acha Air Sales Price List'!$B$1:$D$65536,3,FALSE)</f>
        <v>Exchange rate :</v>
      </c>
      <c r="G210" s="21">
        <f>ROUND(IF(ISBLANK(C210),0,VLOOKUP(C210,'[2]Acha Air Sales Price List'!$B$1:$X$65536,12,FALSE)*$M$14),2)</f>
        <v>0</v>
      </c>
      <c r="H210" s="21"/>
      <c r="I210" s="22">
        <f t="shared" si="7"/>
        <v>0</v>
      </c>
      <c r="J210" s="14"/>
    </row>
    <row r="211" spans="1:10" ht="12.4" hidden="1" customHeight="1">
      <c r="A211" s="13"/>
      <c r="B211" s="1"/>
      <c r="C211" s="36"/>
      <c r="D211" s="157"/>
      <c r="E211" s="158"/>
      <c r="F211" s="42" t="str">
        <f>VLOOKUP(C211,'[2]Acha Air Sales Price List'!$B$1:$D$65536,3,FALSE)</f>
        <v>Exchange rate :</v>
      </c>
      <c r="G211" s="21">
        <f>ROUND(IF(ISBLANK(C211),0,VLOOKUP(C211,'[2]Acha Air Sales Price List'!$B$1:$X$65536,12,FALSE)*$M$14),2)</f>
        <v>0</v>
      </c>
      <c r="H211" s="21"/>
      <c r="I211" s="22">
        <f t="shared" si="7"/>
        <v>0</v>
      </c>
      <c r="J211" s="14"/>
    </row>
    <row r="212" spans="1:10" ht="12.4" hidden="1" customHeight="1">
      <c r="A212" s="13"/>
      <c r="B212" s="1"/>
      <c r="C212" s="36"/>
      <c r="D212" s="157"/>
      <c r="E212" s="158"/>
      <c r="F212" s="42" t="str">
        <f>VLOOKUP(C212,'[2]Acha Air Sales Price List'!$B$1:$D$65536,3,FALSE)</f>
        <v>Exchange rate :</v>
      </c>
      <c r="G212" s="21">
        <f>ROUND(IF(ISBLANK(C212),0,VLOOKUP(C212,'[2]Acha Air Sales Price List'!$B$1:$X$65536,12,FALSE)*$M$14),2)</f>
        <v>0</v>
      </c>
      <c r="H212" s="21"/>
      <c r="I212" s="22">
        <f t="shared" si="7"/>
        <v>0</v>
      </c>
      <c r="J212" s="14"/>
    </row>
    <row r="213" spans="1:10" ht="12.4" hidden="1" customHeight="1">
      <c r="A213" s="13"/>
      <c r="B213" s="1"/>
      <c r="C213" s="36"/>
      <c r="D213" s="157"/>
      <c r="E213" s="158"/>
      <c r="F213" s="42" t="str">
        <f>VLOOKUP(C213,'[2]Acha Air Sales Price List'!$B$1:$D$65536,3,FALSE)</f>
        <v>Exchange rate :</v>
      </c>
      <c r="G213" s="21">
        <f>ROUND(IF(ISBLANK(C213),0,VLOOKUP(C213,'[2]Acha Air Sales Price List'!$B$1:$X$65536,12,FALSE)*$M$14),2)</f>
        <v>0</v>
      </c>
      <c r="H213" s="21"/>
      <c r="I213" s="22">
        <f t="shared" si="7"/>
        <v>0</v>
      </c>
      <c r="J213" s="14"/>
    </row>
    <row r="214" spans="1:10" ht="12.4" hidden="1" customHeight="1">
      <c r="A214" s="13"/>
      <c r="B214" s="1"/>
      <c r="C214" s="36"/>
      <c r="D214" s="157"/>
      <c r="E214" s="158"/>
      <c r="F214" s="42" t="str">
        <f>VLOOKUP(C214,'[2]Acha Air Sales Price List'!$B$1:$D$65536,3,FALSE)</f>
        <v>Exchange rate :</v>
      </c>
      <c r="G214" s="21">
        <f>ROUND(IF(ISBLANK(C214),0,VLOOKUP(C214,'[2]Acha Air Sales Price List'!$B$1:$X$65536,12,FALSE)*$M$14),2)</f>
        <v>0</v>
      </c>
      <c r="H214" s="21"/>
      <c r="I214" s="22">
        <f t="shared" si="7"/>
        <v>0</v>
      </c>
      <c r="J214" s="14"/>
    </row>
    <row r="215" spans="1:10" ht="12.4" hidden="1" customHeight="1">
      <c r="A215" s="13"/>
      <c r="B215" s="1"/>
      <c r="C215" s="36"/>
      <c r="D215" s="157"/>
      <c r="E215" s="158"/>
      <c r="F215" s="42" t="str">
        <f>VLOOKUP(C215,'[2]Acha Air Sales Price List'!$B$1:$D$65536,3,FALSE)</f>
        <v>Exchange rate :</v>
      </c>
      <c r="G215" s="21">
        <f>ROUND(IF(ISBLANK(C215),0,VLOOKUP(C215,'[2]Acha Air Sales Price List'!$B$1:$X$65536,12,FALSE)*$M$14),2)</f>
        <v>0</v>
      </c>
      <c r="H215" s="21"/>
      <c r="I215" s="22">
        <f t="shared" si="7"/>
        <v>0</v>
      </c>
      <c r="J215" s="14"/>
    </row>
    <row r="216" spans="1:10" ht="12.4" hidden="1" customHeight="1">
      <c r="A216" s="13"/>
      <c r="B216" s="1"/>
      <c r="C216" s="36"/>
      <c r="D216" s="157"/>
      <c r="E216" s="158"/>
      <c r="F216" s="42" t="str">
        <f>VLOOKUP(C216,'[2]Acha Air Sales Price List'!$B$1:$D$65536,3,FALSE)</f>
        <v>Exchange rate :</v>
      </c>
      <c r="G216" s="21">
        <f>ROUND(IF(ISBLANK(C216),0,VLOOKUP(C216,'[2]Acha Air Sales Price List'!$B$1:$X$65536,12,FALSE)*$M$14),2)</f>
        <v>0</v>
      </c>
      <c r="H216" s="21"/>
      <c r="I216" s="22">
        <f t="shared" si="7"/>
        <v>0</v>
      </c>
      <c r="J216" s="14"/>
    </row>
    <row r="217" spans="1:10" ht="12.4" hidden="1" customHeight="1">
      <c r="A217" s="13"/>
      <c r="B217" s="1"/>
      <c r="C217" s="36"/>
      <c r="D217" s="157"/>
      <c r="E217" s="158"/>
      <c r="F217" s="42" t="str">
        <f>VLOOKUP(C217,'[2]Acha Air Sales Price List'!$B$1:$D$65536,3,FALSE)</f>
        <v>Exchange rate :</v>
      </c>
      <c r="G217" s="21">
        <f>ROUND(IF(ISBLANK(C217),0,VLOOKUP(C217,'[2]Acha Air Sales Price List'!$B$1:$X$65536,12,FALSE)*$M$14),2)</f>
        <v>0</v>
      </c>
      <c r="H217" s="21"/>
      <c r="I217" s="22">
        <f t="shared" si="7"/>
        <v>0</v>
      </c>
      <c r="J217" s="14"/>
    </row>
    <row r="218" spans="1:10" ht="12.4" hidden="1" customHeight="1">
      <c r="A218" s="13"/>
      <c r="B218" s="1"/>
      <c r="C218" s="36"/>
      <c r="D218" s="157"/>
      <c r="E218" s="158"/>
      <c r="F218" s="42" t="str">
        <f>VLOOKUP(C218,'[2]Acha Air Sales Price List'!$B$1:$D$65536,3,FALSE)</f>
        <v>Exchange rate :</v>
      </c>
      <c r="G218" s="21">
        <f>ROUND(IF(ISBLANK(C218),0,VLOOKUP(C218,'[2]Acha Air Sales Price List'!$B$1:$X$65536,12,FALSE)*$M$14),2)</f>
        <v>0</v>
      </c>
      <c r="H218" s="21"/>
      <c r="I218" s="22">
        <f t="shared" si="7"/>
        <v>0</v>
      </c>
      <c r="J218" s="14"/>
    </row>
    <row r="219" spans="1:10" ht="12.4" hidden="1" customHeight="1">
      <c r="A219" s="13"/>
      <c r="B219" s="1"/>
      <c r="C219" s="36"/>
      <c r="D219" s="157"/>
      <c r="E219" s="158"/>
      <c r="F219" s="42" t="str">
        <f>VLOOKUP(C219,'[2]Acha Air Sales Price List'!$B$1:$D$65536,3,FALSE)</f>
        <v>Exchange rate :</v>
      </c>
      <c r="G219" s="21">
        <f>ROUND(IF(ISBLANK(C219),0,VLOOKUP(C219,'[2]Acha Air Sales Price List'!$B$1:$X$65536,12,FALSE)*$M$14),2)</f>
        <v>0</v>
      </c>
      <c r="H219" s="21"/>
      <c r="I219" s="22">
        <f t="shared" si="7"/>
        <v>0</v>
      </c>
      <c r="J219" s="14"/>
    </row>
    <row r="220" spans="1:10" ht="12.4" hidden="1" customHeight="1">
      <c r="A220" s="13"/>
      <c r="B220" s="1"/>
      <c r="C220" s="36"/>
      <c r="D220" s="157"/>
      <c r="E220" s="158"/>
      <c r="F220" s="42" t="str">
        <f>VLOOKUP(C220,'[2]Acha Air Sales Price List'!$B$1:$D$65536,3,FALSE)</f>
        <v>Exchange rate :</v>
      </c>
      <c r="G220" s="21">
        <f>ROUND(IF(ISBLANK(C220),0,VLOOKUP(C220,'[2]Acha Air Sales Price List'!$B$1:$X$65536,12,FALSE)*$M$14),2)</f>
        <v>0</v>
      </c>
      <c r="H220" s="21"/>
      <c r="I220" s="22">
        <f t="shared" si="7"/>
        <v>0</v>
      </c>
      <c r="J220" s="14"/>
    </row>
    <row r="221" spans="1:10" ht="12.4" hidden="1" customHeight="1">
      <c r="A221" s="13"/>
      <c r="B221" s="1"/>
      <c r="C221" s="36"/>
      <c r="D221" s="157"/>
      <c r="E221" s="158"/>
      <c r="F221" s="42" t="str">
        <f>VLOOKUP(C221,'[2]Acha Air Sales Price List'!$B$1:$D$65536,3,FALSE)</f>
        <v>Exchange rate :</v>
      </c>
      <c r="G221" s="21">
        <f>ROUND(IF(ISBLANK(C221),0,VLOOKUP(C221,'[2]Acha Air Sales Price List'!$B$1:$X$65536,12,FALSE)*$M$14),2)</f>
        <v>0</v>
      </c>
      <c r="H221" s="21"/>
      <c r="I221" s="22">
        <f t="shared" si="7"/>
        <v>0</v>
      </c>
      <c r="J221" s="14"/>
    </row>
    <row r="222" spans="1:10" ht="12.4" hidden="1" customHeight="1">
      <c r="A222" s="13"/>
      <c r="B222" s="1"/>
      <c r="C222" s="36"/>
      <c r="D222" s="157"/>
      <c r="E222" s="158"/>
      <c r="F222" s="42" t="str">
        <f>VLOOKUP(C222,'[2]Acha Air Sales Price List'!$B$1:$D$65536,3,FALSE)</f>
        <v>Exchange rate :</v>
      </c>
      <c r="G222" s="21">
        <f>ROUND(IF(ISBLANK(C222),0,VLOOKUP(C222,'[2]Acha Air Sales Price List'!$B$1:$X$65536,12,FALSE)*$M$14),2)</f>
        <v>0</v>
      </c>
      <c r="H222" s="21"/>
      <c r="I222" s="22">
        <f t="shared" si="7"/>
        <v>0</v>
      </c>
      <c r="J222" s="14"/>
    </row>
    <row r="223" spans="1:10" ht="12.4" hidden="1" customHeight="1">
      <c r="A223" s="13"/>
      <c r="B223" s="1"/>
      <c r="C223" s="36"/>
      <c r="D223" s="157"/>
      <c r="E223" s="158"/>
      <c r="F223" s="42" t="str">
        <f>VLOOKUP(C223,'[2]Acha Air Sales Price List'!$B$1:$D$65536,3,FALSE)</f>
        <v>Exchange rate :</v>
      </c>
      <c r="G223" s="21">
        <f>ROUND(IF(ISBLANK(C223),0,VLOOKUP(C223,'[2]Acha Air Sales Price List'!$B$1:$X$65536,12,FALSE)*$M$14),2)</f>
        <v>0</v>
      </c>
      <c r="H223" s="21"/>
      <c r="I223" s="22">
        <f t="shared" si="7"/>
        <v>0</v>
      </c>
      <c r="J223" s="14"/>
    </row>
    <row r="224" spans="1:10" ht="12.4" hidden="1" customHeight="1">
      <c r="A224" s="13"/>
      <c r="B224" s="1"/>
      <c r="C224" s="36"/>
      <c r="D224" s="157"/>
      <c r="E224" s="158"/>
      <c r="F224" s="42" t="str">
        <f>VLOOKUP(C224,'[2]Acha Air Sales Price List'!$B$1:$D$65536,3,FALSE)</f>
        <v>Exchange rate :</v>
      </c>
      <c r="G224" s="21">
        <f>ROUND(IF(ISBLANK(C224),0,VLOOKUP(C224,'[2]Acha Air Sales Price List'!$B$1:$X$65536,12,FALSE)*$M$14),2)</f>
        <v>0</v>
      </c>
      <c r="H224" s="21"/>
      <c r="I224" s="22">
        <f t="shared" si="7"/>
        <v>0</v>
      </c>
      <c r="J224" s="14"/>
    </row>
    <row r="225" spans="1:10" ht="12.4" hidden="1" customHeight="1">
      <c r="A225" s="13"/>
      <c r="B225" s="1"/>
      <c r="C225" s="36"/>
      <c r="D225" s="157"/>
      <c r="E225" s="158"/>
      <c r="F225" s="42" t="str">
        <f>VLOOKUP(C225,'[2]Acha Air Sales Price List'!$B$1:$D$65536,3,FALSE)</f>
        <v>Exchange rate :</v>
      </c>
      <c r="G225" s="21">
        <f>ROUND(IF(ISBLANK(C225),0,VLOOKUP(C225,'[2]Acha Air Sales Price List'!$B$1:$X$65536,12,FALSE)*$M$14),2)</f>
        <v>0</v>
      </c>
      <c r="H225" s="21"/>
      <c r="I225" s="22">
        <f t="shared" si="7"/>
        <v>0</v>
      </c>
      <c r="J225" s="14"/>
    </row>
    <row r="226" spans="1:10" ht="12.4" hidden="1" customHeight="1">
      <c r="A226" s="13"/>
      <c r="B226" s="1"/>
      <c r="C226" s="36"/>
      <c r="D226" s="157"/>
      <c r="E226" s="158"/>
      <c r="F226" s="42" t="str">
        <f>VLOOKUP(C226,'[2]Acha Air Sales Price List'!$B$1:$D$65536,3,FALSE)</f>
        <v>Exchange rate :</v>
      </c>
      <c r="G226" s="21">
        <f>ROUND(IF(ISBLANK(C226),0,VLOOKUP(C226,'[2]Acha Air Sales Price List'!$B$1:$X$65536,12,FALSE)*$M$14),2)</f>
        <v>0</v>
      </c>
      <c r="H226" s="21"/>
      <c r="I226" s="22">
        <f t="shared" si="7"/>
        <v>0</v>
      </c>
      <c r="J226" s="14"/>
    </row>
    <row r="227" spans="1:10" ht="12.4" hidden="1" customHeight="1">
      <c r="A227" s="13"/>
      <c r="B227" s="1"/>
      <c r="C227" s="36"/>
      <c r="D227" s="157"/>
      <c r="E227" s="158"/>
      <c r="F227" s="42" t="str">
        <f>VLOOKUP(C227,'[2]Acha Air Sales Price List'!$B$1:$D$65536,3,FALSE)</f>
        <v>Exchange rate :</v>
      </c>
      <c r="G227" s="21">
        <f>ROUND(IF(ISBLANK(C227),0,VLOOKUP(C227,'[2]Acha Air Sales Price List'!$B$1:$X$65536,12,FALSE)*$M$14),2)</f>
        <v>0</v>
      </c>
      <c r="H227" s="21"/>
      <c r="I227" s="22">
        <f t="shared" si="7"/>
        <v>0</v>
      </c>
      <c r="J227" s="14"/>
    </row>
    <row r="228" spans="1:10" ht="12.4" hidden="1" customHeight="1">
      <c r="A228" s="13"/>
      <c r="B228" s="1"/>
      <c r="C228" s="36"/>
      <c r="D228" s="157"/>
      <c r="E228" s="158"/>
      <c r="F228" s="42" t="str">
        <f>VLOOKUP(C228,'[2]Acha Air Sales Price List'!$B$1:$D$65536,3,FALSE)</f>
        <v>Exchange rate :</v>
      </c>
      <c r="G228" s="21">
        <f>ROUND(IF(ISBLANK(C228),0,VLOOKUP(C228,'[2]Acha Air Sales Price List'!$B$1:$X$65536,12,FALSE)*$M$14),2)</f>
        <v>0</v>
      </c>
      <c r="H228" s="21"/>
      <c r="I228" s="22">
        <f t="shared" si="7"/>
        <v>0</v>
      </c>
      <c r="J228" s="14"/>
    </row>
    <row r="229" spans="1:10" ht="12.4" hidden="1" customHeight="1">
      <c r="A229" s="13"/>
      <c r="B229" s="1"/>
      <c r="C229" s="36"/>
      <c r="D229" s="157"/>
      <c r="E229" s="158"/>
      <c r="F229" s="42" t="str">
        <f>VLOOKUP(C229,'[2]Acha Air Sales Price List'!$B$1:$D$65536,3,FALSE)</f>
        <v>Exchange rate :</v>
      </c>
      <c r="G229" s="21">
        <f>ROUND(IF(ISBLANK(C229),0,VLOOKUP(C229,'[2]Acha Air Sales Price List'!$B$1:$X$65536,12,FALSE)*$M$14),2)</f>
        <v>0</v>
      </c>
      <c r="H229" s="21"/>
      <c r="I229" s="22">
        <f t="shared" si="7"/>
        <v>0</v>
      </c>
      <c r="J229" s="14"/>
    </row>
    <row r="230" spans="1:10" ht="12.4" hidden="1" customHeight="1">
      <c r="A230" s="13"/>
      <c r="B230" s="1"/>
      <c r="C230" s="36"/>
      <c r="D230" s="157"/>
      <c r="E230" s="158"/>
      <c r="F230" s="42" t="str">
        <f>VLOOKUP(C230,'[2]Acha Air Sales Price List'!$B$1:$D$65536,3,FALSE)</f>
        <v>Exchange rate :</v>
      </c>
      <c r="G230" s="21">
        <f>ROUND(IF(ISBLANK(C230),0,VLOOKUP(C230,'[2]Acha Air Sales Price List'!$B$1:$X$65536,12,FALSE)*$M$14),2)</f>
        <v>0</v>
      </c>
      <c r="H230" s="21"/>
      <c r="I230" s="22">
        <f t="shared" si="7"/>
        <v>0</v>
      </c>
      <c r="J230" s="14"/>
    </row>
    <row r="231" spans="1:10" ht="12.4" hidden="1" customHeight="1">
      <c r="A231" s="13"/>
      <c r="B231" s="1"/>
      <c r="C231" s="36"/>
      <c r="D231" s="157"/>
      <c r="E231" s="158"/>
      <c r="F231" s="42" t="str">
        <f>VLOOKUP(C231,'[2]Acha Air Sales Price List'!$B$1:$D$65536,3,FALSE)</f>
        <v>Exchange rate :</v>
      </c>
      <c r="G231" s="21">
        <f>ROUND(IF(ISBLANK(C231),0,VLOOKUP(C231,'[2]Acha Air Sales Price List'!$B$1:$X$65536,12,FALSE)*$M$14),2)</f>
        <v>0</v>
      </c>
      <c r="H231" s="21"/>
      <c r="I231" s="22">
        <f t="shared" si="7"/>
        <v>0</v>
      </c>
      <c r="J231" s="14"/>
    </row>
    <row r="232" spans="1:10" ht="12.4" hidden="1" customHeight="1">
      <c r="A232" s="13"/>
      <c r="B232" s="1"/>
      <c r="C232" s="36"/>
      <c r="D232" s="157"/>
      <c r="E232" s="158"/>
      <c r="F232" s="42" t="str">
        <f>VLOOKUP(C232,'[2]Acha Air Sales Price List'!$B$1:$D$65536,3,FALSE)</f>
        <v>Exchange rate :</v>
      </c>
      <c r="G232" s="21">
        <f>ROUND(IF(ISBLANK(C232),0,VLOOKUP(C232,'[2]Acha Air Sales Price List'!$B$1:$X$65536,12,FALSE)*$M$14),2)</f>
        <v>0</v>
      </c>
      <c r="H232" s="21"/>
      <c r="I232" s="22">
        <f t="shared" si="7"/>
        <v>0</v>
      </c>
      <c r="J232" s="14"/>
    </row>
    <row r="233" spans="1:10" ht="12.4" hidden="1" customHeight="1">
      <c r="A233" s="13"/>
      <c r="B233" s="1"/>
      <c r="C233" s="36"/>
      <c r="D233" s="157"/>
      <c r="E233" s="158"/>
      <c r="F233" s="42" t="str">
        <f>VLOOKUP(C233,'[2]Acha Air Sales Price List'!$B$1:$D$65536,3,FALSE)</f>
        <v>Exchange rate :</v>
      </c>
      <c r="G233" s="21">
        <f>ROUND(IF(ISBLANK(C233),0,VLOOKUP(C233,'[2]Acha Air Sales Price List'!$B$1:$X$65536,12,FALSE)*$M$14),2)</f>
        <v>0</v>
      </c>
      <c r="H233" s="21"/>
      <c r="I233" s="22">
        <f t="shared" si="7"/>
        <v>0</v>
      </c>
      <c r="J233" s="14"/>
    </row>
    <row r="234" spans="1:10" ht="12.4" hidden="1" customHeight="1">
      <c r="A234" s="13"/>
      <c r="B234" s="1"/>
      <c r="C234" s="37"/>
      <c r="D234" s="157"/>
      <c r="E234" s="158"/>
      <c r="F234" s="42" t="str">
        <f>VLOOKUP(C234,'[2]Acha Air Sales Price List'!$B$1:$D$65536,3,FALSE)</f>
        <v>Exchange rate :</v>
      </c>
      <c r="G234" s="21">
        <f>ROUND(IF(ISBLANK(C234),0,VLOOKUP(C234,'[2]Acha Air Sales Price List'!$B$1:$X$65536,12,FALSE)*$M$14),2)</f>
        <v>0</v>
      </c>
      <c r="H234" s="21"/>
      <c r="I234" s="22">
        <f t="shared" si="7"/>
        <v>0</v>
      </c>
      <c r="J234" s="14"/>
    </row>
    <row r="235" spans="1:10" ht="12" hidden="1" customHeight="1">
      <c r="A235" s="13"/>
      <c r="B235" s="1"/>
      <c r="C235" s="36"/>
      <c r="D235" s="157"/>
      <c r="E235" s="158"/>
      <c r="F235" s="42" t="str">
        <f>VLOOKUP(C235,'[2]Acha Air Sales Price List'!$B$1:$D$65536,3,FALSE)</f>
        <v>Exchange rate :</v>
      </c>
      <c r="G235" s="21">
        <f>ROUND(IF(ISBLANK(C235),0,VLOOKUP(C235,'[2]Acha Air Sales Price List'!$B$1:$X$65536,12,FALSE)*$M$14),2)</f>
        <v>0</v>
      </c>
      <c r="H235" s="21"/>
      <c r="I235" s="22">
        <f t="shared" si="7"/>
        <v>0</v>
      </c>
      <c r="J235" s="14"/>
    </row>
    <row r="236" spans="1:10" ht="12.4" hidden="1" customHeight="1">
      <c r="A236" s="13"/>
      <c r="B236" s="1"/>
      <c r="C236" s="36"/>
      <c r="D236" s="157"/>
      <c r="E236" s="158"/>
      <c r="F236" s="42" t="str">
        <f>VLOOKUP(C236,'[2]Acha Air Sales Price List'!$B$1:$D$65536,3,FALSE)</f>
        <v>Exchange rate :</v>
      </c>
      <c r="G236" s="21">
        <f>ROUND(IF(ISBLANK(C236),0,VLOOKUP(C236,'[2]Acha Air Sales Price List'!$B$1:$X$65536,12,FALSE)*$M$14),2)</f>
        <v>0</v>
      </c>
      <c r="H236" s="21"/>
      <c r="I236" s="22">
        <f t="shared" si="7"/>
        <v>0</v>
      </c>
      <c r="J236" s="14"/>
    </row>
    <row r="237" spans="1:10" ht="12.4" hidden="1" customHeight="1">
      <c r="A237" s="13"/>
      <c r="B237" s="1"/>
      <c r="C237" s="36"/>
      <c r="D237" s="157"/>
      <c r="E237" s="158"/>
      <c r="F237" s="42" t="str">
        <f>VLOOKUP(C237,'[2]Acha Air Sales Price List'!$B$1:$D$65536,3,FALSE)</f>
        <v>Exchange rate :</v>
      </c>
      <c r="G237" s="21">
        <f>ROUND(IF(ISBLANK(C237),0,VLOOKUP(C237,'[2]Acha Air Sales Price List'!$B$1:$X$65536,12,FALSE)*$M$14),2)</f>
        <v>0</v>
      </c>
      <c r="H237" s="21"/>
      <c r="I237" s="22">
        <f t="shared" si="7"/>
        <v>0</v>
      </c>
      <c r="J237" s="14"/>
    </row>
    <row r="238" spans="1:10" ht="12.4" hidden="1" customHeight="1">
      <c r="A238" s="13"/>
      <c r="B238" s="1"/>
      <c r="C238" s="36"/>
      <c r="D238" s="157"/>
      <c r="E238" s="158"/>
      <c r="F238" s="42" t="str">
        <f>VLOOKUP(C238,'[2]Acha Air Sales Price List'!$B$1:$D$65536,3,FALSE)</f>
        <v>Exchange rate :</v>
      </c>
      <c r="G238" s="21">
        <f>ROUND(IF(ISBLANK(C238),0,VLOOKUP(C238,'[2]Acha Air Sales Price List'!$B$1:$X$65536,12,FALSE)*$M$14),2)</f>
        <v>0</v>
      </c>
      <c r="H238" s="21"/>
      <c r="I238" s="22">
        <f t="shared" si="7"/>
        <v>0</v>
      </c>
      <c r="J238" s="14"/>
    </row>
    <row r="239" spans="1:10" ht="12.4" hidden="1" customHeight="1">
      <c r="A239" s="13"/>
      <c r="B239" s="1"/>
      <c r="C239" s="36"/>
      <c r="D239" s="157"/>
      <c r="E239" s="158"/>
      <c r="F239" s="42" t="str">
        <f>VLOOKUP(C239,'[2]Acha Air Sales Price List'!$B$1:$D$65536,3,FALSE)</f>
        <v>Exchange rate :</v>
      </c>
      <c r="G239" s="21">
        <f>ROUND(IF(ISBLANK(C239),0,VLOOKUP(C239,'[2]Acha Air Sales Price List'!$B$1:$X$65536,12,FALSE)*$M$14),2)</f>
        <v>0</v>
      </c>
      <c r="H239" s="21"/>
      <c r="I239" s="22">
        <f t="shared" si="7"/>
        <v>0</v>
      </c>
      <c r="J239" s="14"/>
    </row>
    <row r="240" spans="1:10" ht="12.4" hidden="1" customHeight="1">
      <c r="A240" s="13"/>
      <c r="B240" s="1"/>
      <c r="C240" s="36"/>
      <c r="D240" s="157"/>
      <c r="E240" s="158"/>
      <c r="F240" s="42" t="str">
        <f>VLOOKUP(C240,'[2]Acha Air Sales Price List'!$B$1:$D$65536,3,FALSE)</f>
        <v>Exchange rate :</v>
      </c>
      <c r="G240" s="21">
        <f>ROUND(IF(ISBLANK(C240),0,VLOOKUP(C240,'[2]Acha Air Sales Price List'!$B$1:$X$65536,12,FALSE)*$M$14),2)</f>
        <v>0</v>
      </c>
      <c r="H240" s="21"/>
      <c r="I240" s="22">
        <f t="shared" si="7"/>
        <v>0</v>
      </c>
      <c r="J240" s="14"/>
    </row>
    <row r="241" spans="1:10" ht="12.4" hidden="1" customHeight="1">
      <c r="A241" s="13"/>
      <c r="B241" s="1"/>
      <c r="C241" s="36"/>
      <c r="D241" s="157"/>
      <c r="E241" s="158"/>
      <c r="F241" s="42" t="str">
        <f>VLOOKUP(C241,'[2]Acha Air Sales Price List'!$B$1:$D$65536,3,FALSE)</f>
        <v>Exchange rate :</v>
      </c>
      <c r="G241" s="21">
        <f>ROUND(IF(ISBLANK(C241),0,VLOOKUP(C241,'[2]Acha Air Sales Price List'!$B$1:$X$65536,12,FALSE)*$M$14),2)</f>
        <v>0</v>
      </c>
      <c r="H241" s="21"/>
      <c r="I241" s="22">
        <f t="shared" si="7"/>
        <v>0</v>
      </c>
      <c r="J241" s="14"/>
    </row>
    <row r="242" spans="1:10" ht="12.4" hidden="1" customHeight="1">
      <c r="A242" s="13"/>
      <c r="B242" s="1"/>
      <c r="C242" s="36"/>
      <c r="D242" s="157"/>
      <c r="E242" s="158"/>
      <c r="F242" s="42" t="str">
        <f>VLOOKUP(C242,'[2]Acha Air Sales Price List'!$B$1:$D$65536,3,FALSE)</f>
        <v>Exchange rate :</v>
      </c>
      <c r="G242" s="21">
        <f>ROUND(IF(ISBLANK(C242),0,VLOOKUP(C242,'[2]Acha Air Sales Price List'!$B$1:$X$65536,12,FALSE)*$M$14),2)</f>
        <v>0</v>
      </c>
      <c r="H242" s="21"/>
      <c r="I242" s="22">
        <f t="shared" si="7"/>
        <v>0</v>
      </c>
      <c r="J242" s="14"/>
    </row>
    <row r="243" spans="1:10" ht="12.4" hidden="1" customHeight="1">
      <c r="A243" s="13"/>
      <c r="B243" s="1"/>
      <c r="C243" s="36"/>
      <c r="D243" s="157"/>
      <c r="E243" s="158"/>
      <c r="F243" s="42" t="str">
        <f>VLOOKUP(C243,'[2]Acha Air Sales Price List'!$B$1:$D$65536,3,FALSE)</f>
        <v>Exchange rate :</v>
      </c>
      <c r="G243" s="21">
        <f>ROUND(IF(ISBLANK(C243),0,VLOOKUP(C243,'[2]Acha Air Sales Price List'!$B$1:$X$65536,12,FALSE)*$M$14),2)</f>
        <v>0</v>
      </c>
      <c r="H243" s="21"/>
      <c r="I243" s="22">
        <f t="shared" si="7"/>
        <v>0</v>
      </c>
      <c r="J243" s="14"/>
    </row>
    <row r="244" spans="1:10" ht="12.4" hidden="1" customHeight="1">
      <c r="A244" s="13"/>
      <c r="B244" s="1"/>
      <c r="C244" s="36"/>
      <c r="D244" s="157"/>
      <c r="E244" s="158"/>
      <c r="F244" s="42" t="str">
        <f>VLOOKUP(C244,'[2]Acha Air Sales Price List'!$B$1:$D$65536,3,FALSE)</f>
        <v>Exchange rate :</v>
      </c>
      <c r="G244" s="21">
        <f>ROUND(IF(ISBLANK(C244),0,VLOOKUP(C244,'[2]Acha Air Sales Price List'!$B$1:$X$65536,12,FALSE)*$M$14),2)</f>
        <v>0</v>
      </c>
      <c r="H244" s="21"/>
      <c r="I244" s="22">
        <f t="shared" si="7"/>
        <v>0</v>
      </c>
      <c r="J244" s="14"/>
    </row>
    <row r="245" spans="1:10" ht="12.4" hidden="1" customHeight="1">
      <c r="A245" s="13"/>
      <c r="B245" s="1"/>
      <c r="C245" s="36"/>
      <c r="D245" s="157"/>
      <c r="E245" s="158"/>
      <c r="F245" s="42" t="str">
        <f>VLOOKUP(C245,'[2]Acha Air Sales Price List'!$B$1:$D$65536,3,FALSE)</f>
        <v>Exchange rate :</v>
      </c>
      <c r="G245" s="21">
        <f>ROUND(IF(ISBLANK(C245),0,VLOOKUP(C245,'[2]Acha Air Sales Price List'!$B$1:$X$65536,12,FALSE)*$M$14),2)</f>
        <v>0</v>
      </c>
      <c r="H245" s="21"/>
      <c r="I245" s="22">
        <f t="shared" si="7"/>
        <v>0</v>
      </c>
      <c r="J245" s="14"/>
    </row>
    <row r="246" spans="1:10" ht="12.4" hidden="1" customHeight="1">
      <c r="A246" s="13"/>
      <c r="B246" s="1"/>
      <c r="C246" s="36"/>
      <c r="D246" s="157"/>
      <c r="E246" s="158"/>
      <c r="F246" s="42" t="str">
        <f>VLOOKUP(C246,'[2]Acha Air Sales Price List'!$B$1:$D$65536,3,FALSE)</f>
        <v>Exchange rate :</v>
      </c>
      <c r="G246" s="21">
        <f>ROUND(IF(ISBLANK(C246),0,VLOOKUP(C246,'[2]Acha Air Sales Price List'!$B$1:$X$65536,12,FALSE)*$M$14),2)</f>
        <v>0</v>
      </c>
      <c r="H246" s="21"/>
      <c r="I246" s="22">
        <f t="shared" si="7"/>
        <v>0</v>
      </c>
      <c r="J246" s="14"/>
    </row>
    <row r="247" spans="1:10" ht="12.4" hidden="1" customHeight="1">
      <c r="A247" s="13"/>
      <c r="B247" s="1"/>
      <c r="C247" s="36"/>
      <c r="D247" s="157"/>
      <c r="E247" s="158"/>
      <c r="F247" s="42" t="str">
        <f>VLOOKUP(C247,'[2]Acha Air Sales Price List'!$B$1:$D$65536,3,FALSE)</f>
        <v>Exchange rate :</v>
      </c>
      <c r="G247" s="21">
        <f>ROUND(IF(ISBLANK(C247),0,VLOOKUP(C247,'[2]Acha Air Sales Price List'!$B$1:$X$65536,12,FALSE)*$M$14),2)</f>
        <v>0</v>
      </c>
      <c r="H247" s="21"/>
      <c r="I247" s="22">
        <f t="shared" si="7"/>
        <v>0</v>
      </c>
      <c r="J247" s="14"/>
    </row>
    <row r="248" spans="1:10" ht="12.4" hidden="1" customHeight="1">
      <c r="A248" s="13"/>
      <c r="B248" s="1"/>
      <c r="C248" s="36"/>
      <c r="D248" s="157"/>
      <c r="E248" s="158"/>
      <c r="F248" s="42" t="str">
        <f>VLOOKUP(C248,'[2]Acha Air Sales Price List'!$B$1:$D$65536,3,FALSE)</f>
        <v>Exchange rate :</v>
      </c>
      <c r="G248" s="21">
        <f>ROUND(IF(ISBLANK(C248),0,VLOOKUP(C248,'[2]Acha Air Sales Price List'!$B$1:$X$65536,12,FALSE)*$M$14),2)</f>
        <v>0</v>
      </c>
      <c r="H248" s="21"/>
      <c r="I248" s="22">
        <f t="shared" si="7"/>
        <v>0</v>
      </c>
      <c r="J248" s="14"/>
    </row>
    <row r="249" spans="1:10" ht="12.4" hidden="1" customHeight="1">
      <c r="A249" s="13"/>
      <c r="B249" s="1"/>
      <c r="C249" s="36"/>
      <c r="D249" s="157"/>
      <c r="E249" s="158"/>
      <c r="F249" s="42" t="str">
        <f>VLOOKUP(C249,'[2]Acha Air Sales Price List'!$B$1:$D$65536,3,FALSE)</f>
        <v>Exchange rate :</v>
      </c>
      <c r="G249" s="21">
        <f>ROUND(IF(ISBLANK(C249),0,VLOOKUP(C249,'[2]Acha Air Sales Price List'!$B$1:$X$65536,12,FALSE)*$M$14),2)</f>
        <v>0</v>
      </c>
      <c r="H249" s="21"/>
      <c r="I249" s="22">
        <f t="shared" si="7"/>
        <v>0</v>
      </c>
      <c r="J249" s="14"/>
    </row>
    <row r="250" spans="1:10" ht="12.4" hidden="1" customHeight="1">
      <c r="A250" s="13"/>
      <c r="B250" s="1"/>
      <c r="C250" s="36"/>
      <c r="D250" s="157"/>
      <c r="E250" s="158"/>
      <c r="F250" s="42" t="str">
        <f>VLOOKUP(C250,'[2]Acha Air Sales Price List'!$B$1:$D$65536,3,FALSE)</f>
        <v>Exchange rate :</v>
      </c>
      <c r="G250" s="21">
        <f>ROUND(IF(ISBLANK(C250),0,VLOOKUP(C250,'[2]Acha Air Sales Price List'!$B$1:$X$65536,12,FALSE)*$M$14),2)</f>
        <v>0</v>
      </c>
      <c r="H250" s="21"/>
      <c r="I250" s="22">
        <f t="shared" si="7"/>
        <v>0</v>
      </c>
      <c r="J250" s="14"/>
    </row>
    <row r="251" spans="1:10" ht="12.4" hidden="1" customHeight="1">
      <c r="A251" s="13"/>
      <c r="B251" s="1"/>
      <c r="C251" s="36"/>
      <c r="D251" s="157"/>
      <c r="E251" s="158"/>
      <c r="F251" s="42" t="str">
        <f>VLOOKUP(C251,'[2]Acha Air Sales Price List'!$B$1:$D$65536,3,FALSE)</f>
        <v>Exchange rate :</v>
      </c>
      <c r="G251" s="21">
        <f>ROUND(IF(ISBLANK(C251),0,VLOOKUP(C251,'[2]Acha Air Sales Price List'!$B$1:$X$65536,12,FALSE)*$M$14),2)</f>
        <v>0</v>
      </c>
      <c r="H251" s="21"/>
      <c r="I251" s="22">
        <f t="shared" si="7"/>
        <v>0</v>
      </c>
      <c r="J251" s="14"/>
    </row>
    <row r="252" spans="1:10" ht="12.4" hidden="1" customHeight="1">
      <c r="A252" s="13"/>
      <c r="B252" s="1"/>
      <c r="C252" s="36"/>
      <c r="D252" s="157"/>
      <c r="E252" s="158"/>
      <c r="F252" s="42" t="str">
        <f>VLOOKUP(C252,'[2]Acha Air Sales Price List'!$B$1:$D$65536,3,FALSE)</f>
        <v>Exchange rate :</v>
      </c>
      <c r="G252" s="21">
        <f>ROUND(IF(ISBLANK(C252),0,VLOOKUP(C252,'[2]Acha Air Sales Price List'!$B$1:$X$65536,12,FALSE)*$M$14),2)</f>
        <v>0</v>
      </c>
      <c r="H252" s="21"/>
      <c r="I252" s="22">
        <f t="shared" si="7"/>
        <v>0</v>
      </c>
      <c r="J252" s="14"/>
    </row>
    <row r="253" spans="1:10" ht="12.4" hidden="1" customHeight="1">
      <c r="A253" s="13"/>
      <c r="B253" s="1"/>
      <c r="C253" s="36"/>
      <c r="D253" s="157"/>
      <c r="E253" s="158"/>
      <c r="F253" s="42" t="str">
        <f>VLOOKUP(C253,'[2]Acha Air Sales Price List'!$B$1:$D$65536,3,FALSE)</f>
        <v>Exchange rate :</v>
      </c>
      <c r="G253" s="21">
        <f>ROUND(IF(ISBLANK(C253),0,VLOOKUP(C253,'[2]Acha Air Sales Price List'!$B$1:$X$65536,12,FALSE)*$M$14),2)</f>
        <v>0</v>
      </c>
      <c r="H253" s="21"/>
      <c r="I253" s="22">
        <f t="shared" si="7"/>
        <v>0</v>
      </c>
      <c r="J253" s="14"/>
    </row>
    <row r="254" spans="1:10" ht="12.4" hidden="1" customHeight="1">
      <c r="A254" s="13"/>
      <c r="B254" s="1"/>
      <c r="C254" s="36"/>
      <c r="D254" s="157"/>
      <c r="E254" s="158"/>
      <c r="F254" s="42" t="str">
        <f>VLOOKUP(C254,'[2]Acha Air Sales Price List'!$B$1:$D$65536,3,FALSE)</f>
        <v>Exchange rate :</v>
      </c>
      <c r="G254" s="21">
        <f>ROUND(IF(ISBLANK(C254),0,VLOOKUP(C254,'[2]Acha Air Sales Price List'!$B$1:$X$65536,12,FALSE)*$M$14),2)</f>
        <v>0</v>
      </c>
      <c r="H254" s="21"/>
      <c r="I254" s="22">
        <f t="shared" si="7"/>
        <v>0</v>
      </c>
      <c r="J254" s="14"/>
    </row>
    <row r="255" spans="1:10" ht="12.4" hidden="1" customHeight="1">
      <c r="A255" s="13"/>
      <c r="B255" s="1"/>
      <c r="C255" s="36"/>
      <c r="D255" s="157"/>
      <c r="E255" s="158"/>
      <c r="F255" s="42" t="str">
        <f>VLOOKUP(C255,'[2]Acha Air Sales Price List'!$B$1:$D$65536,3,FALSE)</f>
        <v>Exchange rate :</v>
      </c>
      <c r="G255" s="21">
        <f>ROUND(IF(ISBLANK(C255),0,VLOOKUP(C255,'[2]Acha Air Sales Price List'!$B$1:$X$65536,12,FALSE)*$M$14),2)</f>
        <v>0</v>
      </c>
      <c r="H255" s="21"/>
      <c r="I255" s="22">
        <f t="shared" si="7"/>
        <v>0</v>
      </c>
      <c r="J255" s="14"/>
    </row>
    <row r="256" spans="1:10" ht="12.4" hidden="1" customHeight="1">
      <c r="A256" s="13"/>
      <c r="B256" s="1"/>
      <c r="C256" s="36"/>
      <c r="D256" s="157"/>
      <c r="E256" s="158"/>
      <c r="F256" s="42" t="str">
        <f>VLOOKUP(C256,'[2]Acha Air Sales Price List'!$B$1:$D$65536,3,FALSE)</f>
        <v>Exchange rate :</v>
      </c>
      <c r="G256" s="21">
        <f>ROUND(IF(ISBLANK(C256),0,VLOOKUP(C256,'[2]Acha Air Sales Price List'!$B$1:$X$65536,12,FALSE)*$M$14),2)</f>
        <v>0</v>
      </c>
      <c r="H256" s="21"/>
      <c r="I256" s="22">
        <f t="shared" si="7"/>
        <v>0</v>
      </c>
      <c r="J256" s="14"/>
    </row>
    <row r="257" spans="1:10" ht="12.4" hidden="1" customHeight="1">
      <c r="A257" s="13"/>
      <c r="B257" s="1"/>
      <c r="C257" s="36"/>
      <c r="D257" s="157"/>
      <c r="E257" s="158"/>
      <c r="F257" s="42" t="str">
        <f>VLOOKUP(C257,'[2]Acha Air Sales Price List'!$B$1:$D$65536,3,FALSE)</f>
        <v>Exchange rate :</v>
      </c>
      <c r="G257" s="21">
        <f>ROUND(IF(ISBLANK(C257),0,VLOOKUP(C257,'[2]Acha Air Sales Price List'!$B$1:$X$65536,12,FALSE)*$M$14),2)</f>
        <v>0</v>
      </c>
      <c r="H257" s="21"/>
      <c r="I257" s="22">
        <f t="shared" si="7"/>
        <v>0</v>
      </c>
      <c r="J257" s="14"/>
    </row>
    <row r="258" spans="1:10" ht="12.4" hidden="1" customHeight="1">
      <c r="A258" s="13"/>
      <c r="B258" s="1"/>
      <c r="C258" s="37"/>
      <c r="D258" s="157"/>
      <c r="E258" s="158"/>
      <c r="F258" s="42" t="str">
        <f>VLOOKUP(C258,'[2]Acha Air Sales Price List'!$B$1:$D$65536,3,FALSE)</f>
        <v>Exchange rate :</v>
      </c>
      <c r="G258" s="21">
        <f>ROUND(IF(ISBLANK(C258),0,VLOOKUP(C258,'[2]Acha Air Sales Price List'!$B$1:$X$65536,12,FALSE)*$M$14),2)</f>
        <v>0</v>
      </c>
      <c r="H258" s="21"/>
      <c r="I258" s="22">
        <f t="shared" si="7"/>
        <v>0</v>
      </c>
      <c r="J258" s="14"/>
    </row>
    <row r="259" spans="1:10" ht="12" hidden="1" customHeight="1">
      <c r="A259" s="13"/>
      <c r="B259" s="1"/>
      <c r="C259" s="36"/>
      <c r="D259" s="157"/>
      <c r="E259" s="158"/>
      <c r="F259" s="42" t="str">
        <f>VLOOKUP(C259,'[2]Acha Air Sales Price List'!$B$1:$D$65536,3,FALSE)</f>
        <v>Exchange rate :</v>
      </c>
      <c r="G259" s="21">
        <f>ROUND(IF(ISBLANK(C259),0,VLOOKUP(C259,'[2]Acha Air Sales Price List'!$B$1:$X$65536,12,FALSE)*$M$14),2)</f>
        <v>0</v>
      </c>
      <c r="H259" s="21"/>
      <c r="I259" s="22">
        <f t="shared" si="7"/>
        <v>0</v>
      </c>
      <c r="J259" s="14"/>
    </row>
    <row r="260" spans="1:10" ht="12.4" hidden="1" customHeight="1">
      <c r="A260" s="13"/>
      <c r="B260" s="1"/>
      <c r="C260" s="36"/>
      <c r="D260" s="157"/>
      <c r="E260" s="158"/>
      <c r="F260" s="42" t="str">
        <f>VLOOKUP(C260,'[2]Acha Air Sales Price List'!$B$1:$D$65536,3,FALSE)</f>
        <v>Exchange rate :</v>
      </c>
      <c r="G260" s="21">
        <f>ROUND(IF(ISBLANK(C260),0,VLOOKUP(C260,'[2]Acha Air Sales Price List'!$B$1:$X$65536,12,FALSE)*$M$14),2)</f>
        <v>0</v>
      </c>
      <c r="H260" s="21"/>
      <c r="I260" s="22">
        <f t="shared" si="7"/>
        <v>0</v>
      </c>
      <c r="J260" s="14"/>
    </row>
    <row r="261" spans="1:10" ht="12.4" hidden="1" customHeight="1">
      <c r="A261" s="13"/>
      <c r="B261" s="1"/>
      <c r="C261" s="36"/>
      <c r="D261" s="157"/>
      <c r="E261" s="158"/>
      <c r="F261" s="42" t="str">
        <f>VLOOKUP(C261,'[2]Acha Air Sales Price List'!$B$1:$D$65536,3,FALSE)</f>
        <v>Exchange rate :</v>
      </c>
      <c r="G261" s="21">
        <f>ROUND(IF(ISBLANK(C261),0,VLOOKUP(C261,'[2]Acha Air Sales Price List'!$B$1:$X$65536,12,FALSE)*$M$14),2)</f>
        <v>0</v>
      </c>
      <c r="H261" s="21"/>
      <c r="I261" s="22">
        <f t="shared" si="7"/>
        <v>0</v>
      </c>
      <c r="J261" s="14"/>
    </row>
    <row r="262" spans="1:10" ht="12.4" hidden="1" customHeight="1">
      <c r="A262" s="13"/>
      <c r="B262" s="1"/>
      <c r="C262" s="36"/>
      <c r="D262" s="157"/>
      <c r="E262" s="158"/>
      <c r="F262" s="42" t="str">
        <f>VLOOKUP(C262,'[2]Acha Air Sales Price List'!$B$1:$D$65536,3,FALSE)</f>
        <v>Exchange rate :</v>
      </c>
      <c r="G262" s="21">
        <f>ROUND(IF(ISBLANK(C262),0,VLOOKUP(C262,'[2]Acha Air Sales Price List'!$B$1:$X$65536,12,FALSE)*$M$14),2)</f>
        <v>0</v>
      </c>
      <c r="H262" s="21"/>
      <c r="I262" s="22">
        <f t="shared" si="7"/>
        <v>0</v>
      </c>
      <c r="J262" s="14"/>
    </row>
    <row r="263" spans="1:10" ht="12.4" hidden="1" customHeight="1">
      <c r="A263" s="13"/>
      <c r="B263" s="1"/>
      <c r="C263" s="36"/>
      <c r="D263" s="157"/>
      <c r="E263" s="158"/>
      <c r="F263" s="42" t="str">
        <f>VLOOKUP(C263,'[2]Acha Air Sales Price List'!$B$1:$D$65536,3,FALSE)</f>
        <v>Exchange rate :</v>
      </c>
      <c r="G263" s="21">
        <f>ROUND(IF(ISBLANK(C263),0,VLOOKUP(C263,'[2]Acha Air Sales Price List'!$B$1:$X$65536,12,FALSE)*$M$14),2)</f>
        <v>0</v>
      </c>
      <c r="H263" s="21"/>
      <c r="I263" s="22">
        <f t="shared" si="7"/>
        <v>0</v>
      </c>
      <c r="J263" s="14"/>
    </row>
    <row r="264" spans="1:10" ht="12.4" hidden="1" customHeight="1">
      <c r="A264" s="13"/>
      <c r="B264" s="1"/>
      <c r="C264" s="36"/>
      <c r="D264" s="157"/>
      <c r="E264" s="158"/>
      <c r="F264" s="42" t="str">
        <f>VLOOKUP(C264,'[2]Acha Air Sales Price List'!$B$1:$D$65536,3,FALSE)</f>
        <v>Exchange rate :</v>
      </c>
      <c r="G264" s="21">
        <f>ROUND(IF(ISBLANK(C264),0,VLOOKUP(C264,'[2]Acha Air Sales Price List'!$B$1:$X$65536,12,FALSE)*$M$14),2)</f>
        <v>0</v>
      </c>
      <c r="H264" s="21"/>
      <c r="I264" s="22">
        <f t="shared" si="7"/>
        <v>0</v>
      </c>
      <c r="J264" s="14"/>
    </row>
    <row r="265" spans="1:10" ht="12.4" hidden="1" customHeight="1">
      <c r="A265" s="13"/>
      <c r="B265" s="1"/>
      <c r="C265" s="36"/>
      <c r="D265" s="157"/>
      <c r="E265" s="158"/>
      <c r="F265" s="42" t="str">
        <f>VLOOKUP(C265,'[2]Acha Air Sales Price List'!$B$1:$D$65536,3,FALSE)</f>
        <v>Exchange rate :</v>
      </c>
      <c r="G265" s="21">
        <f>ROUND(IF(ISBLANK(C265),0,VLOOKUP(C265,'[2]Acha Air Sales Price List'!$B$1:$X$65536,12,FALSE)*$M$14),2)</f>
        <v>0</v>
      </c>
      <c r="H265" s="21"/>
      <c r="I265" s="22">
        <f t="shared" si="7"/>
        <v>0</v>
      </c>
      <c r="J265" s="14"/>
    </row>
    <row r="266" spans="1:10" ht="12.4" hidden="1" customHeight="1">
      <c r="A266" s="13"/>
      <c r="B266" s="1"/>
      <c r="C266" s="36"/>
      <c r="D266" s="157"/>
      <c r="E266" s="158"/>
      <c r="F266" s="42" t="str">
        <f>VLOOKUP(C266,'[2]Acha Air Sales Price List'!$B$1:$D$65536,3,FALSE)</f>
        <v>Exchange rate :</v>
      </c>
      <c r="G266" s="21">
        <f>ROUND(IF(ISBLANK(C266),0,VLOOKUP(C266,'[2]Acha Air Sales Price List'!$B$1:$X$65536,12,FALSE)*$M$14),2)</f>
        <v>0</v>
      </c>
      <c r="H266" s="21"/>
      <c r="I266" s="22">
        <f t="shared" si="7"/>
        <v>0</v>
      </c>
      <c r="J266" s="14"/>
    </row>
    <row r="267" spans="1:10" ht="12.4" hidden="1" customHeight="1">
      <c r="A267" s="13"/>
      <c r="B267" s="1"/>
      <c r="C267" s="36"/>
      <c r="D267" s="157"/>
      <c r="E267" s="158"/>
      <c r="F267" s="42" t="str">
        <f>VLOOKUP(C267,'[2]Acha Air Sales Price List'!$B$1:$D$65536,3,FALSE)</f>
        <v>Exchange rate :</v>
      </c>
      <c r="G267" s="21">
        <f>ROUND(IF(ISBLANK(C267),0,VLOOKUP(C267,'[2]Acha Air Sales Price List'!$B$1:$X$65536,12,FALSE)*$M$14),2)</f>
        <v>0</v>
      </c>
      <c r="H267" s="21"/>
      <c r="I267" s="22">
        <f t="shared" ref="I267:I330" si="8">ROUND(IF(ISNUMBER(B267), G267*B267, 0),5)</f>
        <v>0</v>
      </c>
      <c r="J267" s="14"/>
    </row>
    <row r="268" spans="1:10" ht="12.4" hidden="1" customHeight="1">
      <c r="A268" s="13"/>
      <c r="B268" s="1"/>
      <c r="C268" s="36"/>
      <c r="D268" s="157"/>
      <c r="E268" s="158"/>
      <c r="F268" s="42" t="str">
        <f>VLOOKUP(C268,'[2]Acha Air Sales Price List'!$B$1:$D$65536,3,FALSE)</f>
        <v>Exchange rate :</v>
      </c>
      <c r="G268" s="21">
        <f>ROUND(IF(ISBLANK(C268),0,VLOOKUP(C268,'[2]Acha Air Sales Price List'!$B$1:$X$65536,12,FALSE)*$M$14),2)</f>
        <v>0</v>
      </c>
      <c r="H268" s="21"/>
      <c r="I268" s="22">
        <f t="shared" si="8"/>
        <v>0</v>
      </c>
      <c r="J268" s="14"/>
    </row>
    <row r="269" spans="1:10" ht="12.4" hidden="1" customHeight="1">
      <c r="A269" s="13"/>
      <c r="B269" s="1"/>
      <c r="C269" s="36"/>
      <c r="D269" s="157"/>
      <c r="E269" s="158"/>
      <c r="F269" s="42" t="str">
        <f>VLOOKUP(C269,'[2]Acha Air Sales Price List'!$B$1:$D$65536,3,FALSE)</f>
        <v>Exchange rate :</v>
      </c>
      <c r="G269" s="21">
        <f>ROUND(IF(ISBLANK(C269),0,VLOOKUP(C269,'[2]Acha Air Sales Price List'!$B$1:$X$65536,12,FALSE)*$M$14),2)</f>
        <v>0</v>
      </c>
      <c r="H269" s="21"/>
      <c r="I269" s="22">
        <f t="shared" si="8"/>
        <v>0</v>
      </c>
      <c r="J269" s="14"/>
    </row>
    <row r="270" spans="1:10" ht="12.4" hidden="1" customHeight="1">
      <c r="A270" s="13"/>
      <c r="B270" s="1"/>
      <c r="C270" s="36"/>
      <c r="D270" s="157"/>
      <c r="E270" s="158"/>
      <c r="F270" s="42" t="str">
        <f>VLOOKUP(C270,'[2]Acha Air Sales Price List'!$B$1:$D$65536,3,FALSE)</f>
        <v>Exchange rate :</v>
      </c>
      <c r="G270" s="21">
        <f>ROUND(IF(ISBLANK(C270),0,VLOOKUP(C270,'[2]Acha Air Sales Price List'!$B$1:$X$65536,12,FALSE)*$M$14),2)</f>
        <v>0</v>
      </c>
      <c r="H270" s="21"/>
      <c r="I270" s="22">
        <f t="shared" si="8"/>
        <v>0</v>
      </c>
      <c r="J270" s="14"/>
    </row>
    <row r="271" spans="1:10" ht="12.4" hidden="1" customHeight="1">
      <c r="A271" s="13"/>
      <c r="B271" s="1"/>
      <c r="C271" s="36"/>
      <c r="D271" s="157"/>
      <c r="E271" s="158"/>
      <c r="F271" s="42" t="str">
        <f>VLOOKUP(C271,'[2]Acha Air Sales Price List'!$B$1:$D$65536,3,FALSE)</f>
        <v>Exchange rate :</v>
      </c>
      <c r="G271" s="21">
        <f>ROUND(IF(ISBLANK(C271),0,VLOOKUP(C271,'[2]Acha Air Sales Price List'!$B$1:$X$65536,12,FALSE)*$M$14),2)</f>
        <v>0</v>
      </c>
      <c r="H271" s="21"/>
      <c r="I271" s="22">
        <f t="shared" si="8"/>
        <v>0</v>
      </c>
      <c r="J271" s="14"/>
    </row>
    <row r="272" spans="1:10" ht="12.4" hidden="1" customHeight="1">
      <c r="A272" s="13"/>
      <c r="B272" s="1"/>
      <c r="C272" s="36"/>
      <c r="D272" s="157"/>
      <c r="E272" s="158"/>
      <c r="F272" s="42" t="str">
        <f>VLOOKUP(C272,'[2]Acha Air Sales Price List'!$B$1:$D$65536,3,FALSE)</f>
        <v>Exchange rate :</v>
      </c>
      <c r="G272" s="21">
        <f>ROUND(IF(ISBLANK(C272),0,VLOOKUP(C272,'[2]Acha Air Sales Price List'!$B$1:$X$65536,12,FALSE)*$M$14),2)</f>
        <v>0</v>
      </c>
      <c r="H272" s="21"/>
      <c r="I272" s="22">
        <f t="shared" si="8"/>
        <v>0</v>
      </c>
      <c r="J272" s="14"/>
    </row>
    <row r="273" spans="1:10" ht="12.4" hidden="1" customHeight="1">
      <c r="A273" s="13"/>
      <c r="B273" s="1"/>
      <c r="C273" s="36"/>
      <c r="D273" s="157"/>
      <c r="E273" s="158"/>
      <c r="F273" s="42" t="str">
        <f>VLOOKUP(C273,'[2]Acha Air Sales Price List'!$B$1:$D$65536,3,FALSE)</f>
        <v>Exchange rate :</v>
      </c>
      <c r="G273" s="21">
        <f>ROUND(IF(ISBLANK(C273),0,VLOOKUP(C273,'[2]Acha Air Sales Price List'!$B$1:$X$65536,12,FALSE)*$M$14),2)</f>
        <v>0</v>
      </c>
      <c r="H273" s="21"/>
      <c r="I273" s="22">
        <f t="shared" si="8"/>
        <v>0</v>
      </c>
      <c r="J273" s="14"/>
    </row>
    <row r="274" spans="1:10" ht="12.4" hidden="1" customHeight="1">
      <c r="A274" s="13"/>
      <c r="B274" s="1"/>
      <c r="C274" s="36"/>
      <c r="D274" s="157"/>
      <c r="E274" s="158"/>
      <c r="F274" s="42" t="str">
        <f>VLOOKUP(C274,'[2]Acha Air Sales Price List'!$B$1:$D$65536,3,FALSE)</f>
        <v>Exchange rate :</v>
      </c>
      <c r="G274" s="21">
        <f>ROUND(IF(ISBLANK(C274),0,VLOOKUP(C274,'[2]Acha Air Sales Price List'!$B$1:$X$65536,12,FALSE)*$M$14),2)</f>
        <v>0</v>
      </c>
      <c r="H274" s="21"/>
      <c r="I274" s="22">
        <f t="shared" si="8"/>
        <v>0</v>
      </c>
      <c r="J274" s="14"/>
    </row>
    <row r="275" spans="1:10" ht="12.4" hidden="1" customHeight="1">
      <c r="A275" s="13"/>
      <c r="B275" s="1"/>
      <c r="C275" s="36"/>
      <c r="D275" s="157"/>
      <c r="E275" s="158"/>
      <c r="F275" s="42" t="str">
        <f>VLOOKUP(C275,'[2]Acha Air Sales Price List'!$B$1:$D$65536,3,FALSE)</f>
        <v>Exchange rate :</v>
      </c>
      <c r="G275" s="21">
        <f>ROUND(IF(ISBLANK(C275),0,VLOOKUP(C275,'[2]Acha Air Sales Price List'!$B$1:$X$65536,12,FALSE)*$M$14),2)</f>
        <v>0</v>
      </c>
      <c r="H275" s="21"/>
      <c r="I275" s="22">
        <f t="shared" si="8"/>
        <v>0</v>
      </c>
      <c r="J275" s="14"/>
    </row>
    <row r="276" spans="1:10" ht="12.4" hidden="1" customHeight="1">
      <c r="A276" s="13"/>
      <c r="B276" s="1"/>
      <c r="C276" s="36"/>
      <c r="D276" s="157"/>
      <c r="E276" s="158"/>
      <c r="F276" s="42" t="str">
        <f>VLOOKUP(C276,'[2]Acha Air Sales Price List'!$B$1:$D$65536,3,FALSE)</f>
        <v>Exchange rate :</v>
      </c>
      <c r="G276" s="21">
        <f>ROUND(IF(ISBLANK(C276),0,VLOOKUP(C276,'[2]Acha Air Sales Price List'!$B$1:$X$65536,12,FALSE)*$M$14),2)</f>
        <v>0</v>
      </c>
      <c r="H276" s="21"/>
      <c r="I276" s="22">
        <f t="shared" si="8"/>
        <v>0</v>
      </c>
      <c r="J276" s="14"/>
    </row>
    <row r="277" spans="1:10" ht="12.4" hidden="1" customHeight="1">
      <c r="A277" s="13"/>
      <c r="B277" s="1"/>
      <c r="C277" s="36"/>
      <c r="D277" s="157"/>
      <c r="E277" s="158"/>
      <c r="F277" s="42" t="str">
        <f>VLOOKUP(C277,'[2]Acha Air Sales Price List'!$B$1:$D$65536,3,FALSE)</f>
        <v>Exchange rate :</v>
      </c>
      <c r="G277" s="21">
        <f>ROUND(IF(ISBLANK(C277),0,VLOOKUP(C277,'[2]Acha Air Sales Price List'!$B$1:$X$65536,12,FALSE)*$M$14),2)</f>
        <v>0</v>
      </c>
      <c r="H277" s="21"/>
      <c r="I277" s="22">
        <f t="shared" si="8"/>
        <v>0</v>
      </c>
      <c r="J277" s="14"/>
    </row>
    <row r="278" spans="1:10" ht="12.4" hidden="1" customHeight="1">
      <c r="A278" s="13"/>
      <c r="B278" s="1"/>
      <c r="C278" s="36"/>
      <c r="D278" s="157"/>
      <c r="E278" s="158"/>
      <c r="F278" s="42" t="str">
        <f>VLOOKUP(C278,'[2]Acha Air Sales Price List'!$B$1:$D$65536,3,FALSE)</f>
        <v>Exchange rate :</v>
      </c>
      <c r="G278" s="21">
        <f>ROUND(IF(ISBLANK(C278),0,VLOOKUP(C278,'[2]Acha Air Sales Price List'!$B$1:$X$65536,12,FALSE)*$M$14),2)</f>
        <v>0</v>
      </c>
      <c r="H278" s="21"/>
      <c r="I278" s="22">
        <f t="shared" si="8"/>
        <v>0</v>
      </c>
      <c r="J278" s="14"/>
    </row>
    <row r="279" spans="1:10" ht="12.4" hidden="1" customHeight="1">
      <c r="A279" s="13"/>
      <c r="B279" s="1"/>
      <c r="C279" s="36"/>
      <c r="D279" s="157"/>
      <c r="E279" s="158"/>
      <c r="F279" s="42" t="str">
        <f>VLOOKUP(C279,'[2]Acha Air Sales Price List'!$B$1:$D$65536,3,FALSE)</f>
        <v>Exchange rate :</v>
      </c>
      <c r="G279" s="21">
        <f>ROUND(IF(ISBLANK(C279),0,VLOOKUP(C279,'[2]Acha Air Sales Price List'!$B$1:$X$65536,12,FALSE)*$M$14),2)</f>
        <v>0</v>
      </c>
      <c r="H279" s="21"/>
      <c r="I279" s="22">
        <f t="shared" si="8"/>
        <v>0</v>
      </c>
      <c r="J279" s="14"/>
    </row>
    <row r="280" spans="1:10" ht="12.4" hidden="1" customHeight="1">
      <c r="A280" s="13"/>
      <c r="B280" s="1"/>
      <c r="C280" s="36"/>
      <c r="D280" s="157"/>
      <c r="E280" s="158"/>
      <c r="F280" s="42" t="str">
        <f>VLOOKUP(C280,'[2]Acha Air Sales Price List'!$B$1:$D$65536,3,FALSE)</f>
        <v>Exchange rate :</v>
      </c>
      <c r="G280" s="21">
        <f>ROUND(IF(ISBLANK(C280),0,VLOOKUP(C280,'[2]Acha Air Sales Price List'!$B$1:$X$65536,12,FALSE)*$M$14),2)</f>
        <v>0</v>
      </c>
      <c r="H280" s="21"/>
      <c r="I280" s="22">
        <f t="shared" si="8"/>
        <v>0</v>
      </c>
      <c r="J280" s="14"/>
    </row>
    <row r="281" spans="1:10" ht="12.4" hidden="1" customHeight="1">
      <c r="A281" s="13"/>
      <c r="B281" s="1"/>
      <c r="C281" s="36"/>
      <c r="D281" s="157"/>
      <c r="E281" s="158"/>
      <c r="F281" s="42" t="str">
        <f>VLOOKUP(C281,'[2]Acha Air Sales Price List'!$B$1:$D$65536,3,FALSE)</f>
        <v>Exchange rate :</v>
      </c>
      <c r="G281" s="21">
        <f>ROUND(IF(ISBLANK(C281),0,VLOOKUP(C281,'[2]Acha Air Sales Price List'!$B$1:$X$65536,12,FALSE)*$M$14),2)</f>
        <v>0</v>
      </c>
      <c r="H281" s="21"/>
      <c r="I281" s="22">
        <f t="shared" si="8"/>
        <v>0</v>
      </c>
      <c r="J281" s="14"/>
    </row>
    <row r="282" spans="1:10" ht="12.4" hidden="1" customHeight="1">
      <c r="A282" s="13"/>
      <c r="B282" s="1"/>
      <c r="C282" s="36"/>
      <c r="D282" s="157"/>
      <c r="E282" s="158"/>
      <c r="F282" s="42" t="str">
        <f>VLOOKUP(C282,'[2]Acha Air Sales Price List'!$B$1:$D$65536,3,FALSE)</f>
        <v>Exchange rate :</v>
      </c>
      <c r="G282" s="21">
        <f>ROUND(IF(ISBLANK(C282),0,VLOOKUP(C282,'[2]Acha Air Sales Price List'!$B$1:$X$65536,12,FALSE)*$M$14),2)</f>
        <v>0</v>
      </c>
      <c r="H282" s="21"/>
      <c r="I282" s="22">
        <f t="shared" si="8"/>
        <v>0</v>
      </c>
      <c r="J282" s="14"/>
    </row>
    <row r="283" spans="1:10" ht="12.4" hidden="1" customHeight="1">
      <c r="A283" s="13"/>
      <c r="B283" s="1"/>
      <c r="C283" s="36"/>
      <c r="D283" s="157"/>
      <c r="E283" s="158"/>
      <c r="F283" s="42" t="str">
        <f>VLOOKUP(C283,'[2]Acha Air Sales Price List'!$B$1:$D$65536,3,FALSE)</f>
        <v>Exchange rate :</v>
      </c>
      <c r="G283" s="21">
        <f>ROUND(IF(ISBLANK(C283),0,VLOOKUP(C283,'[2]Acha Air Sales Price List'!$B$1:$X$65536,12,FALSE)*$M$14),2)</f>
        <v>0</v>
      </c>
      <c r="H283" s="21"/>
      <c r="I283" s="22">
        <f t="shared" si="8"/>
        <v>0</v>
      </c>
      <c r="J283" s="14"/>
    </row>
    <row r="284" spans="1:10" ht="12.4" hidden="1" customHeight="1">
      <c r="A284" s="13"/>
      <c r="B284" s="1"/>
      <c r="C284" s="36"/>
      <c r="D284" s="157"/>
      <c r="E284" s="158"/>
      <c r="F284" s="42" t="str">
        <f>VLOOKUP(C284,'[2]Acha Air Sales Price List'!$B$1:$D$65536,3,FALSE)</f>
        <v>Exchange rate :</v>
      </c>
      <c r="G284" s="21">
        <f>ROUND(IF(ISBLANK(C284),0,VLOOKUP(C284,'[2]Acha Air Sales Price List'!$B$1:$X$65536,12,FALSE)*$M$14),2)</f>
        <v>0</v>
      </c>
      <c r="H284" s="21"/>
      <c r="I284" s="22">
        <f t="shared" si="8"/>
        <v>0</v>
      </c>
      <c r="J284" s="14"/>
    </row>
    <row r="285" spans="1:10" ht="12.4" hidden="1" customHeight="1">
      <c r="A285" s="13"/>
      <c r="B285" s="1"/>
      <c r="C285" s="36"/>
      <c r="D285" s="157"/>
      <c r="E285" s="158"/>
      <c r="F285" s="42" t="str">
        <f>VLOOKUP(C285,'[2]Acha Air Sales Price List'!$B$1:$D$65536,3,FALSE)</f>
        <v>Exchange rate :</v>
      </c>
      <c r="G285" s="21">
        <f>ROUND(IF(ISBLANK(C285),0,VLOOKUP(C285,'[2]Acha Air Sales Price List'!$B$1:$X$65536,12,FALSE)*$M$14),2)</f>
        <v>0</v>
      </c>
      <c r="H285" s="21"/>
      <c r="I285" s="22">
        <f t="shared" si="8"/>
        <v>0</v>
      </c>
      <c r="J285" s="14"/>
    </row>
    <row r="286" spans="1:10" ht="12.4" hidden="1" customHeight="1">
      <c r="A286" s="13"/>
      <c r="B286" s="1"/>
      <c r="C286" s="37"/>
      <c r="D286" s="157"/>
      <c r="E286" s="158"/>
      <c r="F286" s="42" t="str">
        <f>VLOOKUP(C286,'[2]Acha Air Sales Price List'!$B$1:$D$65536,3,FALSE)</f>
        <v>Exchange rate :</v>
      </c>
      <c r="G286" s="21">
        <f>ROUND(IF(ISBLANK(C286),0,VLOOKUP(C286,'[2]Acha Air Sales Price List'!$B$1:$X$65536,12,FALSE)*$M$14),2)</f>
        <v>0</v>
      </c>
      <c r="H286" s="21"/>
      <c r="I286" s="22">
        <f t="shared" si="8"/>
        <v>0</v>
      </c>
      <c r="J286" s="14"/>
    </row>
    <row r="287" spans="1:10" ht="12" hidden="1" customHeight="1">
      <c r="A287" s="13"/>
      <c r="B287" s="1"/>
      <c r="C287" s="36"/>
      <c r="D287" s="157"/>
      <c r="E287" s="158"/>
      <c r="F287" s="42" t="str">
        <f>VLOOKUP(C287,'[2]Acha Air Sales Price List'!$B$1:$D$65536,3,FALSE)</f>
        <v>Exchange rate :</v>
      </c>
      <c r="G287" s="21">
        <f>ROUND(IF(ISBLANK(C287),0,VLOOKUP(C287,'[2]Acha Air Sales Price List'!$B$1:$X$65536,12,FALSE)*$M$14),2)</f>
        <v>0</v>
      </c>
      <c r="H287" s="21"/>
      <c r="I287" s="22">
        <f t="shared" si="8"/>
        <v>0</v>
      </c>
      <c r="J287" s="14"/>
    </row>
    <row r="288" spans="1:10" ht="12.4" hidden="1" customHeight="1">
      <c r="A288" s="13"/>
      <c r="B288" s="1"/>
      <c r="C288" s="36"/>
      <c r="D288" s="157"/>
      <c r="E288" s="158"/>
      <c r="F288" s="42" t="str">
        <f>VLOOKUP(C288,'[2]Acha Air Sales Price List'!$B$1:$D$65536,3,FALSE)</f>
        <v>Exchange rate :</v>
      </c>
      <c r="G288" s="21">
        <f>ROUND(IF(ISBLANK(C288),0,VLOOKUP(C288,'[2]Acha Air Sales Price List'!$B$1:$X$65536,12,FALSE)*$M$14),2)</f>
        <v>0</v>
      </c>
      <c r="H288" s="21"/>
      <c r="I288" s="22">
        <f t="shared" si="8"/>
        <v>0</v>
      </c>
      <c r="J288" s="14"/>
    </row>
    <row r="289" spans="1:10" ht="12.4" hidden="1" customHeight="1">
      <c r="A289" s="13"/>
      <c r="B289" s="1"/>
      <c r="C289" s="36"/>
      <c r="D289" s="157"/>
      <c r="E289" s="158"/>
      <c r="F289" s="42" t="str">
        <f>VLOOKUP(C289,'[2]Acha Air Sales Price List'!$B$1:$D$65536,3,FALSE)</f>
        <v>Exchange rate :</v>
      </c>
      <c r="G289" s="21">
        <f>ROUND(IF(ISBLANK(C289),0,VLOOKUP(C289,'[2]Acha Air Sales Price List'!$B$1:$X$65536,12,FALSE)*$M$14),2)</f>
        <v>0</v>
      </c>
      <c r="H289" s="21"/>
      <c r="I289" s="22">
        <f t="shared" si="8"/>
        <v>0</v>
      </c>
      <c r="J289" s="14"/>
    </row>
    <row r="290" spans="1:10" ht="12.4" hidden="1" customHeight="1">
      <c r="A290" s="13"/>
      <c r="B290" s="1"/>
      <c r="C290" s="36"/>
      <c r="D290" s="157"/>
      <c r="E290" s="158"/>
      <c r="F290" s="42" t="str">
        <f>VLOOKUP(C290,'[2]Acha Air Sales Price List'!$B$1:$D$65536,3,FALSE)</f>
        <v>Exchange rate :</v>
      </c>
      <c r="G290" s="21">
        <f>ROUND(IF(ISBLANK(C290),0,VLOOKUP(C290,'[2]Acha Air Sales Price List'!$B$1:$X$65536,12,FALSE)*$M$14),2)</f>
        <v>0</v>
      </c>
      <c r="H290" s="21"/>
      <c r="I290" s="22">
        <f t="shared" si="8"/>
        <v>0</v>
      </c>
      <c r="J290" s="14"/>
    </row>
    <row r="291" spans="1:10" ht="12.4" hidden="1" customHeight="1">
      <c r="A291" s="13"/>
      <c r="B291" s="1"/>
      <c r="C291" s="36"/>
      <c r="D291" s="157"/>
      <c r="E291" s="158"/>
      <c r="F291" s="42" t="str">
        <f>VLOOKUP(C291,'[2]Acha Air Sales Price List'!$B$1:$D$65536,3,FALSE)</f>
        <v>Exchange rate :</v>
      </c>
      <c r="G291" s="21">
        <f>ROUND(IF(ISBLANK(C291),0,VLOOKUP(C291,'[2]Acha Air Sales Price List'!$B$1:$X$65536,12,FALSE)*$M$14),2)</f>
        <v>0</v>
      </c>
      <c r="H291" s="21"/>
      <c r="I291" s="22">
        <f t="shared" si="8"/>
        <v>0</v>
      </c>
      <c r="J291" s="14"/>
    </row>
    <row r="292" spans="1:10" ht="12.4" hidden="1" customHeight="1">
      <c r="A292" s="13"/>
      <c r="B292" s="1"/>
      <c r="C292" s="36"/>
      <c r="D292" s="157"/>
      <c r="E292" s="158"/>
      <c r="F292" s="42" t="str">
        <f>VLOOKUP(C292,'[2]Acha Air Sales Price List'!$B$1:$D$65536,3,FALSE)</f>
        <v>Exchange rate :</v>
      </c>
      <c r="G292" s="21">
        <f>ROUND(IF(ISBLANK(C292),0,VLOOKUP(C292,'[2]Acha Air Sales Price List'!$B$1:$X$65536,12,FALSE)*$M$14),2)</f>
        <v>0</v>
      </c>
      <c r="H292" s="21"/>
      <c r="I292" s="22">
        <f t="shared" si="8"/>
        <v>0</v>
      </c>
      <c r="J292" s="14"/>
    </row>
    <row r="293" spans="1:10" ht="12.4" hidden="1" customHeight="1">
      <c r="A293" s="13"/>
      <c r="B293" s="1"/>
      <c r="C293" s="36"/>
      <c r="D293" s="157"/>
      <c r="E293" s="158"/>
      <c r="F293" s="42" t="str">
        <f>VLOOKUP(C293,'[2]Acha Air Sales Price List'!$B$1:$D$65536,3,FALSE)</f>
        <v>Exchange rate :</v>
      </c>
      <c r="G293" s="21">
        <f>ROUND(IF(ISBLANK(C293),0,VLOOKUP(C293,'[2]Acha Air Sales Price List'!$B$1:$X$65536,12,FALSE)*$M$14),2)</f>
        <v>0</v>
      </c>
      <c r="H293" s="21"/>
      <c r="I293" s="22">
        <f t="shared" si="8"/>
        <v>0</v>
      </c>
      <c r="J293" s="14"/>
    </row>
    <row r="294" spans="1:10" ht="12.4" hidden="1" customHeight="1">
      <c r="A294" s="13"/>
      <c r="B294" s="1"/>
      <c r="C294" s="36"/>
      <c r="D294" s="157"/>
      <c r="E294" s="158"/>
      <c r="F294" s="42" t="str">
        <f>VLOOKUP(C294,'[2]Acha Air Sales Price List'!$B$1:$D$65536,3,FALSE)</f>
        <v>Exchange rate :</v>
      </c>
      <c r="G294" s="21">
        <f>ROUND(IF(ISBLANK(C294),0,VLOOKUP(C294,'[2]Acha Air Sales Price List'!$B$1:$X$65536,12,FALSE)*$M$14),2)</f>
        <v>0</v>
      </c>
      <c r="H294" s="21"/>
      <c r="I294" s="22">
        <f t="shared" si="8"/>
        <v>0</v>
      </c>
      <c r="J294" s="14"/>
    </row>
    <row r="295" spans="1:10" ht="12.4" hidden="1" customHeight="1">
      <c r="A295" s="13"/>
      <c r="B295" s="1"/>
      <c r="C295" s="36"/>
      <c r="D295" s="157"/>
      <c r="E295" s="158"/>
      <c r="F295" s="42" t="str">
        <f>VLOOKUP(C295,'[2]Acha Air Sales Price List'!$B$1:$D$65536,3,FALSE)</f>
        <v>Exchange rate :</v>
      </c>
      <c r="G295" s="21">
        <f>ROUND(IF(ISBLANK(C295),0,VLOOKUP(C295,'[2]Acha Air Sales Price List'!$B$1:$X$65536,12,FALSE)*$M$14),2)</f>
        <v>0</v>
      </c>
      <c r="H295" s="21"/>
      <c r="I295" s="22">
        <f t="shared" si="8"/>
        <v>0</v>
      </c>
      <c r="J295" s="14"/>
    </row>
    <row r="296" spans="1:10" ht="12.4" hidden="1" customHeight="1">
      <c r="A296" s="13"/>
      <c r="B296" s="1"/>
      <c r="C296" s="36"/>
      <c r="D296" s="157"/>
      <c r="E296" s="158"/>
      <c r="F296" s="42" t="str">
        <f>VLOOKUP(C296,'[2]Acha Air Sales Price List'!$B$1:$D$65536,3,FALSE)</f>
        <v>Exchange rate :</v>
      </c>
      <c r="G296" s="21">
        <f>ROUND(IF(ISBLANK(C296),0,VLOOKUP(C296,'[2]Acha Air Sales Price List'!$B$1:$X$65536,12,FALSE)*$M$14),2)</f>
        <v>0</v>
      </c>
      <c r="H296" s="21"/>
      <c r="I296" s="22">
        <f t="shared" si="8"/>
        <v>0</v>
      </c>
      <c r="J296" s="14"/>
    </row>
    <row r="297" spans="1:10" ht="12.4" hidden="1" customHeight="1">
      <c r="A297" s="13"/>
      <c r="B297" s="1"/>
      <c r="C297" s="36"/>
      <c r="D297" s="157"/>
      <c r="E297" s="158"/>
      <c r="F297" s="42" t="str">
        <f>VLOOKUP(C297,'[2]Acha Air Sales Price List'!$B$1:$D$65536,3,FALSE)</f>
        <v>Exchange rate :</v>
      </c>
      <c r="G297" s="21">
        <f>ROUND(IF(ISBLANK(C297),0,VLOOKUP(C297,'[2]Acha Air Sales Price List'!$B$1:$X$65536,12,FALSE)*$M$14),2)</f>
        <v>0</v>
      </c>
      <c r="H297" s="21"/>
      <c r="I297" s="22">
        <f t="shared" si="8"/>
        <v>0</v>
      </c>
      <c r="J297" s="14"/>
    </row>
    <row r="298" spans="1:10" ht="12.4" hidden="1" customHeight="1">
      <c r="A298" s="13"/>
      <c r="B298" s="1"/>
      <c r="C298" s="36"/>
      <c r="D298" s="157"/>
      <c r="E298" s="158"/>
      <c r="F298" s="42" t="str">
        <f>VLOOKUP(C298,'[2]Acha Air Sales Price List'!$B$1:$D$65536,3,FALSE)</f>
        <v>Exchange rate :</v>
      </c>
      <c r="G298" s="21">
        <f>ROUND(IF(ISBLANK(C298),0,VLOOKUP(C298,'[2]Acha Air Sales Price List'!$B$1:$X$65536,12,FALSE)*$M$14),2)</f>
        <v>0</v>
      </c>
      <c r="H298" s="21"/>
      <c r="I298" s="22">
        <f t="shared" si="8"/>
        <v>0</v>
      </c>
      <c r="J298" s="14"/>
    </row>
    <row r="299" spans="1:10" ht="12.4" hidden="1" customHeight="1">
      <c r="A299" s="13"/>
      <c r="B299" s="1"/>
      <c r="C299" s="36"/>
      <c r="D299" s="157"/>
      <c r="E299" s="158"/>
      <c r="F299" s="42" t="str">
        <f>VLOOKUP(C299,'[2]Acha Air Sales Price List'!$B$1:$D$65536,3,FALSE)</f>
        <v>Exchange rate :</v>
      </c>
      <c r="G299" s="21">
        <f>ROUND(IF(ISBLANK(C299),0,VLOOKUP(C299,'[2]Acha Air Sales Price List'!$B$1:$X$65536,12,FALSE)*$M$14),2)</f>
        <v>0</v>
      </c>
      <c r="H299" s="21"/>
      <c r="I299" s="22">
        <f t="shared" si="8"/>
        <v>0</v>
      </c>
      <c r="J299" s="14"/>
    </row>
    <row r="300" spans="1:10" ht="12.4" hidden="1" customHeight="1">
      <c r="A300" s="13"/>
      <c r="B300" s="1"/>
      <c r="C300" s="36"/>
      <c r="D300" s="157"/>
      <c r="E300" s="158"/>
      <c r="F300" s="42" t="str">
        <f>VLOOKUP(C300,'[2]Acha Air Sales Price List'!$B$1:$D$65536,3,FALSE)</f>
        <v>Exchange rate :</v>
      </c>
      <c r="G300" s="21">
        <f>ROUND(IF(ISBLANK(C300),0,VLOOKUP(C300,'[2]Acha Air Sales Price List'!$B$1:$X$65536,12,FALSE)*$M$14),2)</f>
        <v>0</v>
      </c>
      <c r="H300" s="21"/>
      <c r="I300" s="22">
        <f t="shared" si="8"/>
        <v>0</v>
      </c>
      <c r="J300" s="14"/>
    </row>
    <row r="301" spans="1:10" ht="12.4" hidden="1" customHeight="1">
      <c r="A301" s="13"/>
      <c r="B301" s="1"/>
      <c r="C301" s="36"/>
      <c r="D301" s="157"/>
      <c r="E301" s="158"/>
      <c r="F301" s="42" t="str">
        <f>VLOOKUP(C301,'[2]Acha Air Sales Price List'!$B$1:$D$65536,3,FALSE)</f>
        <v>Exchange rate :</v>
      </c>
      <c r="G301" s="21">
        <f>ROUND(IF(ISBLANK(C301),0,VLOOKUP(C301,'[2]Acha Air Sales Price List'!$B$1:$X$65536,12,FALSE)*$M$14),2)</f>
        <v>0</v>
      </c>
      <c r="H301" s="21"/>
      <c r="I301" s="22">
        <f t="shared" si="8"/>
        <v>0</v>
      </c>
      <c r="J301" s="14"/>
    </row>
    <row r="302" spans="1:10" ht="12.4" hidden="1" customHeight="1">
      <c r="A302" s="13"/>
      <c r="B302" s="1"/>
      <c r="C302" s="37"/>
      <c r="D302" s="157"/>
      <c r="E302" s="158"/>
      <c r="F302" s="42" t="str">
        <f>VLOOKUP(C302,'[2]Acha Air Sales Price List'!$B$1:$D$65536,3,FALSE)</f>
        <v>Exchange rate :</v>
      </c>
      <c r="G302" s="21">
        <f>ROUND(IF(ISBLANK(C302),0,VLOOKUP(C302,'[2]Acha Air Sales Price List'!$B$1:$X$65536,12,FALSE)*$M$14),2)</f>
        <v>0</v>
      </c>
      <c r="H302" s="21"/>
      <c r="I302" s="22">
        <f t="shared" si="8"/>
        <v>0</v>
      </c>
      <c r="J302" s="14"/>
    </row>
    <row r="303" spans="1:10" ht="12.4" hidden="1" customHeight="1">
      <c r="A303" s="13"/>
      <c r="B303" s="1"/>
      <c r="C303" s="37"/>
      <c r="D303" s="157"/>
      <c r="E303" s="158"/>
      <c r="F303" s="42" t="str">
        <f>VLOOKUP(C303,'[2]Acha Air Sales Price List'!$B$1:$D$65536,3,FALSE)</f>
        <v>Exchange rate :</v>
      </c>
      <c r="G303" s="21">
        <f>ROUND(IF(ISBLANK(C303),0,VLOOKUP(C303,'[2]Acha Air Sales Price List'!$B$1:$X$65536,12,FALSE)*$M$14),2)</f>
        <v>0</v>
      </c>
      <c r="H303" s="21"/>
      <c r="I303" s="22">
        <f t="shared" si="8"/>
        <v>0</v>
      </c>
      <c r="J303" s="14"/>
    </row>
    <row r="304" spans="1:10" ht="12.4" hidden="1" customHeight="1">
      <c r="A304" s="13"/>
      <c r="B304" s="1"/>
      <c r="C304" s="36"/>
      <c r="D304" s="157"/>
      <c r="E304" s="158"/>
      <c r="F304" s="42" t="str">
        <f>VLOOKUP(C304,'[2]Acha Air Sales Price List'!$B$1:$D$65536,3,FALSE)</f>
        <v>Exchange rate :</v>
      </c>
      <c r="G304" s="21">
        <f>ROUND(IF(ISBLANK(C304),0,VLOOKUP(C304,'[2]Acha Air Sales Price List'!$B$1:$X$65536,12,FALSE)*$M$14),2)</f>
        <v>0</v>
      </c>
      <c r="H304" s="21"/>
      <c r="I304" s="22">
        <f t="shared" si="8"/>
        <v>0</v>
      </c>
      <c r="J304" s="14"/>
    </row>
    <row r="305" spans="1:10" ht="12.4" hidden="1" customHeight="1">
      <c r="A305" s="13"/>
      <c r="B305" s="1"/>
      <c r="C305" s="36"/>
      <c r="D305" s="157"/>
      <c r="E305" s="158"/>
      <c r="F305" s="42" t="str">
        <f>VLOOKUP(C305,'[2]Acha Air Sales Price List'!$B$1:$D$65536,3,FALSE)</f>
        <v>Exchange rate :</v>
      </c>
      <c r="G305" s="21">
        <f>ROUND(IF(ISBLANK(C305),0,VLOOKUP(C305,'[2]Acha Air Sales Price List'!$B$1:$X$65536,12,FALSE)*$M$14),2)</f>
        <v>0</v>
      </c>
      <c r="H305" s="21"/>
      <c r="I305" s="22">
        <f t="shared" si="8"/>
        <v>0</v>
      </c>
      <c r="J305" s="14"/>
    </row>
    <row r="306" spans="1:10" ht="12.4" hidden="1" customHeight="1">
      <c r="A306" s="13"/>
      <c r="B306" s="1"/>
      <c r="C306" s="36"/>
      <c r="D306" s="157"/>
      <c r="E306" s="158"/>
      <c r="F306" s="42" t="str">
        <f>VLOOKUP(C306,'[2]Acha Air Sales Price List'!$B$1:$D$65536,3,FALSE)</f>
        <v>Exchange rate :</v>
      </c>
      <c r="G306" s="21">
        <f>ROUND(IF(ISBLANK(C306),0,VLOOKUP(C306,'[2]Acha Air Sales Price List'!$B$1:$X$65536,12,FALSE)*$M$14),2)</f>
        <v>0</v>
      </c>
      <c r="H306" s="21"/>
      <c r="I306" s="22">
        <f t="shared" si="8"/>
        <v>0</v>
      </c>
      <c r="J306" s="14"/>
    </row>
    <row r="307" spans="1:10" ht="12.4" hidden="1" customHeight="1">
      <c r="A307" s="13"/>
      <c r="B307" s="1"/>
      <c r="C307" s="36"/>
      <c r="D307" s="157"/>
      <c r="E307" s="158"/>
      <c r="F307" s="42" t="str">
        <f>VLOOKUP(C307,'[2]Acha Air Sales Price List'!$B$1:$D$65536,3,FALSE)</f>
        <v>Exchange rate :</v>
      </c>
      <c r="G307" s="21">
        <f>ROUND(IF(ISBLANK(C307),0,VLOOKUP(C307,'[2]Acha Air Sales Price List'!$B$1:$X$65536,12,FALSE)*$M$14),2)</f>
        <v>0</v>
      </c>
      <c r="H307" s="21"/>
      <c r="I307" s="22">
        <f t="shared" si="8"/>
        <v>0</v>
      </c>
      <c r="J307" s="14"/>
    </row>
    <row r="308" spans="1:10" ht="12.4" hidden="1" customHeight="1">
      <c r="A308" s="13"/>
      <c r="B308" s="1"/>
      <c r="C308" s="36"/>
      <c r="D308" s="157"/>
      <c r="E308" s="158"/>
      <c r="F308" s="42" t="str">
        <f>VLOOKUP(C308,'[2]Acha Air Sales Price List'!$B$1:$D$65536,3,FALSE)</f>
        <v>Exchange rate :</v>
      </c>
      <c r="G308" s="21">
        <f>ROUND(IF(ISBLANK(C308),0,VLOOKUP(C308,'[2]Acha Air Sales Price List'!$B$1:$X$65536,12,FALSE)*$M$14),2)</f>
        <v>0</v>
      </c>
      <c r="H308" s="21"/>
      <c r="I308" s="22">
        <f t="shared" si="8"/>
        <v>0</v>
      </c>
      <c r="J308" s="14"/>
    </row>
    <row r="309" spans="1:10" ht="12.4" hidden="1" customHeight="1">
      <c r="A309" s="13"/>
      <c r="B309" s="1"/>
      <c r="C309" s="36"/>
      <c r="D309" s="157"/>
      <c r="E309" s="158"/>
      <c r="F309" s="42" t="str">
        <f>VLOOKUP(C309,'[2]Acha Air Sales Price List'!$B$1:$D$65536,3,FALSE)</f>
        <v>Exchange rate :</v>
      </c>
      <c r="G309" s="21">
        <f>ROUND(IF(ISBLANK(C309),0,VLOOKUP(C309,'[2]Acha Air Sales Price List'!$B$1:$X$65536,12,FALSE)*$M$14),2)</f>
        <v>0</v>
      </c>
      <c r="H309" s="21"/>
      <c r="I309" s="22">
        <f t="shared" si="8"/>
        <v>0</v>
      </c>
      <c r="J309" s="14"/>
    </row>
    <row r="310" spans="1:10" ht="12.4" hidden="1" customHeight="1">
      <c r="A310" s="13"/>
      <c r="B310" s="1"/>
      <c r="C310" s="36"/>
      <c r="D310" s="157"/>
      <c r="E310" s="158"/>
      <c r="F310" s="42" t="str">
        <f>VLOOKUP(C310,'[2]Acha Air Sales Price List'!$B$1:$D$65536,3,FALSE)</f>
        <v>Exchange rate :</v>
      </c>
      <c r="G310" s="21">
        <f>ROUND(IF(ISBLANK(C310),0,VLOOKUP(C310,'[2]Acha Air Sales Price List'!$B$1:$X$65536,12,FALSE)*$M$14),2)</f>
        <v>0</v>
      </c>
      <c r="H310" s="21"/>
      <c r="I310" s="22">
        <f t="shared" si="8"/>
        <v>0</v>
      </c>
      <c r="J310" s="14"/>
    </row>
    <row r="311" spans="1:10" ht="12.4" hidden="1" customHeight="1">
      <c r="A311" s="13"/>
      <c r="B311" s="1"/>
      <c r="C311" s="36"/>
      <c r="D311" s="157"/>
      <c r="E311" s="158"/>
      <c r="F311" s="42" t="str">
        <f>VLOOKUP(C311,'[2]Acha Air Sales Price List'!$B$1:$D$65536,3,FALSE)</f>
        <v>Exchange rate :</v>
      </c>
      <c r="G311" s="21">
        <f>ROUND(IF(ISBLANK(C311),0,VLOOKUP(C311,'[2]Acha Air Sales Price List'!$B$1:$X$65536,12,FALSE)*$M$14),2)</f>
        <v>0</v>
      </c>
      <c r="H311" s="21"/>
      <c r="I311" s="22">
        <f t="shared" si="8"/>
        <v>0</v>
      </c>
      <c r="J311" s="14"/>
    </row>
    <row r="312" spans="1:10" ht="12.4" hidden="1" customHeight="1">
      <c r="A312" s="13"/>
      <c r="B312" s="1"/>
      <c r="C312" s="36"/>
      <c r="D312" s="157"/>
      <c r="E312" s="158"/>
      <c r="F312" s="42" t="str">
        <f>VLOOKUP(C312,'[2]Acha Air Sales Price List'!$B$1:$D$65536,3,FALSE)</f>
        <v>Exchange rate :</v>
      </c>
      <c r="G312" s="21">
        <f>ROUND(IF(ISBLANK(C312),0,VLOOKUP(C312,'[2]Acha Air Sales Price List'!$B$1:$X$65536,12,FALSE)*$M$14),2)</f>
        <v>0</v>
      </c>
      <c r="H312" s="21"/>
      <c r="I312" s="22">
        <f t="shared" si="8"/>
        <v>0</v>
      </c>
      <c r="J312" s="14"/>
    </row>
    <row r="313" spans="1:10" ht="12.4" hidden="1" customHeight="1">
      <c r="A313" s="13"/>
      <c r="B313" s="1"/>
      <c r="C313" s="36"/>
      <c r="D313" s="157"/>
      <c r="E313" s="158"/>
      <c r="F313" s="42" t="str">
        <f>VLOOKUP(C313,'[2]Acha Air Sales Price List'!$B$1:$D$65536,3,FALSE)</f>
        <v>Exchange rate :</v>
      </c>
      <c r="G313" s="21">
        <f>ROUND(IF(ISBLANK(C313),0,VLOOKUP(C313,'[2]Acha Air Sales Price List'!$B$1:$X$65536,12,FALSE)*$M$14),2)</f>
        <v>0</v>
      </c>
      <c r="H313" s="21"/>
      <c r="I313" s="22">
        <f t="shared" si="8"/>
        <v>0</v>
      </c>
      <c r="J313" s="14"/>
    </row>
    <row r="314" spans="1:10" ht="12.4" hidden="1" customHeight="1">
      <c r="A314" s="13"/>
      <c r="B314" s="1"/>
      <c r="C314" s="36"/>
      <c r="D314" s="157"/>
      <c r="E314" s="158"/>
      <c r="F314" s="42" t="str">
        <f>VLOOKUP(C314,'[2]Acha Air Sales Price List'!$B$1:$D$65536,3,FALSE)</f>
        <v>Exchange rate :</v>
      </c>
      <c r="G314" s="21">
        <f>ROUND(IF(ISBLANK(C314),0,VLOOKUP(C314,'[2]Acha Air Sales Price List'!$B$1:$X$65536,12,FALSE)*$M$14),2)</f>
        <v>0</v>
      </c>
      <c r="H314" s="21"/>
      <c r="I314" s="22">
        <f t="shared" si="8"/>
        <v>0</v>
      </c>
      <c r="J314" s="14"/>
    </row>
    <row r="315" spans="1:10" ht="12.4" hidden="1" customHeight="1">
      <c r="A315" s="13"/>
      <c r="B315" s="1"/>
      <c r="C315" s="37"/>
      <c r="D315" s="157"/>
      <c r="E315" s="158"/>
      <c r="F315" s="42" t="str">
        <f>VLOOKUP(C315,'[2]Acha Air Sales Price List'!$B$1:$D$65536,3,FALSE)</f>
        <v>Exchange rate :</v>
      </c>
      <c r="G315" s="21">
        <f>ROUND(IF(ISBLANK(C315),0,VLOOKUP(C315,'[2]Acha Air Sales Price List'!$B$1:$X$65536,12,FALSE)*$M$14),2)</f>
        <v>0</v>
      </c>
      <c r="H315" s="21"/>
      <c r="I315" s="22">
        <f t="shared" si="8"/>
        <v>0</v>
      </c>
      <c r="J315" s="14"/>
    </row>
    <row r="316" spans="1:10" ht="12" hidden="1" customHeight="1">
      <c r="A316" s="13"/>
      <c r="B316" s="1"/>
      <c r="C316" s="36"/>
      <c r="D316" s="157"/>
      <c r="E316" s="158"/>
      <c r="F316" s="42" t="str">
        <f>VLOOKUP(C316,'[2]Acha Air Sales Price List'!$B$1:$D$65536,3,FALSE)</f>
        <v>Exchange rate :</v>
      </c>
      <c r="G316" s="21">
        <f>ROUND(IF(ISBLANK(C316),0,VLOOKUP(C316,'[2]Acha Air Sales Price List'!$B$1:$X$65536,12,FALSE)*$M$14),2)</f>
        <v>0</v>
      </c>
      <c r="H316" s="21"/>
      <c r="I316" s="22">
        <f t="shared" si="8"/>
        <v>0</v>
      </c>
      <c r="J316" s="14"/>
    </row>
    <row r="317" spans="1:10" ht="12.4" hidden="1" customHeight="1">
      <c r="A317" s="13"/>
      <c r="B317" s="1"/>
      <c r="C317" s="36"/>
      <c r="D317" s="157"/>
      <c r="E317" s="158"/>
      <c r="F317" s="42" t="str">
        <f>VLOOKUP(C317,'[2]Acha Air Sales Price List'!$B$1:$D$65536,3,FALSE)</f>
        <v>Exchange rate :</v>
      </c>
      <c r="G317" s="21">
        <f>ROUND(IF(ISBLANK(C317),0,VLOOKUP(C317,'[2]Acha Air Sales Price List'!$B$1:$X$65536,12,FALSE)*$M$14),2)</f>
        <v>0</v>
      </c>
      <c r="H317" s="21"/>
      <c r="I317" s="22">
        <f t="shared" si="8"/>
        <v>0</v>
      </c>
      <c r="J317" s="14"/>
    </row>
    <row r="318" spans="1:10" ht="12.4" hidden="1" customHeight="1">
      <c r="A318" s="13"/>
      <c r="B318" s="1"/>
      <c r="C318" s="36"/>
      <c r="D318" s="157"/>
      <c r="E318" s="158"/>
      <c r="F318" s="42" t="str">
        <f>VLOOKUP(C318,'[2]Acha Air Sales Price List'!$B$1:$D$65536,3,FALSE)</f>
        <v>Exchange rate :</v>
      </c>
      <c r="G318" s="21">
        <f>ROUND(IF(ISBLANK(C318),0,VLOOKUP(C318,'[2]Acha Air Sales Price List'!$B$1:$X$65536,12,FALSE)*$M$14),2)</f>
        <v>0</v>
      </c>
      <c r="H318" s="21"/>
      <c r="I318" s="22">
        <f t="shared" si="8"/>
        <v>0</v>
      </c>
      <c r="J318" s="14"/>
    </row>
    <row r="319" spans="1:10" ht="12.4" hidden="1" customHeight="1">
      <c r="A319" s="13"/>
      <c r="B319" s="1"/>
      <c r="C319" s="36"/>
      <c r="D319" s="157"/>
      <c r="E319" s="158"/>
      <c r="F319" s="42" t="str">
        <f>VLOOKUP(C319,'[2]Acha Air Sales Price List'!$B$1:$D$65536,3,FALSE)</f>
        <v>Exchange rate :</v>
      </c>
      <c r="G319" s="21">
        <f>ROUND(IF(ISBLANK(C319),0,VLOOKUP(C319,'[2]Acha Air Sales Price List'!$B$1:$X$65536,12,FALSE)*$M$14),2)</f>
        <v>0</v>
      </c>
      <c r="H319" s="21"/>
      <c r="I319" s="22">
        <f t="shared" si="8"/>
        <v>0</v>
      </c>
      <c r="J319" s="14"/>
    </row>
    <row r="320" spans="1:10" ht="12.4" hidden="1" customHeight="1">
      <c r="A320" s="13"/>
      <c r="B320" s="1"/>
      <c r="C320" s="36"/>
      <c r="D320" s="157"/>
      <c r="E320" s="158"/>
      <c r="F320" s="42" t="str">
        <f>VLOOKUP(C320,'[2]Acha Air Sales Price List'!$B$1:$D$65536,3,FALSE)</f>
        <v>Exchange rate :</v>
      </c>
      <c r="G320" s="21">
        <f>ROUND(IF(ISBLANK(C320),0,VLOOKUP(C320,'[2]Acha Air Sales Price List'!$B$1:$X$65536,12,FALSE)*$M$14),2)</f>
        <v>0</v>
      </c>
      <c r="H320" s="21"/>
      <c r="I320" s="22">
        <f t="shared" si="8"/>
        <v>0</v>
      </c>
      <c r="J320" s="14"/>
    </row>
    <row r="321" spans="1:10" ht="12.4" hidden="1" customHeight="1">
      <c r="A321" s="13"/>
      <c r="B321" s="1"/>
      <c r="C321" s="36"/>
      <c r="D321" s="157"/>
      <c r="E321" s="158"/>
      <c r="F321" s="42" t="str">
        <f>VLOOKUP(C321,'[2]Acha Air Sales Price List'!$B$1:$D$65536,3,FALSE)</f>
        <v>Exchange rate :</v>
      </c>
      <c r="G321" s="21">
        <f>ROUND(IF(ISBLANK(C321),0,VLOOKUP(C321,'[2]Acha Air Sales Price List'!$B$1:$X$65536,12,FALSE)*$M$14),2)</f>
        <v>0</v>
      </c>
      <c r="H321" s="21"/>
      <c r="I321" s="22">
        <f t="shared" si="8"/>
        <v>0</v>
      </c>
      <c r="J321" s="14"/>
    </row>
    <row r="322" spans="1:10" ht="12.4" hidden="1" customHeight="1">
      <c r="A322" s="13"/>
      <c r="B322" s="1"/>
      <c r="C322" s="36"/>
      <c r="D322" s="157"/>
      <c r="E322" s="158"/>
      <c r="F322" s="42" t="str">
        <f>VLOOKUP(C322,'[2]Acha Air Sales Price List'!$B$1:$D$65536,3,FALSE)</f>
        <v>Exchange rate :</v>
      </c>
      <c r="G322" s="21">
        <f>ROUND(IF(ISBLANK(C322),0,VLOOKUP(C322,'[2]Acha Air Sales Price List'!$B$1:$X$65536,12,FALSE)*$M$14),2)</f>
        <v>0</v>
      </c>
      <c r="H322" s="21"/>
      <c r="I322" s="22">
        <f t="shared" si="8"/>
        <v>0</v>
      </c>
      <c r="J322" s="14"/>
    </row>
    <row r="323" spans="1:10" ht="12.4" hidden="1" customHeight="1">
      <c r="A323" s="13"/>
      <c r="B323" s="1"/>
      <c r="C323" s="36"/>
      <c r="D323" s="157"/>
      <c r="E323" s="158"/>
      <c r="F323" s="42" t="str">
        <f>VLOOKUP(C323,'[2]Acha Air Sales Price List'!$B$1:$D$65536,3,FALSE)</f>
        <v>Exchange rate :</v>
      </c>
      <c r="G323" s="21">
        <f>ROUND(IF(ISBLANK(C323),0,VLOOKUP(C323,'[2]Acha Air Sales Price List'!$B$1:$X$65536,12,FALSE)*$M$14),2)</f>
        <v>0</v>
      </c>
      <c r="H323" s="21"/>
      <c r="I323" s="22">
        <f t="shared" si="8"/>
        <v>0</v>
      </c>
      <c r="J323" s="14"/>
    </row>
    <row r="324" spans="1:10" ht="12.4" hidden="1" customHeight="1">
      <c r="A324" s="13"/>
      <c r="B324" s="1"/>
      <c r="C324" s="36"/>
      <c r="D324" s="157"/>
      <c r="E324" s="158"/>
      <c r="F324" s="42" t="str">
        <f>VLOOKUP(C324,'[2]Acha Air Sales Price List'!$B$1:$D$65536,3,FALSE)</f>
        <v>Exchange rate :</v>
      </c>
      <c r="G324" s="21">
        <f>ROUND(IF(ISBLANK(C324),0,VLOOKUP(C324,'[2]Acha Air Sales Price List'!$B$1:$X$65536,12,FALSE)*$M$14),2)</f>
        <v>0</v>
      </c>
      <c r="H324" s="21"/>
      <c r="I324" s="22">
        <f t="shared" si="8"/>
        <v>0</v>
      </c>
      <c r="J324" s="14"/>
    </row>
    <row r="325" spans="1:10" ht="12.4" hidden="1" customHeight="1">
      <c r="A325" s="13"/>
      <c r="B325" s="1"/>
      <c r="C325" s="36"/>
      <c r="D325" s="157"/>
      <c r="E325" s="158"/>
      <c r="F325" s="42" t="str">
        <f>VLOOKUP(C325,'[2]Acha Air Sales Price List'!$B$1:$D$65536,3,FALSE)</f>
        <v>Exchange rate :</v>
      </c>
      <c r="G325" s="21">
        <f>ROUND(IF(ISBLANK(C325),0,VLOOKUP(C325,'[2]Acha Air Sales Price List'!$B$1:$X$65536,12,FALSE)*$M$14),2)</f>
        <v>0</v>
      </c>
      <c r="H325" s="21"/>
      <c r="I325" s="22">
        <f t="shared" si="8"/>
        <v>0</v>
      </c>
      <c r="J325" s="14"/>
    </row>
    <row r="326" spans="1:10" ht="12.4" hidden="1" customHeight="1">
      <c r="A326" s="13"/>
      <c r="B326" s="1"/>
      <c r="C326" s="36"/>
      <c r="D326" s="157"/>
      <c r="E326" s="158"/>
      <c r="F326" s="42" t="str">
        <f>VLOOKUP(C326,'[2]Acha Air Sales Price List'!$B$1:$D$65536,3,FALSE)</f>
        <v>Exchange rate :</v>
      </c>
      <c r="G326" s="21">
        <f>ROUND(IF(ISBLANK(C326),0,VLOOKUP(C326,'[2]Acha Air Sales Price List'!$B$1:$X$65536,12,FALSE)*$M$14),2)</f>
        <v>0</v>
      </c>
      <c r="H326" s="21"/>
      <c r="I326" s="22">
        <f t="shared" si="8"/>
        <v>0</v>
      </c>
      <c r="J326" s="14"/>
    </row>
    <row r="327" spans="1:10" ht="12.4" hidden="1" customHeight="1">
      <c r="A327" s="13"/>
      <c r="B327" s="1"/>
      <c r="C327" s="36"/>
      <c r="D327" s="157"/>
      <c r="E327" s="158"/>
      <c r="F327" s="42" t="str">
        <f>VLOOKUP(C327,'[2]Acha Air Sales Price List'!$B$1:$D$65536,3,FALSE)</f>
        <v>Exchange rate :</v>
      </c>
      <c r="G327" s="21">
        <f>ROUND(IF(ISBLANK(C327),0,VLOOKUP(C327,'[2]Acha Air Sales Price List'!$B$1:$X$65536,12,FALSE)*$M$14),2)</f>
        <v>0</v>
      </c>
      <c r="H327" s="21"/>
      <c r="I327" s="22">
        <f t="shared" si="8"/>
        <v>0</v>
      </c>
      <c r="J327" s="14"/>
    </row>
    <row r="328" spans="1:10" ht="12.4" hidden="1" customHeight="1">
      <c r="A328" s="13"/>
      <c r="B328" s="1"/>
      <c r="C328" s="36"/>
      <c r="D328" s="157"/>
      <c r="E328" s="158"/>
      <c r="F328" s="42" t="str">
        <f>VLOOKUP(C328,'[2]Acha Air Sales Price List'!$B$1:$D$65536,3,FALSE)</f>
        <v>Exchange rate :</v>
      </c>
      <c r="G328" s="21">
        <f>ROUND(IF(ISBLANK(C328),0,VLOOKUP(C328,'[2]Acha Air Sales Price List'!$B$1:$X$65536,12,FALSE)*$M$14),2)</f>
        <v>0</v>
      </c>
      <c r="H328" s="21"/>
      <c r="I328" s="22">
        <f t="shared" si="8"/>
        <v>0</v>
      </c>
      <c r="J328" s="14"/>
    </row>
    <row r="329" spans="1:10" ht="12.4" hidden="1" customHeight="1">
      <c r="A329" s="13"/>
      <c r="B329" s="1"/>
      <c r="C329" s="36"/>
      <c r="D329" s="157"/>
      <c r="E329" s="158"/>
      <c r="F329" s="42" t="str">
        <f>VLOOKUP(C329,'[2]Acha Air Sales Price List'!$B$1:$D$65536,3,FALSE)</f>
        <v>Exchange rate :</v>
      </c>
      <c r="G329" s="21">
        <f>ROUND(IF(ISBLANK(C329),0,VLOOKUP(C329,'[2]Acha Air Sales Price List'!$B$1:$X$65536,12,FALSE)*$M$14),2)</f>
        <v>0</v>
      </c>
      <c r="H329" s="21"/>
      <c r="I329" s="22">
        <f t="shared" si="8"/>
        <v>0</v>
      </c>
      <c r="J329" s="14"/>
    </row>
    <row r="330" spans="1:10" ht="12.4" hidden="1" customHeight="1">
      <c r="A330" s="13"/>
      <c r="B330" s="1"/>
      <c r="C330" s="36"/>
      <c r="D330" s="157"/>
      <c r="E330" s="158"/>
      <c r="F330" s="42" t="str">
        <f>VLOOKUP(C330,'[2]Acha Air Sales Price List'!$B$1:$D$65536,3,FALSE)</f>
        <v>Exchange rate :</v>
      </c>
      <c r="G330" s="21">
        <f>ROUND(IF(ISBLANK(C330),0,VLOOKUP(C330,'[2]Acha Air Sales Price List'!$B$1:$X$65536,12,FALSE)*$M$14),2)</f>
        <v>0</v>
      </c>
      <c r="H330" s="21"/>
      <c r="I330" s="22">
        <f t="shared" si="8"/>
        <v>0</v>
      </c>
      <c r="J330" s="14"/>
    </row>
    <row r="331" spans="1:10" ht="12.4" hidden="1" customHeight="1">
      <c r="A331" s="13"/>
      <c r="B331" s="1"/>
      <c r="C331" s="36"/>
      <c r="D331" s="157"/>
      <c r="E331" s="158"/>
      <c r="F331" s="42" t="str">
        <f>VLOOKUP(C331,'[2]Acha Air Sales Price List'!$B$1:$D$65536,3,FALSE)</f>
        <v>Exchange rate :</v>
      </c>
      <c r="G331" s="21">
        <f>ROUND(IF(ISBLANK(C331),0,VLOOKUP(C331,'[2]Acha Air Sales Price List'!$B$1:$X$65536,12,FALSE)*$M$14),2)</f>
        <v>0</v>
      </c>
      <c r="H331" s="21"/>
      <c r="I331" s="22">
        <f t="shared" ref="I331:I394" si="9">ROUND(IF(ISNUMBER(B331), G331*B331, 0),5)</f>
        <v>0</v>
      </c>
      <c r="J331" s="14"/>
    </row>
    <row r="332" spans="1:10" ht="12.4" hidden="1" customHeight="1">
      <c r="A332" s="13"/>
      <c r="B332" s="1"/>
      <c r="C332" s="36"/>
      <c r="D332" s="157"/>
      <c r="E332" s="158"/>
      <c r="F332" s="42" t="str">
        <f>VLOOKUP(C332,'[2]Acha Air Sales Price List'!$B$1:$D$65536,3,FALSE)</f>
        <v>Exchange rate :</v>
      </c>
      <c r="G332" s="21">
        <f>ROUND(IF(ISBLANK(C332),0,VLOOKUP(C332,'[2]Acha Air Sales Price List'!$B$1:$X$65536,12,FALSE)*$M$14),2)</f>
        <v>0</v>
      </c>
      <c r="H332" s="21"/>
      <c r="I332" s="22">
        <f t="shared" si="9"/>
        <v>0</v>
      </c>
      <c r="J332" s="14"/>
    </row>
    <row r="333" spans="1:10" ht="12.4" hidden="1" customHeight="1">
      <c r="A333" s="13"/>
      <c r="B333" s="1"/>
      <c r="C333" s="36"/>
      <c r="D333" s="157"/>
      <c r="E333" s="158"/>
      <c r="F333" s="42" t="str">
        <f>VLOOKUP(C333,'[2]Acha Air Sales Price List'!$B$1:$D$65536,3,FALSE)</f>
        <v>Exchange rate :</v>
      </c>
      <c r="G333" s="21">
        <f>ROUND(IF(ISBLANK(C333),0,VLOOKUP(C333,'[2]Acha Air Sales Price List'!$B$1:$X$65536,12,FALSE)*$M$14),2)</f>
        <v>0</v>
      </c>
      <c r="H333" s="21"/>
      <c r="I333" s="22">
        <f t="shared" si="9"/>
        <v>0</v>
      </c>
      <c r="J333" s="14"/>
    </row>
    <row r="334" spans="1:10" ht="12.4" hidden="1" customHeight="1">
      <c r="A334" s="13"/>
      <c r="B334" s="1"/>
      <c r="C334" s="36"/>
      <c r="D334" s="157"/>
      <c r="E334" s="158"/>
      <c r="F334" s="42" t="str">
        <f>VLOOKUP(C334,'[2]Acha Air Sales Price List'!$B$1:$D$65536,3,FALSE)</f>
        <v>Exchange rate :</v>
      </c>
      <c r="G334" s="21">
        <f>ROUND(IF(ISBLANK(C334),0,VLOOKUP(C334,'[2]Acha Air Sales Price List'!$B$1:$X$65536,12,FALSE)*$M$14),2)</f>
        <v>0</v>
      </c>
      <c r="H334" s="21"/>
      <c r="I334" s="22">
        <f t="shared" si="9"/>
        <v>0</v>
      </c>
      <c r="J334" s="14"/>
    </row>
    <row r="335" spans="1:10" ht="12.4" hidden="1" customHeight="1">
      <c r="A335" s="13"/>
      <c r="B335" s="1"/>
      <c r="C335" s="36"/>
      <c r="D335" s="157"/>
      <c r="E335" s="158"/>
      <c r="F335" s="42" t="str">
        <f>VLOOKUP(C335,'[2]Acha Air Sales Price List'!$B$1:$D$65536,3,FALSE)</f>
        <v>Exchange rate :</v>
      </c>
      <c r="G335" s="21">
        <f>ROUND(IF(ISBLANK(C335),0,VLOOKUP(C335,'[2]Acha Air Sales Price List'!$B$1:$X$65536,12,FALSE)*$M$14),2)</f>
        <v>0</v>
      </c>
      <c r="H335" s="21"/>
      <c r="I335" s="22">
        <f t="shared" si="9"/>
        <v>0</v>
      </c>
      <c r="J335" s="14"/>
    </row>
    <row r="336" spans="1:10" ht="12.4" hidden="1" customHeight="1">
      <c r="A336" s="13"/>
      <c r="B336" s="1"/>
      <c r="C336" s="36"/>
      <c r="D336" s="157"/>
      <c r="E336" s="158"/>
      <c r="F336" s="42" t="str">
        <f>VLOOKUP(C336,'[2]Acha Air Sales Price List'!$B$1:$D$65536,3,FALSE)</f>
        <v>Exchange rate :</v>
      </c>
      <c r="G336" s="21">
        <f>ROUND(IF(ISBLANK(C336),0,VLOOKUP(C336,'[2]Acha Air Sales Price List'!$B$1:$X$65536,12,FALSE)*$M$14),2)</f>
        <v>0</v>
      </c>
      <c r="H336" s="21"/>
      <c r="I336" s="22">
        <f t="shared" si="9"/>
        <v>0</v>
      </c>
      <c r="J336" s="14"/>
    </row>
    <row r="337" spans="1:10" ht="12.4" hidden="1" customHeight="1">
      <c r="A337" s="13"/>
      <c r="B337" s="1"/>
      <c r="C337" s="36"/>
      <c r="D337" s="157"/>
      <c r="E337" s="158"/>
      <c r="F337" s="42" t="str">
        <f>VLOOKUP(C337,'[2]Acha Air Sales Price List'!$B$1:$D$65536,3,FALSE)</f>
        <v>Exchange rate :</v>
      </c>
      <c r="G337" s="21">
        <f>ROUND(IF(ISBLANK(C337),0,VLOOKUP(C337,'[2]Acha Air Sales Price List'!$B$1:$X$65536,12,FALSE)*$M$14),2)</f>
        <v>0</v>
      </c>
      <c r="H337" s="21"/>
      <c r="I337" s="22">
        <f t="shared" si="9"/>
        <v>0</v>
      </c>
      <c r="J337" s="14"/>
    </row>
    <row r="338" spans="1:10" ht="12.4" hidden="1" customHeight="1">
      <c r="A338" s="13"/>
      <c r="B338" s="1"/>
      <c r="C338" s="36"/>
      <c r="D338" s="157"/>
      <c r="E338" s="158"/>
      <c r="F338" s="42" t="str">
        <f>VLOOKUP(C338,'[2]Acha Air Sales Price List'!$B$1:$D$65536,3,FALSE)</f>
        <v>Exchange rate :</v>
      </c>
      <c r="G338" s="21">
        <f>ROUND(IF(ISBLANK(C338),0,VLOOKUP(C338,'[2]Acha Air Sales Price List'!$B$1:$X$65536,12,FALSE)*$M$14),2)</f>
        <v>0</v>
      </c>
      <c r="H338" s="21"/>
      <c r="I338" s="22">
        <f t="shared" si="9"/>
        <v>0</v>
      </c>
      <c r="J338" s="14"/>
    </row>
    <row r="339" spans="1:10" ht="12.4" hidden="1" customHeight="1">
      <c r="A339" s="13"/>
      <c r="B339" s="1"/>
      <c r="C339" s="36"/>
      <c r="D339" s="157"/>
      <c r="E339" s="158"/>
      <c r="F339" s="42" t="str">
        <f>VLOOKUP(C339,'[2]Acha Air Sales Price List'!$B$1:$D$65536,3,FALSE)</f>
        <v>Exchange rate :</v>
      </c>
      <c r="G339" s="21">
        <f>ROUND(IF(ISBLANK(C339),0,VLOOKUP(C339,'[2]Acha Air Sales Price List'!$B$1:$X$65536,12,FALSE)*$M$14),2)</f>
        <v>0</v>
      </c>
      <c r="H339" s="21"/>
      <c r="I339" s="22">
        <f t="shared" si="9"/>
        <v>0</v>
      </c>
      <c r="J339" s="14"/>
    </row>
    <row r="340" spans="1:10" ht="12.4" hidden="1" customHeight="1">
      <c r="A340" s="13"/>
      <c r="B340" s="1"/>
      <c r="C340" s="36"/>
      <c r="D340" s="157"/>
      <c r="E340" s="158"/>
      <c r="F340" s="42" t="str">
        <f>VLOOKUP(C340,'[2]Acha Air Sales Price List'!$B$1:$D$65536,3,FALSE)</f>
        <v>Exchange rate :</v>
      </c>
      <c r="G340" s="21">
        <f>ROUND(IF(ISBLANK(C340),0,VLOOKUP(C340,'[2]Acha Air Sales Price List'!$B$1:$X$65536,12,FALSE)*$M$14),2)</f>
        <v>0</v>
      </c>
      <c r="H340" s="21"/>
      <c r="I340" s="22">
        <f t="shared" si="9"/>
        <v>0</v>
      </c>
      <c r="J340" s="14"/>
    </row>
    <row r="341" spans="1:10" ht="12.4" hidden="1" customHeight="1">
      <c r="A341" s="13"/>
      <c r="B341" s="1"/>
      <c r="C341" s="36"/>
      <c r="D341" s="157"/>
      <c r="E341" s="158"/>
      <c r="F341" s="42" t="str">
        <f>VLOOKUP(C341,'[2]Acha Air Sales Price List'!$B$1:$D$65536,3,FALSE)</f>
        <v>Exchange rate :</v>
      </c>
      <c r="G341" s="21">
        <f>ROUND(IF(ISBLANK(C341),0,VLOOKUP(C341,'[2]Acha Air Sales Price List'!$B$1:$X$65536,12,FALSE)*$M$14),2)</f>
        <v>0</v>
      </c>
      <c r="H341" s="21"/>
      <c r="I341" s="22">
        <f t="shared" si="9"/>
        <v>0</v>
      </c>
      <c r="J341" s="14"/>
    </row>
    <row r="342" spans="1:10" ht="12.4" hidden="1" customHeight="1">
      <c r="A342" s="13"/>
      <c r="B342" s="1"/>
      <c r="C342" s="36"/>
      <c r="D342" s="157"/>
      <c r="E342" s="158"/>
      <c r="F342" s="42" t="str">
        <f>VLOOKUP(C342,'[2]Acha Air Sales Price List'!$B$1:$D$65536,3,FALSE)</f>
        <v>Exchange rate :</v>
      </c>
      <c r="G342" s="21">
        <f>ROUND(IF(ISBLANK(C342),0,VLOOKUP(C342,'[2]Acha Air Sales Price List'!$B$1:$X$65536,12,FALSE)*$M$14),2)</f>
        <v>0</v>
      </c>
      <c r="H342" s="21"/>
      <c r="I342" s="22">
        <f t="shared" si="9"/>
        <v>0</v>
      </c>
      <c r="J342" s="14"/>
    </row>
    <row r="343" spans="1:10" ht="12.4" hidden="1" customHeight="1">
      <c r="A343" s="13"/>
      <c r="B343" s="1"/>
      <c r="C343" s="37"/>
      <c r="D343" s="157"/>
      <c r="E343" s="158"/>
      <c r="F343" s="42" t="str">
        <f>VLOOKUP(C343,'[2]Acha Air Sales Price List'!$B$1:$D$65536,3,FALSE)</f>
        <v>Exchange rate :</v>
      </c>
      <c r="G343" s="21">
        <f>ROUND(IF(ISBLANK(C343),0,VLOOKUP(C343,'[2]Acha Air Sales Price List'!$B$1:$X$65536,12,FALSE)*$M$14),2)</f>
        <v>0</v>
      </c>
      <c r="H343" s="21"/>
      <c r="I343" s="22">
        <f t="shared" si="9"/>
        <v>0</v>
      </c>
      <c r="J343" s="14"/>
    </row>
    <row r="344" spans="1:10" ht="12" hidden="1" customHeight="1">
      <c r="A344" s="13"/>
      <c r="B344" s="1"/>
      <c r="C344" s="36"/>
      <c r="D344" s="157"/>
      <c r="E344" s="158"/>
      <c r="F344" s="42" t="str">
        <f>VLOOKUP(C344,'[2]Acha Air Sales Price List'!$B$1:$D$65536,3,FALSE)</f>
        <v>Exchange rate :</v>
      </c>
      <c r="G344" s="21">
        <f>ROUND(IF(ISBLANK(C344),0,VLOOKUP(C344,'[2]Acha Air Sales Price List'!$B$1:$X$65536,12,FALSE)*$M$14),2)</f>
        <v>0</v>
      </c>
      <c r="H344" s="21"/>
      <c r="I344" s="22">
        <f t="shared" si="9"/>
        <v>0</v>
      </c>
      <c r="J344" s="14"/>
    </row>
    <row r="345" spans="1:10" ht="12.4" hidden="1" customHeight="1">
      <c r="A345" s="13"/>
      <c r="B345" s="1"/>
      <c r="C345" s="36"/>
      <c r="D345" s="157"/>
      <c r="E345" s="158"/>
      <c r="F345" s="42" t="str">
        <f>VLOOKUP(C345,'[2]Acha Air Sales Price List'!$B$1:$D$65536,3,FALSE)</f>
        <v>Exchange rate :</v>
      </c>
      <c r="G345" s="21">
        <f>ROUND(IF(ISBLANK(C345),0,VLOOKUP(C345,'[2]Acha Air Sales Price List'!$B$1:$X$65536,12,FALSE)*$M$14),2)</f>
        <v>0</v>
      </c>
      <c r="H345" s="21"/>
      <c r="I345" s="22">
        <f t="shared" si="9"/>
        <v>0</v>
      </c>
      <c r="J345" s="14"/>
    </row>
    <row r="346" spans="1:10" ht="12.4" hidden="1" customHeight="1">
      <c r="A346" s="13"/>
      <c r="B346" s="1"/>
      <c r="C346" s="36"/>
      <c r="D346" s="157"/>
      <c r="E346" s="158"/>
      <c r="F346" s="42" t="str">
        <f>VLOOKUP(C346,'[2]Acha Air Sales Price List'!$B$1:$D$65536,3,FALSE)</f>
        <v>Exchange rate :</v>
      </c>
      <c r="G346" s="21">
        <f>ROUND(IF(ISBLANK(C346),0,VLOOKUP(C346,'[2]Acha Air Sales Price List'!$B$1:$X$65536,12,FALSE)*$M$14),2)</f>
        <v>0</v>
      </c>
      <c r="H346" s="21"/>
      <c r="I346" s="22">
        <f t="shared" si="9"/>
        <v>0</v>
      </c>
      <c r="J346" s="14"/>
    </row>
    <row r="347" spans="1:10" ht="12.4" hidden="1" customHeight="1">
      <c r="A347" s="13"/>
      <c r="B347" s="1"/>
      <c r="C347" s="36"/>
      <c r="D347" s="157"/>
      <c r="E347" s="158"/>
      <c r="F347" s="42" t="str">
        <f>VLOOKUP(C347,'[2]Acha Air Sales Price List'!$B$1:$D$65536,3,FALSE)</f>
        <v>Exchange rate :</v>
      </c>
      <c r="G347" s="21">
        <f>ROUND(IF(ISBLANK(C347),0,VLOOKUP(C347,'[2]Acha Air Sales Price List'!$B$1:$X$65536,12,FALSE)*$M$14),2)</f>
        <v>0</v>
      </c>
      <c r="H347" s="21"/>
      <c r="I347" s="22">
        <f t="shared" si="9"/>
        <v>0</v>
      </c>
      <c r="J347" s="14"/>
    </row>
    <row r="348" spans="1:10" ht="12.4" hidden="1" customHeight="1">
      <c r="A348" s="13"/>
      <c r="B348" s="1"/>
      <c r="C348" s="36"/>
      <c r="D348" s="157"/>
      <c r="E348" s="158"/>
      <c r="F348" s="42" t="str">
        <f>VLOOKUP(C348,'[2]Acha Air Sales Price List'!$B$1:$D$65536,3,FALSE)</f>
        <v>Exchange rate :</v>
      </c>
      <c r="G348" s="21">
        <f>ROUND(IF(ISBLANK(C348),0,VLOOKUP(C348,'[2]Acha Air Sales Price List'!$B$1:$X$65536,12,FALSE)*$M$14),2)</f>
        <v>0</v>
      </c>
      <c r="H348" s="21"/>
      <c r="I348" s="22">
        <f t="shared" si="9"/>
        <v>0</v>
      </c>
      <c r="J348" s="14"/>
    </row>
    <row r="349" spans="1:10" ht="12.4" hidden="1" customHeight="1">
      <c r="A349" s="13"/>
      <c r="B349" s="1"/>
      <c r="C349" s="36"/>
      <c r="D349" s="157"/>
      <c r="E349" s="158"/>
      <c r="F349" s="42" t="str">
        <f>VLOOKUP(C349,'[2]Acha Air Sales Price List'!$B$1:$D$65536,3,FALSE)</f>
        <v>Exchange rate :</v>
      </c>
      <c r="G349" s="21">
        <f>ROUND(IF(ISBLANK(C349),0,VLOOKUP(C349,'[2]Acha Air Sales Price List'!$B$1:$X$65536,12,FALSE)*$M$14),2)</f>
        <v>0</v>
      </c>
      <c r="H349" s="21"/>
      <c r="I349" s="22">
        <f t="shared" si="9"/>
        <v>0</v>
      </c>
      <c r="J349" s="14"/>
    </row>
    <row r="350" spans="1:10" ht="12.4" hidden="1" customHeight="1">
      <c r="A350" s="13"/>
      <c r="B350" s="1"/>
      <c r="C350" s="36"/>
      <c r="D350" s="157"/>
      <c r="E350" s="158"/>
      <c r="F350" s="42" t="str">
        <f>VLOOKUP(C350,'[2]Acha Air Sales Price List'!$B$1:$D$65536,3,FALSE)</f>
        <v>Exchange rate :</v>
      </c>
      <c r="G350" s="21">
        <f>ROUND(IF(ISBLANK(C350),0,VLOOKUP(C350,'[2]Acha Air Sales Price List'!$B$1:$X$65536,12,FALSE)*$M$14),2)</f>
        <v>0</v>
      </c>
      <c r="H350" s="21"/>
      <c r="I350" s="22">
        <f t="shared" si="9"/>
        <v>0</v>
      </c>
      <c r="J350" s="14"/>
    </row>
    <row r="351" spans="1:10" ht="12.4" hidden="1" customHeight="1">
      <c r="A351" s="13"/>
      <c r="B351" s="1"/>
      <c r="C351" s="36"/>
      <c r="D351" s="157"/>
      <c r="E351" s="158"/>
      <c r="F351" s="42" t="str">
        <f>VLOOKUP(C351,'[2]Acha Air Sales Price List'!$B$1:$D$65536,3,FALSE)</f>
        <v>Exchange rate :</v>
      </c>
      <c r="G351" s="21">
        <f>ROUND(IF(ISBLANK(C351),0,VLOOKUP(C351,'[2]Acha Air Sales Price List'!$B$1:$X$65536,12,FALSE)*$M$14),2)</f>
        <v>0</v>
      </c>
      <c r="H351" s="21"/>
      <c r="I351" s="22">
        <f t="shared" si="9"/>
        <v>0</v>
      </c>
      <c r="J351" s="14"/>
    </row>
    <row r="352" spans="1:10" ht="12.4" hidden="1" customHeight="1">
      <c r="A352" s="13"/>
      <c r="B352" s="1"/>
      <c r="C352" s="36"/>
      <c r="D352" s="157"/>
      <c r="E352" s="158"/>
      <c r="F352" s="42" t="str">
        <f>VLOOKUP(C352,'[2]Acha Air Sales Price List'!$B$1:$D$65536,3,FALSE)</f>
        <v>Exchange rate :</v>
      </c>
      <c r="G352" s="21">
        <f>ROUND(IF(ISBLANK(C352),0,VLOOKUP(C352,'[2]Acha Air Sales Price List'!$B$1:$X$65536,12,FALSE)*$M$14),2)</f>
        <v>0</v>
      </c>
      <c r="H352" s="21"/>
      <c r="I352" s="22">
        <f t="shared" si="9"/>
        <v>0</v>
      </c>
      <c r="J352" s="14"/>
    </row>
    <row r="353" spans="1:10" ht="12.4" hidden="1" customHeight="1">
      <c r="A353" s="13"/>
      <c r="B353" s="1"/>
      <c r="C353" s="36"/>
      <c r="D353" s="157"/>
      <c r="E353" s="158"/>
      <c r="F353" s="42" t="str">
        <f>VLOOKUP(C353,'[2]Acha Air Sales Price List'!$B$1:$D$65536,3,FALSE)</f>
        <v>Exchange rate :</v>
      </c>
      <c r="G353" s="21">
        <f>ROUND(IF(ISBLANK(C353),0,VLOOKUP(C353,'[2]Acha Air Sales Price List'!$B$1:$X$65536,12,FALSE)*$M$14),2)</f>
        <v>0</v>
      </c>
      <c r="H353" s="21"/>
      <c r="I353" s="22">
        <f t="shared" si="9"/>
        <v>0</v>
      </c>
      <c r="J353" s="14"/>
    </row>
    <row r="354" spans="1:10" ht="12.4" hidden="1" customHeight="1">
      <c r="A354" s="13"/>
      <c r="B354" s="1"/>
      <c r="C354" s="36"/>
      <c r="D354" s="157"/>
      <c r="E354" s="158"/>
      <c r="F354" s="42" t="str">
        <f>VLOOKUP(C354,'[2]Acha Air Sales Price List'!$B$1:$D$65536,3,FALSE)</f>
        <v>Exchange rate :</v>
      </c>
      <c r="G354" s="21">
        <f>ROUND(IF(ISBLANK(C354),0,VLOOKUP(C354,'[2]Acha Air Sales Price List'!$B$1:$X$65536,12,FALSE)*$M$14),2)</f>
        <v>0</v>
      </c>
      <c r="H354" s="21"/>
      <c r="I354" s="22">
        <f t="shared" si="9"/>
        <v>0</v>
      </c>
      <c r="J354" s="14"/>
    </row>
    <row r="355" spans="1:10" ht="12.4" hidden="1" customHeight="1">
      <c r="A355" s="13"/>
      <c r="B355" s="1"/>
      <c r="C355" s="36"/>
      <c r="D355" s="157"/>
      <c r="E355" s="158"/>
      <c r="F355" s="42" t="str">
        <f>VLOOKUP(C355,'[2]Acha Air Sales Price List'!$B$1:$D$65536,3,FALSE)</f>
        <v>Exchange rate :</v>
      </c>
      <c r="G355" s="21">
        <f>ROUND(IF(ISBLANK(C355),0,VLOOKUP(C355,'[2]Acha Air Sales Price List'!$B$1:$X$65536,12,FALSE)*$M$14),2)</f>
        <v>0</v>
      </c>
      <c r="H355" s="21"/>
      <c r="I355" s="22">
        <f t="shared" si="9"/>
        <v>0</v>
      </c>
      <c r="J355" s="14"/>
    </row>
    <row r="356" spans="1:10" ht="12.4" hidden="1" customHeight="1">
      <c r="A356" s="13"/>
      <c r="B356" s="1"/>
      <c r="C356" s="36"/>
      <c r="D356" s="157"/>
      <c r="E356" s="158"/>
      <c r="F356" s="42" t="str">
        <f>VLOOKUP(C356,'[2]Acha Air Sales Price List'!$B$1:$D$65536,3,FALSE)</f>
        <v>Exchange rate :</v>
      </c>
      <c r="G356" s="21">
        <f>ROUND(IF(ISBLANK(C356),0,VLOOKUP(C356,'[2]Acha Air Sales Price List'!$B$1:$X$65536,12,FALSE)*$M$14),2)</f>
        <v>0</v>
      </c>
      <c r="H356" s="21"/>
      <c r="I356" s="22">
        <f t="shared" si="9"/>
        <v>0</v>
      </c>
      <c r="J356" s="14"/>
    </row>
    <row r="357" spans="1:10" ht="12.4" hidden="1" customHeight="1">
      <c r="A357" s="13"/>
      <c r="B357" s="1"/>
      <c r="C357" s="36"/>
      <c r="D357" s="157"/>
      <c r="E357" s="158"/>
      <c r="F357" s="42" t="str">
        <f>VLOOKUP(C357,'[2]Acha Air Sales Price List'!$B$1:$D$65536,3,FALSE)</f>
        <v>Exchange rate :</v>
      </c>
      <c r="G357" s="21">
        <f>ROUND(IF(ISBLANK(C357),0,VLOOKUP(C357,'[2]Acha Air Sales Price List'!$B$1:$X$65536,12,FALSE)*$M$14),2)</f>
        <v>0</v>
      </c>
      <c r="H357" s="21"/>
      <c r="I357" s="22">
        <f t="shared" si="9"/>
        <v>0</v>
      </c>
      <c r="J357" s="14"/>
    </row>
    <row r="358" spans="1:10" ht="12.4" hidden="1" customHeight="1">
      <c r="A358" s="13"/>
      <c r="B358" s="1"/>
      <c r="C358" s="36"/>
      <c r="D358" s="157"/>
      <c r="E358" s="158"/>
      <c r="F358" s="42" t="str">
        <f>VLOOKUP(C358,'[2]Acha Air Sales Price List'!$B$1:$D$65536,3,FALSE)</f>
        <v>Exchange rate :</v>
      </c>
      <c r="G358" s="21">
        <f>ROUND(IF(ISBLANK(C358),0,VLOOKUP(C358,'[2]Acha Air Sales Price List'!$B$1:$X$65536,12,FALSE)*$M$14),2)</f>
        <v>0</v>
      </c>
      <c r="H358" s="21"/>
      <c r="I358" s="22">
        <f t="shared" si="9"/>
        <v>0</v>
      </c>
      <c r="J358" s="14"/>
    </row>
    <row r="359" spans="1:10" ht="12.4" hidden="1" customHeight="1">
      <c r="A359" s="13"/>
      <c r="B359" s="1"/>
      <c r="C359" s="36"/>
      <c r="D359" s="157"/>
      <c r="E359" s="158"/>
      <c r="F359" s="42" t="str">
        <f>VLOOKUP(C359,'[2]Acha Air Sales Price List'!$B$1:$D$65536,3,FALSE)</f>
        <v>Exchange rate :</v>
      </c>
      <c r="G359" s="21">
        <f>ROUND(IF(ISBLANK(C359),0,VLOOKUP(C359,'[2]Acha Air Sales Price List'!$B$1:$X$65536,12,FALSE)*$M$14),2)</f>
        <v>0</v>
      </c>
      <c r="H359" s="21"/>
      <c r="I359" s="22">
        <f t="shared" si="9"/>
        <v>0</v>
      </c>
      <c r="J359" s="14"/>
    </row>
    <row r="360" spans="1:10" ht="12.4" hidden="1" customHeight="1">
      <c r="A360" s="13"/>
      <c r="B360" s="1"/>
      <c r="C360" s="36"/>
      <c r="D360" s="157"/>
      <c r="E360" s="158"/>
      <c r="F360" s="42" t="str">
        <f>VLOOKUP(C360,'[2]Acha Air Sales Price List'!$B$1:$D$65536,3,FALSE)</f>
        <v>Exchange rate :</v>
      </c>
      <c r="G360" s="21">
        <f>ROUND(IF(ISBLANK(C360),0,VLOOKUP(C360,'[2]Acha Air Sales Price List'!$B$1:$X$65536,12,FALSE)*$M$14),2)</f>
        <v>0</v>
      </c>
      <c r="H360" s="21"/>
      <c r="I360" s="22">
        <f t="shared" si="9"/>
        <v>0</v>
      </c>
      <c r="J360" s="14"/>
    </row>
    <row r="361" spans="1:10" ht="12.4" hidden="1" customHeight="1">
      <c r="A361" s="13"/>
      <c r="B361" s="1"/>
      <c r="C361" s="36"/>
      <c r="D361" s="157"/>
      <c r="E361" s="158"/>
      <c r="F361" s="42" t="str">
        <f>VLOOKUP(C361,'[2]Acha Air Sales Price List'!$B$1:$D$65536,3,FALSE)</f>
        <v>Exchange rate :</v>
      </c>
      <c r="G361" s="21">
        <f>ROUND(IF(ISBLANK(C361),0,VLOOKUP(C361,'[2]Acha Air Sales Price List'!$B$1:$X$65536,12,FALSE)*$M$14),2)</f>
        <v>0</v>
      </c>
      <c r="H361" s="21"/>
      <c r="I361" s="22">
        <f t="shared" si="9"/>
        <v>0</v>
      </c>
      <c r="J361" s="14"/>
    </row>
    <row r="362" spans="1:10" ht="12.4" hidden="1" customHeight="1">
      <c r="A362" s="13"/>
      <c r="B362" s="1"/>
      <c r="C362" s="36"/>
      <c r="D362" s="157"/>
      <c r="E362" s="158"/>
      <c r="F362" s="42" t="str">
        <f>VLOOKUP(C362,'[2]Acha Air Sales Price List'!$B$1:$D$65536,3,FALSE)</f>
        <v>Exchange rate :</v>
      </c>
      <c r="G362" s="21">
        <f>ROUND(IF(ISBLANK(C362),0,VLOOKUP(C362,'[2]Acha Air Sales Price List'!$B$1:$X$65536,12,FALSE)*$M$14),2)</f>
        <v>0</v>
      </c>
      <c r="H362" s="21"/>
      <c r="I362" s="22">
        <f t="shared" si="9"/>
        <v>0</v>
      </c>
      <c r="J362" s="14"/>
    </row>
    <row r="363" spans="1:10" ht="12.4" hidden="1" customHeight="1">
      <c r="A363" s="13"/>
      <c r="B363" s="1"/>
      <c r="C363" s="36"/>
      <c r="D363" s="157"/>
      <c r="E363" s="158"/>
      <c r="F363" s="42" t="str">
        <f>VLOOKUP(C363,'[2]Acha Air Sales Price List'!$B$1:$D$65536,3,FALSE)</f>
        <v>Exchange rate :</v>
      </c>
      <c r="G363" s="21">
        <f>ROUND(IF(ISBLANK(C363),0,VLOOKUP(C363,'[2]Acha Air Sales Price List'!$B$1:$X$65536,12,FALSE)*$M$14),2)</f>
        <v>0</v>
      </c>
      <c r="H363" s="21"/>
      <c r="I363" s="22">
        <f t="shared" si="9"/>
        <v>0</v>
      </c>
      <c r="J363" s="14"/>
    </row>
    <row r="364" spans="1:10" ht="12.4" hidden="1" customHeight="1">
      <c r="A364" s="13"/>
      <c r="B364" s="1"/>
      <c r="C364" s="36"/>
      <c r="D364" s="157"/>
      <c r="E364" s="158"/>
      <c r="F364" s="42" t="str">
        <f>VLOOKUP(C364,'[2]Acha Air Sales Price List'!$B$1:$D$65536,3,FALSE)</f>
        <v>Exchange rate :</v>
      </c>
      <c r="G364" s="21">
        <f>ROUND(IF(ISBLANK(C364),0,VLOOKUP(C364,'[2]Acha Air Sales Price List'!$B$1:$X$65536,12,FALSE)*$M$14),2)</f>
        <v>0</v>
      </c>
      <c r="H364" s="21"/>
      <c r="I364" s="22">
        <f t="shared" si="9"/>
        <v>0</v>
      </c>
      <c r="J364" s="14"/>
    </row>
    <row r="365" spans="1:10" ht="12.4" hidden="1" customHeight="1">
      <c r="A365" s="13"/>
      <c r="B365" s="1"/>
      <c r="C365" s="36"/>
      <c r="D365" s="157"/>
      <c r="E365" s="158"/>
      <c r="F365" s="42" t="str">
        <f>VLOOKUP(C365,'[2]Acha Air Sales Price List'!$B$1:$D$65536,3,FALSE)</f>
        <v>Exchange rate :</v>
      </c>
      <c r="G365" s="21">
        <f>ROUND(IF(ISBLANK(C365),0,VLOOKUP(C365,'[2]Acha Air Sales Price List'!$B$1:$X$65536,12,FALSE)*$M$14),2)</f>
        <v>0</v>
      </c>
      <c r="H365" s="21"/>
      <c r="I365" s="22">
        <f t="shared" si="9"/>
        <v>0</v>
      </c>
      <c r="J365" s="14"/>
    </row>
    <row r="366" spans="1:10" ht="12.4" hidden="1" customHeight="1">
      <c r="A366" s="13"/>
      <c r="B366" s="1"/>
      <c r="C366" s="36"/>
      <c r="D366" s="157"/>
      <c r="E366" s="158"/>
      <c r="F366" s="42" t="str">
        <f>VLOOKUP(C366,'[2]Acha Air Sales Price List'!$B$1:$D$65536,3,FALSE)</f>
        <v>Exchange rate :</v>
      </c>
      <c r="G366" s="21">
        <f>ROUND(IF(ISBLANK(C366),0,VLOOKUP(C366,'[2]Acha Air Sales Price List'!$B$1:$X$65536,12,FALSE)*$M$14),2)</f>
        <v>0</v>
      </c>
      <c r="H366" s="21"/>
      <c r="I366" s="22">
        <f t="shared" si="9"/>
        <v>0</v>
      </c>
      <c r="J366" s="14"/>
    </row>
    <row r="367" spans="1:10" ht="12.4" hidden="1" customHeight="1">
      <c r="A367" s="13"/>
      <c r="B367" s="1"/>
      <c r="C367" s="37"/>
      <c r="D367" s="157"/>
      <c r="E367" s="158"/>
      <c r="F367" s="42" t="str">
        <f>VLOOKUP(C367,'[2]Acha Air Sales Price List'!$B$1:$D$65536,3,FALSE)</f>
        <v>Exchange rate :</v>
      </c>
      <c r="G367" s="21">
        <f>ROUND(IF(ISBLANK(C367),0,VLOOKUP(C367,'[2]Acha Air Sales Price List'!$B$1:$X$65536,12,FALSE)*$M$14),2)</f>
        <v>0</v>
      </c>
      <c r="H367" s="21"/>
      <c r="I367" s="22">
        <f t="shared" si="9"/>
        <v>0</v>
      </c>
      <c r="J367" s="14"/>
    </row>
    <row r="368" spans="1:10" ht="12" hidden="1" customHeight="1">
      <c r="A368" s="13"/>
      <c r="B368" s="1"/>
      <c r="C368" s="36"/>
      <c r="D368" s="157"/>
      <c r="E368" s="158"/>
      <c r="F368" s="42" t="str">
        <f>VLOOKUP(C368,'[2]Acha Air Sales Price List'!$B$1:$D$65536,3,FALSE)</f>
        <v>Exchange rate :</v>
      </c>
      <c r="G368" s="21">
        <f>ROUND(IF(ISBLANK(C368),0,VLOOKUP(C368,'[2]Acha Air Sales Price List'!$B$1:$X$65536,12,FALSE)*$M$14),2)</f>
        <v>0</v>
      </c>
      <c r="H368" s="21"/>
      <c r="I368" s="22">
        <f t="shared" si="9"/>
        <v>0</v>
      </c>
      <c r="J368" s="14"/>
    </row>
    <row r="369" spans="1:10" ht="12.4" hidden="1" customHeight="1">
      <c r="A369" s="13"/>
      <c r="B369" s="1"/>
      <c r="C369" s="36"/>
      <c r="D369" s="157"/>
      <c r="E369" s="158"/>
      <c r="F369" s="42" t="str">
        <f>VLOOKUP(C369,'[2]Acha Air Sales Price List'!$B$1:$D$65536,3,FALSE)</f>
        <v>Exchange rate :</v>
      </c>
      <c r="G369" s="21">
        <f>ROUND(IF(ISBLANK(C369),0,VLOOKUP(C369,'[2]Acha Air Sales Price List'!$B$1:$X$65536,12,FALSE)*$M$14),2)</f>
        <v>0</v>
      </c>
      <c r="H369" s="21"/>
      <c r="I369" s="22">
        <f t="shared" si="9"/>
        <v>0</v>
      </c>
      <c r="J369" s="14"/>
    </row>
    <row r="370" spans="1:10" ht="12.4" hidden="1" customHeight="1">
      <c r="A370" s="13"/>
      <c r="B370" s="1"/>
      <c r="C370" s="36"/>
      <c r="D370" s="157"/>
      <c r="E370" s="158"/>
      <c r="F370" s="42" t="str">
        <f>VLOOKUP(C370,'[2]Acha Air Sales Price List'!$B$1:$D$65536,3,FALSE)</f>
        <v>Exchange rate :</v>
      </c>
      <c r="G370" s="21">
        <f>ROUND(IF(ISBLANK(C370),0,VLOOKUP(C370,'[2]Acha Air Sales Price List'!$B$1:$X$65536,12,FALSE)*$M$14),2)</f>
        <v>0</v>
      </c>
      <c r="H370" s="21"/>
      <c r="I370" s="22">
        <f t="shared" si="9"/>
        <v>0</v>
      </c>
      <c r="J370" s="14"/>
    </row>
    <row r="371" spans="1:10" ht="12.4" hidden="1" customHeight="1">
      <c r="A371" s="13"/>
      <c r="B371" s="1"/>
      <c r="C371" s="36"/>
      <c r="D371" s="157"/>
      <c r="E371" s="158"/>
      <c r="F371" s="42" t="str">
        <f>VLOOKUP(C371,'[2]Acha Air Sales Price List'!$B$1:$D$65536,3,FALSE)</f>
        <v>Exchange rate :</v>
      </c>
      <c r="G371" s="21">
        <f>ROUND(IF(ISBLANK(C371),0,VLOOKUP(C371,'[2]Acha Air Sales Price List'!$B$1:$X$65536,12,FALSE)*$M$14),2)</f>
        <v>0</v>
      </c>
      <c r="H371" s="21"/>
      <c r="I371" s="22">
        <f t="shared" si="9"/>
        <v>0</v>
      </c>
      <c r="J371" s="14"/>
    </row>
    <row r="372" spans="1:10" ht="12.4" hidden="1" customHeight="1">
      <c r="A372" s="13"/>
      <c r="B372" s="1"/>
      <c r="C372" s="36"/>
      <c r="D372" s="157"/>
      <c r="E372" s="158"/>
      <c r="F372" s="42" t="str">
        <f>VLOOKUP(C372,'[2]Acha Air Sales Price List'!$B$1:$D$65536,3,FALSE)</f>
        <v>Exchange rate :</v>
      </c>
      <c r="G372" s="21">
        <f>ROUND(IF(ISBLANK(C372),0,VLOOKUP(C372,'[2]Acha Air Sales Price List'!$B$1:$X$65536,12,FALSE)*$M$14),2)</f>
        <v>0</v>
      </c>
      <c r="H372" s="21"/>
      <c r="I372" s="22">
        <f t="shared" si="9"/>
        <v>0</v>
      </c>
      <c r="J372" s="14"/>
    </row>
    <row r="373" spans="1:10" ht="12.4" hidden="1" customHeight="1">
      <c r="A373" s="13"/>
      <c r="B373" s="1"/>
      <c r="C373" s="36"/>
      <c r="D373" s="157"/>
      <c r="E373" s="158"/>
      <c r="F373" s="42" t="str">
        <f>VLOOKUP(C373,'[2]Acha Air Sales Price List'!$B$1:$D$65536,3,FALSE)</f>
        <v>Exchange rate :</v>
      </c>
      <c r="G373" s="21">
        <f>ROUND(IF(ISBLANK(C373),0,VLOOKUP(C373,'[2]Acha Air Sales Price List'!$B$1:$X$65536,12,FALSE)*$M$14),2)</f>
        <v>0</v>
      </c>
      <c r="H373" s="21"/>
      <c r="I373" s="22">
        <f t="shared" si="9"/>
        <v>0</v>
      </c>
      <c r="J373" s="14"/>
    </row>
    <row r="374" spans="1:10" ht="12.4" hidden="1" customHeight="1">
      <c r="A374" s="13"/>
      <c r="B374" s="1"/>
      <c r="C374" s="36"/>
      <c r="D374" s="157"/>
      <c r="E374" s="158"/>
      <c r="F374" s="42" t="str">
        <f>VLOOKUP(C374,'[2]Acha Air Sales Price List'!$B$1:$D$65536,3,FALSE)</f>
        <v>Exchange rate :</v>
      </c>
      <c r="G374" s="21">
        <f>ROUND(IF(ISBLANK(C374),0,VLOOKUP(C374,'[2]Acha Air Sales Price List'!$B$1:$X$65536,12,FALSE)*$M$14),2)</f>
        <v>0</v>
      </c>
      <c r="H374" s="21"/>
      <c r="I374" s="22">
        <f t="shared" si="9"/>
        <v>0</v>
      </c>
      <c r="J374" s="14"/>
    </row>
    <row r="375" spans="1:10" ht="12.4" hidden="1" customHeight="1">
      <c r="A375" s="13"/>
      <c r="B375" s="1"/>
      <c r="C375" s="36"/>
      <c r="D375" s="157"/>
      <c r="E375" s="158"/>
      <c r="F375" s="42" t="str">
        <f>VLOOKUP(C375,'[2]Acha Air Sales Price List'!$B$1:$D$65536,3,FALSE)</f>
        <v>Exchange rate :</v>
      </c>
      <c r="G375" s="21">
        <f>ROUND(IF(ISBLANK(C375),0,VLOOKUP(C375,'[2]Acha Air Sales Price List'!$B$1:$X$65536,12,FALSE)*$M$14),2)</f>
        <v>0</v>
      </c>
      <c r="H375" s="21"/>
      <c r="I375" s="22">
        <f t="shared" si="9"/>
        <v>0</v>
      </c>
      <c r="J375" s="14"/>
    </row>
    <row r="376" spans="1:10" ht="12.4" hidden="1" customHeight="1">
      <c r="A376" s="13"/>
      <c r="B376" s="1"/>
      <c r="C376" s="36"/>
      <c r="D376" s="157"/>
      <c r="E376" s="158"/>
      <c r="F376" s="42" t="str">
        <f>VLOOKUP(C376,'[2]Acha Air Sales Price List'!$B$1:$D$65536,3,FALSE)</f>
        <v>Exchange rate :</v>
      </c>
      <c r="G376" s="21">
        <f>ROUND(IF(ISBLANK(C376),0,VLOOKUP(C376,'[2]Acha Air Sales Price List'!$B$1:$X$65536,12,FALSE)*$M$14),2)</f>
        <v>0</v>
      </c>
      <c r="H376" s="21"/>
      <c r="I376" s="22">
        <f t="shared" si="9"/>
        <v>0</v>
      </c>
      <c r="J376" s="14"/>
    </row>
    <row r="377" spans="1:10" ht="12.4" hidden="1" customHeight="1">
      <c r="A377" s="13"/>
      <c r="B377" s="1"/>
      <c r="C377" s="36"/>
      <c r="D377" s="157"/>
      <c r="E377" s="158"/>
      <c r="F377" s="42" t="str">
        <f>VLOOKUP(C377,'[2]Acha Air Sales Price List'!$B$1:$D$65536,3,FALSE)</f>
        <v>Exchange rate :</v>
      </c>
      <c r="G377" s="21">
        <f>ROUND(IF(ISBLANK(C377),0,VLOOKUP(C377,'[2]Acha Air Sales Price List'!$B$1:$X$65536,12,FALSE)*$M$14),2)</f>
        <v>0</v>
      </c>
      <c r="H377" s="21"/>
      <c r="I377" s="22">
        <f t="shared" si="9"/>
        <v>0</v>
      </c>
      <c r="J377" s="14"/>
    </row>
    <row r="378" spans="1:10" ht="12.4" hidden="1" customHeight="1">
      <c r="A378" s="13"/>
      <c r="B378" s="1"/>
      <c r="C378" s="36"/>
      <c r="D378" s="157"/>
      <c r="E378" s="158"/>
      <c r="F378" s="42" t="str">
        <f>VLOOKUP(C378,'[2]Acha Air Sales Price List'!$B$1:$D$65536,3,FALSE)</f>
        <v>Exchange rate :</v>
      </c>
      <c r="G378" s="21">
        <f>ROUND(IF(ISBLANK(C378),0,VLOOKUP(C378,'[2]Acha Air Sales Price List'!$B$1:$X$65536,12,FALSE)*$M$14),2)</f>
        <v>0</v>
      </c>
      <c r="H378" s="21"/>
      <c r="I378" s="22">
        <f t="shared" si="9"/>
        <v>0</v>
      </c>
      <c r="J378" s="14"/>
    </row>
    <row r="379" spans="1:10" ht="12.4" hidden="1" customHeight="1">
      <c r="A379" s="13"/>
      <c r="B379" s="1"/>
      <c r="C379" s="36"/>
      <c r="D379" s="157"/>
      <c r="E379" s="158"/>
      <c r="F379" s="42" t="str">
        <f>VLOOKUP(C379,'[2]Acha Air Sales Price List'!$B$1:$D$65536,3,FALSE)</f>
        <v>Exchange rate :</v>
      </c>
      <c r="G379" s="21">
        <f>ROUND(IF(ISBLANK(C379),0,VLOOKUP(C379,'[2]Acha Air Sales Price List'!$B$1:$X$65536,12,FALSE)*$M$14),2)</f>
        <v>0</v>
      </c>
      <c r="H379" s="21"/>
      <c r="I379" s="22">
        <f t="shared" si="9"/>
        <v>0</v>
      </c>
      <c r="J379" s="14"/>
    </row>
    <row r="380" spans="1:10" ht="12.4" hidden="1" customHeight="1">
      <c r="A380" s="13"/>
      <c r="B380" s="1"/>
      <c r="C380" s="36"/>
      <c r="D380" s="157"/>
      <c r="E380" s="158"/>
      <c r="F380" s="42" t="str">
        <f>VLOOKUP(C380,'[2]Acha Air Sales Price List'!$B$1:$D$65536,3,FALSE)</f>
        <v>Exchange rate :</v>
      </c>
      <c r="G380" s="21">
        <f>ROUND(IF(ISBLANK(C380),0,VLOOKUP(C380,'[2]Acha Air Sales Price List'!$B$1:$X$65536,12,FALSE)*$M$14),2)</f>
        <v>0</v>
      </c>
      <c r="H380" s="21"/>
      <c r="I380" s="22">
        <f t="shared" si="9"/>
        <v>0</v>
      </c>
      <c r="J380" s="14"/>
    </row>
    <row r="381" spans="1:10" ht="12.4" hidden="1" customHeight="1">
      <c r="A381" s="13"/>
      <c r="B381" s="1"/>
      <c r="C381" s="36"/>
      <c r="D381" s="157"/>
      <c r="E381" s="158"/>
      <c r="F381" s="42" t="str">
        <f>VLOOKUP(C381,'[2]Acha Air Sales Price List'!$B$1:$D$65536,3,FALSE)</f>
        <v>Exchange rate :</v>
      </c>
      <c r="G381" s="21">
        <f>ROUND(IF(ISBLANK(C381),0,VLOOKUP(C381,'[2]Acha Air Sales Price List'!$B$1:$X$65536,12,FALSE)*$M$14),2)</f>
        <v>0</v>
      </c>
      <c r="H381" s="21"/>
      <c r="I381" s="22">
        <f t="shared" si="9"/>
        <v>0</v>
      </c>
      <c r="J381" s="14"/>
    </row>
    <row r="382" spans="1:10" ht="12.4" hidden="1" customHeight="1">
      <c r="A382" s="13"/>
      <c r="B382" s="1"/>
      <c r="C382" s="36"/>
      <c r="D382" s="157"/>
      <c r="E382" s="158"/>
      <c r="F382" s="42" t="str">
        <f>VLOOKUP(C382,'[2]Acha Air Sales Price List'!$B$1:$D$65536,3,FALSE)</f>
        <v>Exchange rate :</v>
      </c>
      <c r="G382" s="21">
        <f>ROUND(IF(ISBLANK(C382),0,VLOOKUP(C382,'[2]Acha Air Sales Price List'!$B$1:$X$65536,12,FALSE)*$M$14),2)</f>
        <v>0</v>
      </c>
      <c r="H382" s="21"/>
      <c r="I382" s="22">
        <f t="shared" si="9"/>
        <v>0</v>
      </c>
      <c r="J382" s="14"/>
    </row>
    <row r="383" spans="1:10" ht="12.4" hidden="1" customHeight="1">
      <c r="A383" s="13"/>
      <c r="B383" s="1"/>
      <c r="C383" s="36"/>
      <c r="D383" s="157"/>
      <c r="E383" s="158"/>
      <c r="F383" s="42" t="str">
        <f>VLOOKUP(C383,'[2]Acha Air Sales Price List'!$B$1:$D$65536,3,FALSE)</f>
        <v>Exchange rate :</v>
      </c>
      <c r="G383" s="21">
        <f>ROUND(IF(ISBLANK(C383),0,VLOOKUP(C383,'[2]Acha Air Sales Price List'!$B$1:$X$65536,12,FALSE)*$M$14),2)</f>
        <v>0</v>
      </c>
      <c r="H383" s="21"/>
      <c r="I383" s="22">
        <f t="shared" si="9"/>
        <v>0</v>
      </c>
      <c r="J383" s="14"/>
    </row>
    <row r="384" spans="1:10" ht="12.4" hidden="1" customHeight="1">
      <c r="A384" s="13"/>
      <c r="B384" s="1"/>
      <c r="C384" s="36"/>
      <c r="D384" s="157"/>
      <c r="E384" s="158"/>
      <c r="F384" s="42" t="str">
        <f>VLOOKUP(C384,'[2]Acha Air Sales Price List'!$B$1:$D$65536,3,FALSE)</f>
        <v>Exchange rate :</v>
      </c>
      <c r="G384" s="21">
        <f>ROUND(IF(ISBLANK(C384),0,VLOOKUP(C384,'[2]Acha Air Sales Price List'!$B$1:$X$65536,12,FALSE)*$M$14),2)</f>
        <v>0</v>
      </c>
      <c r="H384" s="21"/>
      <c r="I384" s="22">
        <f t="shared" si="9"/>
        <v>0</v>
      </c>
      <c r="J384" s="14"/>
    </row>
    <row r="385" spans="1:10" ht="12.4" hidden="1" customHeight="1">
      <c r="A385" s="13"/>
      <c r="B385" s="1"/>
      <c r="C385" s="36"/>
      <c r="D385" s="157"/>
      <c r="E385" s="158"/>
      <c r="F385" s="42" t="str">
        <f>VLOOKUP(C385,'[2]Acha Air Sales Price List'!$B$1:$D$65536,3,FALSE)</f>
        <v>Exchange rate :</v>
      </c>
      <c r="G385" s="21">
        <f>ROUND(IF(ISBLANK(C385),0,VLOOKUP(C385,'[2]Acha Air Sales Price List'!$B$1:$X$65536,12,FALSE)*$M$14),2)</f>
        <v>0</v>
      </c>
      <c r="H385" s="21"/>
      <c r="I385" s="22">
        <f t="shared" si="9"/>
        <v>0</v>
      </c>
      <c r="J385" s="14"/>
    </row>
    <row r="386" spans="1:10" ht="12.4" hidden="1" customHeight="1">
      <c r="A386" s="13"/>
      <c r="B386" s="1"/>
      <c r="C386" s="36"/>
      <c r="D386" s="157"/>
      <c r="E386" s="158"/>
      <c r="F386" s="42" t="str">
        <f>VLOOKUP(C386,'[2]Acha Air Sales Price List'!$B$1:$D$65536,3,FALSE)</f>
        <v>Exchange rate :</v>
      </c>
      <c r="G386" s="21">
        <f>ROUND(IF(ISBLANK(C386),0,VLOOKUP(C386,'[2]Acha Air Sales Price List'!$B$1:$X$65536,12,FALSE)*$M$14),2)</f>
        <v>0</v>
      </c>
      <c r="H386" s="21"/>
      <c r="I386" s="22">
        <f t="shared" si="9"/>
        <v>0</v>
      </c>
      <c r="J386" s="14"/>
    </row>
    <row r="387" spans="1:10" ht="12.4" hidden="1" customHeight="1">
      <c r="A387" s="13"/>
      <c r="B387" s="1"/>
      <c r="C387" s="36"/>
      <c r="D387" s="157"/>
      <c r="E387" s="158"/>
      <c r="F387" s="42" t="str">
        <f>VLOOKUP(C387,'[2]Acha Air Sales Price List'!$B$1:$D$65536,3,FALSE)</f>
        <v>Exchange rate :</v>
      </c>
      <c r="G387" s="21">
        <f>ROUND(IF(ISBLANK(C387),0,VLOOKUP(C387,'[2]Acha Air Sales Price List'!$B$1:$X$65536,12,FALSE)*$M$14),2)</f>
        <v>0</v>
      </c>
      <c r="H387" s="21"/>
      <c r="I387" s="22">
        <f t="shared" si="9"/>
        <v>0</v>
      </c>
      <c r="J387" s="14"/>
    </row>
    <row r="388" spans="1:10" ht="12.4" hidden="1" customHeight="1">
      <c r="A388" s="13"/>
      <c r="B388" s="1"/>
      <c r="C388" s="36"/>
      <c r="D388" s="157"/>
      <c r="E388" s="158"/>
      <c r="F388" s="42" t="str">
        <f>VLOOKUP(C388,'[2]Acha Air Sales Price List'!$B$1:$D$65536,3,FALSE)</f>
        <v>Exchange rate :</v>
      </c>
      <c r="G388" s="21">
        <f>ROUND(IF(ISBLANK(C388),0,VLOOKUP(C388,'[2]Acha Air Sales Price List'!$B$1:$X$65536,12,FALSE)*$M$14),2)</f>
        <v>0</v>
      </c>
      <c r="H388" s="21"/>
      <c r="I388" s="22">
        <f t="shared" si="9"/>
        <v>0</v>
      </c>
      <c r="J388" s="14"/>
    </row>
    <row r="389" spans="1:10" ht="12.4" hidden="1" customHeight="1">
      <c r="A389" s="13"/>
      <c r="B389" s="1"/>
      <c r="C389" s="36"/>
      <c r="D389" s="157"/>
      <c r="E389" s="158"/>
      <c r="F389" s="42" t="str">
        <f>VLOOKUP(C389,'[2]Acha Air Sales Price List'!$B$1:$D$65536,3,FALSE)</f>
        <v>Exchange rate :</v>
      </c>
      <c r="G389" s="21">
        <f>ROUND(IF(ISBLANK(C389),0,VLOOKUP(C389,'[2]Acha Air Sales Price List'!$B$1:$X$65536,12,FALSE)*$M$14),2)</f>
        <v>0</v>
      </c>
      <c r="H389" s="21"/>
      <c r="I389" s="22">
        <f t="shared" si="9"/>
        <v>0</v>
      </c>
      <c r="J389" s="14"/>
    </row>
    <row r="390" spans="1:10" ht="12.4" hidden="1" customHeight="1">
      <c r="A390" s="13"/>
      <c r="B390" s="1"/>
      <c r="C390" s="36"/>
      <c r="D390" s="157"/>
      <c r="E390" s="158"/>
      <c r="F390" s="42" t="str">
        <f>VLOOKUP(C390,'[2]Acha Air Sales Price List'!$B$1:$D$65536,3,FALSE)</f>
        <v>Exchange rate :</v>
      </c>
      <c r="G390" s="21">
        <f>ROUND(IF(ISBLANK(C390),0,VLOOKUP(C390,'[2]Acha Air Sales Price List'!$B$1:$X$65536,12,FALSE)*$M$14),2)</f>
        <v>0</v>
      </c>
      <c r="H390" s="21"/>
      <c r="I390" s="22">
        <f t="shared" si="9"/>
        <v>0</v>
      </c>
      <c r="J390" s="14"/>
    </row>
    <row r="391" spans="1:10" ht="12.4" hidden="1" customHeight="1">
      <c r="A391" s="13"/>
      <c r="B391" s="1"/>
      <c r="C391" s="36"/>
      <c r="D391" s="157"/>
      <c r="E391" s="158"/>
      <c r="F391" s="42" t="str">
        <f>VLOOKUP(C391,'[2]Acha Air Sales Price List'!$B$1:$D$65536,3,FALSE)</f>
        <v>Exchange rate :</v>
      </c>
      <c r="G391" s="21">
        <f>ROUND(IF(ISBLANK(C391),0,VLOOKUP(C391,'[2]Acha Air Sales Price List'!$B$1:$X$65536,12,FALSE)*$M$14),2)</f>
        <v>0</v>
      </c>
      <c r="H391" s="21"/>
      <c r="I391" s="22">
        <f t="shared" si="9"/>
        <v>0</v>
      </c>
      <c r="J391" s="14"/>
    </row>
    <row r="392" spans="1:10" ht="12.4" hidden="1" customHeight="1">
      <c r="A392" s="13"/>
      <c r="B392" s="1"/>
      <c r="C392" s="36"/>
      <c r="D392" s="157"/>
      <c r="E392" s="158"/>
      <c r="F392" s="42" t="str">
        <f>VLOOKUP(C392,'[2]Acha Air Sales Price List'!$B$1:$D$65536,3,FALSE)</f>
        <v>Exchange rate :</v>
      </c>
      <c r="G392" s="21">
        <f>ROUND(IF(ISBLANK(C392),0,VLOOKUP(C392,'[2]Acha Air Sales Price List'!$B$1:$X$65536,12,FALSE)*$M$14),2)</f>
        <v>0</v>
      </c>
      <c r="H392" s="21"/>
      <c r="I392" s="22">
        <f t="shared" si="9"/>
        <v>0</v>
      </c>
      <c r="J392" s="14"/>
    </row>
    <row r="393" spans="1:10" ht="12.4" hidden="1" customHeight="1">
      <c r="A393" s="13"/>
      <c r="B393" s="1"/>
      <c r="C393" s="36"/>
      <c r="D393" s="157"/>
      <c r="E393" s="158"/>
      <c r="F393" s="42" t="str">
        <f>VLOOKUP(C393,'[2]Acha Air Sales Price List'!$B$1:$D$65536,3,FALSE)</f>
        <v>Exchange rate :</v>
      </c>
      <c r="G393" s="21">
        <f>ROUND(IF(ISBLANK(C393),0,VLOOKUP(C393,'[2]Acha Air Sales Price List'!$B$1:$X$65536,12,FALSE)*$M$14),2)</f>
        <v>0</v>
      </c>
      <c r="H393" s="21"/>
      <c r="I393" s="22">
        <f t="shared" si="9"/>
        <v>0</v>
      </c>
      <c r="J393" s="14"/>
    </row>
    <row r="394" spans="1:10" ht="12.4" hidden="1" customHeight="1">
      <c r="A394" s="13"/>
      <c r="B394" s="1"/>
      <c r="C394" s="36"/>
      <c r="D394" s="157"/>
      <c r="E394" s="158"/>
      <c r="F394" s="42" t="str">
        <f>VLOOKUP(C394,'[2]Acha Air Sales Price List'!$B$1:$D$65536,3,FALSE)</f>
        <v>Exchange rate :</v>
      </c>
      <c r="G394" s="21">
        <f>ROUND(IF(ISBLANK(C394),0,VLOOKUP(C394,'[2]Acha Air Sales Price List'!$B$1:$X$65536,12,FALSE)*$M$14),2)</f>
        <v>0</v>
      </c>
      <c r="H394" s="21"/>
      <c r="I394" s="22">
        <f t="shared" si="9"/>
        <v>0</v>
      </c>
      <c r="J394" s="14"/>
    </row>
    <row r="395" spans="1:10" ht="12.4" hidden="1" customHeight="1">
      <c r="A395" s="13"/>
      <c r="B395" s="1"/>
      <c r="C395" s="37"/>
      <c r="D395" s="157"/>
      <c r="E395" s="158"/>
      <c r="F395" s="42" t="str">
        <f>VLOOKUP(C395,'[2]Acha Air Sales Price List'!$B$1:$D$65536,3,FALSE)</f>
        <v>Exchange rate :</v>
      </c>
      <c r="G395" s="21">
        <f>ROUND(IF(ISBLANK(C395),0,VLOOKUP(C395,'[2]Acha Air Sales Price List'!$B$1:$X$65536,12,FALSE)*$M$14),2)</f>
        <v>0</v>
      </c>
      <c r="H395" s="21"/>
      <c r="I395" s="22">
        <f t="shared" ref="I395:I458" si="10">ROUND(IF(ISNUMBER(B395), G395*B395, 0),5)</f>
        <v>0</v>
      </c>
      <c r="J395" s="14"/>
    </row>
    <row r="396" spans="1:10" ht="12" hidden="1" customHeight="1">
      <c r="A396" s="13"/>
      <c r="B396" s="1"/>
      <c r="C396" s="36"/>
      <c r="D396" s="157"/>
      <c r="E396" s="158"/>
      <c r="F396" s="42" t="str">
        <f>VLOOKUP(C396,'[2]Acha Air Sales Price List'!$B$1:$D$65536,3,FALSE)</f>
        <v>Exchange rate :</v>
      </c>
      <c r="G396" s="21">
        <f>ROUND(IF(ISBLANK(C396),0,VLOOKUP(C396,'[2]Acha Air Sales Price List'!$B$1:$X$65536,12,FALSE)*$M$14),2)</f>
        <v>0</v>
      </c>
      <c r="H396" s="21"/>
      <c r="I396" s="22">
        <f t="shared" si="10"/>
        <v>0</v>
      </c>
      <c r="J396" s="14"/>
    </row>
    <row r="397" spans="1:10" ht="12.4" hidden="1" customHeight="1">
      <c r="A397" s="13"/>
      <c r="B397" s="1"/>
      <c r="C397" s="36"/>
      <c r="D397" s="157"/>
      <c r="E397" s="158"/>
      <c r="F397" s="42" t="str">
        <f>VLOOKUP(C397,'[2]Acha Air Sales Price List'!$B$1:$D$65536,3,FALSE)</f>
        <v>Exchange rate :</v>
      </c>
      <c r="G397" s="21">
        <f>ROUND(IF(ISBLANK(C397),0,VLOOKUP(C397,'[2]Acha Air Sales Price List'!$B$1:$X$65536,12,FALSE)*$M$14),2)</f>
        <v>0</v>
      </c>
      <c r="H397" s="21"/>
      <c r="I397" s="22">
        <f t="shared" si="10"/>
        <v>0</v>
      </c>
      <c r="J397" s="14"/>
    </row>
    <row r="398" spans="1:10" ht="12.4" hidden="1" customHeight="1">
      <c r="A398" s="13"/>
      <c r="B398" s="1"/>
      <c r="C398" s="36"/>
      <c r="D398" s="157"/>
      <c r="E398" s="158"/>
      <c r="F398" s="42" t="str">
        <f>VLOOKUP(C398,'[2]Acha Air Sales Price List'!$B$1:$D$65536,3,FALSE)</f>
        <v>Exchange rate :</v>
      </c>
      <c r="G398" s="21">
        <f>ROUND(IF(ISBLANK(C398),0,VLOOKUP(C398,'[2]Acha Air Sales Price List'!$B$1:$X$65536,12,FALSE)*$M$14),2)</f>
        <v>0</v>
      </c>
      <c r="H398" s="21"/>
      <c r="I398" s="22">
        <f t="shared" si="10"/>
        <v>0</v>
      </c>
      <c r="J398" s="14"/>
    </row>
    <row r="399" spans="1:10" ht="12.4" hidden="1" customHeight="1">
      <c r="A399" s="13"/>
      <c r="B399" s="1"/>
      <c r="C399" s="36"/>
      <c r="D399" s="157"/>
      <c r="E399" s="158"/>
      <c r="F399" s="42" t="str">
        <f>VLOOKUP(C399,'[2]Acha Air Sales Price List'!$B$1:$D$65536,3,FALSE)</f>
        <v>Exchange rate :</v>
      </c>
      <c r="G399" s="21">
        <f>ROUND(IF(ISBLANK(C399),0,VLOOKUP(C399,'[2]Acha Air Sales Price List'!$B$1:$X$65536,12,FALSE)*$M$14),2)</f>
        <v>0</v>
      </c>
      <c r="H399" s="21"/>
      <c r="I399" s="22">
        <f t="shared" si="10"/>
        <v>0</v>
      </c>
      <c r="J399" s="14"/>
    </row>
    <row r="400" spans="1:10" ht="12.4" hidden="1" customHeight="1">
      <c r="A400" s="13"/>
      <c r="B400" s="1"/>
      <c r="C400" s="36"/>
      <c r="D400" s="157"/>
      <c r="E400" s="158"/>
      <c r="F400" s="42" t="str">
        <f>VLOOKUP(C400,'[2]Acha Air Sales Price List'!$B$1:$D$65536,3,FALSE)</f>
        <v>Exchange rate :</v>
      </c>
      <c r="G400" s="21">
        <f>ROUND(IF(ISBLANK(C400),0,VLOOKUP(C400,'[2]Acha Air Sales Price List'!$B$1:$X$65536,12,FALSE)*$M$14),2)</f>
        <v>0</v>
      </c>
      <c r="H400" s="21"/>
      <c r="I400" s="22">
        <f t="shared" si="10"/>
        <v>0</v>
      </c>
      <c r="J400" s="14"/>
    </row>
    <row r="401" spans="1:10" ht="12.4" hidden="1" customHeight="1">
      <c r="A401" s="13"/>
      <c r="B401" s="1"/>
      <c r="C401" s="36"/>
      <c r="D401" s="157"/>
      <c r="E401" s="158"/>
      <c r="F401" s="42" t="str">
        <f>VLOOKUP(C401,'[2]Acha Air Sales Price List'!$B$1:$D$65536,3,FALSE)</f>
        <v>Exchange rate :</v>
      </c>
      <c r="G401" s="21">
        <f>ROUND(IF(ISBLANK(C401),0,VLOOKUP(C401,'[2]Acha Air Sales Price List'!$B$1:$X$65536,12,FALSE)*$M$14),2)</f>
        <v>0</v>
      </c>
      <c r="H401" s="21"/>
      <c r="I401" s="22">
        <f t="shared" si="10"/>
        <v>0</v>
      </c>
      <c r="J401" s="14"/>
    </row>
    <row r="402" spans="1:10" ht="12.4" hidden="1" customHeight="1">
      <c r="A402" s="13"/>
      <c r="B402" s="1"/>
      <c r="C402" s="36"/>
      <c r="D402" s="157"/>
      <c r="E402" s="158"/>
      <c r="F402" s="42" t="str">
        <f>VLOOKUP(C402,'[2]Acha Air Sales Price List'!$B$1:$D$65536,3,FALSE)</f>
        <v>Exchange rate :</v>
      </c>
      <c r="G402" s="21">
        <f>ROUND(IF(ISBLANK(C402),0,VLOOKUP(C402,'[2]Acha Air Sales Price List'!$B$1:$X$65536,12,FALSE)*$M$14),2)</f>
        <v>0</v>
      </c>
      <c r="H402" s="21"/>
      <c r="I402" s="22">
        <f t="shared" si="10"/>
        <v>0</v>
      </c>
      <c r="J402" s="14"/>
    </row>
    <row r="403" spans="1:10" ht="12.4" hidden="1" customHeight="1">
      <c r="A403" s="13"/>
      <c r="B403" s="1"/>
      <c r="C403" s="36"/>
      <c r="D403" s="157"/>
      <c r="E403" s="158"/>
      <c r="F403" s="42" t="str">
        <f>VLOOKUP(C403,'[2]Acha Air Sales Price List'!$B$1:$D$65536,3,FALSE)</f>
        <v>Exchange rate :</v>
      </c>
      <c r="G403" s="21">
        <f>ROUND(IF(ISBLANK(C403),0,VLOOKUP(C403,'[2]Acha Air Sales Price List'!$B$1:$X$65536,12,FALSE)*$M$14),2)</f>
        <v>0</v>
      </c>
      <c r="H403" s="21"/>
      <c r="I403" s="22">
        <f t="shared" si="10"/>
        <v>0</v>
      </c>
      <c r="J403" s="14"/>
    </row>
    <row r="404" spans="1:10" ht="12.4" hidden="1" customHeight="1">
      <c r="A404" s="13"/>
      <c r="B404" s="1"/>
      <c r="C404" s="36"/>
      <c r="D404" s="157"/>
      <c r="E404" s="158"/>
      <c r="F404" s="42" t="str">
        <f>VLOOKUP(C404,'[2]Acha Air Sales Price List'!$B$1:$D$65536,3,FALSE)</f>
        <v>Exchange rate :</v>
      </c>
      <c r="G404" s="21">
        <f>ROUND(IF(ISBLANK(C404),0,VLOOKUP(C404,'[2]Acha Air Sales Price List'!$B$1:$X$65536,12,FALSE)*$M$14),2)</f>
        <v>0</v>
      </c>
      <c r="H404" s="21"/>
      <c r="I404" s="22">
        <f t="shared" si="10"/>
        <v>0</v>
      </c>
      <c r="J404" s="14"/>
    </row>
    <row r="405" spans="1:10" ht="12.4" hidden="1" customHeight="1">
      <c r="A405" s="13"/>
      <c r="B405" s="1"/>
      <c r="C405" s="36"/>
      <c r="D405" s="157"/>
      <c r="E405" s="158"/>
      <c r="F405" s="42" t="str">
        <f>VLOOKUP(C405,'[2]Acha Air Sales Price List'!$B$1:$D$65536,3,FALSE)</f>
        <v>Exchange rate :</v>
      </c>
      <c r="G405" s="21">
        <f>ROUND(IF(ISBLANK(C405),0,VLOOKUP(C405,'[2]Acha Air Sales Price List'!$B$1:$X$65536,12,FALSE)*$M$14),2)</f>
        <v>0</v>
      </c>
      <c r="H405" s="21"/>
      <c r="I405" s="22">
        <f t="shared" si="10"/>
        <v>0</v>
      </c>
      <c r="J405" s="14"/>
    </row>
    <row r="406" spans="1:10" ht="12.4" hidden="1" customHeight="1">
      <c r="A406" s="13"/>
      <c r="B406" s="1"/>
      <c r="C406" s="36"/>
      <c r="D406" s="157"/>
      <c r="E406" s="158"/>
      <c r="F406" s="42" t="str">
        <f>VLOOKUP(C406,'[2]Acha Air Sales Price List'!$B$1:$D$65536,3,FALSE)</f>
        <v>Exchange rate :</v>
      </c>
      <c r="G406" s="21">
        <f>ROUND(IF(ISBLANK(C406),0,VLOOKUP(C406,'[2]Acha Air Sales Price List'!$B$1:$X$65536,12,FALSE)*$M$14),2)</f>
        <v>0</v>
      </c>
      <c r="H406" s="21"/>
      <c r="I406" s="22">
        <f t="shared" si="10"/>
        <v>0</v>
      </c>
      <c r="J406" s="14"/>
    </row>
    <row r="407" spans="1:10" ht="12.4" hidden="1" customHeight="1">
      <c r="A407" s="13"/>
      <c r="B407" s="1"/>
      <c r="C407" s="36"/>
      <c r="D407" s="157"/>
      <c r="E407" s="158"/>
      <c r="F407" s="42" t="str">
        <f>VLOOKUP(C407,'[2]Acha Air Sales Price List'!$B$1:$D$65536,3,FALSE)</f>
        <v>Exchange rate :</v>
      </c>
      <c r="G407" s="21">
        <f>ROUND(IF(ISBLANK(C407),0,VLOOKUP(C407,'[2]Acha Air Sales Price List'!$B$1:$X$65536,12,FALSE)*$M$14),2)</f>
        <v>0</v>
      </c>
      <c r="H407" s="21"/>
      <c r="I407" s="22">
        <f t="shared" si="10"/>
        <v>0</v>
      </c>
      <c r="J407" s="14"/>
    </row>
    <row r="408" spans="1:10" ht="12.4" hidden="1" customHeight="1">
      <c r="A408" s="13"/>
      <c r="B408" s="1"/>
      <c r="C408" s="36"/>
      <c r="D408" s="157"/>
      <c r="E408" s="158"/>
      <c r="F408" s="42" t="str">
        <f>VLOOKUP(C408,'[2]Acha Air Sales Price List'!$B$1:$D$65536,3,FALSE)</f>
        <v>Exchange rate :</v>
      </c>
      <c r="G408" s="21">
        <f>ROUND(IF(ISBLANK(C408),0,VLOOKUP(C408,'[2]Acha Air Sales Price List'!$B$1:$X$65536,12,FALSE)*$M$14),2)</f>
        <v>0</v>
      </c>
      <c r="H408" s="21"/>
      <c r="I408" s="22">
        <f t="shared" si="10"/>
        <v>0</v>
      </c>
      <c r="J408" s="14"/>
    </row>
    <row r="409" spans="1:10" ht="12.4" hidden="1" customHeight="1">
      <c r="A409" s="13"/>
      <c r="B409" s="1"/>
      <c r="C409" s="36"/>
      <c r="D409" s="157"/>
      <c r="E409" s="158"/>
      <c r="F409" s="42" t="str">
        <f>VLOOKUP(C409,'[2]Acha Air Sales Price List'!$B$1:$D$65536,3,FALSE)</f>
        <v>Exchange rate :</v>
      </c>
      <c r="G409" s="21">
        <f>ROUND(IF(ISBLANK(C409),0,VLOOKUP(C409,'[2]Acha Air Sales Price List'!$B$1:$X$65536,12,FALSE)*$M$14),2)</f>
        <v>0</v>
      </c>
      <c r="H409" s="21"/>
      <c r="I409" s="22">
        <f t="shared" si="10"/>
        <v>0</v>
      </c>
      <c r="J409" s="14"/>
    </row>
    <row r="410" spans="1:10" ht="12.4" hidden="1" customHeight="1">
      <c r="A410" s="13"/>
      <c r="B410" s="1"/>
      <c r="C410" s="36"/>
      <c r="D410" s="157"/>
      <c r="E410" s="158"/>
      <c r="F410" s="42" t="str">
        <f>VLOOKUP(C410,'[2]Acha Air Sales Price List'!$B$1:$D$65536,3,FALSE)</f>
        <v>Exchange rate :</v>
      </c>
      <c r="G410" s="21">
        <f>ROUND(IF(ISBLANK(C410),0,VLOOKUP(C410,'[2]Acha Air Sales Price List'!$B$1:$X$65536,12,FALSE)*$M$14),2)</f>
        <v>0</v>
      </c>
      <c r="H410" s="21"/>
      <c r="I410" s="22">
        <f t="shared" si="10"/>
        <v>0</v>
      </c>
      <c r="J410" s="14"/>
    </row>
    <row r="411" spans="1:10" ht="12.4" hidden="1" customHeight="1">
      <c r="A411" s="13"/>
      <c r="B411" s="1"/>
      <c r="C411" s="37"/>
      <c r="D411" s="157"/>
      <c r="E411" s="158"/>
      <c r="F411" s="42" t="str">
        <f>VLOOKUP(C411,'[2]Acha Air Sales Price List'!$B$1:$D$65536,3,FALSE)</f>
        <v>Exchange rate :</v>
      </c>
      <c r="G411" s="21">
        <f>ROUND(IF(ISBLANK(C411),0,VLOOKUP(C411,'[2]Acha Air Sales Price List'!$B$1:$X$65536,12,FALSE)*$M$14),2)</f>
        <v>0</v>
      </c>
      <c r="H411" s="21"/>
      <c r="I411" s="22">
        <f t="shared" si="10"/>
        <v>0</v>
      </c>
      <c r="J411" s="14"/>
    </row>
    <row r="412" spans="1:10" ht="12.4" hidden="1" customHeight="1">
      <c r="A412" s="13"/>
      <c r="B412" s="1"/>
      <c r="C412" s="37"/>
      <c r="D412" s="157"/>
      <c r="E412" s="158"/>
      <c r="F412" s="42" t="str">
        <f>VLOOKUP(C412,'[2]Acha Air Sales Price List'!$B$1:$D$65536,3,FALSE)</f>
        <v>Exchange rate :</v>
      </c>
      <c r="G412" s="21">
        <f>ROUND(IF(ISBLANK(C412),0,VLOOKUP(C412,'[2]Acha Air Sales Price List'!$B$1:$X$65536,12,FALSE)*$M$14),2)</f>
        <v>0</v>
      </c>
      <c r="H412" s="21"/>
      <c r="I412" s="22">
        <f t="shared" si="10"/>
        <v>0</v>
      </c>
      <c r="J412" s="14"/>
    </row>
    <row r="413" spans="1:10" ht="12.4" hidden="1" customHeight="1">
      <c r="A413" s="13"/>
      <c r="B413" s="1"/>
      <c r="C413" s="36"/>
      <c r="D413" s="157"/>
      <c r="E413" s="158"/>
      <c r="F413" s="42" t="str">
        <f>VLOOKUP(C413,'[2]Acha Air Sales Price List'!$B$1:$D$65536,3,FALSE)</f>
        <v>Exchange rate :</v>
      </c>
      <c r="G413" s="21">
        <f>ROUND(IF(ISBLANK(C413),0,VLOOKUP(C413,'[2]Acha Air Sales Price List'!$B$1:$X$65536,12,FALSE)*$M$14),2)</f>
        <v>0</v>
      </c>
      <c r="H413" s="21"/>
      <c r="I413" s="22">
        <f t="shared" si="10"/>
        <v>0</v>
      </c>
      <c r="J413" s="14"/>
    </row>
    <row r="414" spans="1:10" ht="12.4" hidden="1" customHeight="1">
      <c r="A414" s="13"/>
      <c r="B414" s="1"/>
      <c r="C414" s="36"/>
      <c r="D414" s="157"/>
      <c r="E414" s="158"/>
      <c r="F414" s="42" t="str">
        <f>VLOOKUP(C414,'[2]Acha Air Sales Price List'!$B$1:$D$65536,3,FALSE)</f>
        <v>Exchange rate :</v>
      </c>
      <c r="G414" s="21">
        <f>ROUND(IF(ISBLANK(C414),0,VLOOKUP(C414,'[2]Acha Air Sales Price List'!$B$1:$X$65536,12,FALSE)*$M$14),2)</f>
        <v>0</v>
      </c>
      <c r="H414" s="21"/>
      <c r="I414" s="22">
        <f t="shared" si="10"/>
        <v>0</v>
      </c>
      <c r="J414" s="14"/>
    </row>
    <row r="415" spans="1:10" ht="12.4" hidden="1" customHeight="1">
      <c r="A415" s="13"/>
      <c r="B415" s="1"/>
      <c r="C415" s="36"/>
      <c r="D415" s="157"/>
      <c r="E415" s="158"/>
      <c r="F415" s="42" t="str">
        <f>VLOOKUP(C415,'[2]Acha Air Sales Price List'!$B$1:$D$65536,3,FALSE)</f>
        <v>Exchange rate :</v>
      </c>
      <c r="G415" s="21">
        <f>ROUND(IF(ISBLANK(C415),0,VLOOKUP(C415,'[2]Acha Air Sales Price List'!$B$1:$X$65536,12,FALSE)*$M$14),2)</f>
        <v>0</v>
      </c>
      <c r="H415" s="21"/>
      <c r="I415" s="22">
        <f t="shared" si="10"/>
        <v>0</v>
      </c>
      <c r="J415" s="14"/>
    </row>
    <row r="416" spans="1:10" ht="12.4" hidden="1" customHeight="1">
      <c r="A416" s="13"/>
      <c r="B416" s="1"/>
      <c r="C416" s="36"/>
      <c r="D416" s="157"/>
      <c r="E416" s="158"/>
      <c r="F416" s="42" t="str">
        <f>VLOOKUP(C416,'[2]Acha Air Sales Price List'!$B$1:$D$65536,3,FALSE)</f>
        <v>Exchange rate :</v>
      </c>
      <c r="G416" s="21">
        <f>ROUND(IF(ISBLANK(C416),0,VLOOKUP(C416,'[2]Acha Air Sales Price List'!$B$1:$X$65536,12,FALSE)*$M$14),2)</f>
        <v>0</v>
      </c>
      <c r="H416" s="21"/>
      <c r="I416" s="22">
        <f t="shared" si="10"/>
        <v>0</v>
      </c>
      <c r="J416" s="14"/>
    </row>
    <row r="417" spans="1:10" ht="12.4" hidden="1" customHeight="1">
      <c r="A417" s="13"/>
      <c r="B417" s="1"/>
      <c r="C417" s="36"/>
      <c r="D417" s="157"/>
      <c r="E417" s="158"/>
      <c r="F417" s="42" t="str">
        <f>VLOOKUP(C417,'[2]Acha Air Sales Price List'!$B$1:$D$65536,3,FALSE)</f>
        <v>Exchange rate :</v>
      </c>
      <c r="G417" s="21">
        <f>ROUND(IF(ISBLANK(C417),0,VLOOKUP(C417,'[2]Acha Air Sales Price List'!$B$1:$X$65536,12,FALSE)*$M$14),2)</f>
        <v>0</v>
      </c>
      <c r="H417" s="21"/>
      <c r="I417" s="22">
        <f t="shared" si="10"/>
        <v>0</v>
      </c>
      <c r="J417" s="14"/>
    </row>
    <row r="418" spans="1:10" ht="12.4" hidden="1" customHeight="1">
      <c r="A418" s="13"/>
      <c r="B418" s="1"/>
      <c r="C418" s="36"/>
      <c r="D418" s="157"/>
      <c r="E418" s="158"/>
      <c r="F418" s="42" t="str">
        <f>VLOOKUP(C418,'[2]Acha Air Sales Price List'!$B$1:$D$65536,3,FALSE)</f>
        <v>Exchange rate :</v>
      </c>
      <c r="G418" s="21">
        <f>ROUND(IF(ISBLANK(C418),0,VLOOKUP(C418,'[2]Acha Air Sales Price List'!$B$1:$X$65536,12,FALSE)*$M$14),2)</f>
        <v>0</v>
      </c>
      <c r="H418" s="21"/>
      <c r="I418" s="22">
        <f t="shared" si="10"/>
        <v>0</v>
      </c>
      <c r="J418" s="14"/>
    </row>
    <row r="419" spans="1:10" ht="12.4" hidden="1" customHeight="1">
      <c r="A419" s="13"/>
      <c r="B419" s="1"/>
      <c r="C419" s="36"/>
      <c r="D419" s="157"/>
      <c r="E419" s="158"/>
      <c r="F419" s="42" t="str">
        <f>VLOOKUP(C419,'[2]Acha Air Sales Price List'!$B$1:$D$65536,3,FALSE)</f>
        <v>Exchange rate :</v>
      </c>
      <c r="G419" s="21">
        <f>ROUND(IF(ISBLANK(C419),0,VLOOKUP(C419,'[2]Acha Air Sales Price List'!$B$1:$X$65536,12,FALSE)*$M$14),2)</f>
        <v>0</v>
      </c>
      <c r="H419" s="21"/>
      <c r="I419" s="22">
        <f t="shared" si="10"/>
        <v>0</v>
      </c>
      <c r="J419" s="14"/>
    </row>
    <row r="420" spans="1:10" ht="12.4" hidden="1" customHeight="1">
      <c r="A420" s="13"/>
      <c r="B420" s="1"/>
      <c r="C420" s="36"/>
      <c r="D420" s="157"/>
      <c r="E420" s="158"/>
      <c r="F420" s="42" t="str">
        <f>VLOOKUP(C420,'[2]Acha Air Sales Price List'!$B$1:$D$65536,3,FALSE)</f>
        <v>Exchange rate :</v>
      </c>
      <c r="G420" s="21">
        <f>ROUND(IF(ISBLANK(C420),0,VLOOKUP(C420,'[2]Acha Air Sales Price List'!$B$1:$X$65536,12,FALSE)*$M$14),2)</f>
        <v>0</v>
      </c>
      <c r="H420" s="21"/>
      <c r="I420" s="22">
        <f t="shared" si="10"/>
        <v>0</v>
      </c>
      <c r="J420" s="14"/>
    </row>
    <row r="421" spans="1:10" ht="12.4" hidden="1" customHeight="1">
      <c r="A421" s="13"/>
      <c r="B421" s="1"/>
      <c r="C421" s="36"/>
      <c r="D421" s="157"/>
      <c r="E421" s="158"/>
      <c r="F421" s="42" t="str">
        <f>VLOOKUP(C421,'[2]Acha Air Sales Price List'!$B$1:$D$65536,3,FALSE)</f>
        <v>Exchange rate :</v>
      </c>
      <c r="G421" s="21">
        <f>ROUND(IF(ISBLANK(C421),0,VLOOKUP(C421,'[2]Acha Air Sales Price List'!$B$1:$X$65536,12,FALSE)*$M$14),2)</f>
        <v>0</v>
      </c>
      <c r="H421" s="21"/>
      <c r="I421" s="22">
        <f t="shared" si="10"/>
        <v>0</v>
      </c>
      <c r="J421" s="14"/>
    </row>
    <row r="422" spans="1:10" ht="12.4" hidden="1" customHeight="1">
      <c r="A422" s="13"/>
      <c r="B422" s="1"/>
      <c r="C422" s="36"/>
      <c r="D422" s="157"/>
      <c r="E422" s="158"/>
      <c r="F422" s="42" t="str">
        <f>VLOOKUP(C422,'[2]Acha Air Sales Price List'!$B$1:$D$65536,3,FALSE)</f>
        <v>Exchange rate :</v>
      </c>
      <c r="G422" s="21">
        <f>ROUND(IF(ISBLANK(C422),0,VLOOKUP(C422,'[2]Acha Air Sales Price List'!$B$1:$X$65536,12,FALSE)*$M$14),2)</f>
        <v>0</v>
      </c>
      <c r="H422" s="21"/>
      <c r="I422" s="22">
        <f t="shared" si="10"/>
        <v>0</v>
      </c>
      <c r="J422" s="14"/>
    </row>
    <row r="423" spans="1:10" ht="12.4" hidden="1" customHeight="1">
      <c r="A423" s="13"/>
      <c r="B423" s="1"/>
      <c r="C423" s="37"/>
      <c r="D423" s="157"/>
      <c r="E423" s="158"/>
      <c r="F423" s="42" t="str">
        <f>VLOOKUP(C423,'[2]Acha Air Sales Price List'!$B$1:$D$65536,3,FALSE)</f>
        <v>Exchange rate :</v>
      </c>
      <c r="G423" s="21">
        <f>ROUND(IF(ISBLANK(C423),0,VLOOKUP(C423,'[2]Acha Air Sales Price List'!$B$1:$X$65536,12,FALSE)*$M$14),2)</f>
        <v>0</v>
      </c>
      <c r="H423" s="21"/>
      <c r="I423" s="22">
        <f t="shared" si="10"/>
        <v>0</v>
      </c>
      <c r="J423" s="14"/>
    </row>
    <row r="424" spans="1:10" ht="12" hidden="1" customHeight="1">
      <c r="A424" s="13"/>
      <c r="B424" s="1"/>
      <c r="C424" s="36"/>
      <c r="D424" s="157"/>
      <c r="E424" s="158"/>
      <c r="F424" s="42" t="str">
        <f>VLOOKUP(C424,'[2]Acha Air Sales Price List'!$B$1:$D$65536,3,FALSE)</f>
        <v>Exchange rate :</v>
      </c>
      <c r="G424" s="21">
        <f>ROUND(IF(ISBLANK(C424),0,VLOOKUP(C424,'[2]Acha Air Sales Price List'!$B$1:$X$65536,12,FALSE)*$M$14),2)</f>
        <v>0</v>
      </c>
      <c r="H424" s="21"/>
      <c r="I424" s="22">
        <f t="shared" si="10"/>
        <v>0</v>
      </c>
      <c r="J424" s="14"/>
    </row>
    <row r="425" spans="1:10" ht="12.4" hidden="1" customHeight="1">
      <c r="A425" s="13"/>
      <c r="B425" s="1"/>
      <c r="C425" s="36"/>
      <c r="D425" s="157"/>
      <c r="E425" s="158"/>
      <c r="F425" s="42" t="str">
        <f>VLOOKUP(C425,'[2]Acha Air Sales Price List'!$B$1:$D$65536,3,FALSE)</f>
        <v>Exchange rate :</v>
      </c>
      <c r="G425" s="21">
        <f>ROUND(IF(ISBLANK(C425),0,VLOOKUP(C425,'[2]Acha Air Sales Price List'!$B$1:$X$65536,12,FALSE)*$M$14),2)</f>
        <v>0</v>
      </c>
      <c r="H425" s="21"/>
      <c r="I425" s="22">
        <f t="shared" si="10"/>
        <v>0</v>
      </c>
      <c r="J425" s="14"/>
    </row>
    <row r="426" spans="1:10" ht="12.4" hidden="1" customHeight="1">
      <c r="A426" s="13"/>
      <c r="B426" s="1"/>
      <c r="C426" s="36"/>
      <c r="D426" s="157"/>
      <c r="E426" s="158"/>
      <c r="F426" s="42" t="str">
        <f>VLOOKUP(C426,'[2]Acha Air Sales Price List'!$B$1:$D$65536,3,FALSE)</f>
        <v>Exchange rate :</v>
      </c>
      <c r="G426" s="21">
        <f>ROUND(IF(ISBLANK(C426),0,VLOOKUP(C426,'[2]Acha Air Sales Price List'!$B$1:$X$65536,12,FALSE)*$M$14),2)</f>
        <v>0</v>
      </c>
      <c r="H426" s="21"/>
      <c r="I426" s="22">
        <f t="shared" si="10"/>
        <v>0</v>
      </c>
      <c r="J426" s="14"/>
    </row>
    <row r="427" spans="1:10" ht="12.4" hidden="1" customHeight="1">
      <c r="A427" s="13"/>
      <c r="B427" s="1"/>
      <c r="C427" s="36"/>
      <c r="D427" s="157"/>
      <c r="E427" s="158"/>
      <c r="F427" s="42" t="str">
        <f>VLOOKUP(C427,'[2]Acha Air Sales Price List'!$B$1:$D$65536,3,FALSE)</f>
        <v>Exchange rate :</v>
      </c>
      <c r="G427" s="21">
        <f>ROUND(IF(ISBLANK(C427),0,VLOOKUP(C427,'[2]Acha Air Sales Price List'!$B$1:$X$65536,12,FALSE)*$M$14),2)</f>
        <v>0</v>
      </c>
      <c r="H427" s="21"/>
      <c r="I427" s="22">
        <f t="shared" si="10"/>
        <v>0</v>
      </c>
      <c r="J427" s="14"/>
    </row>
    <row r="428" spans="1:10" ht="12.4" hidden="1" customHeight="1">
      <c r="A428" s="13"/>
      <c r="B428" s="1"/>
      <c r="C428" s="36"/>
      <c r="D428" s="157"/>
      <c r="E428" s="158"/>
      <c r="F428" s="42" t="str">
        <f>VLOOKUP(C428,'[2]Acha Air Sales Price List'!$B$1:$D$65536,3,FALSE)</f>
        <v>Exchange rate :</v>
      </c>
      <c r="G428" s="21">
        <f>ROUND(IF(ISBLANK(C428),0,VLOOKUP(C428,'[2]Acha Air Sales Price List'!$B$1:$X$65536,12,FALSE)*$M$14),2)</f>
        <v>0</v>
      </c>
      <c r="H428" s="21"/>
      <c r="I428" s="22">
        <f t="shared" si="10"/>
        <v>0</v>
      </c>
      <c r="J428" s="14"/>
    </row>
    <row r="429" spans="1:10" ht="12.4" hidden="1" customHeight="1">
      <c r="A429" s="13"/>
      <c r="B429" s="1"/>
      <c r="C429" s="36"/>
      <c r="D429" s="157"/>
      <c r="E429" s="158"/>
      <c r="F429" s="42" t="str">
        <f>VLOOKUP(C429,'[2]Acha Air Sales Price List'!$B$1:$D$65536,3,FALSE)</f>
        <v>Exchange rate :</v>
      </c>
      <c r="G429" s="21">
        <f>ROUND(IF(ISBLANK(C429),0,VLOOKUP(C429,'[2]Acha Air Sales Price List'!$B$1:$X$65536,12,FALSE)*$M$14),2)</f>
        <v>0</v>
      </c>
      <c r="H429" s="21"/>
      <c r="I429" s="22">
        <f t="shared" si="10"/>
        <v>0</v>
      </c>
      <c r="J429" s="14"/>
    </row>
    <row r="430" spans="1:10" ht="12.4" hidden="1" customHeight="1">
      <c r="A430" s="13"/>
      <c r="B430" s="1"/>
      <c r="C430" s="36"/>
      <c r="D430" s="157"/>
      <c r="E430" s="158"/>
      <c r="F430" s="42" t="str">
        <f>VLOOKUP(C430,'[2]Acha Air Sales Price List'!$B$1:$D$65536,3,FALSE)</f>
        <v>Exchange rate :</v>
      </c>
      <c r="G430" s="21">
        <f>ROUND(IF(ISBLANK(C430),0,VLOOKUP(C430,'[2]Acha Air Sales Price List'!$B$1:$X$65536,12,FALSE)*$M$14),2)</f>
        <v>0</v>
      </c>
      <c r="H430" s="21"/>
      <c r="I430" s="22">
        <f t="shared" si="10"/>
        <v>0</v>
      </c>
      <c r="J430" s="14"/>
    </row>
    <row r="431" spans="1:10" ht="12.4" hidden="1" customHeight="1">
      <c r="A431" s="13"/>
      <c r="B431" s="1"/>
      <c r="C431" s="36"/>
      <c r="D431" s="157"/>
      <c r="E431" s="158"/>
      <c r="F431" s="42" t="str">
        <f>VLOOKUP(C431,'[2]Acha Air Sales Price List'!$B$1:$D$65536,3,FALSE)</f>
        <v>Exchange rate :</v>
      </c>
      <c r="G431" s="21">
        <f>ROUND(IF(ISBLANK(C431),0,VLOOKUP(C431,'[2]Acha Air Sales Price List'!$B$1:$X$65536,12,FALSE)*$M$14),2)</f>
        <v>0</v>
      </c>
      <c r="H431" s="21"/>
      <c r="I431" s="22">
        <f t="shared" si="10"/>
        <v>0</v>
      </c>
      <c r="J431" s="14"/>
    </row>
    <row r="432" spans="1:10" ht="12.4" hidden="1" customHeight="1">
      <c r="A432" s="13"/>
      <c r="B432" s="1"/>
      <c r="C432" s="36"/>
      <c r="D432" s="157"/>
      <c r="E432" s="158"/>
      <c r="F432" s="42" t="str">
        <f>VLOOKUP(C432,'[2]Acha Air Sales Price List'!$B$1:$D$65536,3,FALSE)</f>
        <v>Exchange rate :</v>
      </c>
      <c r="G432" s="21">
        <f>ROUND(IF(ISBLANK(C432),0,VLOOKUP(C432,'[2]Acha Air Sales Price List'!$B$1:$X$65536,12,FALSE)*$M$14),2)</f>
        <v>0</v>
      </c>
      <c r="H432" s="21"/>
      <c r="I432" s="22">
        <f t="shared" si="10"/>
        <v>0</v>
      </c>
      <c r="J432" s="14"/>
    </row>
    <row r="433" spans="1:10" ht="12.4" hidden="1" customHeight="1">
      <c r="A433" s="13"/>
      <c r="B433" s="1"/>
      <c r="C433" s="36"/>
      <c r="D433" s="157"/>
      <c r="E433" s="158"/>
      <c r="F433" s="42" t="str">
        <f>VLOOKUP(C433,'[2]Acha Air Sales Price List'!$B$1:$D$65536,3,FALSE)</f>
        <v>Exchange rate :</v>
      </c>
      <c r="G433" s="21">
        <f>ROUND(IF(ISBLANK(C433),0,VLOOKUP(C433,'[2]Acha Air Sales Price List'!$B$1:$X$65536,12,FALSE)*$M$14),2)</f>
        <v>0</v>
      </c>
      <c r="H433" s="21"/>
      <c r="I433" s="22">
        <f t="shared" si="10"/>
        <v>0</v>
      </c>
      <c r="J433" s="14"/>
    </row>
    <row r="434" spans="1:10" ht="12.4" hidden="1" customHeight="1">
      <c r="A434" s="13"/>
      <c r="B434" s="1"/>
      <c r="C434" s="36"/>
      <c r="D434" s="157"/>
      <c r="E434" s="158"/>
      <c r="F434" s="42" t="str">
        <f>VLOOKUP(C434,'[2]Acha Air Sales Price List'!$B$1:$D$65536,3,FALSE)</f>
        <v>Exchange rate :</v>
      </c>
      <c r="G434" s="21">
        <f>ROUND(IF(ISBLANK(C434),0,VLOOKUP(C434,'[2]Acha Air Sales Price List'!$B$1:$X$65536,12,FALSE)*$M$14),2)</f>
        <v>0</v>
      </c>
      <c r="H434" s="21"/>
      <c r="I434" s="22">
        <f t="shared" si="10"/>
        <v>0</v>
      </c>
      <c r="J434" s="14"/>
    </row>
    <row r="435" spans="1:10" ht="12.4" hidden="1" customHeight="1">
      <c r="A435" s="13"/>
      <c r="B435" s="1"/>
      <c r="C435" s="36"/>
      <c r="D435" s="157"/>
      <c r="E435" s="158"/>
      <c r="F435" s="42" t="str">
        <f>VLOOKUP(C435,'[2]Acha Air Sales Price List'!$B$1:$D$65536,3,FALSE)</f>
        <v>Exchange rate :</v>
      </c>
      <c r="G435" s="21">
        <f>ROUND(IF(ISBLANK(C435),0,VLOOKUP(C435,'[2]Acha Air Sales Price List'!$B$1:$X$65536,12,FALSE)*$M$14),2)</f>
        <v>0</v>
      </c>
      <c r="H435" s="21"/>
      <c r="I435" s="22">
        <f t="shared" si="10"/>
        <v>0</v>
      </c>
      <c r="J435" s="14"/>
    </row>
    <row r="436" spans="1:10" ht="12.4" hidden="1" customHeight="1">
      <c r="A436" s="13"/>
      <c r="B436" s="1"/>
      <c r="C436" s="36"/>
      <c r="D436" s="157"/>
      <c r="E436" s="158"/>
      <c r="F436" s="42" t="str">
        <f>VLOOKUP(C436,'[2]Acha Air Sales Price List'!$B$1:$D$65536,3,FALSE)</f>
        <v>Exchange rate :</v>
      </c>
      <c r="G436" s="21">
        <f>ROUND(IF(ISBLANK(C436),0,VLOOKUP(C436,'[2]Acha Air Sales Price List'!$B$1:$X$65536,12,FALSE)*$M$14),2)</f>
        <v>0</v>
      </c>
      <c r="H436" s="21"/>
      <c r="I436" s="22">
        <f t="shared" si="10"/>
        <v>0</v>
      </c>
      <c r="J436" s="14"/>
    </row>
    <row r="437" spans="1:10" ht="12.4" hidden="1" customHeight="1">
      <c r="A437" s="13"/>
      <c r="B437" s="1"/>
      <c r="C437" s="36"/>
      <c r="D437" s="157"/>
      <c r="E437" s="158"/>
      <c r="F437" s="42" t="str">
        <f>VLOOKUP(C437,'[2]Acha Air Sales Price List'!$B$1:$D$65536,3,FALSE)</f>
        <v>Exchange rate :</v>
      </c>
      <c r="G437" s="21">
        <f>ROUND(IF(ISBLANK(C437),0,VLOOKUP(C437,'[2]Acha Air Sales Price List'!$B$1:$X$65536,12,FALSE)*$M$14),2)</f>
        <v>0</v>
      </c>
      <c r="H437" s="21"/>
      <c r="I437" s="22">
        <f t="shared" si="10"/>
        <v>0</v>
      </c>
      <c r="J437" s="14"/>
    </row>
    <row r="438" spans="1:10" ht="12.4" hidden="1" customHeight="1">
      <c r="A438" s="13"/>
      <c r="B438" s="1"/>
      <c r="C438" s="36"/>
      <c r="D438" s="157"/>
      <c r="E438" s="158"/>
      <c r="F438" s="42" t="str">
        <f>VLOOKUP(C438,'[2]Acha Air Sales Price List'!$B$1:$D$65536,3,FALSE)</f>
        <v>Exchange rate :</v>
      </c>
      <c r="G438" s="21">
        <f>ROUND(IF(ISBLANK(C438),0,VLOOKUP(C438,'[2]Acha Air Sales Price List'!$B$1:$X$65536,12,FALSE)*$M$14),2)</f>
        <v>0</v>
      </c>
      <c r="H438" s="21"/>
      <c r="I438" s="22">
        <f t="shared" si="10"/>
        <v>0</v>
      </c>
      <c r="J438" s="14"/>
    </row>
    <row r="439" spans="1:10" ht="12.4" hidden="1" customHeight="1">
      <c r="A439" s="13"/>
      <c r="B439" s="1"/>
      <c r="C439" s="36"/>
      <c r="D439" s="157"/>
      <c r="E439" s="158"/>
      <c r="F439" s="42" t="str">
        <f>VLOOKUP(C439,'[2]Acha Air Sales Price List'!$B$1:$D$65536,3,FALSE)</f>
        <v>Exchange rate :</v>
      </c>
      <c r="G439" s="21">
        <f>ROUND(IF(ISBLANK(C439),0,VLOOKUP(C439,'[2]Acha Air Sales Price List'!$B$1:$X$65536,12,FALSE)*$M$14),2)</f>
        <v>0</v>
      </c>
      <c r="H439" s="21"/>
      <c r="I439" s="22">
        <f t="shared" si="10"/>
        <v>0</v>
      </c>
      <c r="J439" s="14"/>
    </row>
    <row r="440" spans="1:10" ht="12.4" hidden="1" customHeight="1">
      <c r="A440" s="13"/>
      <c r="B440" s="1"/>
      <c r="C440" s="36"/>
      <c r="D440" s="157"/>
      <c r="E440" s="158"/>
      <c r="F440" s="42" t="str">
        <f>VLOOKUP(C440,'[2]Acha Air Sales Price List'!$B$1:$D$65536,3,FALSE)</f>
        <v>Exchange rate :</v>
      </c>
      <c r="G440" s="21">
        <f>ROUND(IF(ISBLANK(C440),0,VLOOKUP(C440,'[2]Acha Air Sales Price List'!$B$1:$X$65536,12,FALSE)*$M$14),2)</f>
        <v>0</v>
      </c>
      <c r="H440" s="21"/>
      <c r="I440" s="22">
        <f t="shared" si="10"/>
        <v>0</v>
      </c>
      <c r="J440" s="14"/>
    </row>
    <row r="441" spans="1:10" ht="12.4" hidden="1" customHeight="1">
      <c r="A441" s="13"/>
      <c r="B441" s="1"/>
      <c r="C441" s="36"/>
      <c r="D441" s="157"/>
      <c r="E441" s="158"/>
      <c r="F441" s="42" t="str">
        <f>VLOOKUP(C441,'[2]Acha Air Sales Price List'!$B$1:$D$65536,3,FALSE)</f>
        <v>Exchange rate :</v>
      </c>
      <c r="G441" s="21">
        <f>ROUND(IF(ISBLANK(C441),0,VLOOKUP(C441,'[2]Acha Air Sales Price List'!$B$1:$X$65536,12,FALSE)*$M$14),2)</f>
        <v>0</v>
      </c>
      <c r="H441" s="21"/>
      <c r="I441" s="22">
        <f t="shared" si="10"/>
        <v>0</v>
      </c>
      <c r="J441" s="14"/>
    </row>
    <row r="442" spans="1:10" ht="12.4" hidden="1" customHeight="1">
      <c r="A442" s="13"/>
      <c r="B442" s="1"/>
      <c r="C442" s="36"/>
      <c r="D442" s="157"/>
      <c r="E442" s="158"/>
      <c r="F442" s="42" t="str">
        <f>VLOOKUP(C442,'[2]Acha Air Sales Price List'!$B$1:$D$65536,3,FALSE)</f>
        <v>Exchange rate :</v>
      </c>
      <c r="G442" s="21">
        <f>ROUND(IF(ISBLANK(C442),0,VLOOKUP(C442,'[2]Acha Air Sales Price List'!$B$1:$X$65536,12,FALSE)*$M$14),2)</f>
        <v>0</v>
      </c>
      <c r="H442" s="21"/>
      <c r="I442" s="22">
        <f t="shared" si="10"/>
        <v>0</v>
      </c>
      <c r="J442" s="14"/>
    </row>
    <row r="443" spans="1:10" ht="12.4" hidden="1" customHeight="1">
      <c r="A443" s="13"/>
      <c r="B443" s="1"/>
      <c r="C443" s="36"/>
      <c r="D443" s="157"/>
      <c r="E443" s="158"/>
      <c r="F443" s="42" t="str">
        <f>VLOOKUP(C443,'[2]Acha Air Sales Price List'!$B$1:$D$65536,3,FALSE)</f>
        <v>Exchange rate :</v>
      </c>
      <c r="G443" s="21">
        <f>ROUND(IF(ISBLANK(C443),0,VLOOKUP(C443,'[2]Acha Air Sales Price List'!$B$1:$X$65536,12,FALSE)*$M$14),2)</f>
        <v>0</v>
      </c>
      <c r="H443" s="21"/>
      <c r="I443" s="22">
        <f t="shared" si="10"/>
        <v>0</v>
      </c>
      <c r="J443" s="14"/>
    </row>
    <row r="444" spans="1:10" ht="12.4" hidden="1" customHeight="1">
      <c r="A444" s="13"/>
      <c r="B444" s="1"/>
      <c r="C444" s="36"/>
      <c r="D444" s="157"/>
      <c r="E444" s="158"/>
      <c r="F444" s="42" t="str">
        <f>VLOOKUP(C444,'[2]Acha Air Sales Price List'!$B$1:$D$65536,3,FALSE)</f>
        <v>Exchange rate :</v>
      </c>
      <c r="G444" s="21">
        <f>ROUND(IF(ISBLANK(C444),0,VLOOKUP(C444,'[2]Acha Air Sales Price List'!$B$1:$X$65536,12,FALSE)*$M$14),2)</f>
        <v>0</v>
      </c>
      <c r="H444" s="21"/>
      <c r="I444" s="22">
        <f t="shared" si="10"/>
        <v>0</v>
      </c>
      <c r="J444" s="14"/>
    </row>
    <row r="445" spans="1:10" ht="12.4" hidden="1" customHeight="1">
      <c r="A445" s="13"/>
      <c r="B445" s="1"/>
      <c r="C445" s="36"/>
      <c r="D445" s="157"/>
      <c r="E445" s="158"/>
      <c r="F445" s="42" t="str">
        <f>VLOOKUP(C445,'[2]Acha Air Sales Price List'!$B$1:$D$65536,3,FALSE)</f>
        <v>Exchange rate :</v>
      </c>
      <c r="G445" s="21">
        <f>ROUND(IF(ISBLANK(C445),0,VLOOKUP(C445,'[2]Acha Air Sales Price List'!$B$1:$X$65536,12,FALSE)*$M$14),2)</f>
        <v>0</v>
      </c>
      <c r="H445" s="21"/>
      <c r="I445" s="22">
        <f t="shared" si="10"/>
        <v>0</v>
      </c>
      <c r="J445" s="14"/>
    </row>
    <row r="446" spans="1:10" ht="12.4" hidden="1" customHeight="1">
      <c r="A446" s="13"/>
      <c r="B446" s="1"/>
      <c r="C446" s="36"/>
      <c r="D446" s="157"/>
      <c r="E446" s="158"/>
      <c r="F446" s="42" t="str">
        <f>VLOOKUP(C446,'[2]Acha Air Sales Price List'!$B$1:$D$65536,3,FALSE)</f>
        <v>Exchange rate :</v>
      </c>
      <c r="G446" s="21">
        <f>ROUND(IF(ISBLANK(C446),0,VLOOKUP(C446,'[2]Acha Air Sales Price List'!$B$1:$X$65536,12,FALSE)*$M$14),2)</f>
        <v>0</v>
      </c>
      <c r="H446" s="21"/>
      <c r="I446" s="22">
        <f t="shared" si="10"/>
        <v>0</v>
      </c>
      <c r="J446" s="14"/>
    </row>
    <row r="447" spans="1:10" ht="12.4" hidden="1" customHeight="1">
      <c r="A447" s="13"/>
      <c r="B447" s="1"/>
      <c r="C447" s="36"/>
      <c r="D447" s="157"/>
      <c r="E447" s="158"/>
      <c r="F447" s="42" t="str">
        <f>VLOOKUP(C447,'[2]Acha Air Sales Price List'!$B$1:$D$65536,3,FALSE)</f>
        <v>Exchange rate :</v>
      </c>
      <c r="G447" s="21">
        <f>ROUND(IF(ISBLANK(C447),0,VLOOKUP(C447,'[2]Acha Air Sales Price List'!$B$1:$X$65536,12,FALSE)*$M$14),2)</f>
        <v>0</v>
      </c>
      <c r="H447" s="21"/>
      <c r="I447" s="22">
        <f t="shared" si="10"/>
        <v>0</v>
      </c>
      <c r="J447" s="14"/>
    </row>
    <row r="448" spans="1:10" ht="12.4" hidden="1" customHeight="1">
      <c r="A448" s="13"/>
      <c r="B448" s="1"/>
      <c r="C448" s="36"/>
      <c r="D448" s="157"/>
      <c r="E448" s="158"/>
      <c r="F448" s="42" t="str">
        <f>VLOOKUP(C448,'[2]Acha Air Sales Price List'!$B$1:$D$65536,3,FALSE)</f>
        <v>Exchange rate :</v>
      </c>
      <c r="G448" s="21">
        <f>ROUND(IF(ISBLANK(C448),0,VLOOKUP(C448,'[2]Acha Air Sales Price List'!$B$1:$X$65536,12,FALSE)*$M$14),2)</f>
        <v>0</v>
      </c>
      <c r="H448" s="21"/>
      <c r="I448" s="22">
        <f t="shared" si="10"/>
        <v>0</v>
      </c>
      <c r="J448" s="14"/>
    </row>
    <row r="449" spans="1:10" ht="12.4" hidden="1" customHeight="1">
      <c r="A449" s="13"/>
      <c r="B449" s="1"/>
      <c r="C449" s="36"/>
      <c r="D449" s="157"/>
      <c r="E449" s="158"/>
      <c r="F449" s="42" t="str">
        <f>VLOOKUP(C449,'[2]Acha Air Sales Price List'!$B$1:$D$65536,3,FALSE)</f>
        <v>Exchange rate :</v>
      </c>
      <c r="G449" s="21">
        <f>ROUND(IF(ISBLANK(C449),0,VLOOKUP(C449,'[2]Acha Air Sales Price List'!$B$1:$X$65536,12,FALSE)*$M$14),2)</f>
        <v>0</v>
      </c>
      <c r="H449" s="21"/>
      <c r="I449" s="22">
        <f t="shared" si="10"/>
        <v>0</v>
      </c>
      <c r="J449" s="14"/>
    </row>
    <row r="450" spans="1:10" ht="12.4" hidden="1" customHeight="1">
      <c r="A450" s="13"/>
      <c r="B450" s="1"/>
      <c r="C450" s="36"/>
      <c r="D450" s="157"/>
      <c r="E450" s="158"/>
      <c r="F450" s="42" t="str">
        <f>VLOOKUP(C450,'[2]Acha Air Sales Price List'!$B$1:$D$65536,3,FALSE)</f>
        <v>Exchange rate :</v>
      </c>
      <c r="G450" s="21">
        <f>ROUND(IF(ISBLANK(C450),0,VLOOKUP(C450,'[2]Acha Air Sales Price List'!$B$1:$X$65536,12,FALSE)*$M$14),2)</f>
        <v>0</v>
      </c>
      <c r="H450" s="21"/>
      <c r="I450" s="22">
        <f t="shared" si="10"/>
        <v>0</v>
      </c>
      <c r="J450" s="14"/>
    </row>
    <row r="451" spans="1:10" ht="12.4" hidden="1" customHeight="1">
      <c r="A451" s="13"/>
      <c r="B451" s="1"/>
      <c r="C451" s="37"/>
      <c r="D451" s="157"/>
      <c r="E451" s="158"/>
      <c r="F451" s="42" t="str">
        <f>VLOOKUP(C451,'[2]Acha Air Sales Price List'!$B$1:$D$65536,3,FALSE)</f>
        <v>Exchange rate :</v>
      </c>
      <c r="G451" s="21">
        <f>ROUND(IF(ISBLANK(C451),0,VLOOKUP(C451,'[2]Acha Air Sales Price List'!$B$1:$X$65536,12,FALSE)*$M$14),2)</f>
        <v>0</v>
      </c>
      <c r="H451" s="21"/>
      <c r="I451" s="22">
        <f t="shared" si="10"/>
        <v>0</v>
      </c>
      <c r="J451" s="14"/>
    </row>
    <row r="452" spans="1:10" ht="12" hidden="1" customHeight="1">
      <c r="A452" s="13"/>
      <c r="B452" s="1"/>
      <c r="C452" s="36"/>
      <c r="D452" s="157"/>
      <c r="E452" s="158"/>
      <c r="F452" s="42" t="str">
        <f>VLOOKUP(C452,'[2]Acha Air Sales Price List'!$B$1:$D$65536,3,FALSE)</f>
        <v>Exchange rate :</v>
      </c>
      <c r="G452" s="21">
        <f>ROUND(IF(ISBLANK(C452),0,VLOOKUP(C452,'[2]Acha Air Sales Price List'!$B$1:$X$65536,12,FALSE)*$M$14),2)</f>
        <v>0</v>
      </c>
      <c r="H452" s="21"/>
      <c r="I452" s="22">
        <f t="shared" si="10"/>
        <v>0</v>
      </c>
      <c r="J452" s="14"/>
    </row>
    <row r="453" spans="1:10" ht="12.4" hidden="1" customHeight="1">
      <c r="A453" s="13"/>
      <c r="B453" s="1"/>
      <c r="C453" s="36"/>
      <c r="D453" s="157"/>
      <c r="E453" s="158"/>
      <c r="F453" s="42" t="str">
        <f>VLOOKUP(C453,'[2]Acha Air Sales Price List'!$B$1:$D$65536,3,FALSE)</f>
        <v>Exchange rate :</v>
      </c>
      <c r="G453" s="21">
        <f>ROUND(IF(ISBLANK(C453),0,VLOOKUP(C453,'[2]Acha Air Sales Price List'!$B$1:$X$65536,12,FALSE)*$M$14),2)</f>
        <v>0</v>
      </c>
      <c r="H453" s="21"/>
      <c r="I453" s="22">
        <f t="shared" si="10"/>
        <v>0</v>
      </c>
      <c r="J453" s="14"/>
    </row>
    <row r="454" spans="1:10" ht="12.4" hidden="1" customHeight="1">
      <c r="A454" s="13"/>
      <c r="B454" s="1"/>
      <c r="C454" s="36"/>
      <c r="D454" s="157"/>
      <c r="E454" s="158"/>
      <c r="F454" s="42" t="str">
        <f>VLOOKUP(C454,'[2]Acha Air Sales Price List'!$B$1:$D$65536,3,FALSE)</f>
        <v>Exchange rate :</v>
      </c>
      <c r="G454" s="21">
        <f>ROUND(IF(ISBLANK(C454),0,VLOOKUP(C454,'[2]Acha Air Sales Price List'!$B$1:$X$65536,12,FALSE)*$M$14),2)</f>
        <v>0</v>
      </c>
      <c r="H454" s="21"/>
      <c r="I454" s="22">
        <f t="shared" si="10"/>
        <v>0</v>
      </c>
      <c r="J454" s="14"/>
    </row>
    <row r="455" spans="1:10" ht="12.4" hidden="1" customHeight="1">
      <c r="A455" s="13"/>
      <c r="B455" s="1"/>
      <c r="C455" s="36"/>
      <c r="D455" s="157"/>
      <c r="E455" s="158"/>
      <c r="F455" s="42" t="str">
        <f>VLOOKUP(C455,'[2]Acha Air Sales Price List'!$B$1:$D$65536,3,FALSE)</f>
        <v>Exchange rate :</v>
      </c>
      <c r="G455" s="21">
        <f>ROUND(IF(ISBLANK(C455),0,VLOOKUP(C455,'[2]Acha Air Sales Price List'!$B$1:$X$65536,12,FALSE)*$M$14),2)</f>
        <v>0</v>
      </c>
      <c r="H455" s="21"/>
      <c r="I455" s="22">
        <f t="shared" si="10"/>
        <v>0</v>
      </c>
      <c r="J455" s="14"/>
    </row>
    <row r="456" spans="1:10" ht="12.4" hidden="1" customHeight="1">
      <c r="A456" s="13"/>
      <c r="B456" s="1"/>
      <c r="C456" s="36"/>
      <c r="D456" s="157"/>
      <c r="E456" s="158"/>
      <c r="F456" s="42" t="str">
        <f>VLOOKUP(C456,'[2]Acha Air Sales Price List'!$B$1:$D$65536,3,FALSE)</f>
        <v>Exchange rate :</v>
      </c>
      <c r="G456" s="21">
        <f>ROUND(IF(ISBLANK(C456),0,VLOOKUP(C456,'[2]Acha Air Sales Price List'!$B$1:$X$65536,12,FALSE)*$M$14),2)</f>
        <v>0</v>
      </c>
      <c r="H456" s="21"/>
      <c r="I456" s="22">
        <f t="shared" si="10"/>
        <v>0</v>
      </c>
      <c r="J456" s="14"/>
    </row>
    <row r="457" spans="1:10" ht="12.4" hidden="1" customHeight="1">
      <c r="A457" s="13"/>
      <c r="B457" s="1"/>
      <c r="C457" s="36"/>
      <c r="D457" s="157"/>
      <c r="E457" s="158"/>
      <c r="F457" s="42" t="str">
        <f>VLOOKUP(C457,'[2]Acha Air Sales Price List'!$B$1:$D$65536,3,FALSE)</f>
        <v>Exchange rate :</v>
      </c>
      <c r="G457" s="21">
        <f>ROUND(IF(ISBLANK(C457),0,VLOOKUP(C457,'[2]Acha Air Sales Price List'!$B$1:$X$65536,12,FALSE)*$M$14),2)</f>
        <v>0</v>
      </c>
      <c r="H457" s="21"/>
      <c r="I457" s="22">
        <f t="shared" si="10"/>
        <v>0</v>
      </c>
      <c r="J457" s="14"/>
    </row>
    <row r="458" spans="1:10" ht="12.4" hidden="1" customHeight="1">
      <c r="A458" s="13"/>
      <c r="B458" s="1"/>
      <c r="C458" s="36"/>
      <c r="D458" s="157"/>
      <c r="E458" s="158"/>
      <c r="F458" s="42" t="str">
        <f>VLOOKUP(C458,'[2]Acha Air Sales Price List'!$B$1:$D$65536,3,FALSE)</f>
        <v>Exchange rate :</v>
      </c>
      <c r="G458" s="21">
        <f>ROUND(IF(ISBLANK(C458),0,VLOOKUP(C458,'[2]Acha Air Sales Price List'!$B$1:$X$65536,12,FALSE)*$M$14),2)</f>
        <v>0</v>
      </c>
      <c r="H458" s="21"/>
      <c r="I458" s="22">
        <f t="shared" si="10"/>
        <v>0</v>
      </c>
      <c r="J458" s="14"/>
    </row>
    <row r="459" spans="1:10" ht="12.4" hidden="1" customHeight="1">
      <c r="A459" s="13"/>
      <c r="B459" s="1"/>
      <c r="C459" s="36"/>
      <c r="D459" s="157"/>
      <c r="E459" s="158"/>
      <c r="F459" s="42" t="str">
        <f>VLOOKUP(C459,'[2]Acha Air Sales Price List'!$B$1:$D$65536,3,FALSE)</f>
        <v>Exchange rate :</v>
      </c>
      <c r="G459" s="21">
        <f>ROUND(IF(ISBLANK(C459),0,VLOOKUP(C459,'[2]Acha Air Sales Price List'!$B$1:$X$65536,12,FALSE)*$M$14),2)</f>
        <v>0</v>
      </c>
      <c r="H459" s="21"/>
      <c r="I459" s="22">
        <f t="shared" ref="I459:I522" si="11">ROUND(IF(ISNUMBER(B459), G459*B459, 0),5)</f>
        <v>0</v>
      </c>
      <c r="J459" s="14"/>
    </row>
    <row r="460" spans="1:10" ht="12.4" hidden="1" customHeight="1">
      <c r="A460" s="13"/>
      <c r="B460" s="1"/>
      <c r="C460" s="36"/>
      <c r="D460" s="157"/>
      <c r="E460" s="158"/>
      <c r="F460" s="42" t="str">
        <f>VLOOKUP(C460,'[2]Acha Air Sales Price List'!$B$1:$D$65536,3,FALSE)</f>
        <v>Exchange rate :</v>
      </c>
      <c r="G460" s="21">
        <f>ROUND(IF(ISBLANK(C460),0,VLOOKUP(C460,'[2]Acha Air Sales Price List'!$B$1:$X$65536,12,FALSE)*$M$14),2)</f>
        <v>0</v>
      </c>
      <c r="H460" s="21"/>
      <c r="I460" s="22">
        <f t="shared" si="11"/>
        <v>0</v>
      </c>
      <c r="J460" s="14"/>
    </row>
    <row r="461" spans="1:10" ht="12.4" hidden="1" customHeight="1">
      <c r="A461" s="13"/>
      <c r="B461" s="1"/>
      <c r="C461" s="36"/>
      <c r="D461" s="157"/>
      <c r="E461" s="158"/>
      <c r="F461" s="42" t="str">
        <f>VLOOKUP(C461,'[2]Acha Air Sales Price List'!$B$1:$D$65536,3,FALSE)</f>
        <v>Exchange rate :</v>
      </c>
      <c r="G461" s="21">
        <f>ROUND(IF(ISBLANK(C461),0,VLOOKUP(C461,'[2]Acha Air Sales Price List'!$B$1:$X$65536,12,FALSE)*$M$14),2)</f>
        <v>0</v>
      </c>
      <c r="H461" s="21"/>
      <c r="I461" s="22">
        <f t="shared" si="11"/>
        <v>0</v>
      </c>
      <c r="J461" s="14"/>
    </row>
    <row r="462" spans="1:10" ht="12.4" hidden="1" customHeight="1">
      <c r="A462" s="13"/>
      <c r="B462" s="1"/>
      <c r="C462" s="36"/>
      <c r="D462" s="157"/>
      <c r="E462" s="158"/>
      <c r="F462" s="42" t="str">
        <f>VLOOKUP(C462,'[2]Acha Air Sales Price List'!$B$1:$D$65536,3,FALSE)</f>
        <v>Exchange rate :</v>
      </c>
      <c r="G462" s="21">
        <f>ROUND(IF(ISBLANK(C462),0,VLOOKUP(C462,'[2]Acha Air Sales Price List'!$B$1:$X$65536,12,FALSE)*$M$14),2)</f>
        <v>0</v>
      </c>
      <c r="H462" s="21"/>
      <c r="I462" s="22">
        <f t="shared" si="11"/>
        <v>0</v>
      </c>
      <c r="J462" s="14"/>
    </row>
    <row r="463" spans="1:10" ht="12.4" hidden="1" customHeight="1">
      <c r="A463" s="13"/>
      <c r="B463" s="1"/>
      <c r="C463" s="36"/>
      <c r="D463" s="157"/>
      <c r="E463" s="158"/>
      <c r="F463" s="42" t="str">
        <f>VLOOKUP(C463,'[2]Acha Air Sales Price List'!$B$1:$D$65536,3,FALSE)</f>
        <v>Exchange rate :</v>
      </c>
      <c r="G463" s="21">
        <f>ROUND(IF(ISBLANK(C463),0,VLOOKUP(C463,'[2]Acha Air Sales Price List'!$B$1:$X$65536,12,FALSE)*$M$14),2)</f>
        <v>0</v>
      </c>
      <c r="H463" s="21"/>
      <c r="I463" s="22">
        <f t="shared" si="11"/>
        <v>0</v>
      </c>
      <c r="J463" s="14"/>
    </row>
    <row r="464" spans="1:10" ht="12.4" hidden="1" customHeight="1">
      <c r="A464" s="13"/>
      <c r="B464" s="1"/>
      <c r="C464" s="36"/>
      <c r="D464" s="157"/>
      <c r="E464" s="158"/>
      <c r="F464" s="42" t="str">
        <f>VLOOKUP(C464,'[2]Acha Air Sales Price List'!$B$1:$D$65536,3,FALSE)</f>
        <v>Exchange rate :</v>
      </c>
      <c r="G464" s="21">
        <f>ROUND(IF(ISBLANK(C464),0,VLOOKUP(C464,'[2]Acha Air Sales Price List'!$B$1:$X$65536,12,FALSE)*$M$14),2)</f>
        <v>0</v>
      </c>
      <c r="H464" s="21"/>
      <c r="I464" s="22">
        <f t="shared" si="11"/>
        <v>0</v>
      </c>
      <c r="J464" s="14"/>
    </row>
    <row r="465" spans="1:10" ht="12.4" hidden="1" customHeight="1">
      <c r="A465" s="13"/>
      <c r="B465" s="1"/>
      <c r="C465" s="36"/>
      <c r="D465" s="157"/>
      <c r="E465" s="158"/>
      <c r="F465" s="42" t="str">
        <f>VLOOKUP(C465,'[2]Acha Air Sales Price List'!$B$1:$D$65536,3,FALSE)</f>
        <v>Exchange rate :</v>
      </c>
      <c r="G465" s="21">
        <f>ROUND(IF(ISBLANK(C465),0,VLOOKUP(C465,'[2]Acha Air Sales Price List'!$B$1:$X$65536,12,FALSE)*$M$14),2)</f>
        <v>0</v>
      </c>
      <c r="H465" s="21"/>
      <c r="I465" s="22">
        <f t="shared" si="11"/>
        <v>0</v>
      </c>
      <c r="J465" s="14"/>
    </row>
    <row r="466" spans="1:10" ht="12.4" hidden="1" customHeight="1">
      <c r="A466" s="13"/>
      <c r="B466" s="1"/>
      <c r="C466" s="36"/>
      <c r="D466" s="157"/>
      <c r="E466" s="158"/>
      <c r="F466" s="42" t="str">
        <f>VLOOKUP(C466,'[2]Acha Air Sales Price List'!$B$1:$D$65536,3,FALSE)</f>
        <v>Exchange rate :</v>
      </c>
      <c r="G466" s="21">
        <f>ROUND(IF(ISBLANK(C466),0,VLOOKUP(C466,'[2]Acha Air Sales Price List'!$B$1:$X$65536,12,FALSE)*$M$14),2)</f>
        <v>0</v>
      </c>
      <c r="H466" s="21"/>
      <c r="I466" s="22">
        <f t="shared" si="11"/>
        <v>0</v>
      </c>
      <c r="J466" s="14"/>
    </row>
    <row r="467" spans="1:10" ht="12.4" hidden="1" customHeight="1">
      <c r="A467" s="13"/>
      <c r="B467" s="1"/>
      <c r="C467" s="36"/>
      <c r="D467" s="157"/>
      <c r="E467" s="158"/>
      <c r="F467" s="42" t="str">
        <f>VLOOKUP(C467,'[2]Acha Air Sales Price List'!$B$1:$D$65536,3,FALSE)</f>
        <v>Exchange rate :</v>
      </c>
      <c r="G467" s="21">
        <f>ROUND(IF(ISBLANK(C467),0,VLOOKUP(C467,'[2]Acha Air Sales Price List'!$B$1:$X$65536,12,FALSE)*$M$14),2)</f>
        <v>0</v>
      </c>
      <c r="H467" s="21"/>
      <c r="I467" s="22">
        <f t="shared" si="11"/>
        <v>0</v>
      </c>
      <c r="J467" s="14"/>
    </row>
    <row r="468" spans="1:10" ht="12.4" hidden="1" customHeight="1">
      <c r="A468" s="13"/>
      <c r="B468" s="1"/>
      <c r="C468" s="36"/>
      <c r="D468" s="157"/>
      <c r="E468" s="158"/>
      <c r="F468" s="42" t="str">
        <f>VLOOKUP(C468,'[2]Acha Air Sales Price List'!$B$1:$D$65536,3,FALSE)</f>
        <v>Exchange rate :</v>
      </c>
      <c r="G468" s="21">
        <f>ROUND(IF(ISBLANK(C468),0,VLOOKUP(C468,'[2]Acha Air Sales Price List'!$B$1:$X$65536,12,FALSE)*$M$14),2)</f>
        <v>0</v>
      </c>
      <c r="H468" s="21"/>
      <c r="I468" s="22">
        <f t="shared" si="11"/>
        <v>0</v>
      </c>
      <c r="J468" s="14"/>
    </row>
    <row r="469" spans="1:10" ht="12.4" hidden="1" customHeight="1">
      <c r="A469" s="13"/>
      <c r="B469" s="1"/>
      <c r="C469" s="36"/>
      <c r="D469" s="157"/>
      <c r="E469" s="158"/>
      <c r="F469" s="42" t="str">
        <f>VLOOKUP(C469,'[2]Acha Air Sales Price List'!$B$1:$D$65536,3,FALSE)</f>
        <v>Exchange rate :</v>
      </c>
      <c r="G469" s="21">
        <f>ROUND(IF(ISBLANK(C469),0,VLOOKUP(C469,'[2]Acha Air Sales Price List'!$B$1:$X$65536,12,FALSE)*$M$14),2)</f>
        <v>0</v>
      </c>
      <c r="H469" s="21"/>
      <c r="I469" s="22">
        <f t="shared" si="11"/>
        <v>0</v>
      </c>
      <c r="J469" s="14"/>
    </row>
    <row r="470" spans="1:10" ht="12.4" hidden="1" customHeight="1">
      <c r="A470" s="13"/>
      <c r="B470" s="1"/>
      <c r="C470" s="36"/>
      <c r="D470" s="157"/>
      <c r="E470" s="158"/>
      <c r="F470" s="42" t="str">
        <f>VLOOKUP(C470,'[2]Acha Air Sales Price List'!$B$1:$D$65536,3,FALSE)</f>
        <v>Exchange rate :</v>
      </c>
      <c r="G470" s="21">
        <f>ROUND(IF(ISBLANK(C470),0,VLOOKUP(C470,'[2]Acha Air Sales Price List'!$B$1:$X$65536,12,FALSE)*$M$14),2)</f>
        <v>0</v>
      </c>
      <c r="H470" s="21"/>
      <c r="I470" s="22">
        <f t="shared" si="11"/>
        <v>0</v>
      </c>
      <c r="J470" s="14"/>
    </row>
    <row r="471" spans="1:10" ht="12.4" hidden="1" customHeight="1">
      <c r="A471" s="13"/>
      <c r="B471" s="1"/>
      <c r="C471" s="36"/>
      <c r="D471" s="157"/>
      <c r="E471" s="158"/>
      <c r="F471" s="42" t="str">
        <f>VLOOKUP(C471,'[2]Acha Air Sales Price List'!$B$1:$D$65536,3,FALSE)</f>
        <v>Exchange rate :</v>
      </c>
      <c r="G471" s="21">
        <f>ROUND(IF(ISBLANK(C471),0,VLOOKUP(C471,'[2]Acha Air Sales Price List'!$B$1:$X$65536,12,FALSE)*$M$14),2)</f>
        <v>0</v>
      </c>
      <c r="H471" s="21"/>
      <c r="I471" s="22">
        <f t="shared" si="11"/>
        <v>0</v>
      </c>
      <c r="J471" s="14"/>
    </row>
    <row r="472" spans="1:10" ht="12.4" hidden="1" customHeight="1">
      <c r="A472" s="13"/>
      <c r="B472" s="1"/>
      <c r="C472" s="36"/>
      <c r="D472" s="157"/>
      <c r="E472" s="158"/>
      <c r="F472" s="42" t="str">
        <f>VLOOKUP(C472,'[2]Acha Air Sales Price List'!$B$1:$D$65536,3,FALSE)</f>
        <v>Exchange rate :</v>
      </c>
      <c r="G472" s="21">
        <f>ROUND(IF(ISBLANK(C472),0,VLOOKUP(C472,'[2]Acha Air Sales Price List'!$B$1:$X$65536,12,FALSE)*$M$14),2)</f>
        <v>0</v>
      </c>
      <c r="H472" s="21"/>
      <c r="I472" s="22">
        <f t="shared" si="11"/>
        <v>0</v>
      </c>
      <c r="J472" s="14"/>
    </row>
    <row r="473" spans="1:10" ht="12.4" hidden="1" customHeight="1">
      <c r="A473" s="13"/>
      <c r="B473" s="1"/>
      <c r="C473" s="36"/>
      <c r="D473" s="157"/>
      <c r="E473" s="158"/>
      <c r="F473" s="42" t="str">
        <f>VLOOKUP(C473,'[2]Acha Air Sales Price List'!$B$1:$D$65536,3,FALSE)</f>
        <v>Exchange rate :</v>
      </c>
      <c r="G473" s="21">
        <f>ROUND(IF(ISBLANK(C473),0,VLOOKUP(C473,'[2]Acha Air Sales Price List'!$B$1:$X$65536,12,FALSE)*$M$14),2)</f>
        <v>0</v>
      </c>
      <c r="H473" s="21"/>
      <c r="I473" s="22">
        <f t="shared" si="11"/>
        <v>0</v>
      </c>
      <c r="J473" s="14"/>
    </row>
    <row r="474" spans="1:10" ht="12.4" hidden="1" customHeight="1">
      <c r="A474" s="13"/>
      <c r="B474" s="1"/>
      <c r="C474" s="36"/>
      <c r="D474" s="157"/>
      <c r="E474" s="158"/>
      <c r="F474" s="42" t="str">
        <f>VLOOKUP(C474,'[2]Acha Air Sales Price List'!$B$1:$D$65536,3,FALSE)</f>
        <v>Exchange rate :</v>
      </c>
      <c r="G474" s="21">
        <f>ROUND(IF(ISBLANK(C474),0,VLOOKUP(C474,'[2]Acha Air Sales Price List'!$B$1:$X$65536,12,FALSE)*$M$14),2)</f>
        <v>0</v>
      </c>
      <c r="H474" s="21"/>
      <c r="I474" s="22">
        <f t="shared" si="11"/>
        <v>0</v>
      </c>
      <c r="J474" s="14"/>
    </row>
    <row r="475" spans="1:10" ht="12.4" hidden="1" customHeight="1">
      <c r="A475" s="13"/>
      <c r="B475" s="1"/>
      <c r="C475" s="37"/>
      <c r="D475" s="157"/>
      <c r="E475" s="158"/>
      <c r="F475" s="42" t="str">
        <f>VLOOKUP(C475,'[2]Acha Air Sales Price List'!$B$1:$D$65536,3,FALSE)</f>
        <v>Exchange rate :</v>
      </c>
      <c r="G475" s="21">
        <f>ROUND(IF(ISBLANK(C475),0,VLOOKUP(C475,'[2]Acha Air Sales Price List'!$B$1:$X$65536,12,FALSE)*$M$14),2)</f>
        <v>0</v>
      </c>
      <c r="H475" s="21"/>
      <c r="I475" s="22">
        <f t="shared" si="11"/>
        <v>0</v>
      </c>
      <c r="J475" s="14"/>
    </row>
    <row r="476" spans="1:10" ht="12" hidden="1" customHeight="1">
      <c r="A476" s="13"/>
      <c r="B476" s="1"/>
      <c r="C476" s="36"/>
      <c r="D476" s="157"/>
      <c r="E476" s="158"/>
      <c r="F476" s="42" t="str">
        <f>VLOOKUP(C476,'[2]Acha Air Sales Price List'!$B$1:$D$65536,3,FALSE)</f>
        <v>Exchange rate :</v>
      </c>
      <c r="G476" s="21">
        <f>ROUND(IF(ISBLANK(C476),0,VLOOKUP(C476,'[2]Acha Air Sales Price List'!$B$1:$X$65536,12,FALSE)*$M$14),2)</f>
        <v>0</v>
      </c>
      <c r="H476" s="21"/>
      <c r="I476" s="22">
        <f t="shared" si="11"/>
        <v>0</v>
      </c>
      <c r="J476" s="14"/>
    </row>
    <row r="477" spans="1:10" ht="12.4" hidden="1" customHeight="1">
      <c r="A477" s="13"/>
      <c r="B477" s="1"/>
      <c r="C477" s="36"/>
      <c r="D477" s="157"/>
      <c r="E477" s="158"/>
      <c r="F477" s="42" t="str">
        <f>VLOOKUP(C477,'[2]Acha Air Sales Price List'!$B$1:$D$65536,3,FALSE)</f>
        <v>Exchange rate :</v>
      </c>
      <c r="G477" s="21">
        <f>ROUND(IF(ISBLANK(C477),0,VLOOKUP(C477,'[2]Acha Air Sales Price List'!$B$1:$X$65536,12,FALSE)*$M$14),2)</f>
        <v>0</v>
      </c>
      <c r="H477" s="21"/>
      <c r="I477" s="22">
        <f t="shared" si="11"/>
        <v>0</v>
      </c>
      <c r="J477" s="14"/>
    </row>
    <row r="478" spans="1:10" ht="12.4" hidden="1" customHeight="1">
      <c r="A478" s="13"/>
      <c r="B478" s="1"/>
      <c r="C478" s="36"/>
      <c r="D478" s="157"/>
      <c r="E478" s="158"/>
      <c r="F478" s="42" t="str">
        <f>VLOOKUP(C478,'[2]Acha Air Sales Price List'!$B$1:$D$65536,3,FALSE)</f>
        <v>Exchange rate :</v>
      </c>
      <c r="G478" s="21">
        <f>ROUND(IF(ISBLANK(C478),0,VLOOKUP(C478,'[2]Acha Air Sales Price List'!$B$1:$X$65536,12,FALSE)*$M$14),2)</f>
        <v>0</v>
      </c>
      <c r="H478" s="21"/>
      <c r="I478" s="22">
        <f t="shared" si="11"/>
        <v>0</v>
      </c>
      <c r="J478" s="14"/>
    </row>
    <row r="479" spans="1:10" ht="12.4" hidden="1" customHeight="1">
      <c r="A479" s="13"/>
      <c r="B479" s="1"/>
      <c r="C479" s="36"/>
      <c r="D479" s="157"/>
      <c r="E479" s="158"/>
      <c r="F479" s="42" t="str">
        <f>VLOOKUP(C479,'[2]Acha Air Sales Price List'!$B$1:$D$65536,3,FALSE)</f>
        <v>Exchange rate :</v>
      </c>
      <c r="G479" s="21">
        <f>ROUND(IF(ISBLANK(C479),0,VLOOKUP(C479,'[2]Acha Air Sales Price List'!$B$1:$X$65536,12,FALSE)*$M$14),2)</f>
        <v>0</v>
      </c>
      <c r="H479" s="21"/>
      <c r="I479" s="22">
        <f t="shared" si="11"/>
        <v>0</v>
      </c>
      <c r="J479" s="14"/>
    </row>
    <row r="480" spans="1:10" ht="12.4" hidden="1" customHeight="1">
      <c r="A480" s="13"/>
      <c r="B480" s="1"/>
      <c r="C480" s="36"/>
      <c r="D480" s="157"/>
      <c r="E480" s="158"/>
      <c r="F480" s="42" t="str">
        <f>VLOOKUP(C480,'[2]Acha Air Sales Price List'!$B$1:$D$65536,3,FALSE)</f>
        <v>Exchange rate :</v>
      </c>
      <c r="G480" s="21">
        <f>ROUND(IF(ISBLANK(C480),0,VLOOKUP(C480,'[2]Acha Air Sales Price List'!$B$1:$X$65536,12,FALSE)*$M$14),2)</f>
        <v>0</v>
      </c>
      <c r="H480" s="21"/>
      <c r="I480" s="22">
        <f t="shared" si="11"/>
        <v>0</v>
      </c>
      <c r="J480" s="14"/>
    </row>
    <row r="481" spans="1:10" ht="12.4" hidden="1" customHeight="1">
      <c r="A481" s="13"/>
      <c r="B481" s="1"/>
      <c r="C481" s="36"/>
      <c r="D481" s="157"/>
      <c r="E481" s="158"/>
      <c r="F481" s="42" t="str">
        <f>VLOOKUP(C481,'[2]Acha Air Sales Price List'!$B$1:$D$65536,3,FALSE)</f>
        <v>Exchange rate :</v>
      </c>
      <c r="G481" s="21">
        <f>ROUND(IF(ISBLANK(C481),0,VLOOKUP(C481,'[2]Acha Air Sales Price List'!$B$1:$X$65536,12,FALSE)*$M$14),2)</f>
        <v>0</v>
      </c>
      <c r="H481" s="21"/>
      <c r="I481" s="22">
        <f t="shared" si="11"/>
        <v>0</v>
      </c>
      <c r="J481" s="14"/>
    </row>
    <row r="482" spans="1:10" ht="12.4" hidden="1" customHeight="1">
      <c r="A482" s="13"/>
      <c r="B482" s="1"/>
      <c r="C482" s="36"/>
      <c r="D482" s="157"/>
      <c r="E482" s="158"/>
      <c r="F482" s="42" t="str">
        <f>VLOOKUP(C482,'[2]Acha Air Sales Price List'!$B$1:$D$65536,3,FALSE)</f>
        <v>Exchange rate :</v>
      </c>
      <c r="G482" s="21">
        <f>ROUND(IF(ISBLANK(C482),0,VLOOKUP(C482,'[2]Acha Air Sales Price List'!$B$1:$X$65536,12,FALSE)*$M$14),2)</f>
        <v>0</v>
      </c>
      <c r="H482" s="21"/>
      <c r="I482" s="22">
        <f t="shared" si="11"/>
        <v>0</v>
      </c>
      <c r="J482" s="14"/>
    </row>
    <row r="483" spans="1:10" ht="12.4" hidden="1" customHeight="1">
      <c r="A483" s="13"/>
      <c r="B483" s="1"/>
      <c r="C483" s="36"/>
      <c r="D483" s="157"/>
      <c r="E483" s="158"/>
      <c r="F483" s="42" t="str">
        <f>VLOOKUP(C483,'[2]Acha Air Sales Price List'!$B$1:$D$65536,3,FALSE)</f>
        <v>Exchange rate :</v>
      </c>
      <c r="G483" s="21">
        <f>ROUND(IF(ISBLANK(C483),0,VLOOKUP(C483,'[2]Acha Air Sales Price List'!$B$1:$X$65536,12,FALSE)*$M$14),2)</f>
        <v>0</v>
      </c>
      <c r="H483" s="21"/>
      <c r="I483" s="22">
        <f t="shared" si="11"/>
        <v>0</v>
      </c>
      <c r="J483" s="14"/>
    </row>
    <row r="484" spans="1:10" ht="12.4" hidden="1" customHeight="1">
      <c r="A484" s="13"/>
      <c r="B484" s="1"/>
      <c r="C484" s="36"/>
      <c r="D484" s="157"/>
      <c r="E484" s="158"/>
      <c r="F484" s="42" t="str">
        <f>VLOOKUP(C484,'[2]Acha Air Sales Price List'!$B$1:$D$65536,3,FALSE)</f>
        <v>Exchange rate :</v>
      </c>
      <c r="G484" s="21">
        <f>ROUND(IF(ISBLANK(C484),0,VLOOKUP(C484,'[2]Acha Air Sales Price List'!$B$1:$X$65536,12,FALSE)*$M$14),2)</f>
        <v>0</v>
      </c>
      <c r="H484" s="21"/>
      <c r="I484" s="22">
        <f t="shared" si="11"/>
        <v>0</v>
      </c>
      <c r="J484" s="14"/>
    </row>
    <row r="485" spans="1:10" ht="12.4" hidden="1" customHeight="1">
      <c r="A485" s="13"/>
      <c r="B485" s="1"/>
      <c r="C485" s="36"/>
      <c r="D485" s="157"/>
      <c r="E485" s="158"/>
      <c r="F485" s="42" t="str">
        <f>VLOOKUP(C485,'[2]Acha Air Sales Price List'!$B$1:$D$65536,3,FALSE)</f>
        <v>Exchange rate :</v>
      </c>
      <c r="G485" s="21">
        <f>ROUND(IF(ISBLANK(C485),0,VLOOKUP(C485,'[2]Acha Air Sales Price List'!$B$1:$X$65536,12,FALSE)*$M$14),2)</f>
        <v>0</v>
      </c>
      <c r="H485" s="21"/>
      <c r="I485" s="22">
        <f t="shared" si="11"/>
        <v>0</v>
      </c>
      <c r="J485" s="14"/>
    </row>
    <row r="486" spans="1:10" ht="12.4" hidden="1" customHeight="1">
      <c r="A486" s="13"/>
      <c r="B486" s="1"/>
      <c r="C486" s="36"/>
      <c r="D486" s="157"/>
      <c r="E486" s="158"/>
      <c r="F486" s="42" t="str">
        <f>VLOOKUP(C486,'[2]Acha Air Sales Price List'!$B$1:$D$65536,3,FALSE)</f>
        <v>Exchange rate :</v>
      </c>
      <c r="G486" s="21">
        <f>ROUND(IF(ISBLANK(C486),0,VLOOKUP(C486,'[2]Acha Air Sales Price List'!$B$1:$X$65536,12,FALSE)*$M$14),2)</f>
        <v>0</v>
      </c>
      <c r="H486" s="21"/>
      <c r="I486" s="22">
        <f t="shared" si="11"/>
        <v>0</v>
      </c>
      <c r="J486" s="14"/>
    </row>
    <row r="487" spans="1:10" ht="12.4" hidden="1" customHeight="1">
      <c r="A487" s="13"/>
      <c r="B487" s="1"/>
      <c r="C487" s="36"/>
      <c r="D487" s="157"/>
      <c r="E487" s="158"/>
      <c r="F487" s="42" t="str">
        <f>VLOOKUP(C487,'[2]Acha Air Sales Price List'!$B$1:$D$65536,3,FALSE)</f>
        <v>Exchange rate :</v>
      </c>
      <c r="G487" s="21">
        <f>ROUND(IF(ISBLANK(C487),0,VLOOKUP(C487,'[2]Acha Air Sales Price List'!$B$1:$X$65536,12,FALSE)*$M$14),2)</f>
        <v>0</v>
      </c>
      <c r="H487" s="21"/>
      <c r="I487" s="22">
        <f t="shared" si="11"/>
        <v>0</v>
      </c>
      <c r="J487" s="14"/>
    </row>
    <row r="488" spans="1:10" ht="12.4" hidden="1" customHeight="1">
      <c r="A488" s="13"/>
      <c r="B488" s="1"/>
      <c r="C488" s="36"/>
      <c r="D488" s="157"/>
      <c r="E488" s="158"/>
      <c r="F488" s="42" t="str">
        <f>VLOOKUP(C488,'[2]Acha Air Sales Price List'!$B$1:$D$65536,3,FALSE)</f>
        <v>Exchange rate :</v>
      </c>
      <c r="G488" s="21">
        <f>ROUND(IF(ISBLANK(C488),0,VLOOKUP(C488,'[2]Acha Air Sales Price List'!$B$1:$X$65536,12,FALSE)*$M$14),2)</f>
        <v>0</v>
      </c>
      <c r="H488" s="21"/>
      <c r="I488" s="22">
        <f t="shared" si="11"/>
        <v>0</v>
      </c>
      <c r="J488" s="14"/>
    </row>
    <row r="489" spans="1:10" ht="12.4" hidden="1" customHeight="1">
      <c r="A489" s="13"/>
      <c r="B489" s="1"/>
      <c r="C489" s="36"/>
      <c r="D489" s="157"/>
      <c r="E489" s="158"/>
      <c r="F489" s="42" t="str">
        <f>VLOOKUP(C489,'[2]Acha Air Sales Price List'!$B$1:$D$65536,3,FALSE)</f>
        <v>Exchange rate :</v>
      </c>
      <c r="G489" s="21">
        <f>ROUND(IF(ISBLANK(C489),0,VLOOKUP(C489,'[2]Acha Air Sales Price List'!$B$1:$X$65536,12,FALSE)*$M$14),2)</f>
        <v>0</v>
      </c>
      <c r="H489" s="21"/>
      <c r="I489" s="22">
        <f t="shared" si="11"/>
        <v>0</v>
      </c>
      <c r="J489" s="14"/>
    </row>
    <row r="490" spans="1:10" ht="12.4" hidden="1" customHeight="1">
      <c r="A490" s="13"/>
      <c r="B490" s="1"/>
      <c r="C490" s="36"/>
      <c r="D490" s="157"/>
      <c r="E490" s="158"/>
      <c r="F490" s="42" t="str">
        <f>VLOOKUP(C490,'[2]Acha Air Sales Price List'!$B$1:$D$65536,3,FALSE)</f>
        <v>Exchange rate :</v>
      </c>
      <c r="G490" s="21">
        <f>ROUND(IF(ISBLANK(C490),0,VLOOKUP(C490,'[2]Acha Air Sales Price List'!$B$1:$X$65536,12,FALSE)*$M$14),2)</f>
        <v>0</v>
      </c>
      <c r="H490" s="21"/>
      <c r="I490" s="22">
        <f t="shared" si="11"/>
        <v>0</v>
      </c>
      <c r="J490" s="14"/>
    </row>
    <row r="491" spans="1:10" ht="12.4" hidden="1" customHeight="1">
      <c r="A491" s="13"/>
      <c r="B491" s="1"/>
      <c r="C491" s="36"/>
      <c r="D491" s="157"/>
      <c r="E491" s="158"/>
      <c r="F491" s="42" t="str">
        <f>VLOOKUP(C491,'[2]Acha Air Sales Price List'!$B$1:$D$65536,3,FALSE)</f>
        <v>Exchange rate :</v>
      </c>
      <c r="G491" s="21">
        <f>ROUND(IF(ISBLANK(C491),0,VLOOKUP(C491,'[2]Acha Air Sales Price List'!$B$1:$X$65536,12,FALSE)*$M$14),2)</f>
        <v>0</v>
      </c>
      <c r="H491" s="21"/>
      <c r="I491" s="22">
        <f t="shared" si="11"/>
        <v>0</v>
      </c>
      <c r="J491" s="14"/>
    </row>
    <row r="492" spans="1:10" ht="12.4" hidden="1" customHeight="1">
      <c r="A492" s="13"/>
      <c r="B492" s="1"/>
      <c r="C492" s="36"/>
      <c r="D492" s="157"/>
      <c r="E492" s="158"/>
      <c r="F492" s="42" t="str">
        <f>VLOOKUP(C492,'[2]Acha Air Sales Price List'!$B$1:$D$65536,3,FALSE)</f>
        <v>Exchange rate :</v>
      </c>
      <c r="G492" s="21">
        <f>ROUND(IF(ISBLANK(C492),0,VLOOKUP(C492,'[2]Acha Air Sales Price List'!$B$1:$X$65536,12,FALSE)*$M$14),2)</f>
        <v>0</v>
      </c>
      <c r="H492" s="21"/>
      <c r="I492" s="22">
        <f t="shared" si="11"/>
        <v>0</v>
      </c>
      <c r="J492" s="14"/>
    </row>
    <row r="493" spans="1:10" ht="12.4" hidden="1" customHeight="1">
      <c r="A493" s="13"/>
      <c r="B493" s="1"/>
      <c r="C493" s="36"/>
      <c r="D493" s="157"/>
      <c r="E493" s="158"/>
      <c r="F493" s="42" t="str">
        <f>VLOOKUP(C493,'[2]Acha Air Sales Price List'!$B$1:$D$65536,3,FALSE)</f>
        <v>Exchange rate :</v>
      </c>
      <c r="G493" s="21">
        <f>ROUND(IF(ISBLANK(C493),0,VLOOKUP(C493,'[2]Acha Air Sales Price List'!$B$1:$X$65536,12,FALSE)*$M$14),2)</f>
        <v>0</v>
      </c>
      <c r="H493" s="21"/>
      <c r="I493" s="22">
        <f t="shared" si="11"/>
        <v>0</v>
      </c>
      <c r="J493" s="14"/>
    </row>
    <row r="494" spans="1:10" ht="12.4" hidden="1" customHeight="1">
      <c r="A494" s="13"/>
      <c r="B494" s="1"/>
      <c r="C494" s="36"/>
      <c r="D494" s="157"/>
      <c r="E494" s="158"/>
      <c r="F494" s="42" t="str">
        <f>VLOOKUP(C494,'[2]Acha Air Sales Price List'!$B$1:$D$65536,3,FALSE)</f>
        <v>Exchange rate :</v>
      </c>
      <c r="G494" s="21">
        <f>ROUND(IF(ISBLANK(C494),0,VLOOKUP(C494,'[2]Acha Air Sales Price List'!$B$1:$X$65536,12,FALSE)*$M$14),2)</f>
        <v>0</v>
      </c>
      <c r="H494" s="21"/>
      <c r="I494" s="22">
        <f t="shared" si="11"/>
        <v>0</v>
      </c>
      <c r="J494" s="14"/>
    </row>
    <row r="495" spans="1:10" ht="12.4" hidden="1" customHeight="1">
      <c r="A495" s="13"/>
      <c r="B495" s="1"/>
      <c r="C495" s="36"/>
      <c r="D495" s="157"/>
      <c r="E495" s="158"/>
      <c r="F495" s="42" t="str">
        <f>VLOOKUP(C495,'[2]Acha Air Sales Price List'!$B$1:$D$65536,3,FALSE)</f>
        <v>Exchange rate :</v>
      </c>
      <c r="G495" s="21">
        <f>ROUND(IF(ISBLANK(C495),0,VLOOKUP(C495,'[2]Acha Air Sales Price List'!$B$1:$X$65536,12,FALSE)*$M$14),2)</f>
        <v>0</v>
      </c>
      <c r="H495" s="21"/>
      <c r="I495" s="22">
        <f t="shared" si="11"/>
        <v>0</v>
      </c>
      <c r="J495" s="14"/>
    </row>
    <row r="496" spans="1:10" ht="12.4" hidden="1" customHeight="1">
      <c r="A496" s="13"/>
      <c r="B496" s="1"/>
      <c r="C496" s="36"/>
      <c r="D496" s="157"/>
      <c r="E496" s="158"/>
      <c r="F496" s="42" t="str">
        <f>VLOOKUP(C496,'[2]Acha Air Sales Price List'!$B$1:$D$65536,3,FALSE)</f>
        <v>Exchange rate :</v>
      </c>
      <c r="G496" s="21">
        <f>ROUND(IF(ISBLANK(C496),0,VLOOKUP(C496,'[2]Acha Air Sales Price List'!$B$1:$X$65536,12,FALSE)*$M$14),2)</f>
        <v>0</v>
      </c>
      <c r="H496" s="21"/>
      <c r="I496" s="22">
        <f t="shared" si="11"/>
        <v>0</v>
      </c>
      <c r="J496" s="14"/>
    </row>
    <row r="497" spans="1:10" ht="12.4" hidden="1" customHeight="1">
      <c r="A497" s="13"/>
      <c r="B497" s="1"/>
      <c r="C497" s="36"/>
      <c r="D497" s="157"/>
      <c r="E497" s="158"/>
      <c r="F497" s="42" t="str">
        <f>VLOOKUP(C497,'[2]Acha Air Sales Price List'!$B$1:$D$65536,3,FALSE)</f>
        <v>Exchange rate :</v>
      </c>
      <c r="G497" s="21">
        <f>ROUND(IF(ISBLANK(C497),0,VLOOKUP(C497,'[2]Acha Air Sales Price List'!$B$1:$X$65536,12,FALSE)*$M$14),2)</f>
        <v>0</v>
      </c>
      <c r="H497" s="21"/>
      <c r="I497" s="22">
        <f t="shared" si="11"/>
        <v>0</v>
      </c>
      <c r="J497" s="14"/>
    </row>
    <row r="498" spans="1:10" ht="12.4" hidden="1" customHeight="1">
      <c r="A498" s="13"/>
      <c r="B498" s="1"/>
      <c r="C498" s="36"/>
      <c r="D498" s="157"/>
      <c r="E498" s="158"/>
      <c r="F498" s="42" t="str">
        <f>VLOOKUP(C498,'[2]Acha Air Sales Price List'!$B$1:$D$65536,3,FALSE)</f>
        <v>Exchange rate :</v>
      </c>
      <c r="G498" s="21">
        <f>ROUND(IF(ISBLANK(C498),0,VLOOKUP(C498,'[2]Acha Air Sales Price List'!$B$1:$X$65536,12,FALSE)*$M$14),2)</f>
        <v>0</v>
      </c>
      <c r="H498" s="21"/>
      <c r="I498" s="22">
        <f t="shared" si="11"/>
        <v>0</v>
      </c>
      <c r="J498" s="14"/>
    </row>
    <row r="499" spans="1:10" ht="12.4" hidden="1" customHeight="1">
      <c r="A499" s="13"/>
      <c r="B499" s="1"/>
      <c r="C499" s="36"/>
      <c r="D499" s="157"/>
      <c r="E499" s="158"/>
      <c r="F499" s="42" t="str">
        <f>VLOOKUP(C499,'[2]Acha Air Sales Price List'!$B$1:$D$65536,3,FALSE)</f>
        <v>Exchange rate :</v>
      </c>
      <c r="G499" s="21">
        <f>ROUND(IF(ISBLANK(C499),0,VLOOKUP(C499,'[2]Acha Air Sales Price List'!$B$1:$X$65536,12,FALSE)*$M$14),2)</f>
        <v>0</v>
      </c>
      <c r="H499" s="21"/>
      <c r="I499" s="22">
        <f t="shared" si="11"/>
        <v>0</v>
      </c>
      <c r="J499" s="14"/>
    </row>
    <row r="500" spans="1:10" ht="12.4" hidden="1" customHeight="1">
      <c r="A500" s="13"/>
      <c r="B500" s="1"/>
      <c r="C500" s="36"/>
      <c r="D500" s="157"/>
      <c r="E500" s="158"/>
      <c r="F500" s="42" t="str">
        <f>VLOOKUP(C500,'[2]Acha Air Sales Price List'!$B$1:$D$65536,3,FALSE)</f>
        <v>Exchange rate :</v>
      </c>
      <c r="G500" s="21">
        <f>ROUND(IF(ISBLANK(C500),0,VLOOKUP(C500,'[2]Acha Air Sales Price List'!$B$1:$X$65536,12,FALSE)*$M$14),2)</f>
        <v>0</v>
      </c>
      <c r="H500" s="21"/>
      <c r="I500" s="22">
        <f t="shared" si="11"/>
        <v>0</v>
      </c>
      <c r="J500" s="14"/>
    </row>
    <row r="501" spans="1:10" ht="12.4" hidden="1" customHeight="1">
      <c r="A501" s="13"/>
      <c r="B501" s="1"/>
      <c r="C501" s="36"/>
      <c r="D501" s="157"/>
      <c r="E501" s="158"/>
      <c r="F501" s="42" t="str">
        <f>VLOOKUP(C501,'[2]Acha Air Sales Price List'!$B$1:$D$65536,3,FALSE)</f>
        <v>Exchange rate :</v>
      </c>
      <c r="G501" s="21">
        <f>ROUND(IF(ISBLANK(C501),0,VLOOKUP(C501,'[2]Acha Air Sales Price List'!$B$1:$X$65536,12,FALSE)*$M$14),2)</f>
        <v>0</v>
      </c>
      <c r="H501" s="21"/>
      <c r="I501" s="22">
        <f t="shared" si="11"/>
        <v>0</v>
      </c>
      <c r="J501" s="14"/>
    </row>
    <row r="502" spans="1:10" ht="12.4" hidden="1" customHeight="1">
      <c r="A502" s="13"/>
      <c r="B502" s="1"/>
      <c r="C502" s="36"/>
      <c r="D502" s="157"/>
      <c r="E502" s="158"/>
      <c r="F502" s="42" t="str">
        <f>VLOOKUP(C502,'[2]Acha Air Sales Price List'!$B$1:$D$65536,3,FALSE)</f>
        <v>Exchange rate :</v>
      </c>
      <c r="G502" s="21">
        <f>ROUND(IF(ISBLANK(C502),0,VLOOKUP(C502,'[2]Acha Air Sales Price List'!$B$1:$X$65536,12,FALSE)*$M$14),2)</f>
        <v>0</v>
      </c>
      <c r="H502" s="21"/>
      <c r="I502" s="22">
        <f t="shared" si="11"/>
        <v>0</v>
      </c>
      <c r="J502" s="14"/>
    </row>
    <row r="503" spans="1:10" ht="12.4" hidden="1" customHeight="1">
      <c r="A503" s="13"/>
      <c r="B503" s="1"/>
      <c r="C503" s="37"/>
      <c r="D503" s="157"/>
      <c r="E503" s="158"/>
      <c r="F503" s="42" t="str">
        <f>VLOOKUP(C503,'[2]Acha Air Sales Price List'!$B$1:$D$65536,3,FALSE)</f>
        <v>Exchange rate :</v>
      </c>
      <c r="G503" s="21">
        <f>ROUND(IF(ISBLANK(C503),0,VLOOKUP(C503,'[2]Acha Air Sales Price List'!$B$1:$X$65536,12,FALSE)*$M$14),2)</f>
        <v>0</v>
      </c>
      <c r="H503" s="21"/>
      <c r="I503" s="22">
        <f t="shared" si="11"/>
        <v>0</v>
      </c>
      <c r="J503" s="14"/>
    </row>
    <row r="504" spans="1:10" ht="12" hidden="1" customHeight="1">
      <c r="A504" s="13"/>
      <c r="B504" s="1"/>
      <c r="C504" s="36"/>
      <c r="D504" s="157"/>
      <c r="E504" s="158"/>
      <c r="F504" s="42" t="str">
        <f>VLOOKUP(C504,'[2]Acha Air Sales Price List'!$B$1:$D$65536,3,FALSE)</f>
        <v>Exchange rate :</v>
      </c>
      <c r="G504" s="21">
        <f>ROUND(IF(ISBLANK(C504),0,VLOOKUP(C504,'[2]Acha Air Sales Price List'!$B$1:$X$65536,12,FALSE)*$M$14),2)</f>
        <v>0</v>
      </c>
      <c r="H504" s="21"/>
      <c r="I504" s="22">
        <f t="shared" si="11"/>
        <v>0</v>
      </c>
      <c r="J504" s="14"/>
    </row>
    <row r="505" spans="1:10" ht="12.4" hidden="1" customHeight="1">
      <c r="A505" s="13"/>
      <c r="B505" s="1"/>
      <c r="C505" s="36"/>
      <c r="D505" s="157"/>
      <c r="E505" s="158"/>
      <c r="F505" s="42" t="str">
        <f>VLOOKUP(C505,'[2]Acha Air Sales Price List'!$B$1:$D$65536,3,FALSE)</f>
        <v>Exchange rate :</v>
      </c>
      <c r="G505" s="21">
        <f>ROUND(IF(ISBLANK(C505),0,VLOOKUP(C505,'[2]Acha Air Sales Price List'!$B$1:$X$65536,12,FALSE)*$M$14),2)</f>
        <v>0</v>
      </c>
      <c r="H505" s="21"/>
      <c r="I505" s="22">
        <f t="shared" si="11"/>
        <v>0</v>
      </c>
      <c r="J505" s="14"/>
    </row>
    <row r="506" spans="1:10" ht="12.4" hidden="1" customHeight="1">
      <c r="A506" s="13"/>
      <c r="B506" s="1"/>
      <c r="C506" s="36"/>
      <c r="D506" s="157"/>
      <c r="E506" s="158"/>
      <c r="F506" s="42" t="str">
        <f>VLOOKUP(C506,'[2]Acha Air Sales Price List'!$B$1:$D$65536,3,FALSE)</f>
        <v>Exchange rate :</v>
      </c>
      <c r="G506" s="21">
        <f>ROUND(IF(ISBLANK(C506),0,VLOOKUP(C506,'[2]Acha Air Sales Price List'!$B$1:$X$65536,12,FALSE)*$M$14),2)</f>
        <v>0</v>
      </c>
      <c r="H506" s="21"/>
      <c r="I506" s="22">
        <f t="shared" si="11"/>
        <v>0</v>
      </c>
      <c r="J506" s="14"/>
    </row>
    <row r="507" spans="1:10" ht="12.4" hidden="1" customHeight="1">
      <c r="A507" s="13"/>
      <c r="B507" s="1"/>
      <c r="C507" s="36"/>
      <c r="D507" s="157"/>
      <c r="E507" s="158"/>
      <c r="F507" s="42" t="str">
        <f>VLOOKUP(C507,'[2]Acha Air Sales Price List'!$B$1:$D$65536,3,FALSE)</f>
        <v>Exchange rate :</v>
      </c>
      <c r="G507" s="21">
        <f>ROUND(IF(ISBLANK(C507),0,VLOOKUP(C507,'[2]Acha Air Sales Price List'!$B$1:$X$65536,12,FALSE)*$M$14),2)</f>
        <v>0</v>
      </c>
      <c r="H507" s="21"/>
      <c r="I507" s="22">
        <f t="shared" si="11"/>
        <v>0</v>
      </c>
      <c r="J507" s="14"/>
    </row>
    <row r="508" spans="1:10" ht="12.4" hidden="1" customHeight="1">
      <c r="A508" s="13"/>
      <c r="B508" s="1"/>
      <c r="C508" s="36"/>
      <c r="D508" s="157"/>
      <c r="E508" s="158"/>
      <c r="F508" s="42" t="str">
        <f>VLOOKUP(C508,'[2]Acha Air Sales Price List'!$B$1:$D$65536,3,FALSE)</f>
        <v>Exchange rate :</v>
      </c>
      <c r="G508" s="21">
        <f>ROUND(IF(ISBLANK(C508),0,VLOOKUP(C508,'[2]Acha Air Sales Price List'!$B$1:$X$65536,12,FALSE)*$M$14),2)</f>
        <v>0</v>
      </c>
      <c r="H508" s="21"/>
      <c r="I508" s="22">
        <f t="shared" si="11"/>
        <v>0</v>
      </c>
      <c r="J508" s="14"/>
    </row>
    <row r="509" spans="1:10" ht="12.4" hidden="1" customHeight="1">
      <c r="A509" s="13"/>
      <c r="B509" s="1"/>
      <c r="C509" s="36"/>
      <c r="D509" s="157"/>
      <c r="E509" s="158"/>
      <c r="F509" s="42" t="str">
        <f>VLOOKUP(C509,'[2]Acha Air Sales Price List'!$B$1:$D$65536,3,FALSE)</f>
        <v>Exchange rate :</v>
      </c>
      <c r="G509" s="21">
        <f>ROUND(IF(ISBLANK(C509),0,VLOOKUP(C509,'[2]Acha Air Sales Price List'!$B$1:$X$65536,12,FALSE)*$M$14),2)</f>
        <v>0</v>
      </c>
      <c r="H509" s="21"/>
      <c r="I509" s="22">
        <f t="shared" si="11"/>
        <v>0</v>
      </c>
      <c r="J509" s="14"/>
    </row>
    <row r="510" spans="1:10" ht="12.4" hidden="1" customHeight="1">
      <c r="A510" s="13"/>
      <c r="B510" s="1"/>
      <c r="C510" s="36"/>
      <c r="D510" s="157"/>
      <c r="E510" s="158"/>
      <c r="F510" s="42" t="str">
        <f>VLOOKUP(C510,'[2]Acha Air Sales Price List'!$B$1:$D$65536,3,FALSE)</f>
        <v>Exchange rate :</v>
      </c>
      <c r="G510" s="21">
        <f>ROUND(IF(ISBLANK(C510),0,VLOOKUP(C510,'[2]Acha Air Sales Price List'!$B$1:$X$65536,12,FALSE)*$M$14),2)</f>
        <v>0</v>
      </c>
      <c r="H510" s="21"/>
      <c r="I510" s="22">
        <f t="shared" si="11"/>
        <v>0</v>
      </c>
      <c r="J510" s="14"/>
    </row>
    <row r="511" spans="1:10" ht="12.4" hidden="1" customHeight="1">
      <c r="A511" s="13"/>
      <c r="B511" s="1"/>
      <c r="C511" s="36"/>
      <c r="D511" s="157"/>
      <c r="E511" s="158"/>
      <c r="F511" s="42" t="str">
        <f>VLOOKUP(C511,'[2]Acha Air Sales Price List'!$B$1:$D$65536,3,FALSE)</f>
        <v>Exchange rate :</v>
      </c>
      <c r="G511" s="21">
        <f>ROUND(IF(ISBLANK(C511),0,VLOOKUP(C511,'[2]Acha Air Sales Price List'!$B$1:$X$65536,12,FALSE)*$M$14),2)</f>
        <v>0</v>
      </c>
      <c r="H511" s="21"/>
      <c r="I511" s="22">
        <f t="shared" si="11"/>
        <v>0</v>
      </c>
      <c r="J511" s="14"/>
    </row>
    <row r="512" spans="1:10" ht="12.4" hidden="1" customHeight="1">
      <c r="A512" s="13"/>
      <c r="B512" s="1"/>
      <c r="C512" s="36"/>
      <c r="D512" s="157"/>
      <c r="E512" s="158"/>
      <c r="F512" s="42" t="str">
        <f>VLOOKUP(C512,'[2]Acha Air Sales Price List'!$B$1:$D$65536,3,FALSE)</f>
        <v>Exchange rate :</v>
      </c>
      <c r="G512" s="21">
        <f>ROUND(IF(ISBLANK(C512),0,VLOOKUP(C512,'[2]Acha Air Sales Price List'!$B$1:$X$65536,12,FALSE)*$M$14),2)</f>
        <v>0</v>
      </c>
      <c r="H512" s="21"/>
      <c r="I512" s="22">
        <f t="shared" si="11"/>
        <v>0</v>
      </c>
      <c r="J512" s="14"/>
    </row>
    <row r="513" spans="1:10" ht="12.4" hidden="1" customHeight="1">
      <c r="A513" s="13"/>
      <c r="B513" s="1"/>
      <c r="C513" s="36"/>
      <c r="D513" s="157"/>
      <c r="E513" s="158"/>
      <c r="F513" s="42" t="str">
        <f>VLOOKUP(C513,'[2]Acha Air Sales Price List'!$B$1:$D$65536,3,FALSE)</f>
        <v>Exchange rate :</v>
      </c>
      <c r="G513" s="21">
        <f>ROUND(IF(ISBLANK(C513),0,VLOOKUP(C513,'[2]Acha Air Sales Price List'!$B$1:$X$65536,12,FALSE)*$M$14),2)</f>
        <v>0</v>
      </c>
      <c r="H513" s="21"/>
      <c r="I513" s="22">
        <f t="shared" si="11"/>
        <v>0</v>
      </c>
      <c r="J513" s="14"/>
    </row>
    <row r="514" spans="1:10" ht="12.4" hidden="1" customHeight="1">
      <c r="A514" s="13"/>
      <c r="B514" s="1"/>
      <c r="C514" s="36"/>
      <c r="D514" s="157"/>
      <c r="E514" s="158"/>
      <c r="F514" s="42" t="str">
        <f>VLOOKUP(C514,'[2]Acha Air Sales Price List'!$B$1:$D$65536,3,FALSE)</f>
        <v>Exchange rate :</v>
      </c>
      <c r="G514" s="21">
        <f>ROUND(IF(ISBLANK(C514),0,VLOOKUP(C514,'[2]Acha Air Sales Price List'!$B$1:$X$65536,12,FALSE)*$M$14),2)</f>
        <v>0</v>
      </c>
      <c r="H514" s="21"/>
      <c r="I514" s="22">
        <f t="shared" si="11"/>
        <v>0</v>
      </c>
      <c r="J514" s="14"/>
    </row>
    <row r="515" spans="1:10" ht="12.4" hidden="1" customHeight="1">
      <c r="A515" s="13"/>
      <c r="B515" s="1"/>
      <c r="C515" s="36"/>
      <c r="D515" s="157"/>
      <c r="E515" s="158"/>
      <c r="F515" s="42" t="str">
        <f>VLOOKUP(C515,'[2]Acha Air Sales Price List'!$B$1:$D$65536,3,FALSE)</f>
        <v>Exchange rate :</v>
      </c>
      <c r="G515" s="21">
        <f>ROUND(IF(ISBLANK(C515),0,VLOOKUP(C515,'[2]Acha Air Sales Price List'!$B$1:$X$65536,12,FALSE)*$M$14),2)</f>
        <v>0</v>
      </c>
      <c r="H515" s="21"/>
      <c r="I515" s="22">
        <f t="shared" si="11"/>
        <v>0</v>
      </c>
      <c r="J515" s="14"/>
    </row>
    <row r="516" spans="1:10" ht="12.4" hidden="1" customHeight="1">
      <c r="A516" s="13"/>
      <c r="B516" s="1"/>
      <c r="C516" s="36"/>
      <c r="D516" s="157"/>
      <c r="E516" s="158"/>
      <c r="F516" s="42" t="str">
        <f>VLOOKUP(C516,'[2]Acha Air Sales Price List'!$B$1:$D$65536,3,FALSE)</f>
        <v>Exchange rate :</v>
      </c>
      <c r="G516" s="21">
        <f>ROUND(IF(ISBLANK(C516),0,VLOOKUP(C516,'[2]Acha Air Sales Price List'!$B$1:$X$65536,12,FALSE)*$M$14),2)</f>
        <v>0</v>
      </c>
      <c r="H516" s="21"/>
      <c r="I516" s="22">
        <f t="shared" si="11"/>
        <v>0</v>
      </c>
      <c r="J516" s="14"/>
    </row>
    <row r="517" spans="1:10" ht="12.4" hidden="1" customHeight="1">
      <c r="A517" s="13"/>
      <c r="B517" s="1"/>
      <c r="C517" s="36"/>
      <c r="D517" s="157"/>
      <c r="E517" s="158"/>
      <c r="F517" s="42" t="str">
        <f>VLOOKUP(C517,'[2]Acha Air Sales Price List'!$B$1:$D$65536,3,FALSE)</f>
        <v>Exchange rate :</v>
      </c>
      <c r="G517" s="21">
        <f>ROUND(IF(ISBLANK(C517),0,VLOOKUP(C517,'[2]Acha Air Sales Price List'!$B$1:$X$65536,12,FALSE)*$M$14),2)</f>
        <v>0</v>
      </c>
      <c r="H517" s="21"/>
      <c r="I517" s="22">
        <f t="shared" si="11"/>
        <v>0</v>
      </c>
      <c r="J517" s="14"/>
    </row>
    <row r="518" spans="1:10" ht="12.4" hidden="1" customHeight="1">
      <c r="A518" s="13"/>
      <c r="B518" s="1"/>
      <c r="C518" s="36"/>
      <c r="D518" s="157"/>
      <c r="E518" s="158"/>
      <c r="F518" s="42" t="str">
        <f>VLOOKUP(C518,'[2]Acha Air Sales Price List'!$B$1:$D$65536,3,FALSE)</f>
        <v>Exchange rate :</v>
      </c>
      <c r="G518" s="21">
        <f>ROUND(IF(ISBLANK(C518),0,VLOOKUP(C518,'[2]Acha Air Sales Price List'!$B$1:$X$65536,12,FALSE)*$M$14),2)</f>
        <v>0</v>
      </c>
      <c r="H518" s="21"/>
      <c r="I518" s="22">
        <f t="shared" si="11"/>
        <v>0</v>
      </c>
      <c r="J518" s="14"/>
    </row>
    <row r="519" spans="1:10" ht="12.4" hidden="1" customHeight="1">
      <c r="A519" s="13"/>
      <c r="B519" s="1"/>
      <c r="C519" s="37"/>
      <c r="D519" s="157"/>
      <c r="E519" s="158"/>
      <c r="F519" s="42" t="str">
        <f>VLOOKUP(C519,'[2]Acha Air Sales Price List'!$B$1:$D$65536,3,FALSE)</f>
        <v>Exchange rate :</v>
      </c>
      <c r="G519" s="21">
        <f>ROUND(IF(ISBLANK(C519),0,VLOOKUP(C519,'[2]Acha Air Sales Price List'!$B$1:$X$65536,12,FALSE)*$M$14),2)</f>
        <v>0</v>
      </c>
      <c r="H519" s="21"/>
      <c r="I519" s="22">
        <f t="shared" si="11"/>
        <v>0</v>
      </c>
      <c r="J519" s="14"/>
    </row>
    <row r="520" spans="1:10" ht="12.4" hidden="1" customHeight="1">
      <c r="A520" s="13"/>
      <c r="B520" s="1"/>
      <c r="C520" s="37"/>
      <c r="D520" s="157"/>
      <c r="E520" s="158"/>
      <c r="F520" s="42" t="str">
        <f>VLOOKUP(C520,'[2]Acha Air Sales Price List'!$B$1:$D$65536,3,FALSE)</f>
        <v>Exchange rate :</v>
      </c>
      <c r="G520" s="21">
        <f>ROUND(IF(ISBLANK(C520),0,VLOOKUP(C520,'[2]Acha Air Sales Price List'!$B$1:$X$65536,12,FALSE)*$M$14),2)</f>
        <v>0</v>
      </c>
      <c r="H520" s="21"/>
      <c r="I520" s="22">
        <f t="shared" si="11"/>
        <v>0</v>
      </c>
      <c r="J520" s="14"/>
    </row>
    <row r="521" spans="1:10" ht="12.4" hidden="1" customHeight="1">
      <c r="A521" s="13"/>
      <c r="B521" s="1"/>
      <c r="C521" s="36"/>
      <c r="D521" s="157"/>
      <c r="E521" s="158"/>
      <c r="F521" s="42" t="str">
        <f>VLOOKUP(C521,'[2]Acha Air Sales Price List'!$B$1:$D$65536,3,FALSE)</f>
        <v>Exchange rate :</v>
      </c>
      <c r="G521" s="21">
        <f>ROUND(IF(ISBLANK(C521),0,VLOOKUP(C521,'[2]Acha Air Sales Price List'!$B$1:$X$65536,12,FALSE)*$M$14),2)</f>
        <v>0</v>
      </c>
      <c r="H521" s="21"/>
      <c r="I521" s="22">
        <f t="shared" si="11"/>
        <v>0</v>
      </c>
      <c r="J521" s="14"/>
    </row>
    <row r="522" spans="1:10" ht="12.4" hidden="1" customHeight="1">
      <c r="A522" s="13"/>
      <c r="B522" s="1"/>
      <c r="C522" s="36"/>
      <c r="D522" s="157"/>
      <c r="E522" s="158"/>
      <c r="F522" s="42" t="str">
        <f>VLOOKUP(C522,'[2]Acha Air Sales Price List'!$B$1:$D$65536,3,FALSE)</f>
        <v>Exchange rate :</v>
      </c>
      <c r="G522" s="21">
        <f>ROUND(IF(ISBLANK(C522),0,VLOOKUP(C522,'[2]Acha Air Sales Price List'!$B$1:$X$65536,12,FALSE)*$M$14),2)</f>
        <v>0</v>
      </c>
      <c r="H522" s="21"/>
      <c r="I522" s="22">
        <f t="shared" si="11"/>
        <v>0</v>
      </c>
      <c r="J522" s="14"/>
    </row>
    <row r="523" spans="1:10" ht="12.4" hidden="1" customHeight="1">
      <c r="A523" s="13"/>
      <c r="B523" s="1"/>
      <c r="C523" s="36"/>
      <c r="D523" s="157"/>
      <c r="E523" s="158"/>
      <c r="F523" s="42" t="str">
        <f>VLOOKUP(C523,'[2]Acha Air Sales Price List'!$B$1:$D$65536,3,FALSE)</f>
        <v>Exchange rate :</v>
      </c>
      <c r="G523" s="21">
        <f>ROUND(IF(ISBLANK(C523),0,VLOOKUP(C523,'[2]Acha Air Sales Price List'!$B$1:$X$65536,12,FALSE)*$M$14),2)</f>
        <v>0</v>
      </c>
      <c r="H523" s="21"/>
      <c r="I523" s="22">
        <f t="shared" ref="I523:I586" si="12">ROUND(IF(ISNUMBER(B523), G523*B523, 0),5)</f>
        <v>0</v>
      </c>
      <c r="J523" s="14"/>
    </row>
    <row r="524" spans="1:10" ht="12.4" hidden="1" customHeight="1">
      <c r="A524" s="13"/>
      <c r="B524" s="1"/>
      <c r="C524" s="36"/>
      <c r="D524" s="157"/>
      <c r="E524" s="158"/>
      <c r="F524" s="42" t="str">
        <f>VLOOKUP(C524,'[2]Acha Air Sales Price List'!$B$1:$D$65536,3,FALSE)</f>
        <v>Exchange rate :</v>
      </c>
      <c r="G524" s="21">
        <f>ROUND(IF(ISBLANK(C524),0,VLOOKUP(C524,'[2]Acha Air Sales Price List'!$B$1:$X$65536,12,FALSE)*$M$14),2)</f>
        <v>0</v>
      </c>
      <c r="H524" s="21"/>
      <c r="I524" s="22">
        <f t="shared" si="12"/>
        <v>0</v>
      </c>
      <c r="J524" s="14"/>
    </row>
    <row r="525" spans="1:10" ht="12.4" hidden="1" customHeight="1">
      <c r="A525" s="13"/>
      <c r="B525" s="1"/>
      <c r="C525" s="36"/>
      <c r="D525" s="157"/>
      <c r="E525" s="158"/>
      <c r="F525" s="42" t="str">
        <f>VLOOKUP(C525,'[2]Acha Air Sales Price List'!$B$1:$D$65536,3,FALSE)</f>
        <v>Exchange rate :</v>
      </c>
      <c r="G525" s="21">
        <f>ROUND(IF(ISBLANK(C525),0,VLOOKUP(C525,'[2]Acha Air Sales Price List'!$B$1:$X$65536,12,FALSE)*$M$14),2)</f>
        <v>0</v>
      </c>
      <c r="H525" s="21"/>
      <c r="I525" s="22">
        <f t="shared" si="12"/>
        <v>0</v>
      </c>
      <c r="J525" s="14"/>
    </row>
    <row r="526" spans="1:10" ht="12.4" hidden="1" customHeight="1">
      <c r="A526" s="13"/>
      <c r="B526" s="1"/>
      <c r="C526" s="36"/>
      <c r="D526" s="157"/>
      <c r="E526" s="158"/>
      <c r="F526" s="42" t="str">
        <f>VLOOKUP(C526,'[2]Acha Air Sales Price List'!$B$1:$D$65536,3,FALSE)</f>
        <v>Exchange rate :</v>
      </c>
      <c r="G526" s="21">
        <f>ROUND(IF(ISBLANK(C526),0,VLOOKUP(C526,'[2]Acha Air Sales Price List'!$B$1:$X$65536,12,FALSE)*$M$14),2)</f>
        <v>0</v>
      </c>
      <c r="H526" s="21"/>
      <c r="I526" s="22">
        <f t="shared" si="12"/>
        <v>0</v>
      </c>
      <c r="J526" s="14"/>
    </row>
    <row r="527" spans="1:10" ht="12.4" hidden="1" customHeight="1">
      <c r="A527" s="13"/>
      <c r="B527" s="1"/>
      <c r="C527" s="36"/>
      <c r="D527" s="157"/>
      <c r="E527" s="158"/>
      <c r="F527" s="42" t="str">
        <f>VLOOKUP(C527,'[2]Acha Air Sales Price List'!$B$1:$D$65536,3,FALSE)</f>
        <v>Exchange rate :</v>
      </c>
      <c r="G527" s="21">
        <f>ROUND(IF(ISBLANK(C527),0,VLOOKUP(C527,'[2]Acha Air Sales Price List'!$B$1:$X$65536,12,FALSE)*$M$14),2)</f>
        <v>0</v>
      </c>
      <c r="H527" s="21"/>
      <c r="I527" s="22">
        <f t="shared" si="12"/>
        <v>0</v>
      </c>
      <c r="J527" s="14"/>
    </row>
    <row r="528" spans="1:10" ht="12.4" hidden="1" customHeight="1">
      <c r="A528" s="13"/>
      <c r="B528" s="1"/>
      <c r="C528" s="36"/>
      <c r="D528" s="157"/>
      <c r="E528" s="158"/>
      <c r="F528" s="42" t="str">
        <f>VLOOKUP(C528,'[2]Acha Air Sales Price List'!$B$1:$D$65536,3,FALSE)</f>
        <v>Exchange rate :</v>
      </c>
      <c r="G528" s="21">
        <f>ROUND(IF(ISBLANK(C528),0,VLOOKUP(C528,'[2]Acha Air Sales Price List'!$B$1:$X$65536,12,FALSE)*$M$14),2)</f>
        <v>0</v>
      </c>
      <c r="H528" s="21"/>
      <c r="I528" s="22">
        <f t="shared" si="12"/>
        <v>0</v>
      </c>
      <c r="J528" s="14"/>
    </row>
    <row r="529" spans="1:10" ht="12.4" hidden="1" customHeight="1">
      <c r="A529" s="13"/>
      <c r="B529" s="1"/>
      <c r="C529" s="36"/>
      <c r="D529" s="157"/>
      <c r="E529" s="158"/>
      <c r="F529" s="42" t="str">
        <f>VLOOKUP(C529,'[2]Acha Air Sales Price List'!$B$1:$D$65536,3,FALSE)</f>
        <v>Exchange rate :</v>
      </c>
      <c r="G529" s="21">
        <f>ROUND(IF(ISBLANK(C529),0,VLOOKUP(C529,'[2]Acha Air Sales Price List'!$B$1:$X$65536,12,FALSE)*$M$14),2)</f>
        <v>0</v>
      </c>
      <c r="H529" s="21"/>
      <c r="I529" s="22">
        <f t="shared" si="12"/>
        <v>0</v>
      </c>
      <c r="J529" s="14"/>
    </row>
    <row r="530" spans="1:10" ht="12.4" hidden="1" customHeight="1">
      <c r="A530" s="13"/>
      <c r="B530" s="1"/>
      <c r="C530" s="36"/>
      <c r="D530" s="157"/>
      <c r="E530" s="158"/>
      <c r="F530" s="42" t="str">
        <f>VLOOKUP(C530,'[2]Acha Air Sales Price List'!$B$1:$D$65536,3,FALSE)</f>
        <v>Exchange rate :</v>
      </c>
      <c r="G530" s="21">
        <f>ROUND(IF(ISBLANK(C530),0,VLOOKUP(C530,'[2]Acha Air Sales Price List'!$B$1:$X$65536,12,FALSE)*$M$14),2)</f>
        <v>0</v>
      </c>
      <c r="H530" s="21"/>
      <c r="I530" s="22">
        <f t="shared" si="12"/>
        <v>0</v>
      </c>
      <c r="J530" s="14"/>
    </row>
    <row r="531" spans="1:10" ht="12.4" hidden="1" customHeight="1">
      <c r="A531" s="13"/>
      <c r="B531" s="1"/>
      <c r="C531" s="36"/>
      <c r="D531" s="157"/>
      <c r="E531" s="158"/>
      <c r="F531" s="42" t="str">
        <f>VLOOKUP(C531,'[2]Acha Air Sales Price List'!$B$1:$D$65536,3,FALSE)</f>
        <v>Exchange rate :</v>
      </c>
      <c r="G531" s="21">
        <f>ROUND(IF(ISBLANK(C531),0,VLOOKUP(C531,'[2]Acha Air Sales Price List'!$B$1:$X$65536,12,FALSE)*$M$14),2)</f>
        <v>0</v>
      </c>
      <c r="H531" s="21"/>
      <c r="I531" s="22">
        <f t="shared" si="12"/>
        <v>0</v>
      </c>
      <c r="J531" s="14"/>
    </row>
    <row r="532" spans="1:10" ht="12.4" hidden="1" customHeight="1">
      <c r="A532" s="13"/>
      <c r="B532" s="1"/>
      <c r="C532" s="37"/>
      <c r="D532" s="157"/>
      <c r="E532" s="158"/>
      <c r="F532" s="42" t="str">
        <f>VLOOKUP(C532,'[2]Acha Air Sales Price List'!$B$1:$D$65536,3,FALSE)</f>
        <v>Exchange rate :</v>
      </c>
      <c r="G532" s="21">
        <f>ROUND(IF(ISBLANK(C532),0,VLOOKUP(C532,'[2]Acha Air Sales Price List'!$B$1:$X$65536,12,FALSE)*$M$14),2)</f>
        <v>0</v>
      </c>
      <c r="H532" s="21"/>
      <c r="I532" s="22">
        <f t="shared" si="12"/>
        <v>0</v>
      </c>
      <c r="J532" s="14"/>
    </row>
    <row r="533" spans="1:10" ht="12" hidden="1" customHeight="1">
      <c r="A533" s="13"/>
      <c r="B533" s="1"/>
      <c r="C533" s="36"/>
      <c r="D533" s="157"/>
      <c r="E533" s="158"/>
      <c r="F533" s="42" t="str">
        <f>VLOOKUP(C533,'[2]Acha Air Sales Price List'!$B$1:$D$65536,3,FALSE)</f>
        <v>Exchange rate :</v>
      </c>
      <c r="G533" s="21">
        <f>ROUND(IF(ISBLANK(C533),0,VLOOKUP(C533,'[2]Acha Air Sales Price List'!$B$1:$X$65536,12,FALSE)*$M$14),2)</f>
        <v>0</v>
      </c>
      <c r="H533" s="21"/>
      <c r="I533" s="22">
        <f t="shared" si="12"/>
        <v>0</v>
      </c>
      <c r="J533" s="14"/>
    </row>
    <row r="534" spans="1:10" ht="12.4" hidden="1" customHeight="1">
      <c r="A534" s="13"/>
      <c r="B534" s="1"/>
      <c r="C534" s="36"/>
      <c r="D534" s="157"/>
      <c r="E534" s="158"/>
      <c r="F534" s="42" t="str">
        <f>VLOOKUP(C534,'[2]Acha Air Sales Price List'!$B$1:$D$65536,3,FALSE)</f>
        <v>Exchange rate :</v>
      </c>
      <c r="G534" s="21">
        <f>ROUND(IF(ISBLANK(C534),0,VLOOKUP(C534,'[2]Acha Air Sales Price List'!$B$1:$X$65536,12,FALSE)*$M$14),2)</f>
        <v>0</v>
      </c>
      <c r="H534" s="21"/>
      <c r="I534" s="22">
        <f t="shared" si="12"/>
        <v>0</v>
      </c>
      <c r="J534" s="14"/>
    </row>
    <row r="535" spans="1:10" ht="12.4" hidden="1" customHeight="1">
      <c r="A535" s="13"/>
      <c r="B535" s="1"/>
      <c r="C535" s="36"/>
      <c r="D535" s="157"/>
      <c r="E535" s="158"/>
      <c r="F535" s="42" t="str">
        <f>VLOOKUP(C535,'[2]Acha Air Sales Price List'!$B$1:$D$65536,3,FALSE)</f>
        <v>Exchange rate :</v>
      </c>
      <c r="G535" s="21">
        <f>ROUND(IF(ISBLANK(C535),0,VLOOKUP(C535,'[2]Acha Air Sales Price List'!$B$1:$X$65536,12,FALSE)*$M$14),2)</f>
        <v>0</v>
      </c>
      <c r="H535" s="21"/>
      <c r="I535" s="22">
        <f t="shared" si="12"/>
        <v>0</v>
      </c>
      <c r="J535" s="14"/>
    </row>
    <row r="536" spans="1:10" ht="12.4" hidden="1" customHeight="1">
      <c r="A536" s="13"/>
      <c r="B536" s="1"/>
      <c r="C536" s="36"/>
      <c r="D536" s="157"/>
      <c r="E536" s="158"/>
      <c r="F536" s="42" t="str">
        <f>VLOOKUP(C536,'[2]Acha Air Sales Price List'!$B$1:$D$65536,3,FALSE)</f>
        <v>Exchange rate :</v>
      </c>
      <c r="G536" s="21">
        <f>ROUND(IF(ISBLANK(C536),0,VLOOKUP(C536,'[2]Acha Air Sales Price List'!$B$1:$X$65536,12,FALSE)*$M$14),2)</f>
        <v>0</v>
      </c>
      <c r="H536" s="21"/>
      <c r="I536" s="22">
        <f t="shared" si="12"/>
        <v>0</v>
      </c>
      <c r="J536" s="14"/>
    </row>
    <row r="537" spans="1:10" ht="12.4" hidden="1" customHeight="1">
      <c r="A537" s="13"/>
      <c r="B537" s="1"/>
      <c r="C537" s="36"/>
      <c r="D537" s="157"/>
      <c r="E537" s="158"/>
      <c r="F537" s="42" t="str">
        <f>VLOOKUP(C537,'[2]Acha Air Sales Price List'!$B$1:$D$65536,3,FALSE)</f>
        <v>Exchange rate :</v>
      </c>
      <c r="G537" s="21">
        <f>ROUND(IF(ISBLANK(C537),0,VLOOKUP(C537,'[2]Acha Air Sales Price List'!$B$1:$X$65536,12,FALSE)*$M$14),2)</f>
        <v>0</v>
      </c>
      <c r="H537" s="21"/>
      <c r="I537" s="22">
        <f t="shared" si="12"/>
        <v>0</v>
      </c>
      <c r="J537" s="14"/>
    </row>
    <row r="538" spans="1:10" ht="12.4" hidden="1" customHeight="1">
      <c r="A538" s="13"/>
      <c r="B538" s="1"/>
      <c r="C538" s="36"/>
      <c r="D538" s="157"/>
      <c r="E538" s="158"/>
      <c r="F538" s="42" t="str">
        <f>VLOOKUP(C538,'[2]Acha Air Sales Price List'!$B$1:$D$65536,3,FALSE)</f>
        <v>Exchange rate :</v>
      </c>
      <c r="G538" s="21">
        <f>ROUND(IF(ISBLANK(C538),0,VLOOKUP(C538,'[2]Acha Air Sales Price List'!$B$1:$X$65536,12,FALSE)*$M$14),2)</f>
        <v>0</v>
      </c>
      <c r="H538" s="21"/>
      <c r="I538" s="22">
        <f t="shared" si="12"/>
        <v>0</v>
      </c>
      <c r="J538" s="14"/>
    </row>
    <row r="539" spans="1:10" ht="12.4" hidden="1" customHeight="1">
      <c r="A539" s="13"/>
      <c r="B539" s="1"/>
      <c r="C539" s="36"/>
      <c r="D539" s="157"/>
      <c r="E539" s="158"/>
      <c r="F539" s="42" t="str">
        <f>VLOOKUP(C539,'[2]Acha Air Sales Price List'!$B$1:$D$65536,3,FALSE)</f>
        <v>Exchange rate :</v>
      </c>
      <c r="G539" s="21">
        <f>ROUND(IF(ISBLANK(C539),0,VLOOKUP(C539,'[2]Acha Air Sales Price List'!$B$1:$X$65536,12,FALSE)*$M$14),2)</f>
        <v>0</v>
      </c>
      <c r="H539" s="21"/>
      <c r="I539" s="22">
        <f t="shared" si="12"/>
        <v>0</v>
      </c>
      <c r="J539" s="14"/>
    </row>
    <row r="540" spans="1:10" ht="12.4" hidden="1" customHeight="1">
      <c r="A540" s="13"/>
      <c r="B540" s="1"/>
      <c r="C540" s="36"/>
      <c r="D540" s="157"/>
      <c r="E540" s="158"/>
      <c r="F540" s="42" t="str">
        <f>VLOOKUP(C540,'[2]Acha Air Sales Price List'!$B$1:$D$65536,3,FALSE)</f>
        <v>Exchange rate :</v>
      </c>
      <c r="G540" s="21">
        <f>ROUND(IF(ISBLANK(C540),0,VLOOKUP(C540,'[2]Acha Air Sales Price List'!$B$1:$X$65536,12,FALSE)*$M$14),2)</f>
        <v>0</v>
      </c>
      <c r="H540" s="21"/>
      <c r="I540" s="22">
        <f t="shared" si="12"/>
        <v>0</v>
      </c>
      <c r="J540" s="14"/>
    </row>
    <row r="541" spans="1:10" ht="12.4" hidden="1" customHeight="1">
      <c r="A541" s="13"/>
      <c r="B541" s="1"/>
      <c r="C541" s="36"/>
      <c r="D541" s="157"/>
      <c r="E541" s="158"/>
      <c r="F541" s="42" t="str">
        <f>VLOOKUP(C541,'[2]Acha Air Sales Price List'!$B$1:$D$65536,3,FALSE)</f>
        <v>Exchange rate :</v>
      </c>
      <c r="G541" s="21">
        <f>ROUND(IF(ISBLANK(C541),0,VLOOKUP(C541,'[2]Acha Air Sales Price List'!$B$1:$X$65536,12,FALSE)*$M$14),2)</f>
        <v>0</v>
      </c>
      <c r="H541" s="21"/>
      <c r="I541" s="22">
        <f t="shared" si="12"/>
        <v>0</v>
      </c>
      <c r="J541" s="14"/>
    </row>
    <row r="542" spans="1:10" ht="12.4" hidden="1" customHeight="1">
      <c r="A542" s="13"/>
      <c r="B542" s="1"/>
      <c r="C542" s="36"/>
      <c r="D542" s="157"/>
      <c r="E542" s="158"/>
      <c r="F542" s="42" t="str">
        <f>VLOOKUP(C542,'[2]Acha Air Sales Price List'!$B$1:$D$65536,3,FALSE)</f>
        <v>Exchange rate :</v>
      </c>
      <c r="G542" s="21">
        <f>ROUND(IF(ISBLANK(C542),0,VLOOKUP(C542,'[2]Acha Air Sales Price List'!$B$1:$X$65536,12,FALSE)*$M$14),2)</f>
        <v>0</v>
      </c>
      <c r="H542" s="21"/>
      <c r="I542" s="22">
        <f t="shared" si="12"/>
        <v>0</v>
      </c>
      <c r="J542" s="14"/>
    </row>
    <row r="543" spans="1:10" ht="12.4" hidden="1" customHeight="1">
      <c r="A543" s="13"/>
      <c r="B543" s="1"/>
      <c r="C543" s="36"/>
      <c r="D543" s="157"/>
      <c r="E543" s="158"/>
      <c r="F543" s="42" t="str">
        <f>VLOOKUP(C543,'[2]Acha Air Sales Price List'!$B$1:$D$65536,3,FALSE)</f>
        <v>Exchange rate :</v>
      </c>
      <c r="G543" s="21">
        <f>ROUND(IF(ISBLANK(C543),0,VLOOKUP(C543,'[2]Acha Air Sales Price List'!$B$1:$X$65536,12,FALSE)*$M$14),2)</f>
        <v>0</v>
      </c>
      <c r="H543" s="21"/>
      <c r="I543" s="22">
        <f t="shared" si="12"/>
        <v>0</v>
      </c>
      <c r="J543" s="14"/>
    </row>
    <row r="544" spans="1:10" ht="12.4" hidden="1" customHeight="1">
      <c r="A544" s="13"/>
      <c r="B544" s="1"/>
      <c r="C544" s="36"/>
      <c r="D544" s="157"/>
      <c r="E544" s="158"/>
      <c r="F544" s="42" t="str">
        <f>VLOOKUP(C544,'[2]Acha Air Sales Price List'!$B$1:$D$65536,3,FALSE)</f>
        <v>Exchange rate :</v>
      </c>
      <c r="G544" s="21">
        <f>ROUND(IF(ISBLANK(C544),0,VLOOKUP(C544,'[2]Acha Air Sales Price List'!$B$1:$X$65536,12,FALSE)*$M$14),2)</f>
        <v>0</v>
      </c>
      <c r="H544" s="21"/>
      <c r="I544" s="22">
        <f t="shared" si="12"/>
        <v>0</v>
      </c>
      <c r="J544" s="14"/>
    </row>
    <row r="545" spans="1:10" ht="12.4" hidden="1" customHeight="1">
      <c r="A545" s="13"/>
      <c r="B545" s="1"/>
      <c r="C545" s="36"/>
      <c r="D545" s="157"/>
      <c r="E545" s="158"/>
      <c r="F545" s="42" t="str">
        <f>VLOOKUP(C545,'[2]Acha Air Sales Price List'!$B$1:$D$65536,3,FALSE)</f>
        <v>Exchange rate :</v>
      </c>
      <c r="G545" s="21">
        <f>ROUND(IF(ISBLANK(C545),0,VLOOKUP(C545,'[2]Acha Air Sales Price List'!$B$1:$X$65536,12,FALSE)*$M$14),2)</f>
        <v>0</v>
      </c>
      <c r="H545" s="21"/>
      <c r="I545" s="22">
        <f t="shared" si="12"/>
        <v>0</v>
      </c>
      <c r="J545" s="14"/>
    </row>
    <row r="546" spans="1:10" ht="12.4" hidden="1" customHeight="1">
      <c r="A546" s="13"/>
      <c r="B546" s="1"/>
      <c r="C546" s="36"/>
      <c r="D546" s="157"/>
      <c r="E546" s="158"/>
      <c r="F546" s="42" t="str">
        <f>VLOOKUP(C546,'[2]Acha Air Sales Price List'!$B$1:$D$65536,3,FALSE)</f>
        <v>Exchange rate :</v>
      </c>
      <c r="G546" s="21">
        <f>ROUND(IF(ISBLANK(C546),0,VLOOKUP(C546,'[2]Acha Air Sales Price List'!$B$1:$X$65536,12,FALSE)*$M$14),2)</f>
        <v>0</v>
      </c>
      <c r="H546" s="21"/>
      <c r="I546" s="22">
        <f t="shared" si="12"/>
        <v>0</v>
      </c>
      <c r="J546" s="14"/>
    </row>
    <row r="547" spans="1:10" ht="12.4" hidden="1" customHeight="1">
      <c r="A547" s="13"/>
      <c r="B547" s="1"/>
      <c r="C547" s="36"/>
      <c r="D547" s="157"/>
      <c r="E547" s="158"/>
      <c r="F547" s="42" t="str">
        <f>VLOOKUP(C547,'[2]Acha Air Sales Price List'!$B$1:$D$65536,3,FALSE)</f>
        <v>Exchange rate :</v>
      </c>
      <c r="G547" s="21">
        <f>ROUND(IF(ISBLANK(C547),0,VLOOKUP(C547,'[2]Acha Air Sales Price List'!$B$1:$X$65536,12,FALSE)*$M$14),2)</f>
        <v>0</v>
      </c>
      <c r="H547" s="21"/>
      <c r="I547" s="22">
        <f t="shared" si="12"/>
        <v>0</v>
      </c>
      <c r="J547" s="14"/>
    </row>
    <row r="548" spans="1:10" ht="12.4" hidden="1" customHeight="1">
      <c r="A548" s="13"/>
      <c r="B548" s="1"/>
      <c r="C548" s="36"/>
      <c r="D548" s="157"/>
      <c r="E548" s="158"/>
      <c r="F548" s="42" t="str">
        <f>VLOOKUP(C548,'[2]Acha Air Sales Price List'!$B$1:$D$65536,3,FALSE)</f>
        <v>Exchange rate :</v>
      </c>
      <c r="G548" s="21">
        <f>ROUND(IF(ISBLANK(C548),0,VLOOKUP(C548,'[2]Acha Air Sales Price List'!$B$1:$X$65536,12,FALSE)*$M$14),2)</f>
        <v>0</v>
      </c>
      <c r="H548" s="21"/>
      <c r="I548" s="22">
        <f t="shared" si="12"/>
        <v>0</v>
      </c>
      <c r="J548" s="14"/>
    </row>
    <row r="549" spans="1:10" ht="12.4" hidden="1" customHeight="1">
      <c r="A549" s="13"/>
      <c r="B549" s="1"/>
      <c r="C549" s="36"/>
      <c r="D549" s="157"/>
      <c r="E549" s="158"/>
      <c r="F549" s="42" t="str">
        <f>VLOOKUP(C549,'[2]Acha Air Sales Price List'!$B$1:$D$65536,3,FALSE)</f>
        <v>Exchange rate :</v>
      </c>
      <c r="G549" s="21">
        <f>ROUND(IF(ISBLANK(C549),0,VLOOKUP(C549,'[2]Acha Air Sales Price List'!$B$1:$X$65536,12,FALSE)*$M$14),2)</f>
        <v>0</v>
      </c>
      <c r="H549" s="21"/>
      <c r="I549" s="22">
        <f t="shared" si="12"/>
        <v>0</v>
      </c>
      <c r="J549" s="14"/>
    </row>
    <row r="550" spans="1:10" ht="12.4" hidden="1" customHeight="1">
      <c r="A550" s="13"/>
      <c r="B550" s="1"/>
      <c r="C550" s="36"/>
      <c r="D550" s="157"/>
      <c r="E550" s="158"/>
      <c r="F550" s="42" t="str">
        <f>VLOOKUP(C550,'[2]Acha Air Sales Price List'!$B$1:$D$65536,3,FALSE)</f>
        <v>Exchange rate :</v>
      </c>
      <c r="G550" s="21">
        <f>ROUND(IF(ISBLANK(C550),0,VLOOKUP(C550,'[2]Acha Air Sales Price List'!$B$1:$X$65536,12,FALSE)*$M$14),2)</f>
        <v>0</v>
      </c>
      <c r="H550" s="21"/>
      <c r="I550" s="22">
        <f t="shared" si="12"/>
        <v>0</v>
      </c>
      <c r="J550" s="14"/>
    </row>
    <row r="551" spans="1:10" ht="12.4" hidden="1" customHeight="1">
      <c r="A551" s="13"/>
      <c r="B551" s="1"/>
      <c r="C551" s="36"/>
      <c r="D551" s="157"/>
      <c r="E551" s="158"/>
      <c r="F551" s="42" t="str">
        <f>VLOOKUP(C551,'[2]Acha Air Sales Price List'!$B$1:$D$65536,3,FALSE)</f>
        <v>Exchange rate :</v>
      </c>
      <c r="G551" s="21">
        <f>ROUND(IF(ISBLANK(C551),0,VLOOKUP(C551,'[2]Acha Air Sales Price List'!$B$1:$X$65536,12,FALSE)*$M$14),2)</f>
        <v>0</v>
      </c>
      <c r="H551" s="21"/>
      <c r="I551" s="22">
        <f t="shared" si="12"/>
        <v>0</v>
      </c>
      <c r="J551" s="14"/>
    </row>
    <row r="552" spans="1:10" ht="12.4" hidden="1" customHeight="1">
      <c r="A552" s="13"/>
      <c r="B552" s="1"/>
      <c r="C552" s="36"/>
      <c r="D552" s="157"/>
      <c r="E552" s="158"/>
      <c r="F552" s="42" t="str">
        <f>VLOOKUP(C552,'[2]Acha Air Sales Price List'!$B$1:$D$65536,3,FALSE)</f>
        <v>Exchange rate :</v>
      </c>
      <c r="G552" s="21">
        <f>ROUND(IF(ISBLANK(C552),0,VLOOKUP(C552,'[2]Acha Air Sales Price List'!$B$1:$X$65536,12,FALSE)*$M$14),2)</f>
        <v>0</v>
      </c>
      <c r="H552" s="21"/>
      <c r="I552" s="22">
        <f t="shared" si="12"/>
        <v>0</v>
      </c>
      <c r="J552" s="14"/>
    </row>
    <row r="553" spans="1:10" ht="12.4" hidden="1" customHeight="1">
      <c r="A553" s="13"/>
      <c r="B553" s="1"/>
      <c r="C553" s="36"/>
      <c r="D553" s="157"/>
      <c r="E553" s="158"/>
      <c r="F553" s="42" t="str">
        <f>VLOOKUP(C553,'[2]Acha Air Sales Price List'!$B$1:$D$65536,3,FALSE)</f>
        <v>Exchange rate :</v>
      </c>
      <c r="G553" s="21">
        <f>ROUND(IF(ISBLANK(C553),0,VLOOKUP(C553,'[2]Acha Air Sales Price List'!$B$1:$X$65536,12,FALSE)*$M$14),2)</f>
        <v>0</v>
      </c>
      <c r="H553" s="21"/>
      <c r="I553" s="22">
        <f t="shared" si="12"/>
        <v>0</v>
      </c>
      <c r="J553" s="14"/>
    </row>
    <row r="554" spans="1:10" ht="12.4" hidden="1" customHeight="1">
      <c r="A554" s="13"/>
      <c r="B554" s="1"/>
      <c r="C554" s="36"/>
      <c r="D554" s="157"/>
      <c r="E554" s="158"/>
      <c r="F554" s="42" t="str">
        <f>VLOOKUP(C554,'[2]Acha Air Sales Price List'!$B$1:$D$65536,3,FALSE)</f>
        <v>Exchange rate :</v>
      </c>
      <c r="G554" s="21">
        <f>ROUND(IF(ISBLANK(C554),0,VLOOKUP(C554,'[2]Acha Air Sales Price List'!$B$1:$X$65536,12,FALSE)*$M$14),2)</f>
        <v>0</v>
      </c>
      <c r="H554" s="21"/>
      <c r="I554" s="22">
        <f t="shared" si="12"/>
        <v>0</v>
      </c>
      <c r="J554" s="14"/>
    </row>
    <row r="555" spans="1:10" ht="12.4" hidden="1" customHeight="1">
      <c r="A555" s="13"/>
      <c r="B555" s="1"/>
      <c r="C555" s="36"/>
      <c r="D555" s="157"/>
      <c r="E555" s="158"/>
      <c r="F555" s="42" t="str">
        <f>VLOOKUP(C555,'[2]Acha Air Sales Price List'!$B$1:$D$65536,3,FALSE)</f>
        <v>Exchange rate :</v>
      </c>
      <c r="G555" s="21">
        <f>ROUND(IF(ISBLANK(C555),0,VLOOKUP(C555,'[2]Acha Air Sales Price List'!$B$1:$X$65536,12,FALSE)*$M$14),2)</f>
        <v>0</v>
      </c>
      <c r="H555" s="21"/>
      <c r="I555" s="22">
        <f t="shared" si="12"/>
        <v>0</v>
      </c>
      <c r="J555" s="14"/>
    </row>
    <row r="556" spans="1:10" ht="12.4" hidden="1" customHeight="1">
      <c r="A556" s="13"/>
      <c r="B556" s="1"/>
      <c r="C556" s="36"/>
      <c r="D556" s="157"/>
      <c r="E556" s="158"/>
      <c r="F556" s="42" t="str">
        <f>VLOOKUP(C556,'[2]Acha Air Sales Price List'!$B$1:$D$65536,3,FALSE)</f>
        <v>Exchange rate :</v>
      </c>
      <c r="G556" s="21">
        <f>ROUND(IF(ISBLANK(C556),0,VLOOKUP(C556,'[2]Acha Air Sales Price List'!$B$1:$X$65536,12,FALSE)*$M$14),2)</f>
        <v>0</v>
      </c>
      <c r="H556" s="21"/>
      <c r="I556" s="22">
        <f t="shared" si="12"/>
        <v>0</v>
      </c>
      <c r="J556" s="14"/>
    </row>
    <row r="557" spans="1:10" ht="12.4" hidden="1" customHeight="1">
      <c r="A557" s="13"/>
      <c r="B557" s="1"/>
      <c r="C557" s="36"/>
      <c r="D557" s="157"/>
      <c r="E557" s="158"/>
      <c r="F557" s="42" t="str">
        <f>VLOOKUP(C557,'[2]Acha Air Sales Price List'!$B$1:$D$65536,3,FALSE)</f>
        <v>Exchange rate :</v>
      </c>
      <c r="G557" s="21">
        <f>ROUND(IF(ISBLANK(C557),0,VLOOKUP(C557,'[2]Acha Air Sales Price List'!$B$1:$X$65536,12,FALSE)*$M$14),2)</f>
        <v>0</v>
      </c>
      <c r="H557" s="21"/>
      <c r="I557" s="22">
        <f t="shared" si="12"/>
        <v>0</v>
      </c>
      <c r="J557" s="14"/>
    </row>
    <row r="558" spans="1:10" ht="12.4" hidden="1" customHeight="1">
      <c r="A558" s="13"/>
      <c r="B558" s="1"/>
      <c r="C558" s="36"/>
      <c r="D558" s="157"/>
      <c r="E558" s="158"/>
      <c r="F558" s="42" t="str">
        <f>VLOOKUP(C558,'[2]Acha Air Sales Price List'!$B$1:$D$65536,3,FALSE)</f>
        <v>Exchange rate :</v>
      </c>
      <c r="G558" s="21">
        <f>ROUND(IF(ISBLANK(C558),0,VLOOKUP(C558,'[2]Acha Air Sales Price List'!$B$1:$X$65536,12,FALSE)*$M$14),2)</f>
        <v>0</v>
      </c>
      <c r="H558" s="21"/>
      <c r="I558" s="22">
        <f t="shared" si="12"/>
        <v>0</v>
      </c>
      <c r="J558" s="14"/>
    </row>
    <row r="559" spans="1:10" ht="12.4" hidden="1" customHeight="1">
      <c r="A559" s="13"/>
      <c r="B559" s="1"/>
      <c r="C559" s="36"/>
      <c r="D559" s="157"/>
      <c r="E559" s="158"/>
      <c r="F559" s="42" t="str">
        <f>VLOOKUP(C559,'[2]Acha Air Sales Price List'!$B$1:$D$65536,3,FALSE)</f>
        <v>Exchange rate :</v>
      </c>
      <c r="G559" s="21">
        <f>ROUND(IF(ISBLANK(C559),0,VLOOKUP(C559,'[2]Acha Air Sales Price List'!$B$1:$X$65536,12,FALSE)*$M$14),2)</f>
        <v>0</v>
      </c>
      <c r="H559" s="21"/>
      <c r="I559" s="22">
        <f t="shared" si="12"/>
        <v>0</v>
      </c>
      <c r="J559" s="14"/>
    </row>
    <row r="560" spans="1:10" ht="12.4" hidden="1" customHeight="1">
      <c r="A560" s="13"/>
      <c r="B560" s="1"/>
      <c r="C560" s="37"/>
      <c r="D560" s="157"/>
      <c r="E560" s="158"/>
      <c r="F560" s="42" t="str">
        <f>VLOOKUP(C560,'[2]Acha Air Sales Price List'!$B$1:$D$65536,3,FALSE)</f>
        <v>Exchange rate :</v>
      </c>
      <c r="G560" s="21">
        <f>ROUND(IF(ISBLANK(C560),0,VLOOKUP(C560,'[2]Acha Air Sales Price List'!$B$1:$X$65536,12,FALSE)*$M$14),2)</f>
        <v>0</v>
      </c>
      <c r="H560" s="21"/>
      <c r="I560" s="22">
        <f t="shared" si="12"/>
        <v>0</v>
      </c>
      <c r="J560" s="14"/>
    </row>
    <row r="561" spans="1:10" ht="12" hidden="1" customHeight="1">
      <c r="A561" s="13"/>
      <c r="B561" s="1"/>
      <c r="C561" s="36"/>
      <c r="D561" s="157"/>
      <c r="E561" s="158"/>
      <c r="F561" s="42" t="str">
        <f>VLOOKUP(C561,'[2]Acha Air Sales Price List'!$B$1:$D$65536,3,FALSE)</f>
        <v>Exchange rate :</v>
      </c>
      <c r="G561" s="21">
        <f>ROUND(IF(ISBLANK(C561),0,VLOOKUP(C561,'[2]Acha Air Sales Price List'!$B$1:$X$65536,12,FALSE)*$M$14),2)</f>
        <v>0</v>
      </c>
      <c r="H561" s="21"/>
      <c r="I561" s="22">
        <f t="shared" si="12"/>
        <v>0</v>
      </c>
      <c r="J561" s="14"/>
    </row>
    <row r="562" spans="1:10" ht="12.4" hidden="1" customHeight="1">
      <c r="A562" s="13"/>
      <c r="B562" s="1"/>
      <c r="C562" s="36"/>
      <c r="D562" s="157"/>
      <c r="E562" s="158"/>
      <c r="F562" s="42" t="str">
        <f>VLOOKUP(C562,'[2]Acha Air Sales Price List'!$B$1:$D$65536,3,FALSE)</f>
        <v>Exchange rate :</v>
      </c>
      <c r="G562" s="21">
        <f>ROUND(IF(ISBLANK(C562),0,VLOOKUP(C562,'[2]Acha Air Sales Price List'!$B$1:$X$65536,12,FALSE)*$M$14),2)</f>
        <v>0</v>
      </c>
      <c r="H562" s="21"/>
      <c r="I562" s="22">
        <f t="shared" si="12"/>
        <v>0</v>
      </c>
      <c r="J562" s="14"/>
    </row>
    <row r="563" spans="1:10" ht="12.4" hidden="1" customHeight="1">
      <c r="A563" s="13"/>
      <c r="B563" s="1"/>
      <c r="C563" s="36"/>
      <c r="D563" s="157"/>
      <c r="E563" s="158"/>
      <c r="F563" s="42" t="str">
        <f>VLOOKUP(C563,'[2]Acha Air Sales Price List'!$B$1:$D$65536,3,FALSE)</f>
        <v>Exchange rate :</v>
      </c>
      <c r="G563" s="21">
        <f>ROUND(IF(ISBLANK(C563),0,VLOOKUP(C563,'[2]Acha Air Sales Price List'!$B$1:$X$65536,12,FALSE)*$M$14),2)</f>
        <v>0</v>
      </c>
      <c r="H563" s="21"/>
      <c r="I563" s="22">
        <f t="shared" si="12"/>
        <v>0</v>
      </c>
      <c r="J563" s="14"/>
    </row>
    <row r="564" spans="1:10" ht="12.4" hidden="1" customHeight="1">
      <c r="A564" s="13"/>
      <c r="B564" s="1"/>
      <c r="C564" s="36"/>
      <c r="D564" s="157"/>
      <c r="E564" s="158"/>
      <c r="F564" s="42" t="str">
        <f>VLOOKUP(C564,'[2]Acha Air Sales Price List'!$B$1:$D$65536,3,FALSE)</f>
        <v>Exchange rate :</v>
      </c>
      <c r="G564" s="21">
        <f>ROUND(IF(ISBLANK(C564),0,VLOOKUP(C564,'[2]Acha Air Sales Price List'!$B$1:$X$65536,12,FALSE)*$M$14),2)</f>
        <v>0</v>
      </c>
      <c r="H564" s="21"/>
      <c r="I564" s="22">
        <f t="shared" si="12"/>
        <v>0</v>
      </c>
      <c r="J564" s="14"/>
    </row>
    <row r="565" spans="1:10" ht="12.4" hidden="1" customHeight="1">
      <c r="A565" s="13"/>
      <c r="B565" s="1"/>
      <c r="C565" s="36"/>
      <c r="D565" s="157"/>
      <c r="E565" s="158"/>
      <c r="F565" s="42" t="str">
        <f>VLOOKUP(C565,'[2]Acha Air Sales Price List'!$B$1:$D$65536,3,FALSE)</f>
        <v>Exchange rate :</v>
      </c>
      <c r="G565" s="21">
        <f>ROUND(IF(ISBLANK(C565),0,VLOOKUP(C565,'[2]Acha Air Sales Price List'!$B$1:$X$65536,12,FALSE)*$M$14),2)</f>
        <v>0</v>
      </c>
      <c r="H565" s="21"/>
      <c r="I565" s="22">
        <f t="shared" si="12"/>
        <v>0</v>
      </c>
      <c r="J565" s="14"/>
    </row>
    <row r="566" spans="1:10" ht="12.4" hidden="1" customHeight="1">
      <c r="A566" s="13"/>
      <c r="B566" s="1"/>
      <c r="C566" s="36"/>
      <c r="D566" s="157"/>
      <c r="E566" s="158"/>
      <c r="F566" s="42" t="str">
        <f>VLOOKUP(C566,'[2]Acha Air Sales Price List'!$B$1:$D$65536,3,FALSE)</f>
        <v>Exchange rate :</v>
      </c>
      <c r="G566" s="21">
        <f>ROUND(IF(ISBLANK(C566),0,VLOOKUP(C566,'[2]Acha Air Sales Price List'!$B$1:$X$65536,12,FALSE)*$M$14),2)</f>
        <v>0</v>
      </c>
      <c r="H566" s="21"/>
      <c r="I566" s="22">
        <f t="shared" si="12"/>
        <v>0</v>
      </c>
      <c r="J566" s="14"/>
    </row>
    <row r="567" spans="1:10" ht="12.4" hidden="1" customHeight="1">
      <c r="A567" s="13"/>
      <c r="B567" s="1"/>
      <c r="C567" s="36"/>
      <c r="D567" s="157"/>
      <c r="E567" s="158"/>
      <c r="F567" s="42" t="str">
        <f>VLOOKUP(C567,'[2]Acha Air Sales Price List'!$B$1:$D$65536,3,FALSE)</f>
        <v>Exchange rate :</v>
      </c>
      <c r="G567" s="21">
        <f>ROUND(IF(ISBLANK(C567),0,VLOOKUP(C567,'[2]Acha Air Sales Price List'!$B$1:$X$65536,12,FALSE)*$M$14),2)</f>
        <v>0</v>
      </c>
      <c r="H567" s="21"/>
      <c r="I567" s="22">
        <f t="shared" si="12"/>
        <v>0</v>
      </c>
      <c r="J567" s="14"/>
    </row>
    <row r="568" spans="1:10" ht="12.4" hidden="1" customHeight="1">
      <c r="A568" s="13"/>
      <c r="B568" s="1"/>
      <c r="C568" s="36"/>
      <c r="D568" s="157"/>
      <c r="E568" s="158"/>
      <c r="F568" s="42" t="str">
        <f>VLOOKUP(C568,'[2]Acha Air Sales Price List'!$B$1:$D$65536,3,FALSE)</f>
        <v>Exchange rate :</v>
      </c>
      <c r="G568" s="21">
        <f>ROUND(IF(ISBLANK(C568),0,VLOOKUP(C568,'[2]Acha Air Sales Price List'!$B$1:$X$65536,12,FALSE)*$M$14),2)</f>
        <v>0</v>
      </c>
      <c r="H568" s="21"/>
      <c r="I568" s="22">
        <f t="shared" si="12"/>
        <v>0</v>
      </c>
      <c r="J568" s="14"/>
    </row>
    <row r="569" spans="1:10" ht="12.4" hidden="1" customHeight="1">
      <c r="A569" s="13"/>
      <c r="B569" s="1"/>
      <c r="C569" s="36"/>
      <c r="D569" s="157"/>
      <c r="E569" s="158"/>
      <c r="F569" s="42" t="str">
        <f>VLOOKUP(C569,'[2]Acha Air Sales Price List'!$B$1:$D$65536,3,FALSE)</f>
        <v>Exchange rate :</v>
      </c>
      <c r="G569" s="21">
        <f>ROUND(IF(ISBLANK(C569),0,VLOOKUP(C569,'[2]Acha Air Sales Price List'!$B$1:$X$65536,12,FALSE)*$M$14),2)</f>
        <v>0</v>
      </c>
      <c r="H569" s="21"/>
      <c r="I569" s="22">
        <f t="shared" si="12"/>
        <v>0</v>
      </c>
      <c r="J569" s="14"/>
    </row>
    <row r="570" spans="1:10" ht="12.4" hidden="1" customHeight="1">
      <c r="A570" s="13"/>
      <c r="B570" s="1"/>
      <c r="C570" s="36"/>
      <c r="D570" s="157"/>
      <c r="E570" s="158"/>
      <c r="F570" s="42" t="str">
        <f>VLOOKUP(C570,'[2]Acha Air Sales Price List'!$B$1:$D$65536,3,FALSE)</f>
        <v>Exchange rate :</v>
      </c>
      <c r="G570" s="21">
        <f>ROUND(IF(ISBLANK(C570),0,VLOOKUP(C570,'[2]Acha Air Sales Price List'!$B$1:$X$65536,12,FALSE)*$M$14),2)</f>
        <v>0</v>
      </c>
      <c r="H570" s="21"/>
      <c r="I570" s="22">
        <f t="shared" si="12"/>
        <v>0</v>
      </c>
      <c r="J570" s="14"/>
    </row>
    <row r="571" spans="1:10" ht="12.4" hidden="1" customHeight="1">
      <c r="A571" s="13"/>
      <c r="B571" s="1"/>
      <c r="C571" s="36"/>
      <c r="D571" s="157"/>
      <c r="E571" s="158"/>
      <c r="F571" s="42" t="str">
        <f>VLOOKUP(C571,'[2]Acha Air Sales Price List'!$B$1:$D$65536,3,FALSE)</f>
        <v>Exchange rate :</v>
      </c>
      <c r="G571" s="21">
        <f>ROUND(IF(ISBLANK(C571),0,VLOOKUP(C571,'[2]Acha Air Sales Price List'!$B$1:$X$65536,12,FALSE)*$M$14),2)</f>
        <v>0</v>
      </c>
      <c r="H571" s="21"/>
      <c r="I571" s="22">
        <f t="shared" si="12"/>
        <v>0</v>
      </c>
      <c r="J571" s="14"/>
    </row>
    <row r="572" spans="1:10" ht="12.4" hidden="1" customHeight="1">
      <c r="A572" s="13"/>
      <c r="B572" s="1"/>
      <c r="C572" s="36"/>
      <c r="D572" s="157"/>
      <c r="E572" s="158"/>
      <c r="F572" s="42" t="str">
        <f>VLOOKUP(C572,'[2]Acha Air Sales Price List'!$B$1:$D$65536,3,FALSE)</f>
        <v>Exchange rate :</v>
      </c>
      <c r="G572" s="21">
        <f>ROUND(IF(ISBLANK(C572),0,VLOOKUP(C572,'[2]Acha Air Sales Price List'!$B$1:$X$65536,12,FALSE)*$M$14),2)</f>
        <v>0</v>
      </c>
      <c r="H572" s="21"/>
      <c r="I572" s="22">
        <f t="shared" si="12"/>
        <v>0</v>
      </c>
      <c r="J572" s="14"/>
    </row>
    <row r="573" spans="1:10" ht="12.4" hidden="1" customHeight="1">
      <c r="A573" s="13"/>
      <c r="B573" s="1"/>
      <c r="C573" s="36"/>
      <c r="D573" s="157"/>
      <c r="E573" s="158"/>
      <c r="F573" s="42" t="str">
        <f>VLOOKUP(C573,'[2]Acha Air Sales Price List'!$B$1:$D$65536,3,FALSE)</f>
        <v>Exchange rate :</v>
      </c>
      <c r="G573" s="21">
        <f>ROUND(IF(ISBLANK(C573),0,VLOOKUP(C573,'[2]Acha Air Sales Price List'!$B$1:$X$65536,12,FALSE)*$M$14),2)</f>
        <v>0</v>
      </c>
      <c r="H573" s="21"/>
      <c r="I573" s="22">
        <f t="shared" si="12"/>
        <v>0</v>
      </c>
      <c r="J573" s="14"/>
    </row>
    <row r="574" spans="1:10" ht="12.4" hidden="1" customHeight="1">
      <c r="A574" s="13"/>
      <c r="B574" s="1"/>
      <c r="C574" s="36"/>
      <c r="D574" s="157"/>
      <c r="E574" s="158"/>
      <c r="F574" s="42" t="str">
        <f>VLOOKUP(C574,'[2]Acha Air Sales Price List'!$B$1:$D$65536,3,FALSE)</f>
        <v>Exchange rate :</v>
      </c>
      <c r="G574" s="21">
        <f>ROUND(IF(ISBLANK(C574),0,VLOOKUP(C574,'[2]Acha Air Sales Price List'!$B$1:$X$65536,12,FALSE)*$M$14),2)</f>
        <v>0</v>
      </c>
      <c r="H574" s="21"/>
      <c r="I574" s="22">
        <f t="shared" si="12"/>
        <v>0</v>
      </c>
      <c r="J574" s="14"/>
    </row>
    <row r="575" spans="1:10" ht="12.4" hidden="1" customHeight="1">
      <c r="A575" s="13"/>
      <c r="B575" s="1"/>
      <c r="C575" s="36"/>
      <c r="D575" s="157"/>
      <c r="E575" s="158"/>
      <c r="F575" s="42" t="str">
        <f>VLOOKUP(C575,'[2]Acha Air Sales Price List'!$B$1:$D$65536,3,FALSE)</f>
        <v>Exchange rate :</v>
      </c>
      <c r="G575" s="21">
        <f>ROUND(IF(ISBLANK(C575),0,VLOOKUP(C575,'[2]Acha Air Sales Price List'!$B$1:$X$65536,12,FALSE)*$M$14),2)</f>
        <v>0</v>
      </c>
      <c r="H575" s="21"/>
      <c r="I575" s="22">
        <f t="shared" si="12"/>
        <v>0</v>
      </c>
      <c r="J575" s="14"/>
    </row>
    <row r="576" spans="1:10" ht="12.4" hidden="1" customHeight="1">
      <c r="A576" s="13"/>
      <c r="B576" s="1"/>
      <c r="C576" s="36"/>
      <c r="D576" s="157"/>
      <c r="E576" s="158"/>
      <c r="F576" s="42" t="str">
        <f>VLOOKUP(C576,'[2]Acha Air Sales Price List'!$B$1:$D$65536,3,FALSE)</f>
        <v>Exchange rate :</v>
      </c>
      <c r="G576" s="21">
        <f>ROUND(IF(ISBLANK(C576),0,VLOOKUP(C576,'[2]Acha Air Sales Price List'!$B$1:$X$65536,12,FALSE)*$M$14),2)</f>
        <v>0</v>
      </c>
      <c r="H576" s="21"/>
      <c r="I576" s="22">
        <f t="shared" si="12"/>
        <v>0</v>
      </c>
      <c r="J576" s="14"/>
    </row>
    <row r="577" spans="1:10" ht="12.4" hidden="1" customHeight="1">
      <c r="A577" s="13"/>
      <c r="B577" s="1"/>
      <c r="C577" s="36"/>
      <c r="D577" s="157"/>
      <c r="E577" s="158"/>
      <c r="F577" s="42" t="str">
        <f>VLOOKUP(C577,'[2]Acha Air Sales Price List'!$B$1:$D$65536,3,FALSE)</f>
        <v>Exchange rate :</v>
      </c>
      <c r="G577" s="21">
        <f>ROUND(IF(ISBLANK(C577),0,VLOOKUP(C577,'[2]Acha Air Sales Price List'!$B$1:$X$65536,12,FALSE)*$M$14),2)</f>
        <v>0</v>
      </c>
      <c r="H577" s="21"/>
      <c r="I577" s="22">
        <f t="shared" si="12"/>
        <v>0</v>
      </c>
      <c r="J577" s="14"/>
    </row>
    <row r="578" spans="1:10" ht="12.4" hidden="1" customHeight="1">
      <c r="A578" s="13"/>
      <c r="B578" s="1"/>
      <c r="C578" s="36"/>
      <c r="D578" s="157"/>
      <c r="E578" s="158"/>
      <c r="F578" s="42" t="str">
        <f>VLOOKUP(C578,'[2]Acha Air Sales Price List'!$B$1:$D$65536,3,FALSE)</f>
        <v>Exchange rate :</v>
      </c>
      <c r="G578" s="21">
        <f>ROUND(IF(ISBLANK(C578),0,VLOOKUP(C578,'[2]Acha Air Sales Price List'!$B$1:$X$65536,12,FALSE)*$M$14),2)</f>
        <v>0</v>
      </c>
      <c r="H578" s="21"/>
      <c r="I578" s="22">
        <f t="shared" si="12"/>
        <v>0</v>
      </c>
      <c r="J578" s="14"/>
    </row>
    <row r="579" spans="1:10" ht="12.4" hidden="1" customHeight="1">
      <c r="A579" s="13"/>
      <c r="B579" s="1"/>
      <c r="C579" s="36"/>
      <c r="D579" s="157"/>
      <c r="E579" s="158"/>
      <c r="F579" s="42" t="str">
        <f>VLOOKUP(C579,'[2]Acha Air Sales Price List'!$B$1:$D$65536,3,FALSE)</f>
        <v>Exchange rate :</v>
      </c>
      <c r="G579" s="21">
        <f>ROUND(IF(ISBLANK(C579),0,VLOOKUP(C579,'[2]Acha Air Sales Price List'!$B$1:$X$65536,12,FALSE)*$M$14),2)</f>
        <v>0</v>
      </c>
      <c r="H579" s="21"/>
      <c r="I579" s="22">
        <f t="shared" si="12"/>
        <v>0</v>
      </c>
      <c r="J579" s="14"/>
    </row>
    <row r="580" spans="1:10" ht="12.4" hidden="1" customHeight="1">
      <c r="A580" s="13"/>
      <c r="B580" s="1"/>
      <c r="C580" s="36"/>
      <c r="D580" s="157"/>
      <c r="E580" s="158"/>
      <c r="F580" s="42" t="str">
        <f>VLOOKUP(C580,'[2]Acha Air Sales Price List'!$B$1:$D$65536,3,FALSE)</f>
        <v>Exchange rate :</v>
      </c>
      <c r="G580" s="21">
        <f>ROUND(IF(ISBLANK(C580),0,VLOOKUP(C580,'[2]Acha Air Sales Price List'!$B$1:$X$65536,12,FALSE)*$M$14),2)</f>
        <v>0</v>
      </c>
      <c r="H580" s="21"/>
      <c r="I580" s="22">
        <f t="shared" si="12"/>
        <v>0</v>
      </c>
      <c r="J580" s="14"/>
    </row>
    <row r="581" spans="1:10" ht="12.4" hidden="1" customHeight="1">
      <c r="A581" s="13"/>
      <c r="B581" s="1"/>
      <c r="C581" s="36"/>
      <c r="D581" s="157"/>
      <c r="E581" s="158"/>
      <c r="F581" s="42" t="str">
        <f>VLOOKUP(C581,'[2]Acha Air Sales Price List'!$B$1:$D$65536,3,FALSE)</f>
        <v>Exchange rate :</v>
      </c>
      <c r="G581" s="21">
        <f>ROUND(IF(ISBLANK(C581),0,VLOOKUP(C581,'[2]Acha Air Sales Price List'!$B$1:$X$65536,12,FALSE)*$M$14),2)</f>
        <v>0</v>
      </c>
      <c r="H581" s="21"/>
      <c r="I581" s="22">
        <f t="shared" si="12"/>
        <v>0</v>
      </c>
      <c r="J581" s="14"/>
    </row>
    <row r="582" spans="1:10" ht="12.4" hidden="1" customHeight="1">
      <c r="A582" s="13"/>
      <c r="B582" s="1"/>
      <c r="C582" s="36"/>
      <c r="D582" s="157"/>
      <c r="E582" s="158"/>
      <c r="F582" s="42" t="str">
        <f>VLOOKUP(C582,'[2]Acha Air Sales Price List'!$B$1:$D$65536,3,FALSE)</f>
        <v>Exchange rate :</v>
      </c>
      <c r="G582" s="21">
        <f>ROUND(IF(ISBLANK(C582),0,VLOOKUP(C582,'[2]Acha Air Sales Price List'!$B$1:$X$65536,12,FALSE)*$M$14),2)</f>
        <v>0</v>
      </c>
      <c r="H582" s="21"/>
      <c r="I582" s="22">
        <f t="shared" si="12"/>
        <v>0</v>
      </c>
      <c r="J582" s="14"/>
    </row>
    <row r="583" spans="1:10" ht="12.4" hidden="1" customHeight="1">
      <c r="A583" s="13"/>
      <c r="B583" s="1"/>
      <c r="C583" s="36"/>
      <c r="D583" s="157"/>
      <c r="E583" s="158"/>
      <c r="F583" s="42" t="str">
        <f>VLOOKUP(C583,'[2]Acha Air Sales Price List'!$B$1:$D$65536,3,FALSE)</f>
        <v>Exchange rate :</v>
      </c>
      <c r="G583" s="21">
        <f>ROUND(IF(ISBLANK(C583),0,VLOOKUP(C583,'[2]Acha Air Sales Price List'!$B$1:$X$65536,12,FALSE)*$M$14),2)</f>
        <v>0</v>
      </c>
      <c r="H583" s="21"/>
      <c r="I583" s="22">
        <f t="shared" si="12"/>
        <v>0</v>
      </c>
      <c r="J583" s="14"/>
    </row>
    <row r="584" spans="1:10" ht="12.4" hidden="1" customHeight="1">
      <c r="A584" s="13"/>
      <c r="B584" s="1"/>
      <c r="C584" s="37"/>
      <c r="D584" s="157"/>
      <c r="E584" s="158"/>
      <c r="F584" s="42" t="str">
        <f>VLOOKUP(C584,'[2]Acha Air Sales Price List'!$B$1:$D$65536,3,FALSE)</f>
        <v>Exchange rate :</v>
      </c>
      <c r="G584" s="21">
        <f>ROUND(IF(ISBLANK(C584),0,VLOOKUP(C584,'[2]Acha Air Sales Price List'!$B$1:$X$65536,12,FALSE)*$M$14),2)</f>
        <v>0</v>
      </c>
      <c r="H584" s="21"/>
      <c r="I584" s="22">
        <f t="shared" si="12"/>
        <v>0</v>
      </c>
      <c r="J584" s="14"/>
    </row>
    <row r="585" spans="1:10" ht="12" hidden="1" customHeight="1">
      <c r="A585" s="13"/>
      <c r="B585" s="1"/>
      <c r="C585" s="36"/>
      <c r="D585" s="157"/>
      <c r="E585" s="158"/>
      <c r="F585" s="42" t="str">
        <f>VLOOKUP(C585,'[2]Acha Air Sales Price List'!$B$1:$D$65536,3,FALSE)</f>
        <v>Exchange rate :</v>
      </c>
      <c r="G585" s="21">
        <f>ROUND(IF(ISBLANK(C585),0,VLOOKUP(C585,'[2]Acha Air Sales Price List'!$B$1:$X$65536,12,FALSE)*$M$14),2)</f>
        <v>0</v>
      </c>
      <c r="H585" s="21"/>
      <c r="I585" s="22">
        <f t="shared" si="12"/>
        <v>0</v>
      </c>
      <c r="J585" s="14"/>
    </row>
    <row r="586" spans="1:10" ht="12.4" hidden="1" customHeight="1">
      <c r="A586" s="13"/>
      <c r="B586" s="1"/>
      <c r="C586" s="36"/>
      <c r="D586" s="157"/>
      <c r="E586" s="158"/>
      <c r="F586" s="42" t="str">
        <f>VLOOKUP(C586,'[2]Acha Air Sales Price List'!$B$1:$D$65536,3,FALSE)</f>
        <v>Exchange rate :</v>
      </c>
      <c r="G586" s="21">
        <f>ROUND(IF(ISBLANK(C586),0,VLOOKUP(C586,'[2]Acha Air Sales Price List'!$B$1:$X$65536,12,FALSE)*$M$14),2)</f>
        <v>0</v>
      </c>
      <c r="H586" s="21"/>
      <c r="I586" s="22">
        <f t="shared" si="12"/>
        <v>0</v>
      </c>
      <c r="J586" s="14"/>
    </row>
    <row r="587" spans="1:10" ht="12.4" hidden="1" customHeight="1">
      <c r="A587" s="13"/>
      <c r="B587" s="1"/>
      <c r="C587" s="36"/>
      <c r="D587" s="157"/>
      <c r="E587" s="158"/>
      <c r="F587" s="42" t="str">
        <f>VLOOKUP(C587,'[2]Acha Air Sales Price List'!$B$1:$D$65536,3,FALSE)</f>
        <v>Exchange rate :</v>
      </c>
      <c r="G587" s="21">
        <f>ROUND(IF(ISBLANK(C587),0,VLOOKUP(C587,'[2]Acha Air Sales Price List'!$B$1:$X$65536,12,FALSE)*$M$14),2)</f>
        <v>0</v>
      </c>
      <c r="H587" s="21"/>
      <c r="I587" s="22">
        <f t="shared" ref="I587:I650" si="13">ROUND(IF(ISNUMBER(B587), G587*B587, 0),5)</f>
        <v>0</v>
      </c>
      <c r="J587" s="14"/>
    </row>
    <row r="588" spans="1:10" ht="12.4" hidden="1" customHeight="1">
      <c r="A588" s="13"/>
      <c r="B588" s="1"/>
      <c r="C588" s="36"/>
      <c r="D588" s="157"/>
      <c r="E588" s="158"/>
      <c r="F588" s="42" t="str">
        <f>VLOOKUP(C588,'[2]Acha Air Sales Price List'!$B$1:$D$65536,3,FALSE)</f>
        <v>Exchange rate :</v>
      </c>
      <c r="G588" s="21">
        <f>ROUND(IF(ISBLANK(C588),0,VLOOKUP(C588,'[2]Acha Air Sales Price List'!$B$1:$X$65536,12,FALSE)*$M$14),2)</f>
        <v>0</v>
      </c>
      <c r="H588" s="21"/>
      <c r="I588" s="22">
        <f t="shared" si="13"/>
        <v>0</v>
      </c>
      <c r="J588" s="14"/>
    </row>
    <row r="589" spans="1:10" ht="12.4" hidden="1" customHeight="1">
      <c r="A589" s="13"/>
      <c r="B589" s="1"/>
      <c r="C589" s="36"/>
      <c r="D589" s="157"/>
      <c r="E589" s="158"/>
      <c r="F589" s="42" t="str">
        <f>VLOOKUP(C589,'[2]Acha Air Sales Price List'!$B$1:$D$65536,3,FALSE)</f>
        <v>Exchange rate :</v>
      </c>
      <c r="G589" s="21">
        <f>ROUND(IF(ISBLANK(C589),0,VLOOKUP(C589,'[2]Acha Air Sales Price List'!$B$1:$X$65536,12,FALSE)*$M$14),2)</f>
        <v>0</v>
      </c>
      <c r="H589" s="21"/>
      <c r="I589" s="22">
        <f t="shared" si="13"/>
        <v>0</v>
      </c>
      <c r="J589" s="14"/>
    </row>
    <row r="590" spans="1:10" ht="12.4" hidden="1" customHeight="1">
      <c r="A590" s="13"/>
      <c r="B590" s="1"/>
      <c r="C590" s="36"/>
      <c r="D590" s="157"/>
      <c r="E590" s="158"/>
      <c r="F590" s="42" t="str">
        <f>VLOOKUP(C590,'[2]Acha Air Sales Price List'!$B$1:$D$65536,3,FALSE)</f>
        <v>Exchange rate :</v>
      </c>
      <c r="G590" s="21">
        <f>ROUND(IF(ISBLANK(C590),0,VLOOKUP(C590,'[2]Acha Air Sales Price List'!$B$1:$X$65536,12,FALSE)*$M$14),2)</f>
        <v>0</v>
      </c>
      <c r="H590" s="21"/>
      <c r="I590" s="22">
        <f t="shared" si="13"/>
        <v>0</v>
      </c>
      <c r="J590" s="14"/>
    </row>
    <row r="591" spans="1:10" ht="12.4" hidden="1" customHeight="1">
      <c r="A591" s="13"/>
      <c r="B591" s="1"/>
      <c r="C591" s="36"/>
      <c r="D591" s="157"/>
      <c r="E591" s="158"/>
      <c r="F591" s="42" t="str">
        <f>VLOOKUP(C591,'[2]Acha Air Sales Price List'!$B$1:$D$65536,3,FALSE)</f>
        <v>Exchange rate :</v>
      </c>
      <c r="G591" s="21">
        <f>ROUND(IF(ISBLANK(C591),0,VLOOKUP(C591,'[2]Acha Air Sales Price List'!$B$1:$X$65536,12,FALSE)*$M$14),2)</f>
        <v>0</v>
      </c>
      <c r="H591" s="21"/>
      <c r="I591" s="22">
        <f t="shared" si="13"/>
        <v>0</v>
      </c>
      <c r="J591" s="14"/>
    </row>
    <row r="592" spans="1:10" ht="12.4" hidden="1" customHeight="1">
      <c r="A592" s="13"/>
      <c r="B592" s="1"/>
      <c r="C592" s="36"/>
      <c r="D592" s="157"/>
      <c r="E592" s="158"/>
      <c r="F592" s="42" t="str">
        <f>VLOOKUP(C592,'[2]Acha Air Sales Price List'!$B$1:$D$65536,3,FALSE)</f>
        <v>Exchange rate :</v>
      </c>
      <c r="G592" s="21">
        <f>ROUND(IF(ISBLANK(C592),0,VLOOKUP(C592,'[2]Acha Air Sales Price List'!$B$1:$X$65536,12,FALSE)*$M$14),2)</f>
        <v>0</v>
      </c>
      <c r="H592" s="21"/>
      <c r="I592" s="22">
        <f t="shared" si="13"/>
        <v>0</v>
      </c>
      <c r="J592" s="14"/>
    </row>
    <row r="593" spans="1:10" ht="12.4" hidden="1" customHeight="1">
      <c r="A593" s="13"/>
      <c r="B593" s="1"/>
      <c r="C593" s="36"/>
      <c r="D593" s="157"/>
      <c r="E593" s="158"/>
      <c r="F593" s="42" t="str">
        <f>VLOOKUP(C593,'[2]Acha Air Sales Price List'!$B$1:$D$65536,3,FALSE)</f>
        <v>Exchange rate :</v>
      </c>
      <c r="G593" s="21">
        <f>ROUND(IF(ISBLANK(C593),0,VLOOKUP(C593,'[2]Acha Air Sales Price List'!$B$1:$X$65536,12,FALSE)*$M$14),2)</f>
        <v>0</v>
      </c>
      <c r="H593" s="21"/>
      <c r="I593" s="22">
        <f t="shared" si="13"/>
        <v>0</v>
      </c>
      <c r="J593" s="14"/>
    </row>
    <row r="594" spans="1:10" ht="12.4" hidden="1" customHeight="1">
      <c r="A594" s="13"/>
      <c r="B594" s="1"/>
      <c r="C594" s="36"/>
      <c r="D594" s="157"/>
      <c r="E594" s="158"/>
      <c r="F594" s="42" t="str">
        <f>VLOOKUP(C594,'[2]Acha Air Sales Price List'!$B$1:$D$65536,3,FALSE)</f>
        <v>Exchange rate :</v>
      </c>
      <c r="G594" s="21">
        <f>ROUND(IF(ISBLANK(C594),0,VLOOKUP(C594,'[2]Acha Air Sales Price List'!$B$1:$X$65536,12,FALSE)*$M$14),2)</f>
        <v>0</v>
      </c>
      <c r="H594" s="21"/>
      <c r="I594" s="22">
        <f t="shared" si="13"/>
        <v>0</v>
      </c>
      <c r="J594" s="14"/>
    </row>
    <row r="595" spans="1:10" ht="12.4" hidden="1" customHeight="1">
      <c r="A595" s="13"/>
      <c r="B595" s="1"/>
      <c r="C595" s="36"/>
      <c r="D595" s="157"/>
      <c r="E595" s="158"/>
      <c r="F595" s="42" t="str">
        <f>VLOOKUP(C595,'[2]Acha Air Sales Price List'!$B$1:$D$65536,3,FALSE)</f>
        <v>Exchange rate :</v>
      </c>
      <c r="G595" s="21">
        <f>ROUND(IF(ISBLANK(C595),0,VLOOKUP(C595,'[2]Acha Air Sales Price List'!$B$1:$X$65536,12,FALSE)*$M$14),2)</f>
        <v>0</v>
      </c>
      <c r="H595" s="21"/>
      <c r="I595" s="22">
        <f t="shared" si="13"/>
        <v>0</v>
      </c>
      <c r="J595" s="14"/>
    </row>
    <row r="596" spans="1:10" ht="12.4" hidden="1" customHeight="1">
      <c r="A596" s="13"/>
      <c r="B596" s="1"/>
      <c r="C596" s="36"/>
      <c r="D596" s="157"/>
      <c r="E596" s="158"/>
      <c r="F596" s="42" t="str">
        <f>VLOOKUP(C596,'[2]Acha Air Sales Price List'!$B$1:$D$65536,3,FALSE)</f>
        <v>Exchange rate :</v>
      </c>
      <c r="G596" s="21">
        <f>ROUND(IF(ISBLANK(C596),0,VLOOKUP(C596,'[2]Acha Air Sales Price List'!$B$1:$X$65536,12,FALSE)*$M$14),2)</f>
        <v>0</v>
      </c>
      <c r="H596" s="21"/>
      <c r="I596" s="22">
        <f t="shared" si="13"/>
        <v>0</v>
      </c>
      <c r="J596" s="14"/>
    </row>
    <row r="597" spans="1:10" ht="12.4" hidden="1" customHeight="1">
      <c r="A597" s="13"/>
      <c r="B597" s="1"/>
      <c r="C597" s="36"/>
      <c r="D597" s="157"/>
      <c r="E597" s="158"/>
      <c r="F597" s="42" t="str">
        <f>VLOOKUP(C597,'[2]Acha Air Sales Price List'!$B$1:$D$65536,3,FALSE)</f>
        <v>Exchange rate :</v>
      </c>
      <c r="G597" s="21">
        <f>ROUND(IF(ISBLANK(C597),0,VLOOKUP(C597,'[2]Acha Air Sales Price List'!$B$1:$X$65536,12,FALSE)*$M$14),2)</f>
        <v>0</v>
      </c>
      <c r="H597" s="21"/>
      <c r="I597" s="22">
        <f t="shared" si="13"/>
        <v>0</v>
      </c>
      <c r="J597" s="14"/>
    </row>
    <row r="598" spans="1:10" ht="12.4" hidden="1" customHeight="1">
      <c r="A598" s="13"/>
      <c r="B598" s="1"/>
      <c r="C598" s="36"/>
      <c r="D598" s="157"/>
      <c r="E598" s="158"/>
      <c r="F598" s="42" t="str">
        <f>VLOOKUP(C598,'[2]Acha Air Sales Price List'!$B$1:$D$65536,3,FALSE)</f>
        <v>Exchange rate :</v>
      </c>
      <c r="G598" s="21">
        <f>ROUND(IF(ISBLANK(C598),0,VLOOKUP(C598,'[2]Acha Air Sales Price List'!$B$1:$X$65536,12,FALSE)*$M$14),2)</f>
        <v>0</v>
      </c>
      <c r="H598" s="21"/>
      <c r="I598" s="22">
        <f t="shared" si="13"/>
        <v>0</v>
      </c>
      <c r="J598" s="14"/>
    </row>
    <row r="599" spans="1:10" ht="12.4" hidden="1" customHeight="1">
      <c r="A599" s="13"/>
      <c r="B599" s="1"/>
      <c r="C599" s="36"/>
      <c r="D599" s="157"/>
      <c r="E599" s="158"/>
      <c r="F599" s="42" t="str">
        <f>VLOOKUP(C599,'[2]Acha Air Sales Price List'!$B$1:$D$65536,3,FALSE)</f>
        <v>Exchange rate :</v>
      </c>
      <c r="G599" s="21">
        <f>ROUND(IF(ISBLANK(C599),0,VLOOKUP(C599,'[2]Acha Air Sales Price List'!$B$1:$X$65536,12,FALSE)*$M$14),2)</f>
        <v>0</v>
      </c>
      <c r="H599" s="21"/>
      <c r="I599" s="22">
        <f t="shared" si="13"/>
        <v>0</v>
      </c>
      <c r="J599" s="14"/>
    </row>
    <row r="600" spans="1:10" ht="12.4" hidden="1" customHeight="1">
      <c r="A600" s="13"/>
      <c r="B600" s="1"/>
      <c r="C600" s="36"/>
      <c r="D600" s="157"/>
      <c r="E600" s="158"/>
      <c r="F600" s="42" t="str">
        <f>VLOOKUP(C600,'[2]Acha Air Sales Price List'!$B$1:$D$65536,3,FALSE)</f>
        <v>Exchange rate :</v>
      </c>
      <c r="G600" s="21">
        <f>ROUND(IF(ISBLANK(C600),0,VLOOKUP(C600,'[2]Acha Air Sales Price List'!$B$1:$X$65536,12,FALSE)*$M$14),2)</f>
        <v>0</v>
      </c>
      <c r="H600" s="21"/>
      <c r="I600" s="22">
        <f t="shared" si="13"/>
        <v>0</v>
      </c>
      <c r="J600" s="14"/>
    </row>
    <row r="601" spans="1:10" ht="12.4" hidden="1" customHeight="1">
      <c r="A601" s="13"/>
      <c r="B601" s="1"/>
      <c r="C601" s="36"/>
      <c r="D601" s="157"/>
      <c r="E601" s="158"/>
      <c r="F601" s="42" t="str">
        <f>VLOOKUP(C601,'[2]Acha Air Sales Price List'!$B$1:$D$65536,3,FALSE)</f>
        <v>Exchange rate :</v>
      </c>
      <c r="G601" s="21">
        <f>ROUND(IF(ISBLANK(C601),0,VLOOKUP(C601,'[2]Acha Air Sales Price List'!$B$1:$X$65536,12,FALSE)*$M$14),2)</f>
        <v>0</v>
      </c>
      <c r="H601" s="21"/>
      <c r="I601" s="22">
        <f t="shared" si="13"/>
        <v>0</v>
      </c>
      <c r="J601" s="14"/>
    </row>
    <row r="602" spans="1:10" ht="12.4" hidden="1" customHeight="1">
      <c r="A602" s="13"/>
      <c r="B602" s="1"/>
      <c r="C602" s="36"/>
      <c r="D602" s="157"/>
      <c r="E602" s="158"/>
      <c r="F602" s="42" t="str">
        <f>VLOOKUP(C602,'[2]Acha Air Sales Price List'!$B$1:$D$65536,3,FALSE)</f>
        <v>Exchange rate :</v>
      </c>
      <c r="G602" s="21">
        <f>ROUND(IF(ISBLANK(C602),0,VLOOKUP(C602,'[2]Acha Air Sales Price List'!$B$1:$X$65536,12,FALSE)*$M$14),2)</f>
        <v>0</v>
      </c>
      <c r="H602" s="21"/>
      <c r="I602" s="22">
        <f t="shared" si="13"/>
        <v>0</v>
      </c>
      <c r="J602" s="14"/>
    </row>
    <row r="603" spans="1:10" ht="12.4" hidden="1" customHeight="1">
      <c r="A603" s="13"/>
      <c r="B603" s="1"/>
      <c r="C603" s="36"/>
      <c r="D603" s="157"/>
      <c r="E603" s="158"/>
      <c r="F603" s="42" t="str">
        <f>VLOOKUP(C603,'[2]Acha Air Sales Price List'!$B$1:$D$65536,3,FALSE)</f>
        <v>Exchange rate :</v>
      </c>
      <c r="G603" s="21">
        <f>ROUND(IF(ISBLANK(C603),0,VLOOKUP(C603,'[2]Acha Air Sales Price List'!$B$1:$X$65536,12,FALSE)*$M$14),2)</f>
        <v>0</v>
      </c>
      <c r="H603" s="21"/>
      <c r="I603" s="22">
        <f t="shared" si="13"/>
        <v>0</v>
      </c>
      <c r="J603" s="14"/>
    </row>
    <row r="604" spans="1:10" ht="12.4" hidden="1" customHeight="1">
      <c r="A604" s="13"/>
      <c r="B604" s="1"/>
      <c r="C604" s="36"/>
      <c r="D604" s="157"/>
      <c r="E604" s="158"/>
      <c r="F604" s="42" t="str">
        <f>VLOOKUP(C604,'[2]Acha Air Sales Price List'!$B$1:$D$65536,3,FALSE)</f>
        <v>Exchange rate :</v>
      </c>
      <c r="G604" s="21">
        <f>ROUND(IF(ISBLANK(C604),0,VLOOKUP(C604,'[2]Acha Air Sales Price List'!$B$1:$X$65536,12,FALSE)*$M$14),2)</f>
        <v>0</v>
      </c>
      <c r="H604" s="21"/>
      <c r="I604" s="22">
        <f t="shared" si="13"/>
        <v>0</v>
      </c>
      <c r="J604" s="14"/>
    </row>
    <row r="605" spans="1:10" ht="12.4" hidden="1" customHeight="1">
      <c r="A605" s="13"/>
      <c r="B605" s="1"/>
      <c r="C605" s="36"/>
      <c r="D605" s="157"/>
      <c r="E605" s="158"/>
      <c r="F605" s="42" t="str">
        <f>VLOOKUP(C605,'[2]Acha Air Sales Price List'!$B$1:$D$65536,3,FALSE)</f>
        <v>Exchange rate :</v>
      </c>
      <c r="G605" s="21">
        <f>ROUND(IF(ISBLANK(C605),0,VLOOKUP(C605,'[2]Acha Air Sales Price List'!$B$1:$X$65536,12,FALSE)*$M$14),2)</f>
        <v>0</v>
      </c>
      <c r="H605" s="21"/>
      <c r="I605" s="22">
        <f t="shared" si="13"/>
        <v>0</v>
      </c>
      <c r="J605" s="14"/>
    </row>
    <row r="606" spans="1:10" ht="12.4" hidden="1" customHeight="1">
      <c r="A606" s="13"/>
      <c r="B606" s="1"/>
      <c r="C606" s="36"/>
      <c r="D606" s="157"/>
      <c r="E606" s="158"/>
      <c r="F606" s="42" t="str">
        <f>VLOOKUP(C606,'[2]Acha Air Sales Price List'!$B$1:$D$65536,3,FALSE)</f>
        <v>Exchange rate :</v>
      </c>
      <c r="G606" s="21">
        <f>ROUND(IF(ISBLANK(C606),0,VLOOKUP(C606,'[2]Acha Air Sales Price List'!$B$1:$X$65536,12,FALSE)*$M$14),2)</f>
        <v>0</v>
      </c>
      <c r="H606" s="21"/>
      <c r="I606" s="22">
        <f t="shared" si="13"/>
        <v>0</v>
      </c>
      <c r="J606" s="14"/>
    </row>
    <row r="607" spans="1:10" ht="12.4" hidden="1" customHeight="1">
      <c r="A607" s="13"/>
      <c r="B607" s="1"/>
      <c r="C607" s="36"/>
      <c r="D607" s="157"/>
      <c r="E607" s="158"/>
      <c r="F607" s="42" t="str">
        <f>VLOOKUP(C607,'[2]Acha Air Sales Price List'!$B$1:$D$65536,3,FALSE)</f>
        <v>Exchange rate :</v>
      </c>
      <c r="G607" s="21">
        <f>ROUND(IF(ISBLANK(C607),0,VLOOKUP(C607,'[2]Acha Air Sales Price List'!$B$1:$X$65536,12,FALSE)*$M$14),2)</f>
        <v>0</v>
      </c>
      <c r="H607" s="21"/>
      <c r="I607" s="22">
        <f t="shared" si="13"/>
        <v>0</v>
      </c>
      <c r="J607" s="14"/>
    </row>
    <row r="608" spans="1:10" ht="12.4" hidden="1" customHeight="1">
      <c r="A608" s="13"/>
      <c r="B608" s="1"/>
      <c r="C608" s="36"/>
      <c r="D608" s="157"/>
      <c r="E608" s="158"/>
      <c r="F608" s="42" t="str">
        <f>VLOOKUP(C608,'[2]Acha Air Sales Price List'!$B$1:$D$65536,3,FALSE)</f>
        <v>Exchange rate :</v>
      </c>
      <c r="G608" s="21">
        <f>ROUND(IF(ISBLANK(C608),0,VLOOKUP(C608,'[2]Acha Air Sales Price List'!$B$1:$X$65536,12,FALSE)*$M$14),2)</f>
        <v>0</v>
      </c>
      <c r="H608" s="21"/>
      <c r="I608" s="22">
        <f t="shared" si="13"/>
        <v>0</v>
      </c>
      <c r="J608" s="14"/>
    </row>
    <row r="609" spans="1:10" ht="12.4" hidden="1" customHeight="1">
      <c r="A609" s="13"/>
      <c r="B609" s="1"/>
      <c r="C609" s="36"/>
      <c r="D609" s="157"/>
      <c r="E609" s="158"/>
      <c r="F609" s="42" t="str">
        <f>VLOOKUP(C609,'[2]Acha Air Sales Price List'!$B$1:$D$65536,3,FALSE)</f>
        <v>Exchange rate :</v>
      </c>
      <c r="G609" s="21">
        <f>ROUND(IF(ISBLANK(C609),0,VLOOKUP(C609,'[2]Acha Air Sales Price List'!$B$1:$X$65536,12,FALSE)*$M$14),2)</f>
        <v>0</v>
      </c>
      <c r="H609" s="21"/>
      <c r="I609" s="22">
        <f t="shared" si="13"/>
        <v>0</v>
      </c>
      <c r="J609" s="14"/>
    </row>
    <row r="610" spans="1:10" ht="12.4" hidden="1" customHeight="1">
      <c r="A610" s="13"/>
      <c r="B610" s="1"/>
      <c r="C610" s="36"/>
      <c r="D610" s="157"/>
      <c r="E610" s="158"/>
      <c r="F610" s="42" t="str">
        <f>VLOOKUP(C610,'[2]Acha Air Sales Price List'!$B$1:$D$65536,3,FALSE)</f>
        <v>Exchange rate :</v>
      </c>
      <c r="G610" s="21">
        <f>ROUND(IF(ISBLANK(C610),0,VLOOKUP(C610,'[2]Acha Air Sales Price List'!$B$1:$X$65536,12,FALSE)*$M$14),2)</f>
        <v>0</v>
      </c>
      <c r="H610" s="21"/>
      <c r="I610" s="22">
        <f t="shared" si="13"/>
        <v>0</v>
      </c>
      <c r="J610" s="14"/>
    </row>
    <row r="611" spans="1:10" ht="12.4" hidden="1" customHeight="1">
      <c r="A611" s="13"/>
      <c r="B611" s="1"/>
      <c r="C611" s="36"/>
      <c r="D611" s="157"/>
      <c r="E611" s="158"/>
      <c r="F611" s="42" t="str">
        <f>VLOOKUP(C611,'[2]Acha Air Sales Price List'!$B$1:$D$65536,3,FALSE)</f>
        <v>Exchange rate :</v>
      </c>
      <c r="G611" s="21">
        <f>ROUND(IF(ISBLANK(C611),0,VLOOKUP(C611,'[2]Acha Air Sales Price List'!$B$1:$X$65536,12,FALSE)*$M$14),2)</f>
        <v>0</v>
      </c>
      <c r="H611" s="21"/>
      <c r="I611" s="22">
        <f t="shared" si="13"/>
        <v>0</v>
      </c>
      <c r="J611" s="14"/>
    </row>
    <row r="612" spans="1:10" ht="12.4" hidden="1" customHeight="1">
      <c r="A612" s="13"/>
      <c r="B612" s="1"/>
      <c r="C612" s="37"/>
      <c r="D612" s="157"/>
      <c r="E612" s="158"/>
      <c r="F612" s="42" t="str">
        <f>VLOOKUP(C612,'[2]Acha Air Sales Price List'!$B$1:$D$65536,3,FALSE)</f>
        <v>Exchange rate :</v>
      </c>
      <c r="G612" s="21">
        <f>ROUND(IF(ISBLANK(C612),0,VLOOKUP(C612,'[2]Acha Air Sales Price List'!$B$1:$X$65536,12,FALSE)*$M$14),2)</f>
        <v>0</v>
      </c>
      <c r="H612" s="21"/>
      <c r="I612" s="22">
        <f t="shared" si="13"/>
        <v>0</v>
      </c>
      <c r="J612" s="14"/>
    </row>
    <row r="613" spans="1:10" ht="12" hidden="1" customHeight="1">
      <c r="A613" s="13"/>
      <c r="B613" s="1"/>
      <c r="C613" s="36"/>
      <c r="D613" s="157"/>
      <c r="E613" s="158"/>
      <c r="F613" s="42" t="str">
        <f>VLOOKUP(C613,'[2]Acha Air Sales Price List'!$B$1:$D$65536,3,FALSE)</f>
        <v>Exchange rate :</v>
      </c>
      <c r="G613" s="21">
        <f>ROUND(IF(ISBLANK(C613),0,VLOOKUP(C613,'[2]Acha Air Sales Price List'!$B$1:$X$65536,12,FALSE)*$M$14),2)</f>
        <v>0</v>
      </c>
      <c r="H613" s="21"/>
      <c r="I613" s="22">
        <f t="shared" si="13"/>
        <v>0</v>
      </c>
      <c r="J613" s="14"/>
    </row>
    <row r="614" spans="1:10" ht="12.4" hidden="1" customHeight="1">
      <c r="A614" s="13"/>
      <c r="B614" s="1"/>
      <c r="C614" s="36"/>
      <c r="D614" s="157"/>
      <c r="E614" s="158"/>
      <c r="F614" s="42" t="str">
        <f>VLOOKUP(C614,'[2]Acha Air Sales Price List'!$B$1:$D$65536,3,FALSE)</f>
        <v>Exchange rate :</v>
      </c>
      <c r="G614" s="21">
        <f>ROUND(IF(ISBLANK(C614),0,VLOOKUP(C614,'[2]Acha Air Sales Price List'!$B$1:$X$65536,12,FALSE)*$M$14),2)</f>
        <v>0</v>
      </c>
      <c r="H614" s="21"/>
      <c r="I614" s="22">
        <f t="shared" si="13"/>
        <v>0</v>
      </c>
      <c r="J614" s="14"/>
    </row>
    <row r="615" spans="1:10" ht="12.4" hidden="1" customHeight="1">
      <c r="A615" s="13"/>
      <c r="B615" s="1"/>
      <c r="C615" s="36"/>
      <c r="D615" s="157"/>
      <c r="E615" s="158"/>
      <c r="F615" s="42" t="str">
        <f>VLOOKUP(C615,'[2]Acha Air Sales Price List'!$B$1:$D$65536,3,FALSE)</f>
        <v>Exchange rate :</v>
      </c>
      <c r="G615" s="21">
        <f>ROUND(IF(ISBLANK(C615),0,VLOOKUP(C615,'[2]Acha Air Sales Price List'!$B$1:$X$65536,12,FALSE)*$M$14),2)</f>
        <v>0</v>
      </c>
      <c r="H615" s="21"/>
      <c r="I615" s="22">
        <f t="shared" si="13"/>
        <v>0</v>
      </c>
      <c r="J615" s="14"/>
    </row>
    <row r="616" spans="1:10" ht="12.4" hidden="1" customHeight="1">
      <c r="A616" s="13"/>
      <c r="B616" s="1"/>
      <c r="C616" s="36"/>
      <c r="D616" s="157"/>
      <c r="E616" s="158"/>
      <c r="F616" s="42" t="str">
        <f>VLOOKUP(C616,'[2]Acha Air Sales Price List'!$B$1:$D$65536,3,FALSE)</f>
        <v>Exchange rate :</v>
      </c>
      <c r="G616" s="21">
        <f>ROUND(IF(ISBLANK(C616),0,VLOOKUP(C616,'[2]Acha Air Sales Price List'!$B$1:$X$65536,12,FALSE)*$M$14),2)</f>
        <v>0</v>
      </c>
      <c r="H616" s="21"/>
      <c r="I616" s="22">
        <f t="shared" si="13"/>
        <v>0</v>
      </c>
      <c r="J616" s="14"/>
    </row>
    <row r="617" spans="1:10" ht="12.4" hidden="1" customHeight="1">
      <c r="A617" s="13"/>
      <c r="B617" s="1"/>
      <c r="C617" s="36"/>
      <c r="D617" s="157"/>
      <c r="E617" s="158"/>
      <c r="F617" s="42" t="str">
        <f>VLOOKUP(C617,'[2]Acha Air Sales Price List'!$B$1:$D$65536,3,FALSE)</f>
        <v>Exchange rate :</v>
      </c>
      <c r="G617" s="21">
        <f>ROUND(IF(ISBLANK(C617),0,VLOOKUP(C617,'[2]Acha Air Sales Price List'!$B$1:$X$65536,12,FALSE)*$M$14),2)</f>
        <v>0</v>
      </c>
      <c r="H617" s="21"/>
      <c r="I617" s="22">
        <f t="shared" si="13"/>
        <v>0</v>
      </c>
      <c r="J617" s="14"/>
    </row>
    <row r="618" spans="1:10" ht="12.4" hidden="1" customHeight="1">
      <c r="A618" s="13"/>
      <c r="B618" s="1"/>
      <c r="C618" s="36"/>
      <c r="D618" s="157"/>
      <c r="E618" s="158"/>
      <c r="F618" s="42" t="str">
        <f>VLOOKUP(C618,'[2]Acha Air Sales Price List'!$B$1:$D$65536,3,FALSE)</f>
        <v>Exchange rate :</v>
      </c>
      <c r="G618" s="21">
        <f>ROUND(IF(ISBLANK(C618),0,VLOOKUP(C618,'[2]Acha Air Sales Price List'!$B$1:$X$65536,12,FALSE)*$M$14),2)</f>
        <v>0</v>
      </c>
      <c r="H618" s="21"/>
      <c r="I618" s="22">
        <f t="shared" si="13"/>
        <v>0</v>
      </c>
      <c r="J618" s="14"/>
    </row>
    <row r="619" spans="1:10" ht="12.4" hidden="1" customHeight="1">
      <c r="A619" s="13"/>
      <c r="B619" s="1"/>
      <c r="C619" s="36"/>
      <c r="D619" s="157"/>
      <c r="E619" s="158"/>
      <c r="F619" s="42" t="str">
        <f>VLOOKUP(C619,'[2]Acha Air Sales Price List'!$B$1:$D$65536,3,FALSE)</f>
        <v>Exchange rate :</v>
      </c>
      <c r="G619" s="21">
        <f>ROUND(IF(ISBLANK(C619),0,VLOOKUP(C619,'[2]Acha Air Sales Price List'!$B$1:$X$65536,12,FALSE)*$M$14),2)</f>
        <v>0</v>
      </c>
      <c r="H619" s="21"/>
      <c r="I619" s="22">
        <f t="shared" si="13"/>
        <v>0</v>
      </c>
      <c r="J619" s="14"/>
    </row>
    <row r="620" spans="1:10" ht="12.4" hidden="1" customHeight="1">
      <c r="A620" s="13"/>
      <c r="B620" s="1"/>
      <c r="C620" s="36"/>
      <c r="D620" s="157"/>
      <c r="E620" s="158"/>
      <c r="F620" s="42" t="str">
        <f>VLOOKUP(C620,'[2]Acha Air Sales Price List'!$B$1:$D$65536,3,FALSE)</f>
        <v>Exchange rate :</v>
      </c>
      <c r="G620" s="21">
        <f>ROUND(IF(ISBLANK(C620),0,VLOOKUP(C620,'[2]Acha Air Sales Price List'!$B$1:$X$65536,12,FALSE)*$M$14),2)</f>
        <v>0</v>
      </c>
      <c r="H620" s="21"/>
      <c r="I620" s="22">
        <f t="shared" si="13"/>
        <v>0</v>
      </c>
      <c r="J620" s="14"/>
    </row>
    <row r="621" spans="1:10" ht="12.4" hidden="1" customHeight="1">
      <c r="A621" s="13"/>
      <c r="B621" s="1"/>
      <c r="C621" s="36"/>
      <c r="D621" s="157"/>
      <c r="E621" s="158"/>
      <c r="F621" s="42" t="str">
        <f>VLOOKUP(C621,'[2]Acha Air Sales Price List'!$B$1:$D$65536,3,FALSE)</f>
        <v>Exchange rate :</v>
      </c>
      <c r="G621" s="21">
        <f>ROUND(IF(ISBLANK(C621),0,VLOOKUP(C621,'[2]Acha Air Sales Price List'!$B$1:$X$65536,12,FALSE)*$M$14),2)</f>
        <v>0</v>
      </c>
      <c r="H621" s="21"/>
      <c r="I621" s="22">
        <f t="shared" si="13"/>
        <v>0</v>
      </c>
      <c r="J621" s="14"/>
    </row>
    <row r="622" spans="1:10" ht="12.4" hidden="1" customHeight="1">
      <c r="A622" s="13"/>
      <c r="B622" s="1"/>
      <c r="C622" s="36"/>
      <c r="D622" s="157"/>
      <c r="E622" s="158"/>
      <c r="F622" s="42" t="str">
        <f>VLOOKUP(C622,'[2]Acha Air Sales Price List'!$B$1:$D$65536,3,FALSE)</f>
        <v>Exchange rate :</v>
      </c>
      <c r="G622" s="21">
        <f>ROUND(IF(ISBLANK(C622),0,VLOOKUP(C622,'[2]Acha Air Sales Price List'!$B$1:$X$65536,12,FALSE)*$M$14),2)</f>
        <v>0</v>
      </c>
      <c r="H622" s="21"/>
      <c r="I622" s="22">
        <f t="shared" si="13"/>
        <v>0</v>
      </c>
      <c r="J622" s="14"/>
    </row>
    <row r="623" spans="1:10" ht="12.4" hidden="1" customHeight="1">
      <c r="A623" s="13"/>
      <c r="B623" s="1"/>
      <c r="C623" s="36"/>
      <c r="D623" s="157"/>
      <c r="E623" s="158"/>
      <c r="F623" s="42" t="str">
        <f>VLOOKUP(C623,'[2]Acha Air Sales Price List'!$B$1:$D$65536,3,FALSE)</f>
        <v>Exchange rate :</v>
      </c>
      <c r="G623" s="21">
        <f>ROUND(IF(ISBLANK(C623),0,VLOOKUP(C623,'[2]Acha Air Sales Price List'!$B$1:$X$65536,12,FALSE)*$M$14),2)</f>
        <v>0</v>
      </c>
      <c r="H623" s="21"/>
      <c r="I623" s="22">
        <f t="shared" si="13"/>
        <v>0</v>
      </c>
      <c r="J623" s="14"/>
    </row>
    <row r="624" spans="1:10" ht="12.4" hidden="1" customHeight="1">
      <c r="A624" s="13"/>
      <c r="B624" s="1"/>
      <c r="C624" s="36"/>
      <c r="D624" s="157"/>
      <c r="E624" s="158"/>
      <c r="F624" s="42" t="str">
        <f>VLOOKUP(C624,'[2]Acha Air Sales Price List'!$B$1:$D$65536,3,FALSE)</f>
        <v>Exchange rate :</v>
      </c>
      <c r="G624" s="21">
        <f>ROUND(IF(ISBLANK(C624),0,VLOOKUP(C624,'[2]Acha Air Sales Price List'!$B$1:$X$65536,12,FALSE)*$M$14),2)</f>
        <v>0</v>
      </c>
      <c r="H624" s="21"/>
      <c r="I624" s="22">
        <f t="shared" si="13"/>
        <v>0</v>
      </c>
      <c r="J624" s="14"/>
    </row>
    <row r="625" spans="1:10" ht="12.4" hidden="1" customHeight="1">
      <c r="A625" s="13"/>
      <c r="B625" s="1"/>
      <c r="C625" s="36"/>
      <c r="D625" s="157"/>
      <c r="E625" s="158"/>
      <c r="F625" s="42" t="str">
        <f>VLOOKUP(C625,'[2]Acha Air Sales Price List'!$B$1:$D$65536,3,FALSE)</f>
        <v>Exchange rate :</v>
      </c>
      <c r="G625" s="21">
        <f>ROUND(IF(ISBLANK(C625),0,VLOOKUP(C625,'[2]Acha Air Sales Price List'!$B$1:$X$65536,12,FALSE)*$M$14),2)</f>
        <v>0</v>
      </c>
      <c r="H625" s="21"/>
      <c r="I625" s="22">
        <f t="shared" si="13"/>
        <v>0</v>
      </c>
      <c r="J625" s="14"/>
    </row>
    <row r="626" spans="1:10" ht="12.4" hidden="1" customHeight="1">
      <c r="A626" s="13"/>
      <c r="B626" s="1"/>
      <c r="C626" s="36"/>
      <c r="D626" s="157"/>
      <c r="E626" s="158"/>
      <c r="F626" s="42" t="str">
        <f>VLOOKUP(C626,'[2]Acha Air Sales Price List'!$B$1:$D$65536,3,FALSE)</f>
        <v>Exchange rate :</v>
      </c>
      <c r="G626" s="21">
        <f>ROUND(IF(ISBLANK(C626),0,VLOOKUP(C626,'[2]Acha Air Sales Price List'!$B$1:$X$65536,12,FALSE)*$M$14),2)</f>
        <v>0</v>
      </c>
      <c r="H626" s="21"/>
      <c r="I626" s="22">
        <f t="shared" si="13"/>
        <v>0</v>
      </c>
      <c r="J626" s="14"/>
    </row>
    <row r="627" spans="1:10" ht="12.4" hidden="1" customHeight="1">
      <c r="A627" s="13"/>
      <c r="B627" s="1"/>
      <c r="C627" s="36"/>
      <c r="D627" s="157"/>
      <c r="E627" s="158"/>
      <c r="F627" s="42" t="str">
        <f>VLOOKUP(C627,'[2]Acha Air Sales Price List'!$B$1:$D$65536,3,FALSE)</f>
        <v>Exchange rate :</v>
      </c>
      <c r="G627" s="21">
        <f>ROUND(IF(ISBLANK(C627),0,VLOOKUP(C627,'[2]Acha Air Sales Price List'!$B$1:$X$65536,12,FALSE)*$M$14),2)</f>
        <v>0</v>
      </c>
      <c r="H627" s="21"/>
      <c r="I627" s="22">
        <f t="shared" si="13"/>
        <v>0</v>
      </c>
      <c r="J627" s="14"/>
    </row>
    <row r="628" spans="1:10" ht="12.4" hidden="1" customHeight="1">
      <c r="A628" s="13"/>
      <c r="B628" s="1"/>
      <c r="C628" s="37"/>
      <c r="D628" s="157"/>
      <c r="E628" s="158"/>
      <c r="F628" s="42" t="str">
        <f>VLOOKUP(C628,'[2]Acha Air Sales Price List'!$B$1:$D$65536,3,FALSE)</f>
        <v>Exchange rate :</v>
      </c>
      <c r="G628" s="21">
        <f>ROUND(IF(ISBLANK(C628),0,VLOOKUP(C628,'[2]Acha Air Sales Price List'!$B$1:$X$65536,12,FALSE)*$M$14),2)</f>
        <v>0</v>
      </c>
      <c r="H628" s="21"/>
      <c r="I628" s="22">
        <f t="shared" si="13"/>
        <v>0</v>
      </c>
      <c r="J628" s="14"/>
    </row>
    <row r="629" spans="1:10" ht="12.4" hidden="1" customHeight="1">
      <c r="A629" s="13"/>
      <c r="B629" s="1"/>
      <c r="C629" s="37"/>
      <c r="D629" s="157"/>
      <c r="E629" s="158"/>
      <c r="F629" s="42" t="str">
        <f>VLOOKUP(C629,'[2]Acha Air Sales Price List'!$B$1:$D$65536,3,FALSE)</f>
        <v>Exchange rate :</v>
      </c>
      <c r="G629" s="21">
        <f>ROUND(IF(ISBLANK(C629),0,VLOOKUP(C629,'[2]Acha Air Sales Price List'!$B$1:$X$65536,12,FALSE)*$M$14),2)</f>
        <v>0</v>
      </c>
      <c r="H629" s="21"/>
      <c r="I629" s="22">
        <f t="shared" si="13"/>
        <v>0</v>
      </c>
      <c r="J629" s="14"/>
    </row>
    <row r="630" spans="1:10" ht="12.4" hidden="1" customHeight="1">
      <c r="A630" s="13"/>
      <c r="B630" s="1"/>
      <c r="C630" s="36"/>
      <c r="D630" s="157"/>
      <c r="E630" s="158"/>
      <c r="F630" s="42" t="str">
        <f>VLOOKUP(C630,'[2]Acha Air Sales Price List'!$B$1:$D$65536,3,FALSE)</f>
        <v>Exchange rate :</v>
      </c>
      <c r="G630" s="21">
        <f>ROUND(IF(ISBLANK(C630),0,VLOOKUP(C630,'[2]Acha Air Sales Price List'!$B$1:$X$65536,12,FALSE)*$M$14),2)</f>
        <v>0</v>
      </c>
      <c r="H630" s="21"/>
      <c r="I630" s="22">
        <f t="shared" si="13"/>
        <v>0</v>
      </c>
      <c r="J630" s="14"/>
    </row>
    <row r="631" spans="1:10" ht="12.4" hidden="1" customHeight="1">
      <c r="A631" s="13"/>
      <c r="B631" s="1"/>
      <c r="C631" s="36"/>
      <c r="D631" s="157"/>
      <c r="E631" s="158"/>
      <c r="F631" s="42" t="str">
        <f>VLOOKUP(C631,'[2]Acha Air Sales Price List'!$B$1:$D$65536,3,FALSE)</f>
        <v>Exchange rate :</v>
      </c>
      <c r="G631" s="21">
        <f>ROUND(IF(ISBLANK(C631),0,VLOOKUP(C631,'[2]Acha Air Sales Price List'!$B$1:$X$65536,12,FALSE)*$M$14),2)</f>
        <v>0</v>
      </c>
      <c r="H631" s="21"/>
      <c r="I631" s="22">
        <f t="shared" si="13"/>
        <v>0</v>
      </c>
      <c r="J631" s="14"/>
    </row>
    <row r="632" spans="1:10" ht="12.4" hidden="1" customHeight="1">
      <c r="A632" s="13"/>
      <c r="B632" s="1"/>
      <c r="C632" s="36"/>
      <c r="D632" s="157"/>
      <c r="E632" s="158"/>
      <c r="F632" s="42" t="str">
        <f>VLOOKUP(C632,'[2]Acha Air Sales Price List'!$B$1:$D$65536,3,FALSE)</f>
        <v>Exchange rate :</v>
      </c>
      <c r="G632" s="21">
        <f>ROUND(IF(ISBLANK(C632),0,VLOOKUP(C632,'[2]Acha Air Sales Price List'!$B$1:$X$65536,12,FALSE)*$M$14),2)</f>
        <v>0</v>
      </c>
      <c r="H632" s="21"/>
      <c r="I632" s="22">
        <f t="shared" si="13"/>
        <v>0</v>
      </c>
      <c r="J632" s="14"/>
    </row>
    <row r="633" spans="1:10" ht="12.4" hidden="1" customHeight="1">
      <c r="A633" s="13"/>
      <c r="B633" s="1"/>
      <c r="C633" s="36"/>
      <c r="D633" s="157"/>
      <c r="E633" s="158"/>
      <c r="F633" s="42" t="str">
        <f>VLOOKUP(C633,'[2]Acha Air Sales Price List'!$B$1:$D$65536,3,FALSE)</f>
        <v>Exchange rate :</v>
      </c>
      <c r="G633" s="21">
        <f>ROUND(IF(ISBLANK(C633),0,VLOOKUP(C633,'[2]Acha Air Sales Price List'!$B$1:$X$65536,12,FALSE)*$M$14),2)</f>
        <v>0</v>
      </c>
      <c r="H633" s="21"/>
      <c r="I633" s="22">
        <f t="shared" si="13"/>
        <v>0</v>
      </c>
      <c r="J633" s="14"/>
    </row>
    <row r="634" spans="1:10" ht="12.4" hidden="1" customHeight="1">
      <c r="A634" s="13"/>
      <c r="B634" s="1"/>
      <c r="C634" s="36"/>
      <c r="D634" s="157"/>
      <c r="E634" s="158"/>
      <c r="F634" s="42" t="str">
        <f>VLOOKUP(C634,'[2]Acha Air Sales Price List'!$B$1:$D$65536,3,FALSE)</f>
        <v>Exchange rate :</v>
      </c>
      <c r="G634" s="21">
        <f>ROUND(IF(ISBLANK(C634),0,VLOOKUP(C634,'[2]Acha Air Sales Price List'!$B$1:$X$65536,12,FALSE)*$M$14),2)</f>
        <v>0</v>
      </c>
      <c r="H634" s="21"/>
      <c r="I634" s="22">
        <f t="shared" si="13"/>
        <v>0</v>
      </c>
      <c r="J634" s="14"/>
    </row>
    <row r="635" spans="1:10" ht="12.4" hidden="1" customHeight="1">
      <c r="A635" s="13"/>
      <c r="B635" s="1"/>
      <c r="C635" s="36"/>
      <c r="D635" s="157"/>
      <c r="E635" s="158"/>
      <c r="F635" s="42" t="str">
        <f>VLOOKUP(C635,'[2]Acha Air Sales Price List'!$B$1:$D$65536,3,FALSE)</f>
        <v>Exchange rate :</v>
      </c>
      <c r="G635" s="21">
        <f>ROUND(IF(ISBLANK(C635),0,VLOOKUP(C635,'[2]Acha Air Sales Price List'!$B$1:$X$65536,12,FALSE)*$M$14),2)</f>
        <v>0</v>
      </c>
      <c r="H635" s="21"/>
      <c r="I635" s="22">
        <f t="shared" si="13"/>
        <v>0</v>
      </c>
      <c r="J635" s="14"/>
    </row>
    <row r="636" spans="1:10" ht="12.4" hidden="1" customHeight="1">
      <c r="A636" s="13"/>
      <c r="B636" s="1"/>
      <c r="C636" s="36"/>
      <c r="D636" s="157"/>
      <c r="E636" s="158"/>
      <c r="F636" s="42" t="str">
        <f>VLOOKUP(C636,'[2]Acha Air Sales Price List'!$B$1:$D$65536,3,FALSE)</f>
        <v>Exchange rate :</v>
      </c>
      <c r="G636" s="21">
        <f>ROUND(IF(ISBLANK(C636),0,VLOOKUP(C636,'[2]Acha Air Sales Price List'!$B$1:$X$65536,12,FALSE)*$M$14),2)</f>
        <v>0</v>
      </c>
      <c r="H636" s="21"/>
      <c r="I636" s="22">
        <f t="shared" si="13"/>
        <v>0</v>
      </c>
      <c r="J636" s="14"/>
    </row>
    <row r="637" spans="1:10" ht="12.4" hidden="1" customHeight="1">
      <c r="A637" s="13"/>
      <c r="B637" s="1"/>
      <c r="C637" s="36"/>
      <c r="D637" s="157"/>
      <c r="E637" s="158"/>
      <c r="F637" s="42" t="str">
        <f>VLOOKUP(C637,'[2]Acha Air Sales Price List'!$B$1:$D$65536,3,FALSE)</f>
        <v>Exchange rate :</v>
      </c>
      <c r="G637" s="21">
        <f>ROUND(IF(ISBLANK(C637),0,VLOOKUP(C637,'[2]Acha Air Sales Price List'!$B$1:$X$65536,12,FALSE)*$M$14),2)</f>
        <v>0</v>
      </c>
      <c r="H637" s="21"/>
      <c r="I637" s="22">
        <f t="shared" si="13"/>
        <v>0</v>
      </c>
      <c r="J637" s="14"/>
    </row>
    <row r="638" spans="1:10" ht="12.4" hidden="1" customHeight="1">
      <c r="A638" s="13"/>
      <c r="B638" s="1"/>
      <c r="C638" s="36"/>
      <c r="D638" s="157"/>
      <c r="E638" s="158"/>
      <c r="F638" s="42" t="str">
        <f>VLOOKUP(C638,'[2]Acha Air Sales Price List'!$B$1:$D$65536,3,FALSE)</f>
        <v>Exchange rate :</v>
      </c>
      <c r="G638" s="21">
        <f>ROUND(IF(ISBLANK(C638),0,VLOOKUP(C638,'[2]Acha Air Sales Price List'!$B$1:$X$65536,12,FALSE)*$M$14),2)</f>
        <v>0</v>
      </c>
      <c r="H638" s="21"/>
      <c r="I638" s="22">
        <f t="shared" si="13"/>
        <v>0</v>
      </c>
      <c r="J638" s="14"/>
    </row>
    <row r="639" spans="1:10" ht="12.4" hidden="1" customHeight="1">
      <c r="A639" s="13"/>
      <c r="B639" s="1"/>
      <c r="C639" s="36"/>
      <c r="D639" s="157"/>
      <c r="E639" s="158"/>
      <c r="F639" s="42" t="str">
        <f>VLOOKUP(C639,'[2]Acha Air Sales Price List'!$B$1:$D$65536,3,FALSE)</f>
        <v>Exchange rate :</v>
      </c>
      <c r="G639" s="21">
        <f>ROUND(IF(ISBLANK(C639),0,VLOOKUP(C639,'[2]Acha Air Sales Price List'!$B$1:$X$65536,12,FALSE)*$M$14),2)</f>
        <v>0</v>
      </c>
      <c r="H639" s="21"/>
      <c r="I639" s="22">
        <f t="shared" si="13"/>
        <v>0</v>
      </c>
      <c r="J639" s="14"/>
    </row>
    <row r="640" spans="1:10" ht="12.4" hidden="1" customHeight="1">
      <c r="A640" s="13"/>
      <c r="B640" s="1"/>
      <c r="C640" s="37"/>
      <c r="D640" s="157"/>
      <c r="E640" s="158"/>
      <c r="F640" s="42" t="str">
        <f>VLOOKUP(C640,'[2]Acha Air Sales Price List'!$B$1:$D$65536,3,FALSE)</f>
        <v>Exchange rate :</v>
      </c>
      <c r="G640" s="21">
        <f>ROUND(IF(ISBLANK(C640),0,VLOOKUP(C640,'[2]Acha Air Sales Price List'!$B$1:$X$65536,12,FALSE)*$M$14),2)</f>
        <v>0</v>
      </c>
      <c r="H640" s="21"/>
      <c r="I640" s="22">
        <f t="shared" si="13"/>
        <v>0</v>
      </c>
      <c r="J640" s="14"/>
    </row>
    <row r="641" spans="1:10" ht="12" hidden="1" customHeight="1">
      <c r="A641" s="13"/>
      <c r="B641" s="1"/>
      <c r="C641" s="36"/>
      <c r="D641" s="157"/>
      <c r="E641" s="158"/>
      <c r="F641" s="42" t="str">
        <f>VLOOKUP(C641,'[2]Acha Air Sales Price List'!$B$1:$D$65536,3,FALSE)</f>
        <v>Exchange rate :</v>
      </c>
      <c r="G641" s="21">
        <f>ROUND(IF(ISBLANK(C641),0,VLOOKUP(C641,'[2]Acha Air Sales Price List'!$B$1:$X$65536,12,FALSE)*$M$14),2)</f>
        <v>0</v>
      </c>
      <c r="H641" s="21"/>
      <c r="I641" s="22">
        <f t="shared" si="13"/>
        <v>0</v>
      </c>
      <c r="J641" s="14"/>
    </row>
    <row r="642" spans="1:10" ht="12.4" hidden="1" customHeight="1">
      <c r="A642" s="13"/>
      <c r="B642" s="1"/>
      <c r="C642" s="36"/>
      <c r="D642" s="157"/>
      <c r="E642" s="158"/>
      <c r="F642" s="42" t="str">
        <f>VLOOKUP(C642,'[2]Acha Air Sales Price List'!$B$1:$D$65536,3,FALSE)</f>
        <v>Exchange rate :</v>
      </c>
      <c r="G642" s="21">
        <f>ROUND(IF(ISBLANK(C642),0,VLOOKUP(C642,'[2]Acha Air Sales Price List'!$B$1:$X$65536,12,FALSE)*$M$14),2)</f>
        <v>0</v>
      </c>
      <c r="H642" s="21"/>
      <c r="I642" s="22">
        <f t="shared" si="13"/>
        <v>0</v>
      </c>
      <c r="J642" s="14"/>
    </row>
    <row r="643" spans="1:10" ht="12.4" hidden="1" customHeight="1">
      <c r="A643" s="13"/>
      <c r="B643" s="1"/>
      <c r="C643" s="36"/>
      <c r="D643" s="157"/>
      <c r="E643" s="158"/>
      <c r="F643" s="42" t="str">
        <f>VLOOKUP(C643,'[2]Acha Air Sales Price List'!$B$1:$D$65536,3,FALSE)</f>
        <v>Exchange rate :</v>
      </c>
      <c r="G643" s="21">
        <f>ROUND(IF(ISBLANK(C643),0,VLOOKUP(C643,'[2]Acha Air Sales Price List'!$B$1:$X$65536,12,FALSE)*$M$14),2)</f>
        <v>0</v>
      </c>
      <c r="H643" s="21"/>
      <c r="I643" s="22">
        <f t="shared" si="13"/>
        <v>0</v>
      </c>
      <c r="J643" s="14"/>
    </row>
    <row r="644" spans="1:10" ht="12.4" hidden="1" customHeight="1">
      <c r="A644" s="13"/>
      <c r="B644" s="1"/>
      <c r="C644" s="36"/>
      <c r="D644" s="157"/>
      <c r="E644" s="158"/>
      <c r="F644" s="42" t="str">
        <f>VLOOKUP(C644,'[2]Acha Air Sales Price List'!$B$1:$D$65536,3,FALSE)</f>
        <v>Exchange rate :</v>
      </c>
      <c r="G644" s="21">
        <f>ROUND(IF(ISBLANK(C644),0,VLOOKUP(C644,'[2]Acha Air Sales Price List'!$B$1:$X$65536,12,FALSE)*$M$14),2)</f>
        <v>0</v>
      </c>
      <c r="H644" s="21"/>
      <c r="I644" s="22">
        <f t="shared" si="13"/>
        <v>0</v>
      </c>
      <c r="J644" s="14"/>
    </row>
    <row r="645" spans="1:10" ht="12.4" hidden="1" customHeight="1">
      <c r="A645" s="13"/>
      <c r="B645" s="1"/>
      <c r="C645" s="36"/>
      <c r="D645" s="157"/>
      <c r="E645" s="158"/>
      <c r="F645" s="42" t="str">
        <f>VLOOKUP(C645,'[2]Acha Air Sales Price List'!$B$1:$D$65536,3,FALSE)</f>
        <v>Exchange rate :</v>
      </c>
      <c r="G645" s="21">
        <f>ROUND(IF(ISBLANK(C645),0,VLOOKUP(C645,'[2]Acha Air Sales Price List'!$B$1:$X$65536,12,FALSE)*$M$14),2)</f>
        <v>0</v>
      </c>
      <c r="H645" s="21"/>
      <c r="I645" s="22">
        <f t="shared" si="13"/>
        <v>0</v>
      </c>
      <c r="J645" s="14"/>
    </row>
    <row r="646" spans="1:10" ht="12.4" hidden="1" customHeight="1">
      <c r="A646" s="13"/>
      <c r="B646" s="1"/>
      <c r="C646" s="36"/>
      <c r="D646" s="157"/>
      <c r="E646" s="158"/>
      <c r="F646" s="42" t="str">
        <f>VLOOKUP(C646,'[2]Acha Air Sales Price List'!$B$1:$D$65536,3,FALSE)</f>
        <v>Exchange rate :</v>
      </c>
      <c r="G646" s="21">
        <f>ROUND(IF(ISBLANK(C646),0,VLOOKUP(C646,'[2]Acha Air Sales Price List'!$B$1:$X$65536,12,FALSE)*$M$14),2)</f>
        <v>0</v>
      </c>
      <c r="H646" s="21"/>
      <c r="I646" s="22">
        <f t="shared" si="13"/>
        <v>0</v>
      </c>
      <c r="J646" s="14"/>
    </row>
    <row r="647" spans="1:10" ht="12.4" hidden="1" customHeight="1">
      <c r="A647" s="13"/>
      <c r="B647" s="1"/>
      <c r="C647" s="36"/>
      <c r="D647" s="157"/>
      <c r="E647" s="158"/>
      <c r="F647" s="42" t="str">
        <f>VLOOKUP(C647,'[2]Acha Air Sales Price List'!$B$1:$D$65536,3,FALSE)</f>
        <v>Exchange rate :</v>
      </c>
      <c r="G647" s="21">
        <f>ROUND(IF(ISBLANK(C647),0,VLOOKUP(C647,'[2]Acha Air Sales Price List'!$B$1:$X$65536,12,FALSE)*$M$14),2)</f>
        <v>0</v>
      </c>
      <c r="H647" s="21"/>
      <c r="I647" s="22">
        <f t="shared" si="13"/>
        <v>0</v>
      </c>
      <c r="J647" s="14"/>
    </row>
    <row r="648" spans="1:10" ht="12.4" hidden="1" customHeight="1">
      <c r="A648" s="13"/>
      <c r="B648" s="1"/>
      <c r="C648" s="36"/>
      <c r="D648" s="157"/>
      <c r="E648" s="158"/>
      <c r="F648" s="42" t="str">
        <f>VLOOKUP(C648,'[2]Acha Air Sales Price List'!$B$1:$D$65536,3,FALSE)</f>
        <v>Exchange rate :</v>
      </c>
      <c r="G648" s="21">
        <f>ROUND(IF(ISBLANK(C648),0,VLOOKUP(C648,'[2]Acha Air Sales Price List'!$B$1:$X$65536,12,FALSE)*$M$14),2)</f>
        <v>0</v>
      </c>
      <c r="H648" s="21"/>
      <c r="I648" s="22">
        <f t="shared" si="13"/>
        <v>0</v>
      </c>
      <c r="J648" s="14"/>
    </row>
    <row r="649" spans="1:10" ht="12.4" hidden="1" customHeight="1">
      <c r="A649" s="13"/>
      <c r="B649" s="1"/>
      <c r="C649" s="36"/>
      <c r="D649" s="157"/>
      <c r="E649" s="158"/>
      <c r="F649" s="42" t="str">
        <f>VLOOKUP(C649,'[2]Acha Air Sales Price List'!$B$1:$D$65536,3,FALSE)</f>
        <v>Exchange rate :</v>
      </c>
      <c r="G649" s="21">
        <f>ROUND(IF(ISBLANK(C649),0,VLOOKUP(C649,'[2]Acha Air Sales Price List'!$B$1:$X$65536,12,FALSE)*$M$14),2)</f>
        <v>0</v>
      </c>
      <c r="H649" s="21"/>
      <c r="I649" s="22">
        <f t="shared" si="13"/>
        <v>0</v>
      </c>
      <c r="J649" s="14"/>
    </row>
    <row r="650" spans="1:10" ht="12.4" hidden="1" customHeight="1">
      <c r="A650" s="13"/>
      <c r="B650" s="1"/>
      <c r="C650" s="36"/>
      <c r="D650" s="157"/>
      <c r="E650" s="158"/>
      <c r="F650" s="42" t="str">
        <f>VLOOKUP(C650,'[2]Acha Air Sales Price List'!$B$1:$D$65536,3,FALSE)</f>
        <v>Exchange rate :</v>
      </c>
      <c r="G650" s="21">
        <f>ROUND(IF(ISBLANK(C650),0,VLOOKUP(C650,'[2]Acha Air Sales Price List'!$B$1:$X$65536,12,FALSE)*$M$14),2)</f>
        <v>0</v>
      </c>
      <c r="H650" s="21"/>
      <c r="I650" s="22">
        <f t="shared" si="13"/>
        <v>0</v>
      </c>
      <c r="J650" s="14"/>
    </row>
    <row r="651" spans="1:10" ht="12.4" hidden="1" customHeight="1">
      <c r="A651" s="13"/>
      <c r="B651" s="1"/>
      <c r="C651" s="36"/>
      <c r="D651" s="157"/>
      <c r="E651" s="158"/>
      <c r="F651" s="42" t="str">
        <f>VLOOKUP(C651,'[2]Acha Air Sales Price List'!$B$1:$D$65536,3,FALSE)</f>
        <v>Exchange rate :</v>
      </c>
      <c r="G651" s="21">
        <f>ROUND(IF(ISBLANK(C651),0,VLOOKUP(C651,'[2]Acha Air Sales Price List'!$B$1:$X$65536,12,FALSE)*$M$14),2)</f>
        <v>0</v>
      </c>
      <c r="H651" s="21"/>
      <c r="I651" s="22">
        <f t="shared" ref="I651:I714" si="14">ROUND(IF(ISNUMBER(B651), G651*B651, 0),5)</f>
        <v>0</v>
      </c>
      <c r="J651" s="14"/>
    </row>
    <row r="652" spans="1:10" ht="12.4" hidden="1" customHeight="1">
      <c r="A652" s="13"/>
      <c r="B652" s="1"/>
      <c r="C652" s="36"/>
      <c r="D652" s="157"/>
      <c r="E652" s="158"/>
      <c r="F652" s="42" t="str">
        <f>VLOOKUP(C652,'[2]Acha Air Sales Price List'!$B$1:$D$65536,3,FALSE)</f>
        <v>Exchange rate :</v>
      </c>
      <c r="G652" s="21">
        <f>ROUND(IF(ISBLANK(C652),0,VLOOKUP(C652,'[2]Acha Air Sales Price List'!$B$1:$X$65536,12,FALSE)*$M$14),2)</f>
        <v>0</v>
      </c>
      <c r="H652" s="21"/>
      <c r="I652" s="22">
        <f t="shared" si="14"/>
        <v>0</v>
      </c>
      <c r="J652" s="14"/>
    </row>
    <row r="653" spans="1:10" ht="12.4" hidden="1" customHeight="1">
      <c r="A653" s="13"/>
      <c r="B653" s="1"/>
      <c r="C653" s="36"/>
      <c r="D653" s="157"/>
      <c r="E653" s="158"/>
      <c r="F653" s="42" t="str">
        <f>VLOOKUP(C653,'[2]Acha Air Sales Price List'!$B$1:$D$65536,3,FALSE)</f>
        <v>Exchange rate :</v>
      </c>
      <c r="G653" s="21">
        <f>ROUND(IF(ISBLANK(C653),0,VLOOKUP(C653,'[2]Acha Air Sales Price List'!$B$1:$X$65536,12,FALSE)*$M$14),2)</f>
        <v>0</v>
      </c>
      <c r="H653" s="21"/>
      <c r="I653" s="22">
        <f t="shared" si="14"/>
        <v>0</v>
      </c>
      <c r="J653" s="14"/>
    </row>
    <row r="654" spans="1:10" ht="12.4" hidden="1" customHeight="1">
      <c r="A654" s="13"/>
      <c r="B654" s="1"/>
      <c r="C654" s="36"/>
      <c r="D654" s="157"/>
      <c r="E654" s="158"/>
      <c r="F654" s="42" t="str">
        <f>VLOOKUP(C654,'[2]Acha Air Sales Price List'!$B$1:$D$65536,3,FALSE)</f>
        <v>Exchange rate :</v>
      </c>
      <c r="G654" s="21">
        <f>ROUND(IF(ISBLANK(C654),0,VLOOKUP(C654,'[2]Acha Air Sales Price List'!$B$1:$X$65536,12,FALSE)*$M$14),2)</f>
        <v>0</v>
      </c>
      <c r="H654" s="21"/>
      <c r="I654" s="22">
        <f t="shared" si="14"/>
        <v>0</v>
      </c>
      <c r="J654" s="14"/>
    </row>
    <row r="655" spans="1:10" ht="12.4" hidden="1" customHeight="1">
      <c r="A655" s="13"/>
      <c r="B655" s="1"/>
      <c r="C655" s="36"/>
      <c r="D655" s="157"/>
      <c r="E655" s="158"/>
      <c r="F655" s="42" t="str">
        <f>VLOOKUP(C655,'[2]Acha Air Sales Price List'!$B$1:$D$65536,3,FALSE)</f>
        <v>Exchange rate :</v>
      </c>
      <c r="G655" s="21">
        <f>ROUND(IF(ISBLANK(C655),0,VLOOKUP(C655,'[2]Acha Air Sales Price List'!$B$1:$X$65536,12,FALSE)*$M$14),2)</f>
        <v>0</v>
      </c>
      <c r="H655" s="21"/>
      <c r="I655" s="22">
        <f t="shared" si="14"/>
        <v>0</v>
      </c>
      <c r="J655" s="14"/>
    </row>
    <row r="656" spans="1:10" ht="12.4" hidden="1" customHeight="1">
      <c r="A656" s="13"/>
      <c r="B656" s="1"/>
      <c r="C656" s="36"/>
      <c r="D656" s="157"/>
      <c r="E656" s="158"/>
      <c r="F656" s="42" t="str">
        <f>VLOOKUP(C656,'[2]Acha Air Sales Price List'!$B$1:$D$65536,3,FALSE)</f>
        <v>Exchange rate :</v>
      </c>
      <c r="G656" s="21">
        <f>ROUND(IF(ISBLANK(C656),0,VLOOKUP(C656,'[2]Acha Air Sales Price List'!$B$1:$X$65536,12,FALSE)*$M$14),2)</f>
        <v>0</v>
      </c>
      <c r="H656" s="21"/>
      <c r="I656" s="22">
        <f t="shared" si="14"/>
        <v>0</v>
      </c>
      <c r="J656" s="14"/>
    </row>
    <row r="657" spans="1:10" ht="12.4" hidden="1" customHeight="1">
      <c r="A657" s="13"/>
      <c r="B657" s="1"/>
      <c r="C657" s="36"/>
      <c r="D657" s="157"/>
      <c r="E657" s="158"/>
      <c r="F657" s="42" t="str">
        <f>VLOOKUP(C657,'[2]Acha Air Sales Price List'!$B$1:$D$65536,3,FALSE)</f>
        <v>Exchange rate :</v>
      </c>
      <c r="G657" s="21">
        <f>ROUND(IF(ISBLANK(C657),0,VLOOKUP(C657,'[2]Acha Air Sales Price List'!$B$1:$X$65536,12,FALSE)*$M$14),2)</f>
        <v>0</v>
      </c>
      <c r="H657" s="21"/>
      <c r="I657" s="22">
        <f t="shared" si="14"/>
        <v>0</v>
      </c>
      <c r="J657" s="14"/>
    </row>
    <row r="658" spans="1:10" ht="12.4" hidden="1" customHeight="1">
      <c r="A658" s="13"/>
      <c r="B658" s="1"/>
      <c r="C658" s="36"/>
      <c r="D658" s="157"/>
      <c r="E658" s="158"/>
      <c r="F658" s="42" t="str">
        <f>VLOOKUP(C658,'[2]Acha Air Sales Price List'!$B$1:$D$65536,3,FALSE)</f>
        <v>Exchange rate :</v>
      </c>
      <c r="G658" s="21">
        <f>ROUND(IF(ISBLANK(C658),0,VLOOKUP(C658,'[2]Acha Air Sales Price List'!$B$1:$X$65536,12,FALSE)*$M$14),2)</f>
        <v>0</v>
      </c>
      <c r="H658" s="21"/>
      <c r="I658" s="22">
        <f t="shared" si="14"/>
        <v>0</v>
      </c>
      <c r="J658" s="14"/>
    </row>
    <row r="659" spans="1:10" ht="12.4" hidden="1" customHeight="1">
      <c r="A659" s="13"/>
      <c r="B659" s="1"/>
      <c r="C659" s="36"/>
      <c r="D659" s="157"/>
      <c r="E659" s="158"/>
      <c r="F659" s="42" t="str">
        <f>VLOOKUP(C659,'[2]Acha Air Sales Price List'!$B$1:$D$65536,3,FALSE)</f>
        <v>Exchange rate :</v>
      </c>
      <c r="G659" s="21">
        <f>ROUND(IF(ISBLANK(C659),0,VLOOKUP(C659,'[2]Acha Air Sales Price List'!$B$1:$X$65536,12,FALSE)*$M$14),2)</f>
        <v>0</v>
      </c>
      <c r="H659" s="21"/>
      <c r="I659" s="22">
        <f t="shared" si="14"/>
        <v>0</v>
      </c>
      <c r="J659" s="14"/>
    </row>
    <row r="660" spans="1:10" ht="12.4" hidden="1" customHeight="1">
      <c r="A660" s="13"/>
      <c r="B660" s="1"/>
      <c r="C660" s="36"/>
      <c r="D660" s="157"/>
      <c r="E660" s="158"/>
      <c r="F660" s="42" t="str">
        <f>VLOOKUP(C660,'[2]Acha Air Sales Price List'!$B$1:$D$65536,3,FALSE)</f>
        <v>Exchange rate :</v>
      </c>
      <c r="G660" s="21">
        <f>ROUND(IF(ISBLANK(C660),0,VLOOKUP(C660,'[2]Acha Air Sales Price List'!$B$1:$X$65536,12,FALSE)*$M$14),2)</f>
        <v>0</v>
      </c>
      <c r="H660" s="21"/>
      <c r="I660" s="22">
        <f t="shared" si="14"/>
        <v>0</v>
      </c>
      <c r="J660" s="14"/>
    </row>
    <row r="661" spans="1:10" ht="12.4" hidden="1" customHeight="1">
      <c r="A661" s="13"/>
      <c r="B661" s="1"/>
      <c r="C661" s="36"/>
      <c r="D661" s="157"/>
      <c r="E661" s="158"/>
      <c r="F661" s="42" t="str">
        <f>VLOOKUP(C661,'[2]Acha Air Sales Price List'!$B$1:$D$65536,3,FALSE)</f>
        <v>Exchange rate :</v>
      </c>
      <c r="G661" s="21">
        <f>ROUND(IF(ISBLANK(C661),0,VLOOKUP(C661,'[2]Acha Air Sales Price List'!$B$1:$X$65536,12,FALSE)*$M$14),2)</f>
        <v>0</v>
      </c>
      <c r="H661" s="21"/>
      <c r="I661" s="22">
        <f t="shared" si="14"/>
        <v>0</v>
      </c>
      <c r="J661" s="14"/>
    </row>
    <row r="662" spans="1:10" ht="12.4" hidden="1" customHeight="1">
      <c r="A662" s="13"/>
      <c r="B662" s="1"/>
      <c r="C662" s="36"/>
      <c r="D662" s="157"/>
      <c r="E662" s="158"/>
      <c r="F662" s="42" t="str">
        <f>VLOOKUP(C662,'[2]Acha Air Sales Price List'!$B$1:$D$65536,3,FALSE)</f>
        <v>Exchange rate :</v>
      </c>
      <c r="G662" s="21">
        <f>ROUND(IF(ISBLANK(C662),0,VLOOKUP(C662,'[2]Acha Air Sales Price List'!$B$1:$X$65536,12,FALSE)*$M$14),2)</f>
        <v>0</v>
      </c>
      <c r="H662" s="21"/>
      <c r="I662" s="22">
        <f t="shared" si="14"/>
        <v>0</v>
      </c>
      <c r="J662" s="14"/>
    </row>
    <row r="663" spans="1:10" ht="12.4" hidden="1" customHeight="1">
      <c r="A663" s="13"/>
      <c r="B663" s="1"/>
      <c r="C663" s="36"/>
      <c r="D663" s="157"/>
      <c r="E663" s="158"/>
      <c r="F663" s="42" t="str">
        <f>VLOOKUP(C663,'[2]Acha Air Sales Price List'!$B$1:$D$65536,3,FALSE)</f>
        <v>Exchange rate :</v>
      </c>
      <c r="G663" s="21">
        <f>ROUND(IF(ISBLANK(C663),0,VLOOKUP(C663,'[2]Acha Air Sales Price List'!$B$1:$X$65536,12,FALSE)*$M$14),2)</f>
        <v>0</v>
      </c>
      <c r="H663" s="21"/>
      <c r="I663" s="22">
        <f t="shared" si="14"/>
        <v>0</v>
      </c>
      <c r="J663" s="14"/>
    </row>
    <row r="664" spans="1:10" ht="12.4" hidden="1" customHeight="1">
      <c r="A664" s="13"/>
      <c r="B664" s="1"/>
      <c r="C664" s="36"/>
      <c r="D664" s="157"/>
      <c r="E664" s="158"/>
      <c r="F664" s="42" t="str">
        <f>VLOOKUP(C664,'[2]Acha Air Sales Price List'!$B$1:$D$65536,3,FALSE)</f>
        <v>Exchange rate :</v>
      </c>
      <c r="G664" s="21">
        <f>ROUND(IF(ISBLANK(C664),0,VLOOKUP(C664,'[2]Acha Air Sales Price List'!$B$1:$X$65536,12,FALSE)*$M$14),2)</f>
        <v>0</v>
      </c>
      <c r="H664" s="21"/>
      <c r="I664" s="22">
        <f t="shared" si="14"/>
        <v>0</v>
      </c>
      <c r="J664" s="14"/>
    </row>
    <row r="665" spans="1:10" ht="12.4" hidden="1" customHeight="1">
      <c r="A665" s="13"/>
      <c r="B665" s="1"/>
      <c r="C665" s="36"/>
      <c r="D665" s="157"/>
      <c r="E665" s="158"/>
      <c r="F665" s="42" t="str">
        <f>VLOOKUP(C665,'[2]Acha Air Sales Price List'!$B$1:$D$65536,3,FALSE)</f>
        <v>Exchange rate :</v>
      </c>
      <c r="G665" s="21">
        <f>ROUND(IF(ISBLANK(C665),0,VLOOKUP(C665,'[2]Acha Air Sales Price List'!$B$1:$X$65536,12,FALSE)*$M$14),2)</f>
        <v>0</v>
      </c>
      <c r="H665" s="21"/>
      <c r="I665" s="22">
        <f t="shared" si="14"/>
        <v>0</v>
      </c>
      <c r="J665" s="14"/>
    </row>
    <row r="666" spans="1:10" ht="12.4" hidden="1" customHeight="1">
      <c r="A666" s="13"/>
      <c r="B666" s="1"/>
      <c r="C666" s="36"/>
      <c r="D666" s="157"/>
      <c r="E666" s="158"/>
      <c r="F666" s="42" t="str">
        <f>VLOOKUP(C666,'[2]Acha Air Sales Price List'!$B$1:$D$65536,3,FALSE)</f>
        <v>Exchange rate :</v>
      </c>
      <c r="G666" s="21">
        <f>ROUND(IF(ISBLANK(C666),0,VLOOKUP(C666,'[2]Acha Air Sales Price List'!$B$1:$X$65536,12,FALSE)*$M$14),2)</f>
        <v>0</v>
      </c>
      <c r="H666" s="21"/>
      <c r="I666" s="22">
        <f t="shared" si="14"/>
        <v>0</v>
      </c>
      <c r="J666" s="14"/>
    </row>
    <row r="667" spans="1:10" ht="12.4" hidden="1" customHeight="1">
      <c r="A667" s="13"/>
      <c r="B667" s="1"/>
      <c r="C667" s="36"/>
      <c r="D667" s="157"/>
      <c r="E667" s="158"/>
      <c r="F667" s="42" t="str">
        <f>VLOOKUP(C667,'[2]Acha Air Sales Price List'!$B$1:$D$65536,3,FALSE)</f>
        <v>Exchange rate :</v>
      </c>
      <c r="G667" s="21">
        <f>ROUND(IF(ISBLANK(C667),0,VLOOKUP(C667,'[2]Acha Air Sales Price List'!$B$1:$X$65536,12,FALSE)*$M$14),2)</f>
        <v>0</v>
      </c>
      <c r="H667" s="21"/>
      <c r="I667" s="22">
        <f t="shared" si="14"/>
        <v>0</v>
      </c>
      <c r="J667" s="14"/>
    </row>
    <row r="668" spans="1:10" ht="12.4" hidden="1" customHeight="1">
      <c r="A668" s="13"/>
      <c r="B668" s="1"/>
      <c r="C668" s="37"/>
      <c r="D668" s="157"/>
      <c r="E668" s="158"/>
      <c r="F668" s="42" t="str">
        <f>VLOOKUP(C668,'[2]Acha Air Sales Price List'!$B$1:$D$65536,3,FALSE)</f>
        <v>Exchange rate :</v>
      </c>
      <c r="G668" s="21">
        <f>ROUND(IF(ISBLANK(C668),0,VLOOKUP(C668,'[2]Acha Air Sales Price List'!$B$1:$X$65536,12,FALSE)*$M$14),2)</f>
        <v>0</v>
      </c>
      <c r="H668" s="21"/>
      <c r="I668" s="22">
        <f t="shared" si="14"/>
        <v>0</v>
      </c>
      <c r="J668" s="14"/>
    </row>
    <row r="669" spans="1:10" ht="12" hidden="1" customHeight="1">
      <c r="A669" s="13"/>
      <c r="B669" s="1"/>
      <c r="C669" s="36"/>
      <c r="D669" s="157"/>
      <c r="E669" s="158"/>
      <c r="F669" s="42" t="str">
        <f>VLOOKUP(C669,'[2]Acha Air Sales Price List'!$B$1:$D$65536,3,FALSE)</f>
        <v>Exchange rate :</v>
      </c>
      <c r="G669" s="21">
        <f>ROUND(IF(ISBLANK(C669),0,VLOOKUP(C669,'[2]Acha Air Sales Price List'!$B$1:$X$65536,12,FALSE)*$M$14),2)</f>
        <v>0</v>
      </c>
      <c r="H669" s="21"/>
      <c r="I669" s="22">
        <f t="shared" si="14"/>
        <v>0</v>
      </c>
      <c r="J669" s="14"/>
    </row>
    <row r="670" spans="1:10" ht="12.4" hidden="1" customHeight="1">
      <c r="A670" s="13"/>
      <c r="B670" s="1"/>
      <c r="C670" s="36"/>
      <c r="D670" s="157"/>
      <c r="E670" s="158"/>
      <c r="F670" s="42" t="str">
        <f>VLOOKUP(C670,'[2]Acha Air Sales Price List'!$B$1:$D$65536,3,FALSE)</f>
        <v>Exchange rate :</v>
      </c>
      <c r="G670" s="21">
        <f>ROUND(IF(ISBLANK(C670),0,VLOOKUP(C670,'[2]Acha Air Sales Price List'!$B$1:$X$65536,12,FALSE)*$M$14),2)</f>
        <v>0</v>
      </c>
      <c r="H670" s="21"/>
      <c r="I670" s="22">
        <f t="shared" si="14"/>
        <v>0</v>
      </c>
      <c r="J670" s="14"/>
    </row>
    <row r="671" spans="1:10" ht="12.4" hidden="1" customHeight="1">
      <c r="A671" s="13"/>
      <c r="B671" s="1"/>
      <c r="C671" s="36"/>
      <c r="D671" s="157"/>
      <c r="E671" s="158"/>
      <c r="F671" s="42" t="str">
        <f>VLOOKUP(C671,'[2]Acha Air Sales Price List'!$B$1:$D$65536,3,FALSE)</f>
        <v>Exchange rate :</v>
      </c>
      <c r="G671" s="21">
        <f>ROUND(IF(ISBLANK(C671),0,VLOOKUP(C671,'[2]Acha Air Sales Price List'!$B$1:$X$65536,12,FALSE)*$M$14),2)</f>
        <v>0</v>
      </c>
      <c r="H671" s="21"/>
      <c r="I671" s="22">
        <f t="shared" si="14"/>
        <v>0</v>
      </c>
      <c r="J671" s="14"/>
    </row>
    <row r="672" spans="1:10" ht="12.4" hidden="1" customHeight="1">
      <c r="A672" s="13"/>
      <c r="B672" s="1"/>
      <c r="C672" s="36"/>
      <c r="D672" s="157"/>
      <c r="E672" s="158"/>
      <c r="F672" s="42" t="str">
        <f>VLOOKUP(C672,'[2]Acha Air Sales Price List'!$B$1:$D$65536,3,FALSE)</f>
        <v>Exchange rate :</v>
      </c>
      <c r="G672" s="21">
        <f>ROUND(IF(ISBLANK(C672),0,VLOOKUP(C672,'[2]Acha Air Sales Price List'!$B$1:$X$65536,12,FALSE)*$M$14),2)</f>
        <v>0</v>
      </c>
      <c r="H672" s="21"/>
      <c r="I672" s="22">
        <f t="shared" si="14"/>
        <v>0</v>
      </c>
      <c r="J672" s="14"/>
    </row>
    <row r="673" spans="1:10" ht="12.4" hidden="1" customHeight="1">
      <c r="A673" s="13"/>
      <c r="B673" s="1"/>
      <c r="C673" s="36"/>
      <c r="D673" s="157"/>
      <c r="E673" s="158"/>
      <c r="F673" s="42" t="str">
        <f>VLOOKUP(C673,'[2]Acha Air Sales Price List'!$B$1:$D$65536,3,FALSE)</f>
        <v>Exchange rate :</v>
      </c>
      <c r="G673" s="21">
        <f>ROUND(IF(ISBLANK(C673),0,VLOOKUP(C673,'[2]Acha Air Sales Price List'!$B$1:$X$65536,12,FALSE)*$M$14),2)</f>
        <v>0</v>
      </c>
      <c r="H673" s="21"/>
      <c r="I673" s="22">
        <f t="shared" si="14"/>
        <v>0</v>
      </c>
      <c r="J673" s="14"/>
    </row>
    <row r="674" spans="1:10" ht="12.4" hidden="1" customHeight="1">
      <c r="A674" s="13"/>
      <c r="B674" s="1"/>
      <c r="C674" s="36"/>
      <c r="D674" s="157"/>
      <c r="E674" s="158"/>
      <c r="F674" s="42" t="str">
        <f>VLOOKUP(C674,'[2]Acha Air Sales Price List'!$B$1:$D$65536,3,FALSE)</f>
        <v>Exchange rate :</v>
      </c>
      <c r="G674" s="21">
        <f>ROUND(IF(ISBLANK(C674),0,VLOOKUP(C674,'[2]Acha Air Sales Price List'!$B$1:$X$65536,12,FALSE)*$M$14),2)</f>
        <v>0</v>
      </c>
      <c r="H674" s="21"/>
      <c r="I674" s="22">
        <f t="shared" si="14"/>
        <v>0</v>
      </c>
      <c r="J674" s="14"/>
    </row>
    <row r="675" spans="1:10" ht="12.4" hidden="1" customHeight="1">
      <c r="A675" s="13"/>
      <c r="B675" s="1"/>
      <c r="C675" s="36"/>
      <c r="D675" s="157"/>
      <c r="E675" s="158"/>
      <c r="F675" s="42" t="str">
        <f>VLOOKUP(C675,'[2]Acha Air Sales Price List'!$B$1:$D$65536,3,FALSE)</f>
        <v>Exchange rate :</v>
      </c>
      <c r="G675" s="21">
        <f>ROUND(IF(ISBLANK(C675),0,VLOOKUP(C675,'[2]Acha Air Sales Price List'!$B$1:$X$65536,12,FALSE)*$M$14),2)</f>
        <v>0</v>
      </c>
      <c r="H675" s="21"/>
      <c r="I675" s="22">
        <f t="shared" si="14"/>
        <v>0</v>
      </c>
      <c r="J675" s="14"/>
    </row>
    <row r="676" spans="1:10" ht="12.4" hidden="1" customHeight="1">
      <c r="A676" s="13"/>
      <c r="B676" s="1"/>
      <c r="C676" s="36"/>
      <c r="D676" s="157"/>
      <c r="E676" s="158"/>
      <c r="F676" s="42" t="str">
        <f>VLOOKUP(C676,'[2]Acha Air Sales Price List'!$B$1:$D$65536,3,FALSE)</f>
        <v>Exchange rate :</v>
      </c>
      <c r="G676" s="21">
        <f>ROUND(IF(ISBLANK(C676),0,VLOOKUP(C676,'[2]Acha Air Sales Price List'!$B$1:$X$65536,12,FALSE)*$M$14),2)</f>
        <v>0</v>
      </c>
      <c r="H676" s="21"/>
      <c r="I676" s="22">
        <f t="shared" si="14"/>
        <v>0</v>
      </c>
      <c r="J676" s="14"/>
    </row>
    <row r="677" spans="1:10" ht="12.4" hidden="1" customHeight="1">
      <c r="A677" s="13"/>
      <c r="B677" s="1"/>
      <c r="C677" s="36"/>
      <c r="D677" s="157"/>
      <c r="E677" s="158"/>
      <c r="F677" s="42" t="str">
        <f>VLOOKUP(C677,'[2]Acha Air Sales Price List'!$B$1:$D$65536,3,FALSE)</f>
        <v>Exchange rate :</v>
      </c>
      <c r="G677" s="21">
        <f>ROUND(IF(ISBLANK(C677),0,VLOOKUP(C677,'[2]Acha Air Sales Price List'!$B$1:$X$65536,12,FALSE)*$M$14),2)</f>
        <v>0</v>
      </c>
      <c r="H677" s="21"/>
      <c r="I677" s="22">
        <f t="shared" si="14"/>
        <v>0</v>
      </c>
      <c r="J677" s="14"/>
    </row>
    <row r="678" spans="1:10" ht="12.4" hidden="1" customHeight="1">
      <c r="A678" s="13"/>
      <c r="B678" s="1"/>
      <c r="C678" s="36"/>
      <c r="D678" s="157"/>
      <c r="E678" s="158"/>
      <c r="F678" s="42" t="str">
        <f>VLOOKUP(C678,'[2]Acha Air Sales Price List'!$B$1:$D$65536,3,FALSE)</f>
        <v>Exchange rate :</v>
      </c>
      <c r="G678" s="21">
        <f>ROUND(IF(ISBLANK(C678),0,VLOOKUP(C678,'[2]Acha Air Sales Price List'!$B$1:$X$65536,12,FALSE)*$M$14),2)</f>
        <v>0</v>
      </c>
      <c r="H678" s="21"/>
      <c r="I678" s="22">
        <f t="shared" si="14"/>
        <v>0</v>
      </c>
      <c r="J678" s="14"/>
    </row>
    <row r="679" spans="1:10" ht="12.4" hidden="1" customHeight="1">
      <c r="A679" s="13"/>
      <c r="B679" s="1"/>
      <c r="C679" s="36"/>
      <c r="D679" s="157"/>
      <c r="E679" s="158"/>
      <c r="F679" s="42" t="str">
        <f>VLOOKUP(C679,'[2]Acha Air Sales Price List'!$B$1:$D$65536,3,FALSE)</f>
        <v>Exchange rate :</v>
      </c>
      <c r="G679" s="21">
        <f>ROUND(IF(ISBLANK(C679),0,VLOOKUP(C679,'[2]Acha Air Sales Price List'!$B$1:$X$65536,12,FALSE)*$M$14),2)</f>
        <v>0</v>
      </c>
      <c r="H679" s="21"/>
      <c r="I679" s="22">
        <f t="shared" si="14"/>
        <v>0</v>
      </c>
      <c r="J679" s="14"/>
    </row>
    <row r="680" spans="1:10" ht="12.4" hidden="1" customHeight="1">
      <c r="A680" s="13"/>
      <c r="B680" s="1"/>
      <c r="C680" s="36"/>
      <c r="D680" s="157"/>
      <c r="E680" s="158"/>
      <c r="F680" s="42" t="str">
        <f>VLOOKUP(C680,'[2]Acha Air Sales Price List'!$B$1:$D$65536,3,FALSE)</f>
        <v>Exchange rate :</v>
      </c>
      <c r="G680" s="21">
        <f>ROUND(IF(ISBLANK(C680),0,VLOOKUP(C680,'[2]Acha Air Sales Price List'!$B$1:$X$65536,12,FALSE)*$M$14),2)</f>
        <v>0</v>
      </c>
      <c r="H680" s="21"/>
      <c r="I680" s="22">
        <f t="shared" si="14"/>
        <v>0</v>
      </c>
      <c r="J680" s="14"/>
    </row>
    <row r="681" spans="1:10" ht="12.4" hidden="1" customHeight="1">
      <c r="A681" s="13"/>
      <c r="B681" s="1"/>
      <c r="C681" s="36"/>
      <c r="D681" s="157"/>
      <c r="E681" s="158"/>
      <c r="F681" s="42" t="str">
        <f>VLOOKUP(C681,'[2]Acha Air Sales Price List'!$B$1:$D$65536,3,FALSE)</f>
        <v>Exchange rate :</v>
      </c>
      <c r="G681" s="21">
        <f>ROUND(IF(ISBLANK(C681),0,VLOOKUP(C681,'[2]Acha Air Sales Price List'!$B$1:$X$65536,12,FALSE)*$M$14),2)</f>
        <v>0</v>
      </c>
      <c r="H681" s="21"/>
      <c r="I681" s="22">
        <f t="shared" si="14"/>
        <v>0</v>
      </c>
      <c r="J681" s="14"/>
    </row>
    <row r="682" spans="1:10" ht="12.4" hidden="1" customHeight="1">
      <c r="A682" s="13"/>
      <c r="B682" s="1"/>
      <c r="C682" s="36"/>
      <c r="D682" s="157"/>
      <c r="E682" s="158"/>
      <c r="F682" s="42" t="str">
        <f>VLOOKUP(C682,'[2]Acha Air Sales Price List'!$B$1:$D$65536,3,FALSE)</f>
        <v>Exchange rate :</v>
      </c>
      <c r="G682" s="21">
        <f>ROUND(IF(ISBLANK(C682),0,VLOOKUP(C682,'[2]Acha Air Sales Price List'!$B$1:$X$65536,12,FALSE)*$M$14),2)</f>
        <v>0</v>
      </c>
      <c r="H682" s="21"/>
      <c r="I682" s="22">
        <f t="shared" si="14"/>
        <v>0</v>
      </c>
      <c r="J682" s="14"/>
    </row>
    <row r="683" spans="1:10" ht="12.4" hidden="1" customHeight="1">
      <c r="A683" s="13"/>
      <c r="B683" s="1"/>
      <c r="C683" s="36"/>
      <c r="D683" s="157"/>
      <c r="E683" s="158"/>
      <c r="F683" s="42" t="str">
        <f>VLOOKUP(C683,'[2]Acha Air Sales Price List'!$B$1:$D$65536,3,FALSE)</f>
        <v>Exchange rate :</v>
      </c>
      <c r="G683" s="21">
        <f>ROUND(IF(ISBLANK(C683),0,VLOOKUP(C683,'[2]Acha Air Sales Price List'!$B$1:$X$65536,12,FALSE)*$M$14),2)</f>
        <v>0</v>
      </c>
      <c r="H683" s="21"/>
      <c r="I683" s="22">
        <f t="shared" si="14"/>
        <v>0</v>
      </c>
      <c r="J683" s="14"/>
    </row>
    <row r="684" spans="1:10" ht="12.4" hidden="1" customHeight="1">
      <c r="A684" s="13"/>
      <c r="B684" s="1"/>
      <c r="C684" s="36"/>
      <c r="D684" s="157"/>
      <c r="E684" s="158"/>
      <c r="F684" s="42" t="str">
        <f>VLOOKUP(C684,'[2]Acha Air Sales Price List'!$B$1:$D$65536,3,FALSE)</f>
        <v>Exchange rate :</v>
      </c>
      <c r="G684" s="21">
        <f>ROUND(IF(ISBLANK(C684),0,VLOOKUP(C684,'[2]Acha Air Sales Price List'!$B$1:$X$65536,12,FALSE)*$M$14),2)</f>
        <v>0</v>
      </c>
      <c r="H684" s="21"/>
      <c r="I684" s="22">
        <f t="shared" si="14"/>
        <v>0</v>
      </c>
      <c r="J684" s="14"/>
    </row>
    <row r="685" spans="1:10" ht="12.4" hidden="1" customHeight="1">
      <c r="A685" s="13"/>
      <c r="B685" s="1"/>
      <c r="C685" s="36"/>
      <c r="D685" s="157"/>
      <c r="E685" s="158"/>
      <c r="F685" s="42" t="str">
        <f>VLOOKUP(C685,'[2]Acha Air Sales Price List'!$B$1:$D$65536,3,FALSE)</f>
        <v>Exchange rate :</v>
      </c>
      <c r="G685" s="21">
        <f>ROUND(IF(ISBLANK(C685),0,VLOOKUP(C685,'[2]Acha Air Sales Price List'!$B$1:$X$65536,12,FALSE)*$M$14),2)</f>
        <v>0</v>
      </c>
      <c r="H685" s="21"/>
      <c r="I685" s="22">
        <f t="shared" si="14"/>
        <v>0</v>
      </c>
      <c r="J685" s="14"/>
    </row>
    <row r="686" spans="1:10" ht="12.4" hidden="1" customHeight="1">
      <c r="A686" s="13"/>
      <c r="B686" s="1"/>
      <c r="C686" s="36"/>
      <c r="D686" s="157"/>
      <c r="E686" s="158"/>
      <c r="F686" s="42" t="str">
        <f>VLOOKUP(C686,'[2]Acha Air Sales Price List'!$B$1:$D$65536,3,FALSE)</f>
        <v>Exchange rate :</v>
      </c>
      <c r="G686" s="21">
        <f>ROUND(IF(ISBLANK(C686),0,VLOOKUP(C686,'[2]Acha Air Sales Price List'!$B$1:$X$65536,12,FALSE)*$M$14),2)</f>
        <v>0</v>
      </c>
      <c r="H686" s="21"/>
      <c r="I686" s="22">
        <f t="shared" si="14"/>
        <v>0</v>
      </c>
      <c r="J686" s="14"/>
    </row>
    <row r="687" spans="1:10" ht="12.4" hidden="1" customHeight="1">
      <c r="A687" s="13"/>
      <c r="B687" s="1"/>
      <c r="C687" s="36"/>
      <c r="D687" s="157"/>
      <c r="E687" s="158"/>
      <c r="F687" s="42" t="str">
        <f>VLOOKUP(C687,'[2]Acha Air Sales Price List'!$B$1:$D$65536,3,FALSE)</f>
        <v>Exchange rate :</v>
      </c>
      <c r="G687" s="21">
        <f>ROUND(IF(ISBLANK(C687),0,VLOOKUP(C687,'[2]Acha Air Sales Price List'!$B$1:$X$65536,12,FALSE)*$M$14),2)</f>
        <v>0</v>
      </c>
      <c r="H687" s="21"/>
      <c r="I687" s="22">
        <f t="shared" si="14"/>
        <v>0</v>
      </c>
      <c r="J687" s="14"/>
    </row>
    <row r="688" spans="1:10" ht="12.4" hidden="1" customHeight="1">
      <c r="A688" s="13"/>
      <c r="B688" s="1"/>
      <c r="C688" s="36"/>
      <c r="D688" s="157"/>
      <c r="E688" s="158"/>
      <c r="F688" s="42" t="str">
        <f>VLOOKUP(C688,'[2]Acha Air Sales Price List'!$B$1:$D$65536,3,FALSE)</f>
        <v>Exchange rate :</v>
      </c>
      <c r="G688" s="21">
        <f>ROUND(IF(ISBLANK(C688),0,VLOOKUP(C688,'[2]Acha Air Sales Price List'!$B$1:$X$65536,12,FALSE)*$M$14),2)</f>
        <v>0</v>
      </c>
      <c r="H688" s="21"/>
      <c r="I688" s="22">
        <f t="shared" si="14"/>
        <v>0</v>
      </c>
      <c r="J688" s="14"/>
    </row>
    <row r="689" spans="1:10" ht="12.4" hidden="1" customHeight="1">
      <c r="A689" s="13"/>
      <c r="B689" s="1"/>
      <c r="C689" s="36"/>
      <c r="D689" s="157"/>
      <c r="E689" s="158"/>
      <c r="F689" s="42" t="str">
        <f>VLOOKUP(C689,'[2]Acha Air Sales Price List'!$B$1:$D$65536,3,FALSE)</f>
        <v>Exchange rate :</v>
      </c>
      <c r="G689" s="21">
        <f>ROUND(IF(ISBLANK(C689),0,VLOOKUP(C689,'[2]Acha Air Sales Price List'!$B$1:$X$65536,12,FALSE)*$M$14),2)</f>
        <v>0</v>
      </c>
      <c r="H689" s="21"/>
      <c r="I689" s="22">
        <f t="shared" si="14"/>
        <v>0</v>
      </c>
      <c r="J689" s="14"/>
    </row>
    <row r="690" spans="1:10" ht="12.4" hidden="1" customHeight="1">
      <c r="A690" s="13"/>
      <c r="B690" s="1"/>
      <c r="C690" s="36"/>
      <c r="D690" s="157"/>
      <c r="E690" s="158"/>
      <c r="F690" s="42" t="str">
        <f>VLOOKUP(C690,'[2]Acha Air Sales Price List'!$B$1:$D$65536,3,FALSE)</f>
        <v>Exchange rate :</v>
      </c>
      <c r="G690" s="21">
        <f>ROUND(IF(ISBLANK(C690),0,VLOOKUP(C690,'[2]Acha Air Sales Price List'!$B$1:$X$65536,12,FALSE)*$M$14),2)</f>
        <v>0</v>
      </c>
      <c r="H690" s="21"/>
      <c r="I690" s="22">
        <f t="shared" si="14"/>
        <v>0</v>
      </c>
      <c r="J690" s="14"/>
    </row>
    <row r="691" spans="1:10" ht="12.4" hidden="1" customHeight="1">
      <c r="A691" s="13"/>
      <c r="B691" s="1"/>
      <c r="C691" s="36"/>
      <c r="D691" s="157"/>
      <c r="E691" s="158"/>
      <c r="F691" s="42" t="str">
        <f>VLOOKUP(C691,'[2]Acha Air Sales Price List'!$B$1:$D$65536,3,FALSE)</f>
        <v>Exchange rate :</v>
      </c>
      <c r="G691" s="21">
        <f>ROUND(IF(ISBLANK(C691),0,VLOOKUP(C691,'[2]Acha Air Sales Price List'!$B$1:$X$65536,12,FALSE)*$M$14),2)</f>
        <v>0</v>
      </c>
      <c r="H691" s="21"/>
      <c r="I691" s="22">
        <f t="shared" si="14"/>
        <v>0</v>
      </c>
      <c r="J691" s="14"/>
    </row>
    <row r="692" spans="1:10" ht="12.4" hidden="1" customHeight="1">
      <c r="A692" s="13"/>
      <c r="B692" s="1"/>
      <c r="C692" s="37"/>
      <c r="D692" s="157"/>
      <c r="E692" s="158"/>
      <c r="F692" s="42" t="str">
        <f>VLOOKUP(C692,'[2]Acha Air Sales Price List'!$B$1:$D$65536,3,FALSE)</f>
        <v>Exchange rate :</v>
      </c>
      <c r="G692" s="21">
        <f>ROUND(IF(ISBLANK(C692),0,VLOOKUP(C692,'[2]Acha Air Sales Price List'!$B$1:$X$65536,12,FALSE)*$M$14),2)</f>
        <v>0</v>
      </c>
      <c r="H692" s="21"/>
      <c r="I692" s="22">
        <f t="shared" si="14"/>
        <v>0</v>
      </c>
      <c r="J692" s="14"/>
    </row>
    <row r="693" spans="1:10" ht="12" hidden="1" customHeight="1">
      <c r="A693" s="13"/>
      <c r="B693" s="1"/>
      <c r="C693" s="36"/>
      <c r="D693" s="157"/>
      <c r="E693" s="158"/>
      <c r="F693" s="42" t="str">
        <f>VLOOKUP(C693,'[2]Acha Air Sales Price List'!$B$1:$D$65536,3,FALSE)</f>
        <v>Exchange rate :</v>
      </c>
      <c r="G693" s="21">
        <f>ROUND(IF(ISBLANK(C693),0,VLOOKUP(C693,'[2]Acha Air Sales Price List'!$B$1:$X$65536,12,FALSE)*$M$14),2)</f>
        <v>0</v>
      </c>
      <c r="H693" s="21"/>
      <c r="I693" s="22">
        <f t="shared" si="14"/>
        <v>0</v>
      </c>
      <c r="J693" s="14"/>
    </row>
    <row r="694" spans="1:10" ht="12.4" hidden="1" customHeight="1">
      <c r="A694" s="13"/>
      <c r="B694" s="1"/>
      <c r="C694" s="36"/>
      <c r="D694" s="157"/>
      <c r="E694" s="158"/>
      <c r="F694" s="42" t="str">
        <f>VLOOKUP(C694,'[2]Acha Air Sales Price List'!$B$1:$D$65536,3,FALSE)</f>
        <v>Exchange rate :</v>
      </c>
      <c r="G694" s="21">
        <f>ROUND(IF(ISBLANK(C694),0,VLOOKUP(C694,'[2]Acha Air Sales Price List'!$B$1:$X$65536,12,FALSE)*$M$14),2)</f>
        <v>0</v>
      </c>
      <c r="H694" s="21"/>
      <c r="I694" s="22">
        <f t="shared" si="14"/>
        <v>0</v>
      </c>
      <c r="J694" s="14"/>
    </row>
    <row r="695" spans="1:10" ht="12.4" hidden="1" customHeight="1">
      <c r="A695" s="13"/>
      <c r="B695" s="1"/>
      <c r="C695" s="36"/>
      <c r="D695" s="157"/>
      <c r="E695" s="158"/>
      <c r="F695" s="42" t="str">
        <f>VLOOKUP(C695,'[2]Acha Air Sales Price List'!$B$1:$D$65536,3,FALSE)</f>
        <v>Exchange rate :</v>
      </c>
      <c r="G695" s="21">
        <f>ROUND(IF(ISBLANK(C695),0,VLOOKUP(C695,'[2]Acha Air Sales Price List'!$B$1:$X$65536,12,FALSE)*$M$14),2)</f>
        <v>0</v>
      </c>
      <c r="H695" s="21"/>
      <c r="I695" s="22">
        <f t="shared" si="14"/>
        <v>0</v>
      </c>
      <c r="J695" s="14"/>
    </row>
    <row r="696" spans="1:10" ht="12.4" hidden="1" customHeight="1">
      <c r="A696" s="13"/>
      <c r="B696" s="1"/>
      <c r="C696" s="36"/>
      <c r="D696" s="157"/>
      <c r="E696" s="158"/>
      <c r="F696" s="42" t="str">
        <f>VLOOKUP(C696,'[2]Acha Air Sales Price List'!$B$1:$D$65536,3,FALSE)</f>
        <v>Exchange rate :</v>
      </c>
      <c r="G696" s="21">
        <f>ROUND(IF(ISBLANK(C696),0,VLOOKUP(C696,'[2]Acha Air Sales Price List'!$B$1:$X$65536,12,FALSE)*$M$14),2)</f>
        <v>0</v>
      </c>
      <c r="H696" s="21"/>
      <c r="I696" s="22">
        <f t="shared" si="14"/>
        <v>0</v>
      </c>
      <c r="J696" s="14"/>
    </row>
    <row r="697" spans="1:10" ht="12.4" hidden="1" customHeight="1">
      <c r="A697" s="13"/>
      <c r="B697" s="1"/>
      <c r="C697" s="36"/>
      <c r="D697" s="157"/>
      <c r="E697" s="158"/>
      <c r="F697" s="42" t="str">
        <f>VLOOKUP(C697,'[2]Acha Air Sales Price List'!$B$1:$D$65536,3,FALSE)</f>
        <v>Exchange rate :</v>
      </c>
      <c r="G697" s="21">
        <f>ROUND(IF(ISBLANK(C697),0,VLOOKUP(C697,'[2]Acha Air Sales Price List'!$B$1:$X$65536,12,FALSE)*$M$14),2)</f>
        <v>0</v>
      </c>
      <c r="H697" s="21"/>
      <c r="I697" s="22">
        <f t="shared" si="14"/>
        <v>0</v>
      </c>
      <c r="J697" s="14"/>
    </row>
    <row r="698" spans="1:10" ht="12.4" hidden="1" customHeight="1">
      <c r="A698" s="13"/>
      <c r="B698" s="1"/>
      <c r="C698" s="36"/>
      <c r="D698" s="157"/>
      <c r="E698" s="158"/>
      <c r="F698" s="42" t="str">
        <f>VLOOKUP(C698,'[2]Acha Air Sales Price List'!$B$1:$D$65536,3,FALSE)</f>
        <v>Exchange rate :</v>
      </c>
      <c r="G698" s="21">
        <f>ROUND(IF(ISBLANK(C698),0,VLOOKUP(C698,'[2]Acha Air Sales Price List'!$B$1:$X$65536,12,FALSE)*$M$14),2)</f>
        <v>0</v>
      </c>
      <c r="H698" s="21"/>
      <c r="I698" s="22">
        <f t="shared" si="14"/>
        <v>0</v>
      </c>
      <c r="J698" s="14"/>
    </row>
    <row r="699" spans="1:10" ht="12.4" hidden="1" customHeight="1">
      <c r="A699" s="13"/>
      <c r="B699" s="1"/>
      <c r="C699" s="36"/>
      <c r="D699" s="157"/>
      <c r="E699" s="158"/>
      <c r="F699" s="42" t="str">
        <f>VLOOKUP(C699,'[2]Acha Air Sales Price List'!$B$1:$D$65536,3,FALSE)</f>
        <v>Exchange rate :</v>
      </c>
      <c r="G699" s="21">
        <f>ROUND(IF(ISBLANK(C699),0,VLOOKUP(C699,'[2]Acha Air Sales Price List'!$B$1:$X$65536,12,FALSE)*$M$14),2)</f>
        <v>0</v>
      </c>
      <c r="H699" s="21"/>
      <c r="I699" s="22">
        <f t="shared" si="14"/>
        <v>0</v>
      </c>
      <c r="J699" s="14"/>
    </row>
    <row r="700" spans="1:10" ht="12.4" hidden="1" customHeight="1">
      <c r="A700" s="13"/>
      <c r="B700" s="1"/>
      <c r="C700" s="36"/>
      <c r="D700" s="157"/>
      <c r="E700" s="158"/>
      <c r="F700" s="42" t="str">
        <f>VLOOKUP(C700,'[2]Acha Air Sales Price List'!$B$1:$D$65536,3,FALSE)</f>
        <v>Exchange rate :</v>
      </c>
      <c r="G700" s="21">
        <f>ROUND(IF(ISBLANK(C700),0,VLOOKUP(C700,'[2]Acha Air Sales Price List'!$B$1:$X$65536,12,FALSE)*$M$14),2)</f>
        <v>0</v>
      </c>
      <c r="H700" s="21"/>
      <c r="I700" s="22">
        <f t="shared" si="14"/>
        <v>0</v>
      </c>
      <c r="J700" s="14"/>
    </row>
    <row r="701" spans="1:10" ht="12.4" hidden="1" customHeight="1">
      <c r="A701" s="13"/>
      <c r="B701" s="1"/>
      <c r="C701" s="36"/>
      <c r="D701" s="157"/>
      <c r="E701" s="158"/>
      <c r="F701" s="42" t="str">
        <f>VLOOKUP(C701,'[2]Acha Air Sales Price List'!$B$1:$D$65536,3,FALSE)</f>
        <v>Exchange rate :</v>
      </c>
      <c r="G701" s="21">
        <f>ROUND(IF(ISBLANK(C701),0,VLOOKUP(C701,'[2]Acha Air Sales Price List'!$B$1:$X$65536,12,FALSE)*$M$14),2)</f>
        <v>0</v>
      </c>
      <c r="H701" s="21"/>
      <c r="I701" s="22">
        <f t="shared" si="14"/>
        <v>0</v>
      </c>
      <c r="J701" s="14"/>
    </row>
    <row r="702" spans="1:10" ht="12.4" hidden="1" customHeight="1">
      <c r="A702" s="13"/>
      <c r="B702" s="1"/>
      <c r="C702" s="36"/>
      <c r="D702" s="157"/>
      <c r="E702" s="158"/>
      <c r="F702" s="42" t="str">
        <f>VLOOKUP(C702,'[2]Acha Air Sales Price List'!$B$1:$D$65536,3,FALSE)</f>
        <v>Exchange rate :</v>
      </c>
      <c r="G702" s="21">
        <f>ROUND(IF(ISBLANK(C702),0,VLOOKUP(C702,'[2]Acha Air Sales Price List'!$B$1:$X$65536,12,FALSE)*$M$14),2)</f>
        <v>0</v>
      </c>
      <c r="H702" s="21"/>
      <c r="I702" s="22">
        <f t="shared" si="14"/>
        <v>0</v>
      </c>
      <c r="J702" s="14"/>
    </row>
    <row r="703" spans="1:10" ht="12.4" hidden="1" customHeight="1">
      <c r="A703" s="13"/>
      <c r="B703" s="1"/>
      <c r="C703" s="36"/>
      <c r="D703" s="157"/>
      <c r="E703" s="158"/>
      <c r="F703" s="42" t="str">
        <f>VLOOKUP(C703,'[2]Acha Air Sales Price List'!$B$1:$D$65536,3,FALSE)</f>
        <v>Exchange rate :</v>
      </c>
      <c r="G703" s="21">
        <f>ROUND(IF(ISBLANK(C703),0,VLOOKUP(C703,'[2]Acha Air Sales Price List'!$B$1:$X$65536,12,FALSE)*$M$14),2)</f>
        <v>0</v>
      </c>
      <c r="H703" s="21"/>
      <c r="I703" s="22">
        <f t="shared" si="14"/>
        <v>0</v>
      </c>
      <c r="J703" s="14"/>
    </row>
    <row r="704" spans="1:10" ht="12.4" hidden="1" customHeight="1">
      <c r="A704" s="13"/>
      <c r="B704" s="1"/>
      <c r="C704" s="36"/>
      <c r="D704" s="157"/>
      <c r="E704" s="158"/>
      <c r="F704" s="42" t="str">
        <f>VLOOKUP(C704,'[2]Acha Air Sales Price List'!$B$1:$D$65536,3,FALSE)</f>
        <v>Exchange rate :</v>
      </c>
      <c r="G704" s="21">
        <f>ROUND(IF(ISBLANK(C704),0,VLOOKUP(C704,'[2]Acha Air Sales Price List'!$B$1:$X$65536,12,FALSE)*$M$14),2)</f>
        <v>0</v>
      </c>
      <c r="H704" s="21"/>
      <c r="I704" s="22">
        <f t="shared" si="14"/>
        <v>0</v>
      </c>
      <c r="J704" s="14"/>
    </row>
    <row r="705" spans="1:10" ht="12.4" hidden="1" customHeight="1">
      <c r="A705" s="13"/>
      <c r="B705" s="1"/>
      <c r="C705" s="36"/>
      <c r="D705" s="157"/>
      <c r="E705" s="158"/>
      <c r="F705" s="42" t="str">
        <f>VLOOKUP(C705,'[2]Acha Air Sales Price List'!$B$1:$D$65536,3,FALSE)</f>
        <v>Exchange rate :</v>
      </c>
      <c r="G705" s="21">
        <f>ROUND(IF(ISBLANK(C705),0,VLOOKUP(C705,'[2]Acha Air Sales Price List'!$B$1:$X$65536,12,FALSE)*$M$14),2)</f>
        <v>0</v>
      </c>
      <c r="H705" s="21"/>
      <c r="I705" s="22">
        <f t="shared" si="14"/>
        <v>0</v>
      </c>
      <c r="J705" s="14"/>
    </row>
    <row r="706" spans="1:10" ht="12.4" hidden="1" customHeight="1">
      <c r="A706" s="13"/>
      <c r="B706" s="1"/>
      <c r="C706" s="36"/>
      <c r="D706" s="157"/>
      <c r="E706" s="158"/>
      <c r="F706" s="42" t="str">
        <f>VLOOKUP(C706,'[2]Acha Air Sales Price List'!$B$1:$D$65536,3,FALSE)</f>
        <v>Exchange rate :</v>
      </c>
      <c r="G706" s="21">
        <f>ROUND(IF(ISBLANK(C706),0,VLOOKUP(C706,'[2]Acha Air Sales Price List'!$B$1:$X$65536,12,FALSE)*$M$14),2)</f>
        <v>0</v>
      </c>
      <c r="H706" s="21"/>
      <c r="I706" s="22">
        <f t="shared" si="14"/>
        <v>0</v>
      </c>
      <c r="J706" s="14"/>
    </row>
    <row r="707" spans="1:10" ht="12.4" hidden="1" customHeight="1">
      <c r="A707" s="13"/>
      <c r="B707" s="1"/>
      <c r="C707" s="36"/>
      <c r="D707" s="157"/>
      <c r="E707" s="158"/>
      <c r="F707" s="42" t="str">
        <f>VLOOKUP(C707,'[2]Acha Air Sales Price List'!$B$1:$D$65536,3,FALSE)</f>
        <v>Exchange rate :</v>
      </c>
      <c r="G707" s="21">
        <f>ROUND(IF(ISBLANK(C707),0,VLOOKUP(C707,'[2]Acha Air Sales Price List'!$B$1:$X$65536,12,FALSE)*$M$14),2)</f>
        <v>0</v>
      </c>
      <c r="H707" s="21"/>
      <c r="I707" s="22">
        <f t="shared" si="14"/>
        <v>0</v>
      </c>
      <c r="J707" s="14"/>
    </row>
    <row r="708" spans="1:10" ht="12.4" hidden="1" customHeight="1">
      <c r="A708" s="13"/>
      <c r="B708" s="1"/>
      <c r="C708" s="36"/>
      <c r="D708" s="157"/>
      <c r="E708" s="158"/>
      <c r="F708" s="42" t="str">
        <f>VLOOKUP(C708,'[2]Acha Air Sales Price List'!$B$1:$D$65536,3,FALSE)</f>
        <v>Exchange rate :</v>
      </c>
      <c r="G708" s="21">
        <f>ROUND(IF(ISBLANK(C708),0,VLOOKUP(C708,'[2]Acha Air Sales Price List'!$B$1:$X$65536,12,FALSE)*$M$14),2)</f>
        <v>0</v>
      </c>
      <c r="H708" s="21"/>
      <c r="I708" s="22">
        <f t="shared" si="14"/>
        <v>0</v>
      </c>
      <c r="J708" s="14"/>
    </row>
    <row r="709" spans="1:10" ht="12.4" hidden="1" customHeight="1">
      <c r="A709" s="13"/>
      <c r="B709" s="1"/>
      <c r="C709" s="36"/>
      <c r="D709" s="157"/>
      <c r="E709" s="158"/>
      <c r="F709" s="42" t="str">
        <f>VLOOKUP(C709,'[2]Acha Air Sales Price List'!$B$1:$D$65536,3,FALSE)</f>
        <v>Exchange rate :</v>
      </c>
      <c r="G709" s="21">
        <f>ROUND(IF(ISBLANK(C709),0,VLOOKUP(C709,'[2]Acha Air Sales Price List'!$B$1:$X$65536,12,FALSE)*$M$14),2)</f>
        <v>0</v>
      </c>
      <c r="H709" s="21"/>
      <c r="I709" s="22">
        <f t="shared" si="14"/>
        <v>0</v>
      </c>
      <c r="J709" s="14"/>
    </row>
    <row r="710" spans="1:10" ht="12.4" hidden="1" customHeight="1">
      <c r="A710" s="13"/>
      <c r="B710" s="1"/>
      <c r="C710" s="36"/>
      <c r="D710" s="157"/>
      <c r="E710" s="158"/>
      <c r="F710" s="42" t="str">
        <f>VLOOKUP(C710,'[2]Acha Air Sales Price List'!$B$1:$D$65536,3,FALSE)</f>
        <v>Exchange rate :</v>
      </c>
      <c r="G710" s="21">
        <f>ROUND(IF(ISBLANK(C710),0,VLOOKUP(C710,'[2]Acha Air Sales Price List'!$B$1:$X$65536,12,FALSE)*$M$14),2)</f>
        <v>0</v>
      </c>
      <c r="H710" s="21"/>
      <c r="I710" s="22">
        <f t="shared" si="14"/>
        <v>0</v>
      </c>
      <c r="J710" s="14"/>
    </row>
    <row r="711" spans="1:10" ht="12.4" hidden="1" customHeight="1">
      <c r="A711" s="13"/>
      <c r="B711" s="1"/>
      <c r="C711" s="36"/>
      <c r="D711" s="157"/>
      <c r="E711" s="158"/>
      <c r="F711" s="42" t="str">
        <f>VLOOKUP(C711,'[2]Acha Air Sales Price List'!$B$1:$D$65536,3,FALSE)</f>
        <v>Exchange rate :</v>
      </c>
      <c r="G711" s="21">
        <f>ROUND(IF(ISBLANK(C711),0,VLOOKUP(C711,'[2]Acha Air Sales Price List'!$B$1:$X$65536,12,FALSE)*$M$14),2)</f>
        <v>0</v>
      </c>
      <c r="H711" s="21"/>
      <c r="I711" s="22">
        <f t="shared" si="14"/>
        <v>0</v>
      </c>
      <c r="J711" s="14"/>
    </row>
    <row r="712" spans="1:10" ht="12.4" hidden="1" customHeight="1">
      <c r="A712" s="13"/>
      <c r="B712" s="1"/>
      <c r="C712" s="36"/>
      <c r="D712" s="157"/>
      <c r="E712" s="158"/>
      <c r="F712" s="42" t="str">
        <f>VLOOKUP(C712,'[2]Acha Air Sales Price List'!$B$1:$D$65536,3,FALSE)</f>
        <v>Exchange rate :</v>
      </c>
      <c r="G712" s="21">
        <f>ROUND(IF(ISBLANK(C712),0,VLOOKUP(C712,'[2]Acha Air Sales Price List'!$B$1:$X$65536,12,FALSE)*$M$14),2)</f>
        <v>0</v>
      </c>
      <c r="H712" s="21"/>
      <c r="I712" s="22">
        <f t="shared" si="14"/>
        <v>0</v>
      </c>
      <c r="J712" s="14"/>
    </row>
    <row r="713" spans="1:10" ht="12.4" hidden="1" customHeight="1">
      <c r="A713" s="13"/>
      <c r="B713" s="1"/>
      <c r="C713" s="36"/>
      <c r="D713" s="157"/>
      <c r="E713" s="158"/>
      <c r="F713" s="42" t="str">
        <f>VLOOKUP(C713,'[2]Acha Air Sales Price List'!$B$1:$D$65536,3,FALSE)</f>
        <v>Exchange rate :</v>
      </c>
      <c r="G713" s="21">
        <f>ROUND(IF(ISBLANK(C713),0,VLOOKUP(C713,'[2]Acha Air Sales Price List'!$B$1:$X$65536,12,FALSE)*$M$14),2)</f>
        <v>0</v>
      </c>
      <c r="H713" s="21"/>
      <c r="I713" s="22">
        <f t="shared" si="14"/>
        <v>0</v>
      </c>
      <c r="J713" s="14"/>
    </row>
    <row r="714" spans="1:10" ht="12.4" hidden="1" customHeight="1">
      <c r="A714" s="13"/>
      <c r="B714" s="1"/>
      <c r="C714" s="36"/>
      <c r="D714" s="157"/>
      <c r="E714" s="158"/>
      <c r="F714" s="42" t="str">
        <f>VLOOKUP(C714,'[2]Acha Air Sales Price List'!$B$1:$D$65536,3,FALSE)</f>
        <v>Exchange rate :</v>
      </c>
      <c r="G714" s="21">
        <f>ROUND(IF(ISBLANK(C714),0,VLOOKUP(C714,'[2]Acha Air Sales Price List'!$B$1:$X$65536,12,FALSE)*$M$14),2)</f>
        <v>0</v>
      </c>
      <c r="H714" s="21"/>
      <c r="I714" s="22">
        <f t="shared" si="14"/>
        <v>0</v>
      </c>
      <c r="J714" s="14"/>
    </row>
    <row r="715" spans="1:10" ht="12.4" hidden="1" customHeight="1">
      <c r="A715" s="13"/>
      <c r="B715" s="1"/>
      <c r="C715" s="36"/>
      <c r="D715" s="157"/>
      <c r="E715" s="158"/>
      <c r="F715" s="42" t="str">
        <f>VLOOKUP(C715,'[2]Acha Air Sales Price List'!$B$1:$D$65536,3,FALSE)</f>
        <v>Exchange rate :</v>
      </c>
      <c r="G715" s="21">
        <f>ROUND(IF(ISBLANK(C715),0,VLOOKUP(C715,'[2]Acha Air Sales Price List'!$B$1:$X$65536,12,FALSE)*$M$14),2)</f>
        <v>0</v>
      </c>
      <c r="H715" s="21"/>
      <c r="I715" s="22">
        <f t="shared" ref="I715:I778" si="15">ROUND(IF(ISNUMBER(B715), G715*B715, 0),5)</f>
        <v>0</v>
      </c>
      <c r="J715" s="14"/>
    </row>
    <row r="716" spans="1:10" ht="12.4" hidden="1" customHeight="1">
      <c r="A716" s="13"/>
      <c r="B716" s="1"/>
      <c r="C716" s="36"/>
      <c r="D716" s="157"/>
      <c r="E716" s="158"/>
      <c r="F716" s="42" t="str">
        <f>VLOOKUP(C716,'[2]Acha Air Sales Price List'!$B$1:$D$65536,3,FALSE)</f>
        <v>Exchange rate :</v>
      </c>
      <c r="G716" s="21">
        <f>ROUND(IF(ISBLANK(C716),0,VLOOKUP(C716,'[2]Acha Air Sales Price List'!$B$1:$X$65536,12,FALSE)*$M$14),2)</f>
        <v>0</v>
      </c>
      <c r="H716" s="21"/>
      <c r="I716" s="22">
        <f t="shared" si="15"/>
        <v>0</v>
      </c>
      <c r="J716" s="14"/>
    </row>
    <row r="717" spans="1:10" ht="12.4" hidden="1" customHeight="1">
      <c r="A717" s="13"/>
      <c r="B717" s="1"/>
      <c r="C717" s="36"/>
      <c r="D717" s="157"/>
      <c r="E717" s="158"/>
      <c r="F717" s="42" t="str">
        <f>VLOOKUP(C717,'[2]Acha Air Sales Price List'!$B$1:$D$65536,3,FALSE)</f>
        <v>Exchange rate :</v>
      </c>
      <c r="G717" s="21">
        <f>ROUND(IF(ISBLANK(C717),0,VLOOKUP(C717,'[2]Acha Air Sales Price List'!$B$1:$X$65536,12,FALSE)*$M$14),2)</f>
        <v>0</v>
      </c>
      <c r="H717" s="21"/>
      <c r="I717" s="22">
        <f t="shared" si="15"/>
        <v>0</v>
      </c>
      <c r="J717" s="14"/>
    </row>
    <row r="718" spans="1:10" ht="12.4" hidden="1" customHeight="1">
      <c r="A718" s="13"/>
      <c r="B718" s="1"/>
      <c r="C718" s="36"/>
      <c r="D718" s="157"/>
      <c r="E718" s="158"/>
      <c r="F718" s="42" t="str">
        <f>VLOOKUP(C718,'[2]Acha Air Sales Price List'!$B$1:$D$65536,3,FALSE)</f>
        <v>Exchange rate :</v>
      </c>
      <c r="G718" s="21">
        <f>ROUND(IF(ISBLANK(C718),0,VLOOKUP(C718,'[2]Acha Air Sales Price List'!$B$1:$X$65536,12,FALSE)*$M$14),2)</f>
        <v>0</v>
      </c>
      <c r="H718" s="21"/>
      <c r="I718" s="22">
        <f t="shared" si="15"/>
        <v>0</v>
      </c>
      <c r="J718" s="14"/>
    </row>
    <row r="719" spans="1:10" ht="12.4" hidden="1" customHeight="1">
      <c r="A719" s="13"/>
      <c r="B719" s="1"/>
      <c r="C719" s="36"/>
      <c r="D719" s="157"/>
      <c r="E719" s="158"/>
      <c r="F719" s="42" t="str">
        <f>VLOOKUP(C719,'[2]Acha Air Sales Price List'!$B$1:$D$65536,3,FALSE)</f>
        <v>Exchange rate :</v>
      </c>
      <c r="G719" s="21">
        <f>ROUND(IF(ISBLANK(C719),0,VLOOKUP(C719,'[2]Acha Air Sales Price List'!$B$1:$X$65536,12,FALSE)*$M$14),2)</f>
        <v>0</v>
      </c>
      <c r="H719" s="21"/>
      <c r="I719" s="22">
        <f t="shared" si="15"/>
        <v>0</v>
      </c>
      <c r="J719" s="14"/>
    </row>
    <row r="720" spans="1:10" ht="12.4" hidden="1" customHeight="1">
      <c r="A720" s="13"/>
      <c r="B720" s="1"/>
      <c r="C720" s="37"/>
      <c r="D720" s="157"/>
      <c r="E720" s="158"/>
      <c r="F720" s="42" t="str">
        <f>VLOOKUP(C720,'[2]Acha Air Sales Price List'!$B$1:$D$65536,3,FALSE)</f>
        <v>Exchange rate :</v>
      </c>
      <c r="G720" s="21">
        <f>ROUND(IF(ISBLANK(C720),0,VLOOKUP(C720,'[2]Acha Air Sales Price List'!$B$1:$X$65536,12,FALSE)*$M$14),2)</f>
        <v>0</v>
      </c>
      <c r="H720" s="21"/>
      <c r="I720" s="22">
        <f t="shared" si="15"/>
        <v>0</v>
      </c>
      <c r="J720" s="14"/>
    </row>
    <row r="721" spans="1:10" ht="12" hidden="1" customHeight="1">
      <c r="A721" s="13"/>
      <c r="B721" s="1"/>
      <c r="C721" s="36"/>
      <c r="D721" s="157"/>
      <c r="E721" s="158"/>
      <c r="F721" s="42" t="str">
        <f>VLOOKUP(C721,'[2]Acha Air Sales Price List'!$B$1:$D$65536,3,FALSE)</f>
        <v>Exchange rate :</v>
      </c>
      <c r="G721" s="21">
        <f>ROUND(IF(ISBLANK(C721),0,VLOOKUP(C721,'[2]Acha Air Sales Price List'!$B$1:$X$65536,12,FALSE)*$M$14),2)</f>
        <v>0</v>
      </c>
      <c r="H721" s="21"/>
      <c r="I721" s="22">
        <f t="shared" si="15"/>
        <v>0</v>
      </c>
      <c r="J721" s="14"/>
    </row>
    <row r="722" spans="1:10" ht="12.4" hidden="1" customHeight="1">
      <c r="A722" s="13"/>
      <c r="B722" s="1"/>
      <c r="C722" s="36"/>
      <c r="D722" s="157"/>
      <c r="E722" s="158"/>
      <c r="F722" s="42" t="str">
        <f>VLOOKUP(C722,'[2]Acha Air Sales Price List'!$B$1:$D$65536,3,FALSE)</f>
        <v>Exchange rate :</v>
      </c>
      <c r="G722" s="21">
        <f>ROUND(IF(ISBLANK(C722),0,VLOOKUP(C722,'[2]Acha Air Sales Price List'!$B$1:$X$65536,12,FALSE)*$M$14),2)</f>
        <v>0</v>
      </c>
      <c r="H722" s="21"/>
      <c r="I722" s="22">
        <f t="shared" si="15"/>
        <v>0</v>
      </c>
      <c r="J722" s="14"/>
    </row>
    <row r="723" spans="1:10" ht="12.4" hidden="1" customHeight="1">
      <c r="A723" s="13"/>
      <c r="B723" s="1"/>
      <c r="C723" s="36"/>
      <c r="D723" s="157"/>
      <c r="E723" s="158"/>
      <c r="F723" s="42" t="str">
        <f>VLOOKUP(C723,'[2]Acha Air Sales Price List'!$B$1:$D$65536,3,FALSE)</f>
        <v>Exchange rate :</v>
      </c>
      <c r="G723" s="21">
        <f>ROUND(IF(ISBLANK(C723),0,VLOOKUP(C723,'[2]Acha Air Sales Price List'!$B$1:$X$65536,12,FALSE)*$M$14),2)</f>
        <v>0</v>
      </c>
      <c r="H723" s="21"/>
      <c r="I723" s="22">
        <f t="shared" si="15"/>
        <v>0</v>
      </c>
      <c r="J723" s="14"/>
    </row>
    <row r="724" spans="1:10" ht="12.4" hidden="1" customHeight="1">
      <c r="A724" s="13"/>
      <c r="B724" s="1"/>
      <c r="C724" s="36"/>
      <c r="D724" s="157"/>
      <c r="E724" s="158"/>
      <c r="F724" s="42" t="str">
        <f>VLOOKUP(C724,'[2]Acha Air Sales Price List'!$B$1:$D$65536,3,FALSE)</f>
        <v>Exchange rate :</v>
      </c>
      <c r="G724" s="21">
        <f>ROUND(IF(ISBLANK(C724),0,VLOOKUP(C724,'[2]Acha Air Sales Price List'!$B$1:$X$65536,12,FALSE)*$M$14),2)</f>
        <v>0</v>
      </c>
      <c r="H724" s="21"/>
      <c r="I724" s="22">
        <f t="shared" si="15"/>
        <v>0</v>
      </c>
      <c r="J724" s="14"/>
    </row>
    <row r="725" spans="1:10" ht="12.4" hidden="1" customHeight="1">
      <c r="A725" s="13"/>
      <c r="B725" s="1"/>
      <c r="C725" s="36"/>
      <c r="D725" s="157"/>
      <c r="E725" s="158"/>
      <c r="F725" s="42" t="str">
        <f>VLOOKUP(C725,'[2]Acha Air Sales Price List'!$B$1:$D$65536,3,FALSE)</f>
        <v>Exchange rate :</v>
      </c>
      <c r="G725" s="21">
        <f>ROUND(IF(ISBLANK(C725),0,VLOOKUP(C725,'[2]Acha Air Sales Price List'!$B$1:$X$65536,12,FALSE)*$M$14),2)</f>
        <v>0</v>
      </c>
      <c r="H725" s="21"/>
      <c r="I725" s="22">
        <f t="shared" si="15"/>
        <v>0</v>
      </c>
      <c r="J725" s="14"/>
    </row>
    <row r="726" spans="1:10" ht="12.4" hidden="1" customHeight="1">
      <c r="A726" s="13"/>
      <c r="B726" s="1"/>
      <c r="C726" s="36"/>
      <c r="D726" s="157"/>
      <c r="E726" s="158"/>
      <c r="F726" s="42" t="str">
        <f>VLOOKUP(C726,'[2]Acha Air Sales Price List'!$B$1:$D$65536,3,FALSE)</f>
        <v>Exchange rate :</v>
      </c>
      <c r="G726" s="21">
        <f>ROUND(IF(ISBLANK(C726),0,VLOOKUP(C726,'[2]Acha Air Sales Price List'!$B$1:$X$65536,12,FALSE)*$M$14),2)</f>
        <v>0</v>
      </c>
      <c r="H726" s="21"/>
      <c r="I726" s="22">
        <f t="shared" si="15"/>
        <v>0</v>
      </c>
      <c r="J726" s="14"/>
    </row>
    <row r="727" spans="1:10" ht="12.4" hidden="1" customHeight="1">
      <c r="A727" s="13"/>
      <c r="B727" s="1"/>
      <c r="C727" s="36"/>
      <c r="D727" s="157"/>
      <c r="E727" s="158"/>
      <c r="F727" s="42" t="str">
        <f>VLOOKUP(C727,'[2]Acha Air Sales Price List'!$B$1:$D$65536,3,FALSE)</f>
        <v>Exchange rate :</v>
      </c>
      <c r="G727" s="21">
        <f>ROUND(IF(ISBLANK(C727),0,VLOOKUP(C727,'[2]Acha Air Sales Price List'!$B$1:$X$65536,12,FALSE)*$M$14),2)</f>
        <v>0</v>
      </c>
      <c r="H727" s="21"/>
      <c r="I727" s="22">
        <f t="shared" si="15"/>
        <v>0</v>
      </c>
      <c r="J727" s="14"/>
    </row>
    <row r="728" spans="1:10" ht="12.4" hidden="1" customHeight="1">
      <c r="A728" s="13"/>
      <c r="B728" s="1"/>
      <c r="C728" s="36"/>
      <c r="D728" s="157"/>
      <c r="E728" s="158"/>
      <c r="F728" s="42" t="str">
        <f>VLOOKUP(C728,'[2]Acha Air Sales Price List'!$B$1:$D$65536,3,FALSE)</f>
        <v>Exchange rate :</v>
      </c>
      <c r="G728" s="21">
        <f>ROUND(IF(ISBLANK(C728),0,VLOOKUP(C728,'[2]Acha Air Sales Price List'!$B$1:$X$65536,12,FALSE)*$M$14),2)</f>
        <v>0</v>
      </c>
      <c r="H728" s="21"/>
      <c r="I728" s="22">
        <f t="shared" si="15"/>
        <v>0</v>
      </c>
      <c r="J728" s="14"/>
    </row>
    <row r="729" spans="1:10" ht="12.4" hidden="1" customHeight="1">
      <c r="A729" s="13"/>
      <c r="B729" s="1"/>
      <c r="C729" s="36"/>
      <c r="D729" s="157"/>
      <c r="E729" s="158"/>
      <c r="F729" s="42" t="str">
        <f>VLOOKUP(C729,'[2]Acha Air Sales Price List'!$B$1:$D$65536,3,FALSE)</f>
        <v>Exchange rate :</v>
      </c>
      <c r="G729" s="21">
        <f>ROUND(IF(ISBLANK(C729),0,VLOOKUP(C729,'[2]Acha Air Sales Price List'!$B$1:$X$65536,12,FALSE)*$M$14),2)</f>
        <v>0</v>
      </c>
      <c r="H729" s="21"/>
      <c r="I729" s="22">
        <f t="shared" si="15"/>
        <v>0</v>
      </c>
      <c r="J729" s="14"/>
    </row>
    <row r="730" spans="1:10" ht="12.4" hidden="1" customHeight="1">
      <c r="A730" s="13"/>
      <c r="B730" s="1"/>
      <c r="C730" s="36"/>
      <c r="D730" s="157"/>
      <c r="E730" s="158"/>
      <c r="F730" s="42" t="str">
        <f>VLOOKUP(C730,'[2]Acha Air Sales Price List'!$B$1:$D$65536,3,FALSE)</f>
        <v>Exchange rate :</v>
      </c>
      <c r="G730" s="21">
        <f>ROUND(IF(ISBLANK(C730),0,VLOOKUP(C730,'[2]Acha Air Sales Price List'!$B$1:$X$65536,12,FALSE)*$M$14),2)</f>
        <v>0</v>
      </c>
      <c r="H730" s="21"/>
      <c r="I730" s="22">
        <f t="shared" si="15"/>
        <v>0</v>
      </c>
      <c r="J730" s="14"/>
    </row>
    <row r="731" spans="1:10" ht="12.4" hidden="1" customHeight="1">
      <c r="A731" s="13"/>
      <c r="B731" s="1"/>
      <c r="C731" s="36"/>
      <c r="D731" s="157"/>
      <c r="E731" s="158"/>
      <c r="F731" s="42" t="str">
        <f>VLOOKUP(C731,'[2]Acha Air Sales Price List'!$B$1:$D$65536,3,FALSE)</f>
        <v>Exchange rate :</v>
      </c>
      <c r="G731" s="21">
        <f>ROUND(IF(ISBLANK(C731),0,VLOOKUP(C731,'[2]Acha Air Sales Price List'!$B$1:$X$65536,12,FALSE)*$M$14),2)</f>
        <v>0</v>
      </c>
      <c r="H731" s="21"/>
      <c r="I731" s="22">
        <f t="shared" si="15"/>
        <v>0</v>
      </c>
      <c r="J731" s="14"/>
    </row>
    <row r="732" spans="1:10" ht="12.4" hidden="1" customHeight="1">
      <c r="A732" s="13"/>
      <c r="B732" s="1"/>
      <c r="C732" s="36"/>
      <c r="D732" s="157"/>
      <c r="E732" s="158"/>
      <c r="F732" s="42" t="str">
        <f>VLOOKUP(C732,'[2]Acha Air Sales Price List'!$B$1:$D$65536,3,FALSE)</f>
        <v>Exchange rate :</v>
      </c>
      <c r="G732" s="21">
        <f>ROUND(IF(ISBLANK(C732),0,VLOOKUP(C732,'[2]Acha Air Sales Price List'!$B$1:$X$65536,12,FALSE)*$M$14),2)</f>
        <v>0</v>
      </c>
      <c r="H732" s="21"/>
      <c r="I732" s="22">
        <f t="shared" si="15"/>
        <v>0</v>
      </c>
      <c r="J732" s="14"/>
    </row>
    <row r="733" spans="1:10" ht="12.4" hidden="1" customHeight="1">
      <c r="A733" s="13"/>
      <c r="B733" s="1"/>
      <c r="C733" s="36"/>
      <c r="D733" s="157"/>
      <c r="E733" s="158"/>
      <c r="F733" s="42" t="str">
        <f>VLOOKUP(C733,'[2]Acha Air Sales Price List'!$B$1:$D$65536,3,FALSE)</f>
        <v>Exchange rate :</v>
      </c>
      <c r="G733" s="21">
        <f>ROUND(IF(ISBLANK(C733),0,VLOOKUP(C733,'[2]Acha Air Sales Price List'!$B$1:$X$65536,12,FALSE)*$M$14),2)</f>
        <v>0</v>
      </c>
      <c r="H733" s="21"/>
      <c r="I733" s="22">
        <f t="shared" si="15"/>
        <v>0</v>
      </c>
      <c r="J733" s="14"/>
    </row>
    <row r="734" spans="1:10" ht="12.4" hidden="1" customHeight="1">
      <c r="A734" s="13"/>
      <c r="B734" s="1"/>
      <c r="C734" s="36"/>
      <c r="D734" s="157"/>
      <c r="E734" s="158"/>
      <c r="F734" s="42" t="str">
        <f>VLOOKUP(C734,'[2]Acha Air Sales Price List'!$B$1:$D$65536,3,FALSE)</f>
        <v>Exchange rate :</v>
      </c>
      <c r="G734" s="21">
        <f>ROUND(IF(ISBLANK(C734),0,VLOOKUP(C734,'[2]Acha Air Sales Price List'!$B$1:$X$65536,12,FALSE)*$M$14),2)</f>
        <v>0</v>
      </c>
      <c r="H734" s="21"/>
      <c r="I734" s="22">
        <f t="shared" si="15"/>
        <v>0</v>
      </c>
      <c r="J734" s="14"/>
    </row>
    <row r="735" spans="1:10" ht="12.4" hidden="1" customHeight="1">
      <c r="A735" s="13"/>
      <c r="B735" s="1"/>
      <c r="C735" s="36"/>
      <c r="D735" s="157"/>
      <c r="E735" s="158"/>
      <c r="F735" s="42" t="str">
        <f>VLOOKUP(C735,'[2]Acha Air Sales Price List'!$B$1:$D$65536,3,FALSE)</f>
        <v>Exchange rate :</v>
      </c>
      <c r="G735" s="21">
        <f>ROUND(IF(ISBLANK(C735),0,VLOOKUP(C735,'[2]Acha Air Sales Price List'!$B$1:$X$65536,12,FALSE)*$M$14),2)</f>
        <v>0</v>
      </c>
      <c r="H735" s="21"/>
      <c r="I735" s="22">
        <f t="shared" si="15"/>
        <v>0</v>
      </c>
      <c r="J735" s="14"/>
    </row>
    <row r="736" spans="1:10" ht="12.4" hidden="1" customHeight="1">
      <c r="A736" s="13"/>
      <c r="B736" s="1"/>
      <c r="C736" s="37"/>
      <c r="D736" s="157"/>
      <c r="E736" s="158"/>
      <c r="F736" s="42" t="str">
        <f>VLOOKUP(C736,'[2]Acha Air Sales Price List'!$B$1:$D$65536,3,FALSE)</f>
        <v>Exchange rate :</v>
      </c>
      <c r="G736" s="21">
        <f>ROUND(IF(ISBLANK(C736),0,VLOOKUP(C736,'[2]Acha Air Sales Price List'!$B$1:$X$65536,12,FALSE)*$M$14),2)</f>
        <v>0</v>
      </c>
      <c r="H736" s="21"/>
      <c r="I736" s="22">
        <f t="shared" si="15"/>
        <v>0</v>
      </c>
      <c r="J736" s="14"/>
    </row>
    <row r="737" spans="1:10" ht="12.4" hidden="1" customHeight="1">
      <c r="A737" s="13"/>
      <c r="B737" s="1"/>
      <c r="C737" s="37"/>
      <c r="D737" s="157"/>
      <c r="E737" s="158"/>
      <c r="F737" s="42" t="str">
        <f>VLOOKUP(C737,'[2]Acha Air Sales Price List'!$B$1:$D$65536,3,FALSE)</f>
        <v>Exchange rate :</v>
      </c>
      <c r="G737" s="21">
        <f>ROUND(IF(ISBLANK(C737),0,VLOOKUP(C737,'[2]Acha Air Sales Price List'!$B$1:$X$65536,12,FALSE)*$M$14),2)</f>
        <v>0</v>
      </c>
      <c r="H737" s="21"/>
      <c r="I737" s="22">
        <f t="shared" si="15"/>
        <v>0</v>
      </c>
      <c r="J737" s="14"/>
    </row>
    <row r="738" spans="1:10" ht="12.4" hidden="1" customHeight="1">
      <c r="A738" s="13"/>
      <c r="B738" s="1"/>
      <c r="C738" s="36"/>
      <c r="D738" s="157"/>
      <c r="E738" s="158"/>
      <c r="F738" s="42" t="str">
        <f>VLOOKUP(C738,'[2]Acha Air Sales Price List'!$B$1:$D$65536,3,FALSE)</f>
        <v>Exchange rate :</v>
      </c>
      <c r="G738" s="21">
        <f>ROUND(IF(ISBLANK(C738),0,VLOOKUP(C738,'[2]Acha Air Sales Price List'!$B$1:$X$65536,12,FALSE)*$M$14),2)</f>
        <v>0</v>
      </c>
      <c r="H738" s="21"/>
      <c r="I738" s="22">
        <f t="shared" si="15"/>
        <v>0</v>
      </c>
      <c r="J738" s="14"/>
    </row>
    <row r="739" spans="1:10" ht="12.4" hidden="1" customHeight="1">
      <c r="A739" s="13"/>
      <c r="B739" s="1"/>
      <c r="C739" s="36"/>
      <c r="D739" s="157"/>
      <c r="E739" s="158"/>
      <c r="F739" s="42" t="str">
        <f>VLOOKUP(C739,'[2]Acha Air Sales Price List'!$B$1:$D$65536,3,FALSE)</f>
        <v>Exchange rate :</v>
      </c>
      <c r="G739" s="21">
        <f>ROUND(IF(ISBLANK(C739),0,VLOOKUP(C739,'[2]Acha Air Sales Price List'!$B$1:$X$65536,12,FALSE)*$M$14),2)</f>
        <v>0</v>
      </c>
      <c r="H739" s="21"/>
      <c r="I739" s="22">
        <f t="shared" si="15"/>
        <v>0</v>
      </c>
      <c r="J739" s="14"/>
    </row>
    <row r="740" spans="1:10" ht="12.4" hidden="1" customHeight="1">
      <c r="A740" s="13"/>
      <c r="B740" s="1"/>
      <c r="C740" s="36"/>
      <c r="D740" s="157"/>
      <c r="E740" s="158"/>
      <c r="F740" s="42" t="str">
        <f>VLOOKUP(C740,'[2]Acha Air Sales Price List'!$B$1:$D$65536,3,FALSE)</f>
        <v>Exchange rate :</v>
      </c>
      <c r="G740" s="21">
        <f>ROUND(IF(ISBLANK(C740),0,VLOOKUP(C740,'[2]Acha Air Sales Price List'!$B$1:$X$65536,12,FALSE)*$M$14),2)</f>
        <v>0</v>
      </c>
      <c r="H740" s="21"/>
      <c r="I740" s="22">
        <f t="shared" si="15"/>
        <v>0</v>
      </c>
      <c r="J740" s="14"/>
    </row>
    <row r="741" spans="1:10" ht="12.4" hidden="1" customHeight="1">
      <c r="A741" s="13"/>
      <c r="B741" s="1"/>
      <c r="C741" s="36"/>
      <c r="D741" s="157"/>
      <c r="E741" s="158"/>
      <c r="F741" s="42" t="str">
        <f>VLOOKUP(C741,'[2]Acha Air Sales Price List'!$B$1:$D$65536,3,FALSE)</f>
        <v>Exchange rate :</v>
      </c>
      <c r="G741" s="21">
        <f>ROUND(IF(ISBLANK(C741),0,VLOOKUP(C741,'[2]Acha Air Sales Price List'!$B$1:$X$65536,12,FALSE)*$M$14),2)</f>
        <v>0</v>
      </c>
      <c r="H741" s="21"/>
      <c r="I741" s="22">
        <f t="shared" si="15"/>
        <v>0</v>
      </c>
      <c r="J741" s="14"/>
    </row>
    <row r="742" spans="1:10" ht="12.4" hidden="1" customHeight="1">
      <c r="A742" s="13"/>
      <c r="B742" s="1"/>
      <c r="C742" s="36"/>
      <c r="D742" s="157"/>
      <c r="E742" s="158"/>
      <c r="F742" s="42" t="str">
        <f>VLOOKUP(C742,'[2]Acha Air Sales Price List'!$B$1:$D$65536,3,FALSE)</f>
        <v>Exchange rate :</v>
      </c>
      <c r="G742" s="21">
        <f>ROUND(IF(ISBLANK(C742),0,VLOOKUP(C742,'[2]Acha Air Sales Price List'!$B$1:$X$65536,12,FALSE)*$M$14),2)</f>
        <v>0</v>
      </c>
      <c r="H742" s="21"/>
      <c r="I742" s="22">
        <f t="shared" si="15"/>
        <v>0</v>
      </c>
      <c r="J742" s="14"/>
    </row>
    <row r="743" spans="1:10" ht="12.4" hidden="1" customHeight="1">
      <c r="A743" s="13"/>
      <c r="B743" s="1"/>
      <c r="C743" s="36"/>
      <c r="D743" s="157"/>
      <c r="E743" s="158"/>
      <c r="F743" s="42" t="str">
        <f>VLOOKUP(C743,'[2]Acha Air Sales Price List'!$B$1:$D$65536,3,FALSE)</f>
        <v>Exchange rate :</v>
      </c>
      <c r="G743" s="21">
        <f>ROUND(IF(ISBLANK(C743),0,VLOOKUP(C743,'[2]Acha Air Sales Price List'!$B$1:$X$65536,12,FALSE)*$M$14),2)</f>
        <v>0</v>
      </c>
      <c r="H743" s="21"/>
      <c r="I743" s="22">
        <f t="shared" si="15"/>
        <v>0</v>
      </c>
      <c r="J743" s="14"/>
    </row>
    <row r="744" spans="1:10" ht="12.4" hidden="1" customHeight="1">
      <c r="A744" s="13"/>
      <c r="B744" s="1"/>
      <c r="C744" s="36"/>
      <c r="D744" s="157"/>
      <c r="E744" s="158"/>
      <c r="F744" s="42" t="str">
        <f>VLOOKUP(C744,'[2]Acha Air Sales Price List'!$B$1:$D$65536,3,FALSE)</f>
        <v>Exchange rate :</v>
      </c>
      <c r="G744" s="21">
        <f>ROUND(IF(ISBLANK(C744),0,VLOOKUP(C744,'[2]Acha Air Sales Price List'!$B$1:$X$65536,12,FALSE)*$M$14),2)</f>
        <v>0</v>
      </c>
      <c r="H744" s="21"/>
      <c r="I744" s="22">
        <f t="shared" si="15"/>
        <v>0</v>
      </c>
      <c r="J744" s="14"/>
    </row>
    <row r="745" spans="1:10" ht="12.4" hidden="1" customHeight="1">
      <c r="A745" s="13"/>
      <c r="B745" s="1"/>
      <c r="C745" s="36"/>
      <c r="D745" s="157"/>
      <c r="E745" s="158"/>
      <c r="F745" s="42" t="str">
        <f>VLOOKUP(C745,'[2]Acha Air Sales Price List'!$B$1:$D$65536,3,FALSE)</f>
        <v>Exchange rate :</v>
      </c>
      <c r="G745" s="21">
        <f>ROUND(IF(ISBLANK(C745),0,VLOOKUP(C745,'[2]Acha Air Sales Price List'!$B$1:$X$65536,12,FALSE)*$M$14),2)</f>
        <v>0</v>
      </c>
      <c r="H745" s="21"/>
      <c r="I745" s="22">
        <f t="shared" si="15"/>
        <v>0</v>
      </c>
      <c r="J745" s="14"/>
    </row>
    <row r="746" spans="1:10" ht="12.4" hidden="1" customHeight="1">
      <c r="A746" s="13"/>
      <c r="B746" s="1"/>
      <c r="C746" s="36"/>
      <c r="D746" s="157"/>
      <c r="E746" s="158"/>
      <c r="F746" s="42" t="str">
        <f>VLOOKUP(C746,'[2]Acha Air Sales Price List'!$B$1:$D$65536,3,FALSE)</f>
        <v>Exchange rate :</v>
      </c>
      <c r="G746" s="21">
        <f>ROUND(IF(ISBLANK(C746),0,VLOOKUP(C746,'[2]Acha Air Sales Price List'!$B$1:$X$65536,12,FALSE)*$M$14),2)</f>
        <v>0</v>
      </c>
      <c r="H746" s="21"/>
      <c r="I746" s="22">
        <f t="shared" si="15"/>
        <v>0</v>
      </c>
      <c r="J746" s="14"/>
    </row>
    <row r="747" spans="1:10" ht="12.4" hidden="1" customHeight="1">
      <c r="A747" s="13"/>
      <c r="B747" s="1"/>
      <c r="C747" s="36"/>
      <c r="D747" s="157"/>
      <c r="E747" s="158"/>
      <c r="F747" s="42" t="str">
        <f>VLOOKUP(C747,'[2]Acha Air Sales Price List'!$B$1:$D$65536,3,FALSE)</f>
        <v>Exchange rate :</v>
      </c>
      <c r="G747" s="21">
        <f>ROUND(IF(ISBLANK(C747),0,VLOOKUP(C747,'[2]Acha Air Sales Price List'!$B$1:$X$65536,12,FALSE)*$M$14),2)</f>
        <v>0</v>
      </c>
      <c r="H747" s="21"/>
      <c r="I747" s="22">
        <f t="shared" si="15"/>
        <v>0</v>
      </c>
      <c r="J747" s="14"/>
    </row>
    <row r="748" spans="1:10" ht="12.4" hidden="1" customHeight="1">
      <c r="A748" s="13"/>
      <c r="B748" s="1"/>
      <c r="C748" s="36"/>
      <c r="D748" s="157"/>
      <c r="E748" s="158"/>
      <c r="F748" s="42" t="str">
        <f>VLOOKUP(C748,'[2]Acha Air Sales Price List'!$B$1:$D$65536,3,FALSE)</f>
        <v>Exchange rate :</v>
      </c>
      <c r="G748" s="21">
        <f>ROUND(IF(ISBLANK(C748),0,VLOOKUP(C748,'[2]Acha Air Sales Price List'!$B$1:$X$65536,12,FALSE)*$M$14),2)</f>
        <v>0</v>
      </c>
      <c r="H748" s="21"/>
      <c r="I748" s="22">
        <f t="shared" si="15"/>
        <v>0</v>
      </c>
      <c r="J748" s="14"/>
    </row>
    <row r="749" spans="1:10" ht="12.4" hidden="1" customHeight="1">
      <c r="A749" s="13"/>
      <c r="B749" s="1"/>
      <c r="C749" s="37"/>
      <c r="D749" s="157"/>
      <c r="E749" s="158"/>
      <c r="F749" s="42" t="str">
        <f>VLOOKUP(C749,'[2]Acha Air Sales Price List'!$B$1:$D$65536,3,FALSE)</f>
        <v>Exchange rate :</v>
      </c>
      <c r="G749" s="21">
        <f>ROUND(IF(ISBLANK(C749),0,VLOOKUP(C749,'[2]Acha Air Sales Price List'!$B$1:$X$65536,12,FALSE)*$M$14),2)</f>
        <v>0</v>
      </c>
      <c r="H749" s="21"/>
      <c r="I749" s="22">
        <f t="shared" si="15"/>
        <v>0</v>
      </c>
      <c r="J749" s="14"/>
    </row>
    <row r="750" spans="1:10" ht="12" hidden="1" customHeight="1">
      <c r="A750" s="13"/>
      <c r="B750" s="1"/>
      <c r="C750" s="36"/>
      <c r="D750" s="157"/>
      <c r="E750" s="158"/>
      <c r="F750" s="42" t="str">
        <f>VLOOKUP(C750,'[2]Acha Air Sales Price List'!$B$1:$D$65536,3,FALSE)</f>
        <v>Exchange rate :</v>
      </c>
      <c r="G750" s="21">
        <f>ROUND(IF(ISBLANK(C750),0,VLOOKUP(C750,'[2]Acha Air Sales Price List'!$B$1:$X$65536,12,FALSE)*$M$14),2)</f>
        <v>0</v>
      </c>
      <c r="H750" s="21"/>
      <c r="I750" s="22">
        <f t="shared" si="15"/>
        <v>0</v>
      </c>
      <c r="J750" s="14"/>
    </row>
    <row r="751" spans="1:10" ht="12.4" hidden="1" customHeight="1">
      <c r="A751" s="13"/>
      <c r="B751" s="1"/>
      <c r="C751" s="36"/>
      <c r="D751" s="157"/>
      <c r="E751" s="158"/>
      <c r="F751" s="42" t="str">
        <f>VLOOKUP(C751,'[2]Acha Air Sales Price List'!$B$1:$D$65536,3,FALSE)</f>
        <v>Exchange rate :</v>
      </c>
      <c r="G751" s="21">
        <f>ROUND(IF(ISBLANK(C751),0,VLOOKUP(C751,'[2]Acha Air Sales Price List'!$B$1:$X$65536,12,FALSE)*$M$14),2)</f>
        <v>0</v>
      </c>
      <c r="H751" s="21"/>
      <c r="I751" s="22">
        <f t="shared" si="15"/>
        <v>0</v>
      </c>
      <c r="J751" s="14"/>
    </row>
    <row r="752" spans="1:10" ht="12.4" hidden="1" customHeight="1">
      <c r="A752" s="13"/>
      <c r="B752" s="1"/>
      <c r="C752" s="36"/>
      <c r="D752" s="157"/>
      <c r="E752" s="158"/>
      <c r="F752" s="42" t="str">
        <f>VLOOKUP(C752,'[2]Acha Air Sales Price List'!$B$1:$D$65536,3,FALSE)</f>
        <v>Exchange rate :</v>
      </c>
      <c r="G752" s="21">
        <f>ROUND(IF(ISBLANK(C752),0,VLOOKUP(C752,'[2]Acha Air Sales Price List'!$B$1:$X$65536,12,FALSE)*$M$14),2)</f>
        <v>0</v>
      </c>
      <c r="H752" s="21"/>
      <c r="I752" s="22">
        <f t="shared" si="15"/>
        <v>0</v>
      </c>
      <c r="J752" s="14"/>
    </row>
    <row r="753" spans="1:10" ht="12.4" hidden="1" customHeight="1">
      <c r="A753" s="13"/>
      <c r="B753" s="1"/>
      <c r="C753" s="36"/>
      <c r="D753" s="157"/>
      <c r="E753" s="158"/>
      <c r="F753" s="42" t="str">
        <f>VLOOKUP(C753,'[2]Acha Air Sales Price List'!$B$1:$D$65536,3,FALSE)</f>
        <v>Exchange rate :</v>
      </c>
      <c r="G753" s="21">
        <f>ROUND(IF(ISBLANK(C753),0,VLOOKUP(C753,'[2]Acha Air Sales Price List'!$B$1:$X$65536,12,FALSE)*$M$14),2)</f>
        <v>0</v>
      </c>
      <c r="H753" s="21"/>
      <c r="I753" s="22">
        <f t="shared" si="15"/>
        <v>0</v>
      </c>
      <c r="J753" s="14"/>
    </row>
    <row r="754" spans="1:10" ht="12.4" hidden="1" customHeight="1">
      <c r="A754" s="13"/>
      <c r="B754" s="1"/>
      <c r="C754" s="36"/>
      <c r="D754" s="157"/>
      <c r="E754" s="158"/>
      <c r="F754" s="42" t="str">
        <f>VLOOKUP(C754,'[2]Acha Air Sales Price List'!$B$1:$D$65536,3,FALSE)</f>
        <v>Exchange rate :</v>
      </c>
      <c r="G754" s="21">
        <f>ROUND(IF(ISBLANK(C754),0,VLOOKUP(C754,'[2]Acha Air Sales Price List'!$B$1:$X$65536,12,FALSE)*$M$14),2)</f>
        <v>0</v>
      </c>
      <c r="H754" s="21"/>
      <c r="I754" s="22">
        <f t="shared" si="15"/>
        <v>0</v>
      </c>
      <c r="J754" s="14"/>
    </row>
    <row r="755" spans="1:10" ht="12.4" hidden="1" customHeight="1">
      <c r="A755" s="13"/>
      <c r="B755" s="1"/>
      <c r="C755" s="36"/>
      <c r="D755" s="157"/>
      <c r="E755" s="158"/>
      <c r="F755" s="42" t="str">
        <f>VLOOKUP(C755,'[2]Acha Air Sales Price List'!$B$1:$D$65536,3,FALSE)</f>
        <v>Exchange rate :</v>
      </c>
      <c r="G755" s="21">
        <f>ROUND(IF(ISBLANK(C755),0,VLOOKUP(C755,'[2]Acha Air Sales Price List'!$B$1:$X$65536,12,FALSE)*$M$14),2)</f>
        <v>0</v>
      </c>
      <c r="H755" s="21"/>
      <c r="I755" s="22">
        <f t="shared" si="15"/>
        <v>0</v>
      </c>
      <c r="J755" s="14"/>
    </row>
    <row r="756" spans="1:10" ht="12.4" hidden="1" customHeight="1">
      <c r="A756" s="13"/>
      <c r="B756" s="1"/>
      <c r="C756" s="36"/>
      <c r="D756" s="157"/>
      <c r="E756" s="158"/>
      <c r="F756" s="42" t="str">
        <f>VLOOKUP(C756,'[2]Acha Air Sales Price List'!$B$1:$D$65536,3,FALSE)</f>
        <v>Exchange rate :</v>
      </c>
      <c r="G756" s="21">
        <f>ROUND(IF(ISBLANK(C756),0,VLOOKUP(C756,'[2]Acha Air Sales Price List'!$B$1:$X$65536,12,FALSE)*$M$14),2)</f>
        <v>0</v>
      </c>
      <c r="H756" s="21"/>
      <c r="I756" s="22">
        <f t="shared" si="15"/>
        <v>0</v>
      </c>
      <c r="J756" s="14"/>
    </row>
    <row r="757" spans="1:10" ht="12.4" hidden="1" customHeight="1">
      <c r="A757" s="13"/>
      <c r="B757" s="1"/>
      <c r="C757" s="36"/>
      <c r="D757" s="157"/>
      <c r="E757" s="158"/>
      <c r="F757" s="42" t="str">
        <f>VLOOKUP(C757,'[2]Acha Air Sales Price List'!$B$1:$D$65536,3,FALSE)</f>
        <v>Exchange rate :</v>
      </c>
      <c r="G757" s="21">
        <f>ROUND(IF(ISBLANK(C757),0,VLOOKUP(C757,'[2]Acha Air Sales Price List'!$B$1:$X$65536,12,FALSE)*$M$14),2)</f>
        <v>0</v>
      </c>
      <c r="H757" s="21"/>
      <c r="I757" s="22">
        <f t="shared" si="15"/>
        <v>0</v>
      </c>
      <c r="J757" s="14"/>
    </row>
    <row r="758" spans="1:10" ht="12.4" hidden="1" customHeight="1">
      <c r="A758" s="13"/>
      <c r="B758" s="1"/>
      <c r="C758" s="36"/>
      <c r="D758" s="157"/>
      <c r="E758" s="158"/>
      <c r="F758" s="42" t="str">
        <f>VLOOKUP(C758,'[2]Acha Air Sales Price List'!$B$1:$D$65536,3,FALSE)</f>
        <v>Exchange rate :</v>
      </c>
      <c r="G758" s="21">
        <f>ROUND(IF(ISBLANK(C758),0,VLOOKUP(C758,'[2]Acha Air Sales Price List'!$B$1:$X$65536,12,FALSE)*$M$14),2)</f>
        <v>0</v>
      </c>
      <c r="H758" s="21"/>
      <c r="I758" s="22">
        <f t="shared" si="15"/>
        <v>0</v>
      </c>
      <c r="J758" s="14"/>
    </row>
    <row r="759" spans="1:10" ht="12.4" hidden="1" customHeight="1">
      <c r="A759" s="13"/>
      <c r="B759" s="1"/>
      <c r="C759" s="36"/>
      <c r="D759" s="157"/>
      <c r="E759" s="158"/>
      <c r="F759" s="42" t="str">
        <f>VLOOKUP(C759,'[2]Acha Air Sales Price List'!$B$1:$D$65536,3,FALSE)</f>
        <v>Exchange rate :</v>
      </c>
      <c r="G759" s="21">
        <f>ROUND(IF(ISBLANK(C759),0,VLOOKUP(C759,'[2]Acha Air Sales Price List'!$B$1:$X$65536,12,FALSE)*$M$14),2)</f>
        <v>0</v>
      </c>
      <c r="H759" s="21"/>
      <c r="I759" s="22">
        <f t="shared" si="15"/>
        <v>0</v>
      </c>
      <c r="J759" s="14"/>
    </row>
    <row r="760" spans="1:10" ht="12.4" hidden="1" customHeight="1">
      <c r="A760" s="13"/>
      <c r="B760" s="1"/>
      <c r="C760" s="36"/>
      <c r="D760" s="157"/>
      <c r="E760" s="158"/>
      <c r="F760" s="42" t="str">
        <f>VLOOKUP(C760,'[2]Acha Air Sales Price List'!$B$1:$D$65536,3,FALSE)</f>
        <v>Exchange rate :</v>
      </c>
      <c r="G760" s="21">
        <f>ROUND(IF(ISBLANK(C760),0,VLOOKUP(C760,'[2]Acha Air Sales Price List'!$B$1:$X$65536,12,FALSE)*$M$14),2)</f>
        <v>0</v>
      </c>
      <c r="H760" s="21"/>
      <c r="I760" s="22">
        <f t="shared" si="15"/>
        <v>0</v>
      </c>
      <c r="J760" s="14"/>
    </row>
    <row r="761" spans="1:10" ht="12.4" hidden="1" customHeight="1">
      <c r="A761" s="13"/>
      <c r="B761" s="1"/>
      <c r="C761" s="36"/>
      <c r="D761" s="157"/>
      <c r="E761" s="158"/>
      <c r="F761" s="42" t="str">
        <f>VLOOKUP(C761,'[2]Acha Air Sales Price List'!$B$1:$D$65536,3,FALSE)</f>
        <v>Exchange rate :</v>
      </c>
      <c r="G761" s="21">
        <f>ROUND(IF(ISBLANK(C761),0,VLOOKUP(C761,'[2]Acha Air Sales Price List'!$B$1:$X$65536,12,FALSE)*$M$14),2)</f>
        <v>0</v>
      </c>
      <c r="H761" s="21"/>
      <c r="I761" s="22">
        <f t="shared" si="15"/>
        <v>0</v>
      </c>
      <c r="J761" s="14"/>
    </row>
    <row r="762" spans="1:10" ht="12.4" hidden="1" customHeight="1">
      <c r="A762" s="13"/>
      <c r="B762" s="1"/>
      <c r="C762" s="36"/>
      <c r="D762" s="157"/>
      <c r="E762" s="158"/>
      <c r="F762" s="42" t="str">
        <f>VLOOKUP(C762,'[2]Acha Air Sales Price List'!$B$1:$D$65536,3,FALSE)</f>
        <v>Exchange rate :</v>
      </c>
      <c r="G762" s="21">
        <f>ROUND(IF(ISBLANK(C762),0,VLOOKUP(C762,'[2]Acha Air Sales Price List'!$B$1:$X$65536,12,FALSE)*$M$14),2)</f>
        <v>0</v>
      </c>
      <c r="H762" s="21"/>
      <c r="I762" s="22">
        <f t="shared" si="15"/>
        <v>0</v>
      </c>
      <c r="J762" s="14"/>
    </row>
    <row r="763" spans="1:10" ht="12.4" hidden="1" customHeight="1">
      <c r="A763" s="13"/>
      <c r="B763" s="1"/>
      <c r="C763" s="36"/>
      <c r="D763" s="157"/>
      <c r="E763" s="158"/>
      <c r="F763" s="42" t="str">
        <f>VLOOKUP(C763,'[2]Acha Air Sales Price List'!$B$1:$D$65536,3,FALSE)</f>
        <v>Exchange rate :</v>
      </c>
      <c r="G763" s="21">
        <f>ROUND(IF(ISBLANK(C763),0,VLOOKUP(C763,'[2]Acha Air Sales Price List'!$B$1:$X$65536,12,FALSE)*$M$14),2)</f>
        <v>0</v>
      </c>
      <c r="H763" s="21"/>
      <c r="I763" s="22">
        <f t="shared" si="15"/>
        <v>0</v>
      </c>
      <c r="J763" s="14"/>
    </row>
    <row r="764" spans="1:10" ht="12.4" hidden="1" customHeight="1">
      <c r="A764" s="13"/>
      <c r="B764" s="1"/>
      <c r="C764" s="36"/>
      <c r="D764" s="157"/>
      <c r="E764" s="158"/>
      <c r="F764" s="42" t="str">
        <f>VLOOKUP(C764,'[2]Acha Air Sales Price List'!$B$1:$D$65536,3,FALSE)</f>
        <v>Exchange rate :</v>
      </c>
      <c r="G764" s="21">
        <f>ROUND(IF(ISBLANK(C764),0,VLOOKUP(C764,'[2]Acha Air Sales Price List'!$B$1:$X$65536,12,FALSE)*$M$14),2)</f>
        <v>0</v>
      </c>
      <c r="H764" s="21"/>
      <c r="I764" s="22">
        <f t="shared" si="15"/>
        <v>0</v>
      </c>
      <c r="J764" s="14"/>
    </row>
    <row r="765" spans="1:10" ht="12.4" hidden="1" customHeight="1">
      <c r="A765" s="13"/>
      <c r="B765" s="1"/>
      <c r="C765" s="36"/>
      <c r="D765" s="157"/>
      <c r="E765" s="158"/>
      <c r="F765" s="42" t="str">
        <f>VLOOKUP(C765,'[2]Acha Air Sales Price List'!$B$1:$D$65536,3,FALSE)</f>
        <v>Exchange rate :</v>
      </c>
      <c r="G765" s="21">
        <f>ROUND(IF(ISBLANK(C765),0,VLOOKUP(C765,'[2]Acha Air Sales Price List'!$B$1:$X$65536,12,FALSE)*$M$14),2)</f>
        <v>0</v>
      </c>
      <c r="H765" s="21"/>
      <c r="I765" s="22">
        <f t="shared" si="15"/>
        <v>0</v>
      </c>
      <c r="J765" s="14"/>
    </row>
    <row r="766" spans="1:10" ht="12.4" hidden="1" customHeight="1">
      <c r="A766" s="13"/>
      <c r="B766" s="1"/>
      <c r="C766" s="36"/>
      <c r="D766" s="157"/>
      <c r="E766" s="158"/>
      <c r="F766" s="42" t="str">
        <f>VLOOKUP(C766,'[2]Acha Air Sales Price List'!$B$1:$D$65536,3,FALSE)</f>
        <v>Exchange rate :</v>
      </c>
      <c r="G766" s="21">
        <f>ROUND(IF(ISBLANK(C766),0,VLOOKUP(C766,'[2]Acha Air Sales Price List'!$B$1:$X$65536,12,FALSE)*$M$14),2)</f>
        <v>0</v>
      </c>
      <c r="H766" s="21"/>
      <c r="I766" s="22">
        <f t="shared" si="15"/>
        <v>0</v>
      </c>
      <c r="J766" s="14"/>
    </row>
    <row r="767" spans="1:10" ht="12.4" hidden="1" customHeight="1">
      <c r="A767" s="13"/>
      <c r="B767" s="1"/>
      <c r="C767" s="36"/>
      <c r="D767" s="157"/>
      <c r="E767" s="158"/>
      <c r="F767" s="42" t="str">
        <f>VLOOKUP(C767,'[2]Acha Air Sales Price List'!$B$1:$D$65536,3,FALSE)</f>
        <v>Exchange rate :</v>
      </c>
      <c r="G767" s="21">
        <f>ROUND(IF(ISBLANK(C767),0,VLOOKUP(C767,'[2]Acha Air Sales Price List'!$B$1:$X$65536,12,FALSE)*$M$14),2)</f>
        <v>0</v>
      </c>
      <c r="H767" s="21"/>
      <c r="I767" s="22">
        <f t="shared" si="15"/>
        <v>0</v>
      </c>
      <c r="J767" s="14"/>
    </row>
    <row r="768" spans="1:10" ht="12.4" hidden="1" customHeight="1">
      <c r="A768" s="13"/>
      <c r="B768" s="1"/>
      <c r="C768" s="36"/>
      <c r="D768" s="157"/>
      <c r="E768" s="158"/>
      <c r="F768" s="42" t="str">
        <f>VLOOKUP(C768,'[2]Acha Air Sales Price List'!$B$1:$D$65536,3,FALSE)</f>
        <v>Exchange rate :</v>
      </c>
      <c r="G768" s="21">
        <f>ROUND(IF(ISBLANK(C768),0,VLOOKUP(C768,'[2]Acha Air Sales Price List'!$B$1:$X$65536,12,FALSE)*$M$14),2)</f>
        <v>0</v>
      </c>
      <c r="H768" s="21"/>
      <c r="I768" s="22">
        <f t="shared" si="15"/>
        <v>0</v>
      </c>
      <c r="J768" s="14"/>
    </row>
    <row r="769" spans="1:10" ht="12.4" hidden="1" customHeight="1">
      <c r="A769" s="13"/>
      <c r="B769" s="1"/>
      <c r="C769" s="36"/>
      <c r="D769" s="157"/>
      <c r="E769" s="158"/>
      <c r="F769" s="42" t="str">
        <f>VLOOKUP(C769,'[2]Acha Air Sales Price List'!$B$1:$D$65536,3,FALSE)</f>
        <v>Exchange rate :</v>
      </c>
      <c r="G769" s="21">
        <f>ROUND(IF(ISBLANK(C769),0,VLOOKUP(C769,'[2]Acha Air Sales Price List'!$B$1:$X$65536,12,FALSE)*$M$14),2)</f>
        <v>0</v>
      </c>
      <c r="H769" s="21"/>
      <c r="I769" s="22">
        <f t="shared" si="15"/>
        <v>0</v>
      </c>
      <c r="J769" s="14"/>
    </row>
    <row r="770" spans="1:10" ht="12.4" hidden="1" customHeight="1">
      <c r="A770" s="13"/>
      <c r="B770" s="1"/>
      <c r="C770" s="36"/>
      <c r="D770" s="157"/>
      <c r="E770" s="158"/>
      <c r="F770" s="42" t="str">
        <f>VLOOKUP(C770,'[2]Acha Air Sales Price List'!$B$1:$D$65536,3,FALSE)</f>
        <v>Exchange rate :</v>
      </c>
      <c r="G770" s="21">
        <f>ROUND(IF(ISBLANK(C770),0,VLOOKUP(C770,'[2]Acha Air Sales Price List'!$B$1:$X$65536,12,FALSE)*$M$14),2)</f>
        <v>0</v>
      </c>
      <c r="H770" s="21"/>
      <c r="I770" s="22">
        <f t="shared" si="15"/>
        <v>0</v>
      </c>
      <c r="J770" s="14"/>
    </row>
    <row r="771" spans="1:10" ht="12.4" hidden="1" customHeight="1">
      <c r="A771" s="13"/>
      <c r="B771" s="1"/>
      <c r="C771" s="36"/>
      <c r="D771" s="157"/>
      <c r="E771" s="158"/>
      <c r="F771" s="42" t="str">
        <f>VLOOKUP(C771,'[2]Acha Air Sales Price List'!$B$1:$D$65536,3,FALSE)</f>
        <v>Exchange rate :</v>
      </c>
      <c r="G771" s="21">
        <f>ROUND(IF(ISBLANK(C771),0,VLOOKUP(C771,'[2]Acha Air Sales Price List'!$B$1:$X$65536,12,FALSE)*$M$14),2)</f>
        <v>0</v>
      </c>
      <c r="H771" s="21"/>
      <c r="I771" s="22">
        <f t="shared" si="15"/>
        <v>0</v>
      </c>
      <c r="J771" s="14"/>
    </row>
    <row r="772" spans="1:10" ht="12.4" hidden="1" customHeight="1">
      <c r="A772" s="13"/>
      <c r="B772" s="1"/>
      <c r="C772" s="36"/>
      <c r="D772" s="157"/>
      <c r="E772" s="158"/>
      <c r="F772" s="42" t="str">
        <f>VLOOKUP(C772,'[2]Acha Air Sales Price List'!$B$1:$D$65536,3,FALSE)</f>
        <v>Exchange rate :</v>
      </c>
      <c r="G772" s="21">
        <f>ROUND(IF(ISBLANK(C772),0,VLOOKUP(C772,'[2]Acha Air Sales Price List'!$B$1:$X$65536,12,FALSE)*$M$14),2)</f>
        <v>0</v>
      </c>
      <c r="H772" s="21"/>
      <c r="I772" s="22">
        <f t="shared" si="15"/>
        <v>0</v>
      </c>
      <c r="J772" s="14"/>
    </row>
    <row r="773" spans="1:10" ht="12.4" hidden="1" customHeight="1">
      <c r="A773" s="13"/>
      <c r="B773" s="1"/>
      <c r="C773" s="36"/>
      <c r="D773" s="157"/>
      <c r="E773" s="158"/>
      <c r="F773" s="42" t="str">
        <f>VLOOKUP(C773,'[2]Acha Air Sales Price List'!$B$1:$D$65536,3,FALSE)</f>
        <v>Exchange rate :</v>
      </c>
      <c r="G773" s="21">
        <f>ROUND(IF(ISBLANK(C773),0,VLOOKUP(C773,'[2]Acha Air Sales Price List'!$B$1:$X$65536,12,FALSE)*$M$14),2)</f>
        <v>0</v>
      </c>
      <c r="H773" s="21"/>
      <c r="I773" s="22">
        <f t="shared" si="15"/>
        <v>0</v>
      </c>
      <c r="J773" s="14"/>
    </row>
    <row r="774" spans="1:10" ht="12.4" hidden="1" customHeight="1">
      <c r="A774" s="13"/>
      <c r="B774" s="1"/>
      <c r="C774" s="36"/>
      <c r="D774" s="157"/>
      <c r="E774" s="158"/>
      <c r="F774" s="42" t="str">
        <f>VLOOKUP(C774,'[2]Acha Air Sales Price List'!$B$1:$D$65536,3,FALSE)</f>
        <v>Exchange rate :</v>
      </c>
      <c r="G774" s="21">
        <f>ROUND(IF(ISBLANK(C774),0,VLOOKUP(C774,'[2]Acha Air Sales Price List'!$B$1:$X$65536,12,FALSE)*$M$14),2)</f>
        <v>0</v>
      </c>
      <c r="H774" s="21"/>
      <c r="I774" s="22">
        <f t="shared" si="15"/>
        <v>0</v>
      </c>
      <c r="J774" s="14"/>
    </row>
    <row r="775" spans="1:10" ht="12.4" hidden="1" customHeight="1">
      <c r="A775" s="13"/>
      <c r="B775" s="1"/>
      <c r="C775" s="36"/>
      <c r="D775" s="157"/>
      <c r="E775" s="158"/>
      <c r="F775" s="42" t="str">
        <f>VLOOKUP(C775,'[2]Acha Air Sales Price List'!$B$1:$D$65536,3,FALSE)</f>
        <v>Exchange rate :</v>
      </c>
      <c r="G775" s="21">
        <f>ROUND(IF(ISBLANK(C775),0,VLOOKUP(C775,'[2]Acha Air Sales Price List'!$B$1:$X$65536,12,FALSE)*$M$14),2)</f>
        <v>0</v>
      </c>
      <c r="H775" s="21"/>
      <c r="I775" s="22">
        <f t="shared" si="15"/>
        <v>0</v>
      </c>
      <c r="J775" s="14"/>
    </row>
    <row r="776" spans="1:10" ht="12.4" hidden="1" customHeight="1">
      <c r="A776" s="13"/>
      <c r="B776" s="1"/>
      <c r="C776" s="36"/>
      <c r="D776" s="157"/>
      <c r="E776" s="158"/>
      <c r="F776" s="42" t="str">
        <f>VLOOKUP(C776,'[2]Acha Air Sales Price List'!$B$1:$D$65536,3,FALSE)</f>
        <v>Exchange rate :</v>
      </c>
      <c r="G776" s="21">
        <f>ROUND(IF(ISBLANK(C776),0,VLOOKUP(C776,'[2]Acha Air Sales Price List'!$B$1:$X$65536,12,FALSE)*$M$14),2)</f>
        <v>0</v>
      </c>
      <c r="H776" s="21"/>
      <c r="I776" s="22">
        <f t="shared" si="15"/>
        <v>0</v>
      </c>
      <c r="J776" s="14"/>
    </row>
    <row r="777" spans="1:10" ht="12.4" hidden="1" customHeight="1">
      <c r="A777" s="13"/>
      <c r="B777" s="1"/>
      <c r="C777" s="37"/>
      <c r="D777" s="157"/>
      <c r="E777" s="158"/>
      <c r="F777" s="42" t="str">
        <f>VLOOKUP(C777,'[2]Acha Air Sales Price List'!$B$1:$D$65536,3,FALSE)</f>
        <v>Exchange rate :</v>
      </c>
      <c r="G777" s="21">
        <f>ROUND(IF(ISBLANK(C777),0,VLOOKUP(C777,'[2]Acha Air Sales Price List'!$B$1:$X$65536,12,FALSE)*$M$14),2)</f>
        <v>0</v>
      </c>
      <c r="H777" s="21"/>
      <c r="I777" s="22">
        <f t="shared" si="15"/>
        <v>0</v>
      </c>
      <c r="J777" s="14"/>
    </row>
    <row r="778" spans="1:10" ht="12" hidden="1" customHeight="1">
      <c r="A778" s="13"/>
      <c r="B778" s="1"/>
      <c r="C778" s="36"/>
      <c r="D778" s="157"/>
      <c r="E778" s="158"/>
      <c r="F778" s="42" t="str">
        <f>VLOOKUP(C778,'[2]Acha Air Sales Price List'!$B$1:$D$65536,3,FALSE)</f>
        <v>Exchange rate :</v>
      </c>
      <c r="G778" s="21">
        <f>ROUND(IF(ISBLANK(C778),0,VLOOKUP(C778,'[2]Acha Air Sales Price List'!$B$1:$X$65536,12,FALSE)*$M$14),2)</f>
        <v>0</v>
      </c>
      <c r="H778" s="21"/>
      <c r="I778" s="22">
        <f t="shared" si="15"/>
        <v>0</v>
      </c>
      <c r="J778" s="14"/>
    </row>
    <row r="779" spans="1:10" ht="12.4" hidden="1" customHeight="1">
      <c r="A779" s="13"/>
      <c r="B779" s="1"/>
      <c r="C779" s="36"/>
      <c r="D779" s="157"/>
      <c r="E779" s="158"/>
      <c r="F779" s="42" t="str">
        <f>VLOOKUP(C779,'[2]Acha Air Sales Price List'!$B$1:$D$65536,3,FALSE)</f>
        <v>Exchange rate :</v>
      </c>
      <c r="G779" s="21">
        <f>ROUND(IF(ISBLANK(C779),0,VLOOKUP(C779,'[2]Acha Air Sales Price List'!$B$1:$X$65536,12,FALSE)*$M$14),2)</f>
        <v>0</v>
      </c>
      <c r="H779" s="21"/>
      <c r="I779" s="22">
        <f t="shared" ref="I779:I842" si="16">ROUND(IF(ISNUMBER(B779), G779*B779, 0),5)</f>
        <v>0</v>
      </c>
      <c r="J779" s="14"/>
    </row>
    <row r="780" spans="1:10" ht="12.4" hidden="1" customHeight="1">
      <c r="A780" s="13"/>
      <c r="B780" s="1"/>
      <c r="C780" s="36"/>
      <c r="D780" s="157"/>
      <c r="E780" s="158"/>
      <c r="F780" s="42" t="str">
        <f>VLOOKUP(C780,'[2]Acha Air Sales Price List'!$B$1:$D$65536,3,FALSE)</f>
        <v>Exchange rate :</v>
      </c>
      <c r="G780" s="21">
        <f>ROUND(IF(ISBLANK(C780),0,VLOOKUP(C780,'[2]Acha Air Sales Price List'!$B$1:$X$65536,12,FALSE)*$M$14),2)</f>
        <v>0</v>
      </c>
      <c r="H780" s="21"/>
      <c r="I780" s="22">
        <f t="shared" si="16"/>
        <v>0</v>
      </c>
      <c r="J780" s="14"/>
    </row>
    <row r="781" spans="1:10" ht="12.4" hidden="1" customHeight="1">
      <c r="A781" s="13"/>
      <c r="B781" s="1"/>
      <c r="C781" s="36"/>
      <c r="D781" s="157"/>
      <c r="E781" s="158"/>
      <c r="F781" s="42" t="str">
        <f>VLOOKUP(C781,'[2]Acha Air Sales Price List'!$B$1:$D$65536,3,FALSE)</f>
        <v>Exchange rate :</v>
      </c>
      <c r="G781" s="21">
        <f>ROUND(IF(ISBLANK(C781),0,VLOOKUP(C781,'[2]Acha Air Sales Price List'!$B$1:$X$65536,12,FALSE)*$M$14),2)</f>
        <v>0</v>
      </c>
      <c r="H781" s="21"/>
      <c r="I781" s="22">
        <f t="shared" si="16"/>
        <v>0</v>
      </c>
      <c r="J781" s="14"/>
    </row>
    <row r="782" spans="1:10" ht="12.4" hidden="1" customHeight="1">
      <c r="A782" s="13"/>
      <c r="B782" s="1"/>
      <c r="C782" s="36"/>
      <c r="D782" s="157"/>
      <c r="E782" s="158"/>
      <c r="F782" s="42" t="str">
        <f>VLOOKUP(C782,'[2]Acha Air Sales Price List'!$B$1:$D$65536,3,FALSE)</f>
        <v>Exchange rate :</v>
      </c>
      <c r="G782" s="21">
        <f>ROUND(IF(ISBLANK(C782),0,VLOOKUP(C782,'[2]Acha Air Sales Price List'!$B$1:$X$65536,12,FALSE)*$M$14),2)</f>
        <v>0</v>
      </c>
      <c r="H782" s="21"/>
      <c r="I782" s="22">
        <f t="shared" si="16"/>
        <v>0</v>
      </c>
      <c r="J782" s="14"/>
    </row>
    <row r="783" spans="1:10" ht="12.4" hidden="1" customHeight="1">
      <c r="A783" s="13"/>
      <c r="B783" s="1"/>
      <c r="C783" s="36"/>
      <c r="D783" s="157"/>
      <c r="E783" s="158"/>
      <c r="F783" s="42" t="str">
        <f>VLOOKUP(C783,'[2]Acha Air Sales Price List'!$B$1:$D$65536,3,FALSE)</f>
        <v>Exchange rate :</v>
      </c>
      <c r="G783" s="21">
        <f>ROUND(IF(ISBLANK(C783),0,VLOOKUP(C783,'[2]Acha Air Sales Price List'!$B$1:$X$65536,12,FALSE)*$M$14),2)</f>
        <v>0</v>
      </c>
      <c r="H783" s="21"/>
      <c r="I783" s="22">
        <f t="shared" si="16"/>
        <v>0</v>
      </c>
      <c r="J783" s="14"/>
    </row>
    <row r="784" spans="1:10" ht="12.4" hidden="1" customHeight="1">
      <c r="A784" s="13"/>
      <c r="B784" s="1"/>
      <c r="C784" s="36"/>
      <c r="D784" s="157"/>
      <c r="E784" s="158"/>
      <c r="F784" s="42" t="str">
        <f>VLOOKUP(C784,'[2]Acha Air Sales Price List'!$B$1:$D$65536,3,FALSE)</f>
        <v>Exchange rate :</v>
      </c>
      <c r="G784" s="21">
        <f>ROUND(IF(ISBLANK(C784),0,VLOOKUP(C784,'[2]Acha Air Sales Price List'!$B$1:$X$65536,12,FALSE)*$M$14),2)</f>
        <v>0</v>
      </c>
      <c r="H784" s="21"/>
      <c r="I784" s="22">
        <f t="shared" si="16"/>
        <v>0</v>
      </c>
      <c r="J784" s="14"/>
    </row>
    <row r="785" spans="1:10" ht="12.4" hidden="1" customHeight="1">
      <c r="A785" s="13"/>
      <c r="B785" s="1"/>
      <c r="C785" s="36"/>
      <c r="D785" s="157"/>
      <c r="E785" s="158"/>
      <c r="F785" s="42" t="str">
        <f>VLOOKUP(C785,'[2]Acha Air Sales Price List'!$B$1:$D$65536,3,FALSE)</f>
        <v>Exchange rate :</v>
      </c>
      <c r="G785" s="21">
        <f>ROUND(IF(ISBLANK(C785),0,VLOOKUP(C785,'[2]Acha Air Sales Price List'!$B$1:$X$65536,12,FALSE)*$M$14),2)</f>
        <v>0</v>
      </c>
      <c r="H785" s="21"/>
      <c r="I785" s="22">
        <f t="shared" si="16"/>
        <v>0</v>
      </c>
      <c r="J785" s="14"/>
    </row>
    <row r="786" spans="1:10" ht="12.4" hidden="1" customHeight="1">
      <c r="A786" s="13"/>
      <c r="B786" s="1"/>
      <c r="C786" s="36"/>
      <c r="D786" s="157"/>
      <c r="E786" s="158"/>
      <c r="F786" s="42" t="str">
        <f>VLOOKUP(C786,'[2]Acha Air Sales Price List'!$B$1:$D$65536,3,FALSE)</f>
        <v>Exchange rate :</v>
      </c>
      <c r="G786" s="21">
        <f>ROUND(IF(ISBLANK(C786),0,VLOOKUP(C786,'[2]Acha Air Sales Price List'!$B$1:$X$65536,12,FALSE)*$M$14),2)</f>
        <v>0</v>
      </c>
      <c r="H786" s="21"/>
      <c r="I786" s="22">
        <f t="shared" si="16"/>
        <v>0</v>
      </c>
      <c r="J786" s="14"/>
    </row>
    <row r="787" spans="1:10" ht="12.4" hidden="1" customHeight="1">
      <c r="A787" s="13"/>
      <c r="B787" s="1"/>
      <c r="C787" s="36"/>
      <c r="D787" s="157"/>
      <c r="E787" s="158"/>
      <c r="F787" s="42" t="str">
        <f>VLOOKUP(C787,'[2]Acha Air Sales Price List'!$B$1:$D$65536,3,FALSE)</f>
        <v>Exchange rate :</v>
      </c>
      <c r="G787" s="21">
        <f>ROUND(IF(ISBLANK(C787),0,VLOOKUP(C787,'[2]Acha Air Sales Price List'!$B$1:$X$65536,12,FALSE)*$M$14),2)</f>
        <v>0</v>
      </c>
      <c r="H787" s="21"/>
      <c r="I787" s="22">
        <f t="shared" si="16"/>
        <v>0</v>
      </c>
      <c r="J787" s="14"/>
    </row>
    <row r="788" spans="1:10" ht="12.4" hidden="1" customHeight="1">
      <c r="A788" s="13"/>
      <c r="B788" s="1"/>
      <c r="C788" s="36"/>
      <c r="D788" s="157"/>
      <c r="E788" s="158"/>
      <c r="F788" s="42" t="str">
        <f>VLOOKUP(C788,'[2]Acha Air Sales Price List'!$B$1:$D$65536,3,FALSE)</f>
        <v>Exchange rate :</v>
      </c>
      <c r="G788" s="21">
        <f>ROUND(IF(ISBLANK(C788),0,VLOOKUP(C788,'[2]Acha Air Sales Price List'!$B$1:$X$65536,12,FALSE)*$M$14),2)</f>
        <v>0</v>
      </c>
      <c r="H788" s="21"/>
      <c r="I788" s="22">
        <f t="shared" si="16"/>
        <v>0</v>
      </c>
      <c r="J788" s="14"/>
    </row>
    <row r="789" spans="1:10" ht="12.4" hidden="1" customHeight="1">
      <c r="A789" s="13"/>
      <c r="B789" s="1"/>
      <c r="C789" s="36"/>
      <c r="D789" s="157"/>
      <c r="E789" s="158"/>
      <c r="F789" s="42" t="str">
        <f>VLOOKUP(C789,'[2]Acha Air Sales Price List'!$B$1:$D$65536,3,FALSE)</f>
        <v>Exchange rate :</v>
      </c>
      <c r="G789" s="21">
        <f>ROUND(IF(ISBLANK(C789),0,VLOOKUP(C789,'[2]Acha Air Sales Price List'!$B$1:$X$65536,12,FALSE)*$M$14),2)</f>
        <v>0</v>
      </c>
      <c r="H789" s="21"/>
      <c r="I789" s="22">
        <f t="shared" si="16"/>
        <v>0</v>
      </c>
      <c r="J789" s="14"/>
    </row>
    <row r="790" spans="1:10" ht="12.4" hidden="1" customHeight="1">
      <c r="A790" s="13"/>
      <c r="B790" s="1"/>
      <c r="C790" s="36"/>
      <c r="D790" s="157"/>
      <c r="E790" s="158"/>
      <c r="F790" s="42" t="str">
        <f>VLOOKUP(C790,'[2]Acha Air Sales Price List'!$B$1:$D$65536,3,FALSE)</f>
        <v>Exchange rate :</v>
      </c>
      <c r="G790" s="21">
        <f>ROUND(IF(ISBLANK(C790),0,VLOOKUP(C790,'[2]Acha Air Sales Price List'!$B$1:$X$65536,12,FALSE)*$M$14),2)</f>
        <v>0</v>
      </c>
      <c r="H790" s="21"/>
      <c r="I790" s="22">
        <f t="shared" si="16"/>
        <v>0</v>
      </c>
      <c r="J790" s="14"/>
    </row>
    <row r="791" spans="1:10" ht="12.4" hidden="1" customHeight="1">
      <c r="A791" s="13"/>
      <c r="B791" s="1"/>
      <c r="C791" s="36"/>
      <c r="D791" s="157"/>
      <c r="E791" s="158"/>
      <c r="F791" s="42" t="str">
        <f>VLOOKUP(C791,'[2]Acha Air Sales Price List'!$B$1:$D$65536,3,FALSE)</f>
        <v>Exchange rate :</v>
      </c>
      <c r="G791" s="21">
        <f>ROUND(IF(ISBLANK(C791),0,VLOOKUP(C791,'[2]Acha Air Sales Price List'!$B$1:$X$65536,12,FALSE)*$M$14),2)</f>
        <v>0</v>
      </c>
      <c r="H791" s="21"/>
      <c r="I791" s="22">
        <f t="shared" si="16"/>
        <v>0</v>
      </c>
      <c r="J791" s="14"/>
    </row>
    <row r="792" spans="1:10" ht="12.4" hidden="1" customHeight="1">
      <c r="A792" s="13"/>
      <c r="B792" s="1"/>
      <c r="C792" s="36"/>
      <c r="D792" s="157"/>
      <c r="E792" s="158"/>
      <c r="F792" s="42" t="str">
        <f>VLOOKUP(C792,'[2]Acha Air Sales Price List'!$B$1:$D$65536,3,FALSE)</f>
        <v>Exchange rate :</v>
      </c>
      <c r="G792" s="21">
        <f>ROUND(IF(ISBLANK(C792),0,VLOOKUP(C792,'[2]Acha Air Sales Price List'!$B$1:$X$65536,12,FALSE)*$M$14),2)</f>
        <v>0</v>
      </c>
      <c r="H792" s="21"/>
      <c r="I792" s="22">
        <f t="shared" si="16"/>
        <v>0</v>
      </c>
      <c r="J792" s="14"/>
    </row>
    <row r="793" spans="1:10" ht="12.4" hidden="1" customHeight="1">
      <c r="A793" s="13"/>
      <c r="B793" s="1"/>
      <c r="C793" s="36"/>
      <c r="D793" s="157"/>
      <c r="E793" s="158"/>
      <c r="F793" s="42" t="str">
        <f>VLOOKUP(C793,'[2]Acha Air Sales Price List'!$B$1:$D$65536,3,FALSE)</f>
        <v>Exchange rate :</v>
      </c>
      <c r="G793" s="21">
        <f>ROUND(IF(ISBLANK(C793),0,VLOOKUP(C793,'[2]Acha Air Sales Price List'!$B$1:$X$65536,12,FALSE)*$M$14),2)</f>
        <v>0</v>
      </c>
      <c r="H793" s="21"/>
      <c r="I793" s="22">
        <f t="shared" si="16"/>
        <v>0</v>
      </c>
      <c r="J793" s="14"/>
    </row>
    <row r="794" spans="1:10" ht="12.4" hidden="1" customHeight="1">
      <c r="A794" s="13"/>
      <c r="B794" s="1"/>
      <c r="C794" s="36"/>
      <c r="D794" s="157"/>
      <c r="E794" s="158"/>
      <c r="F794" s="42" t="str">
        <f>VLOOKUP(C794,'[2]Acha Air Sales Price List'!$B$1:$D$65536,3,FALSE)</f>
        <v>Exchange rate :</v>
      </c>
      <c r="G794" s="21">
        <f>ROUND(IF(ISBLANK(C794),0,VLOOKUP(C794,'[2]Acha Air Sales Price List'!$B$1:$X$65536,12,FALSE)*$M$14),2)</f>
        <v>0</v>
      </c>
      <c r="H794" s="21"/>
      <c r="I794" s="22">
        <f t="shared" si="16"/>
        <v>0</v>
      </c>
      <c r="J794" s="14"/>
    </row>
    <row r="795" spans="1:10" ht="12.4" hidden="1" customHeight="1">
      <c r="A795" s="13"/>
      <c r="B795" s="1"/>
      <c r="C795" s="36"/>
      <c r="D795" s="157"/>
      <c r="E795" s="158"/>
      <c r="F795" s="42" t="str">
        <f>VLOOKUP(C795,'[2]Acha Air Sales Price List'!$B$1:$D$65536,3,FALSE)</f>
        <v>Exchange rate :</v>
      </c>
      <c r="G795" s="21">
        <f>ROUND(IF(ISBLANK(C795),0,VLOOKUP(C795,'[2]Acha Air Sales Price List'!$B$1:$X$65536,12,FALSE)*$M$14),2)</f>
        <v>0</v>
      </c>
      <c r="H795" s="21"/>
      <c r="I795" s="22">
        <f t="shared" si="16"/>
        <v>0</v>
      </c>
      <c r="J795" s="14"/>
    </row>
    <row r="796" spans="1:10" ht="12.4" hidden="1" customHeight="1">
      <c r="A796" s="13"/>
      <c r="B796" s="1"/>
      <c r="C796" s="36"/>
      <c r="D796" s="157"/>
      <c r="E796" s="158"/>
      <c r="F796" s="42" t="str">
        <f>VLOOKUP(C796,'[2]Acha Air Sales Price List'!$B$1:$D$65536,3,FALSE)</f>
        <v>Exchange rate :</v>
      </c>
      <c r="G796" s="21">
        <f>ROUND(IF(ISBLANK(C796),0,VLOOKUP(C796,'[2]Acha Air Sales Price List'!$B$1:$X$65536,12,FALSE)*$M$14),2)</f>
        <v>0</v>
      </c>
      <c r="H796" s="21"/>
      <c r="I796" s="22">
        <f t="shared" si="16"/>
        <v>0</v>
      </c>
      <c r="J796" s="14"/>
    </row>
    <row r="797" spans="1:10" ht="12.4" hidden="1" customHeight="1">
      <c r="A797" s="13"/>
      <c r="B797" s="1"/>
      <c r="C797" s="36"/>
      <c r="D797" s="157"/>
      <c r="E797" s="158"/>
      <c r="F797" s="42" t="str">
        <f>VLOOKUP(C797,'[2]Acha Air Sales Price List'!$B$1:$D$65536,3,FALSE)</f>
        <v>Exchange rate :</v>
      </c>
      <c r="G797" s="21">
        <f>ROUND(IF(ISBLANK(C797),0,VLOOKUP(C797,'[2]Acha Air Sales Price List'!$B$1:$X$65536,12,FALSE)*$M$14),2)</f>
        <v>0</v>
      </c>
      <c r="H797" s="21"/>
      <c r="I797" s="22">
        <f t="shared" si="16"/>
        <v>0</v>
      </c>
      <c r="J797" s="14"/>
    </row>
    <row r="798" spans="1:10" ht="12.4" hidden="1" customHeight="1">
      <c r="A798" s="13"/>
      <c r="B798" s="1"/>
      <c r="C798" s="36"/>
      <c r="D798" s="157"/>
      <c r="E798" s="158"/>
      <c r="F798" s="42" t="str">
        <f>VLOOKUP(C798,'[2]Acha Air Sales Price List'!$B$1:$D$65536,3,FALSE)</f>
        <v>Exchange rate :</v>
      </c>
      <c r="G798" s="21">
        <f>ROUND(IF(ISBLANK(C798),0,VLOOKUP(C798,'[2]Acha Air Sales Price List'!$B$1:$X$65536,12,FALSE)*$M$14),2)</f>
        <v>0</v>
      </c>
      <c r="H798" s="21"/>
      <c r="I798" s="22">
        <f t="shared" si="16"/>
        <v>0</v>
      </c>
      <c r="J798" s="14"/>
    </row>
    <row r="799" spans="1:10" ht="12.4" hidden="1" customHeight="1">
      <c r="A799" s="13"/>
      <c r="B799" s="1"/>
      <c r="C799" s="36"/>
      <c r="D799" s="157"/>
      <c r="E799" s="158"/>
      <c r="F799" s="42" t="str">
        <f>VLOOKUP(C799,'[2]Acha Air Sales Price List'!$B$1:$D$65536,3,FALSE)</f>
        <v>Exchange rate :</v>
      </c>
      <c r="G799" s="21">
        <f>ROUND(IF(ISBLANK(C799),0,VLOOKUP(C799,'[2]Acha Air Sales Price List'!$B$1:$X$65536,12,FALSE)*$M$14),2)</f>
        <v>0</v>
      </c>
      <c r="H799" s="21"/>
      <c r="I799" s="22">
        <f t="shared" si="16"/>
        <v>0</v>
      </c>
      <c r="J799" s="14"/>
    </row>
    <row r="800" spans="1:10" ht="12.4" hidden="1" customHeight="1">
      <c r="A800" s="13"/>
      <c r="B800" s="1"/>
      <c r="C800" s="36"/>
      <c r="D800" s="157"/>
      <c r="E800" s="158"/>
      <c r="F800" s="42" t="str">
        <f>VLOOKUP(C800,'[2]Acha Air Sales Price List'!$B$1:$D$65536,3,FALSE)</f>
        <v>Exchange rate :</v>
      </c>
      <c r="G800" s="21">
        <f>ROUND(IF(ISBLANK(C800),0,VLOOKUP(C800,'[2]Acha Air Sales Price List'!$B$1:$X$65536,12,FALSE)*$M$14),2)</f>
        <v>0</v>
      </c>
      <c r="H800" s="21"/>
      <c r="I800" s="22">
        <f t="shared" si="16"/>
        <v>0</v>
      </c>
      <c r="J800" s="14"/>
    </row>
    <row r="801" spans="1:10" ht="12.4" hidden="1" customHeight="1">
      <c r="A801" s="13"/>
      <c r="B801" s="1"/>
      <c r="C801" s="37"/>
      <c r="D801" s="157"/>
      <c r="E801" s="158"/>
      <c r="F801" s="42" t="str">
        <f>VLOOKUP(C801,'[2]Acha Air Sales Price List'!$B$1:$D$65536,3,FALSE)</f>
        <v>Exchange rate :</v>
      </c>
      <c r="G801" s="21">
        <f>ROUND(IF(ISBLANK(C801),0,VLOOKUP(C801,'[2]Acha Air Sales Price List'!$B$1:$X$65536,12,FALSE)*$M$14),2)</f>
        <v>0</v>
      </c>
      <c r="H801" s="21"/>
      <c r="I801" s="22">
        <f t="shared" si="16"/>
        <v>0</v>
      </c>
      <c r="J801" s="14"/>
    </row>
    <row r="802" spans="1:10" ht="12" hidden="1" customHeight="1">
      <c r="A802" s="13"/>
      <c r="B802" s="1"/>
      <c r="C802" s="36"/>
      <c r="D802" s="157"/>
      <c r="E802" s="158"/>
      <c r="F802" s="42" t="str">
        <f>VLOOKUP(C802,'[2]Acha Air Sales Price List'!$B$1:$D$65536,3,FALSE)</f>
        <v>Exchange rate :</v>
      </c>
      <c r="G802" s="21">
        <f>ROUND(IF(ISBLANK(C802),0,VLOOKUP(C802,'[2]Acha Air Sales Price List'!$B$1:$X$65536,12,FALSE)*$M$14),2)</f>
        <v>0</v>
      </c>
      <c r="H802" s="21"/>
      <c r="I802" s="22">
        <f t="shared" si="16"/>
        <v>0</v>
      </c>
      <c r="J802" s="14"/>
    </row>
    <row r="803" spans="1:10" ht="12.4" hidden="1" customHeight="1">
      <c r="A803" s="13"/>
      <c r="B803" s="1"/>
      <c r="C803" s="36"/>
      <c r="D803" s="157"/>
      <c r="E803" s="158"/>
      <c r="F803" s="42" t="str">
        <f>VLOOKUP(C803,'[2]Acha Air Sales Price List'!$B$1:$D$65536,3,FALSE)</f>
        <v>Exchange rate :</v>
      </c>
      <c r="G803" s="21">
        <f>ROUND(IF(ISBLANK(C803),0,VLOOKUP(C803,'[2]Acha Air Sales Price List'!$B$1:$X$65536,12,FALSE)*$M$14),2)</f>
        <v>0</v>
      </c>
      <c r="H803" s="21"/>
      <c r="I803" s="22">
        <f t="shared" si="16"/>
        <v>0</v>
      </c>
      <c r="J803" s="14"/>
    </row>
    <row r="804" spans="1:10" ht="12.4" hidden="1" customHeight="1">
      <c r="A804" s="13"/>
      <c r="B804" s="1"/>
      <c r="C804" s="36"/>
      <c r="D804" s="157"/>
      <c r="E804" s="158"/>
      <c r="F804" s="42" t="str">
        <f>VLOOKUP(C804,'[2]Acha Air Sales Price List'!$B$1:$D$65536,3,FALSE)</f>
        <v>Exchange rate :</v>
      </c>
      <c r="G804" s="21">
        <f>ROUND(IF(ISBLANK(C804),0,VLOOKUP(C804,'[2]Acha Air Sales Price List'!$B$1:$X$65536,12,FALSE)*$M$14),2)</f>
        <v>0</v>
      </c>
      <c r="H804" s="21"/>
      <c r="I804" s="22">
        <f t="shared" si="16"/>
        <v>0</v>
      </c>
      <c r="J804" s="14"/>
    </row>
    <row r="805" spans="1:10" ht="12.4" hidden="1" customHeight="1">
      <c r="A805" s="13"/>
      <c r="B805" s="1"/>
      <c r="C805" s="36"/>
      <c r="D805" s="157"/>
      <c r="E805" s="158"/>
      <c r="F805" s="42" t="str">
        <f>VLOOKUP(C805,'[2]Acha Air Sales Price List'!$B$1:$D$65536,3,FALSE)</f>
        <v>Exchange rate :</v>
      </c>
      <c r="G805" s="21">
        <f>ROUND(IF(ISBLANK(C805),0,VLOOKUP(C805,'[2]Acha Air Sales Price List'!$B$1:$X$65536,12,FALSE)*$M$14),2)</f>
        <v>0</v>
      </c>
      <c r="H805" s="21"/>
      <c r="I805" s="22">
        <f t="shared" si="16"/>
        <v>0</v>
      </c>
      <c r="J805" s="14"/>
    </row>
    <row r="806" spans="1:10" ht="12.4" hidden="1" customHeight="1">
      <c r="A806" s="13"/>
      <c r="B806" s="1"/>
      <c r="C806" s="36"/>
      <c r="D806" s="157"/>
      <c r="E806" s="158"/>
      <c r="F806" s="42" t="str">
        <f>VLOOKUP(C806,'[2]Acha Air Sales Price List'!$B$1:$D$65536,3,FALSE)</f>
        <v>Exchange rate :</v>
      </c>
      <c r="G806" s="21">
        <f>ROUND(IF(ISBLANK(C806),0,VLOOKUP(C806,'[2]Acha Air Sales Price List'!$B$1:$X$65536,12,FALSE)*$M$14),2)</f>
        <v>0</v>
      </c>
      <c r="H806" s="21"/>
      <c r="I806" s="22">
        <f t="shared" si="16"/>
        <v>0</v>
      </c>
      <c r="J806" s="14"/>
    </row>
    <row r="807" spans="1:10" ht="12.4" hidden="1" customHeight="1">
      <c r="A807" s="13"/>
      <c r="B807" s="1"/>
      <c r="C807" s="36"/>
      <c r="D807" s="157"/>
      <c r="E807" s="158"/>
      <c r="F807" s="42" t="str">
        <f>VLOOKUP(C807,'[2]Acha Air Sales Price List'!$B$1:$D$65536,3,FALSE)</f>
        <v>Exchange rate :</v>
      </c>
      <c r="G807" s="21">
        <f>ROUND(IF(ISBLANK(C807),0,VLOOKUP(C807,'[2]Acha Air Sales Price List'!$B$1:$X$65536,12,FALSE)*$M$14),2)</f>
        <v>0</v>
      </c>
      <c r="H807" s="21"/>
      <c r="I807" s="22">
        <f t="shared" si="16"/>
        <v>0</v>
      </c>
      <c r="J807" s="14"/>
    </row>
    <row r="808" spans="1:10" ht="12.4" hidden="1" customHeight="1">
      <c r="A808" s="13"/>
      <c r="B808" s="1"/>
      <c r="C808" s="36"/>
      <c r="D808" s="157"/>
      <c r="E808" s="158"/>
      <c r="F808" s="42" t="str">
        <f>VLOOKUP(C808,'[2]Acha Air Sales Price List'!$B$1:$D$65536,3,FALSE)</f>
        <v>Exchange rate :</v>
      </c>
      <c r="G808" s="21">
        <f>ROUND(IF(ISBLANK(C808),0,VLOOKUP(C808,'[2]Acha Air Sales Price List'!$B$1:$X$65536,12,FALSE)*$M$14),2)</f>
        <v>0</v>
      </c>
      <c r="H808" s="21"/>
      <c r="I808" s="22">
        <f t="shared" si="16"/>
        <v>0</v>
      </c>
      <c r="J808" s="14"/>
    </row>
    <row r="809" spans="1:10" ht="12.4" hidden="1" customHeight="1">
      <c r="A809" s="13"/>
      <c r="B809" s="1"/>
      <c r="C809" s="36"/>
      <c r="D809" s="157"/>
      <c r="E809" s="158"/>
      <c r="F809" s="42" t="str">
        <f>VLOOKUP(C809,'[2]Acha Air Sales Price List'!$B$1:$D$65536,3,FALSE)</f>
        <v>Exchange rate :</v>
      </c>
      <c r="G809" s="21">
        <f>ROUND(IF(ISBLANK(C809),0,VLOOKUP(C809,'[2]Acha Air Sales Price List'!$B$1:$X$65536,12,FALSE)*$M$14),2)</f>
        <v>0</v>
      </c>
      <c r="H809" s="21"/>
      <c r="I809" s="22">
        <f t="shared" si="16"/>
        <v>0</v>
      </c>
      <c r="J809" s="14"/>
    </row>
    <row r="810" spans="1:10" ht="12.4" hidden="1" customHeight="1">
      <c r="A810" s="13"/>
      <c r="B810" s="1"/>
      <c r="C810" s="36"/>
      <c r="D810" s="157"/>
      <c r="E810" s="158"/>
      <c r="F810" s="42" t="str">
        <f>VLOOKUP(C810,'[2]Acha Air Sales Price List'!$B$1:$D$65536,3,FALSE)</f>
        <v>Exchange rate :</v>
      </c>
      <c r="G810" s="21">
        <f>ROUND(IF(ISBLANK(C810),0,VLOOKUP(C810,'[2]Acha Air Sales Price List'!$B$1:$X$65536,12,FALSE)*$M$14),2)</f>
        <v>0</v>
      </c>
      <c r="H810" s="21"/>
      <c r="I810" s="22">
        <f t="shared" si="16"/>
        <v>0</v>
      </c>
      <c r="J810" s="14"/>
    </row>
    <row r="811" spans="1:10" ht="12.4" hidden="1" customHeight="1">
      <c r="A811" s="13"/>
      <c r="B811" s="1"/>
      <c r="C811" s="36"/>
      <c r="D811" s="157"/>
      <c r="E811" s="158"/>
      <c r="F811" s="42" t="str">
        <f>VLOOKUP(C811,'[2]Acha Air Sales Price List'!$B$1:$D$65536,3,FALSE)</f>
        <v>Exchange rate :</v>
      </c>
      <c r="G811" s="21">
        <f>ROUND(IF(ISBLANK(C811),0,VLOOKUP(C811,'[2]Acha Air Sales Price List'!$B$1:$X$65536,12,FALSE)*$M$14),2)</f>
        <v>0</v>
      </c>
      <c r="H811" s="21"/>
      <c r="I811" s="22">
        <f t="shared" si="16"/>
        <v>0</v>
      </c>
      <c r="J811" s="14"/>
    </row>
    <row r="812" spans="1:10" ht="12.4" hidden="1" customHeight="1">
      <c r="A812" s="13"/>
      <c r="B812" s="1"/>
      <c r="C812" s="36"/>
      <c r="D812" s="157"/>
      <c r="E812" s="158"/>
      <c r="F812" s="42" t="str">
        <f>VLOOKUP(C812,'[2]Acha Air Sales Price List'!$B$1:$D$65536,3,FALSE)</f>
        <v>Exchange rate :</v>
      </c>
      <c r="G812" s="21">
        <f>ROUND(IF(ISBLANK(C812),0,VLOOKUP(C812,'[2]Acha Air Sales Price List'!$B$1:$X$65536,12,FALSE)*$M$14),2)</f>
        <v>0</v>
      </c>
      <c r="H812" s="21"/>
      <c r="I812" s="22">
        <f t="shared" si="16"/>
        <v>0</v>
      </c>
      <c r="J812" s="14"/>
    </row>
    <row r="813" spans="1:10" ht="12.4" hidden="1" customHeight="1">
      <c r="A813" s="13"/>
      <c r="B813" s="1"/>
      <c r="C813" s="36"/>
      <c r="D813" s="157"/>
      <c r="E813" s="158"/>
      <c r="F813" s="42" t="str">
        <f>VLOOKUP(C813,'[2]Acha Air Sales Price List'!$B$1:$D$65536,3,FALSE)</f>
        <v>Exchange rate :</v>
      </c>
      <c r="G813" s="21">
        <f>ROUND(IF(ISBLANK(C813),0,VLOOKUP(C813,'[2]Acha Air Sales Price List'!$B$1:$X$65536,12,FALSE)*$M$14),2)</f>
        <v>0</v>
      </c>
      <c r="H813" s="21"/>
      <c r="I813" s="22">
        <f t="shared" si="16"/>
        <v>0</v>
      </c>
      <c r="J813" s="14"/>
    </row>
    <row r="814" spans="1:10" ht="12.4" hidden="1" customHeight="1">
      <c r="A814" s="13"/>
      <c r="B814" s="1"/>
      <c r="C814" s="36"/>
      <c r="D814" s="157"/>
      <c r="E814" s="158"/>
      <c r="F814" s="42" t="str">
        <f>VLOOKUP(C814,'[2]Acha Air Sales Price List'!$B$1:$D$65536,3,FALSE)</f>
        <v>Exchange rate :</v>
      </c>
      <c r="G814" s="21">
        <f>ROUND(IF(ISBLANK(C814),0,VLOOKUP(C814,'[2]Acha Air Sales Price List'!$B$1:$X$65536,12,FALSE)*$M$14),2)</f>
        <v>0</v>
      </c>
      <c r="H814" s="21"/>
      <c r="I814" s="22">
        <f t="shared" si="16"/>
        <v>0</v>
      </c>
      <c r="J814" s="14"/>
    </row>
    <row r="815" spans="1:10" ht="12.4" hidden="1" customHeight="1">
      <c r="A815" s="13"/>
      <c r="B815" s="1"/>
      <c r="C815" s="36"/>
      <c r="D815" s="157"/>
      <c r="E815" s="158"/>
      <c r="F815" s="42" t="str">
        <f>VLOOKUP(C815,'[2]Acha Air Sales Price List'!$B$1:$D$65536,3,FALSE)</f>
        <v>Exchange rate :</v>
      </c>
      <c r="G815" s="21">
        <f>ROUND(IF(ISBLANK(C815),0,VLOOKUP(C815,'[2]Acha Air Sales Price List'!$B$1:$X$65536,12,FALSE)*$M$14),2)</f>
        <v>0</v>
      </c>
      <c r="H815" s="21"/>
      <c r="I815" s="22">
        <f t="shared" si="16"/>
        <v>0</v>
      </c>
      <c r="J815" s="14"/>
    </row>
    <row r="816" spans="1:10" ht="12.4" hidden="1" customHeight="1">
      <c r="A816" s="13"/>
      <c r="B816" s="1"/>
      <c r="C816" s="36"/>
      <c r="D816" s="157"/>
      <c r="E816" s="158"/>
      <c r="F816" s="42" t="str">
        <f>VLOOKUP(C816,'[2]Acha Air Sales Price List'!$B$1:$D$65536,3,FALSE)</f>
        <v>Exchange rate :</v>
      </c>
      <c r="G816" s="21">
        <f>ROUND(IF(ISBLANK(C816),0,VLOOKUP(C816,'[2]Acha Air Sales Price List'!$B$1:$X$65536,12,FALSE)*$M$14),2)</f>
        <v>0</v>
      </c>
      <c r="H816" s="21"/>
      <c r="I816" s="22">
        <f t="shared" si="16"/>
        <v>0</v>
      </c>
      <c r="J816" s="14"/>
    </row>
    <row r="817" spans="1:10" ht="12.4" hidden="1" customHeight="1">
      <c r="A817" s="13"/>
      <c r="B817" s="1"/>
      <c r="C817" s="36"/>
      <c r="D817" s="157"/>
      <c r="E817" s="158"/>
      <c r="F817" s="42" t="str">
        <f>VLOOKUP(C817,'[2]Acha Air Sales Price List'!$B$1:$D$65536,3,FALSE)</f>
        <v>Exchange rate :</v>
      </c>
      <c r="G817" s="21">
        <f>ROUND(IF(ISBLANK(C817),0,VLOOKUP(C817,'[2]Acha Air Sales Price List'!$B$1:$X$65536,12,FALSE)*$M$14),2)</f>
        <v>0</v>
      </c>
      <c r="H817" s="21"/>
      <c r="I817" s="22">
        <f t="shared" si="16"/>
        <v>0</v>
      </c>
      <c r="J817" s="14"/>
    </row>
    <row r="818" spans="1:10" ht="12.4" hidden="1" customHeight="1">
      <c r="A818" s="13"/>
      <c r="B818" s="1"/>
      <c r="C818" s="36"/>
      <c r="D818" s="157"/>
      <c r="E818" s="158"/>
      <c r="F818" s="42" t="str">
        <f>VLOOKUP(C818,'[2]Acha Air Sales Price List'!$B$1:$D$65536,3,FALSE)</f>
        <v>Exchange rate :</v>
      </c>
      <c r="G818" s="21">
        <f>ROUND(IF(ISBLANK(C818),0,VLOOKUP(C818,'[2]Acha Air Sales Price List'!$B$1:$X$65536,12,FALSE)*$M$14),2)</f>
        <v>0</v>
      </c>
      <c r="H818" s="21"/>
      <c r="I818" s="22">
        <f t="shared" si="16"/>
        <v>0</v>
      </c>
      <c r="J818" s="14"/>
    </row>
    <row r="819" spans="1:10" ht="12.4" hidden="1" customHeight="1">
      <c r="A819" s="13"/>
      <c r="B819" s="1"/>
      <c r="C819" s="36"/>
      <c r="D819" s="157"/>
      <c r="E819" s="158"/>
      <c r="F819" s="42" t="str">
        <f>VLOOKUP(C819,'[2]Acha Air Sales Price List'!$B$1:$D$65536,3,FALSE)</f>
        <v>Exchange rate :</v>
      </c>
      <c r="G819" s="21">
        <f>ROUND(IF(ISBLANK(C819),0,VLOOKUP(C819,'[2]Acha Air Sales Price List'!$B$1:$X$65536,12,FALSE)*$M$14),2)</f>
        <v>0</v>
      </c>
      <c r="H819" s="21"/>
      <c r="I819" s="22">
        <f t="shared" si="16"/>
        <v>0</v>
      </c>
      <c r="J819" s="14"/>
    </row>
    <row r="820" spans="1:10" ht="12.4" hidden="1" customHeight="1">
      <c r="A820" s="13"/>
      <c r="B820" s="1"/>
      <c r="C820" s="36"/>
      <c r="D820" s="157"/>
      <c r="E820" s="158"/>
      <c r="F820" s="42" t="str">
        <f>VLOOKUP(C820,'[2]Acha Air Sales Price List'!$B$1:$D$65536,3,FALSE)</f>
        <v>Exchange rate :</v>
      </c>
      <c r="G820" s="21">
        <f>ROUND(IF(ISBLANK(C820),0,VLOOKUP(C820,'[2]Acha Air Sales Price List'!$B$1:$X$65536,12,FALSE)*$M$14),2)</f>
        <v>0</v>
      </c>
      <c r="H820" s="21"/>
      <c r="I820" s="22">
        <f t="shared" si="16"/>
        <v>0</v>
      </c>
      <c r="J820" s="14"/>
    </row>
    <row r="821" spans="1:10" ht="12.4" hidden="1" customHeight="1">
      <c r="A821" s="13"/>
      <c r="B821" s="1"/>
      <c r="C821" s="36"/>
      <c r="D821" s="157"/>
      <c r="E821" s="158"/>
      <c r="F821" s="42" t="str">
        <f>VLOOKUP(C821,'[2]Acha Air Sales Price List'!$B$1:$D$65536,3,FALSE)</f>
        <v>Exchange rate :</v>
      </c>
      <c r="G821" s="21">
        <f>ROUND(IF(ISBLANK(C821),0,VLOOKUP(C821,'[2]Acha Air Sales Price List'!$B$1:$X$65536,12,FALSE)*$M$14),2)</f>
        <v>0</v>
      </c>
      <c r="H821" s="21"/>
      <c r="I821" s="22">
        <f t="shared" si="16"/>
        <v>0</v>
      </c>
      <c r="J821" s="14"/>
    </row>
    <row r="822" spans="1:10" ht="12.4" hidden="1" customHeight="1">
      <c r="A822" s="13"/>
      <c r="B822" s="1"/>
      <c r="C822" s="36"/>
      <c r="D822" s="157"/>
      <c r="E822" s="158"/>
      <c r="F822" s="42" t="str">
        <f>VLOOKUP(C822,'[2]Acha Air Sales Price List'!$B$1:$D$65536,3,FALSE)</f>
        <v>Exchange rate :</v>
      </c>
      <c r="G822" s="21">
        <f>ROUND(IF(ISBLANK(C822),0,VLOOKUP(C822,'[2]Acha Air Sales Price List'!$B$1:$X$65536,12,FALSE)*$M$14),2)</f>
        <v>0</v>
      </c>
      <c r="H822" s="21"/>
      <c r="I822" s="22">
        <f t="shared" si="16"/>
        <v>0</v>
      </c>
      <c r="J822" s="14"/>
    </row>
    <row r="823" spans="1:10" ht="12.4" hidden="1" customHeight="1">
      <c r="A823" s="13"/>
      <c r="B823" s="1"/>
      <c r="C823" s="36"/>
      <c r="D823" s="157"/>
      <c r="E823" s="158"/>
      <c r="F823" s="42" t="str">
        <f>VLOOKUP(C823,'[2]Acha Air Sales Price List'!$B$1:$D$65536,3,FALSE)</f>
        <v>Exchange rate :</v>
      </c>
      <c r="G823" s="21">
        <f>ROUND(IF(ISBLANK(C823),0,VLOOKUP(C823,'[2]Acha Air Sales Price List'!$B$1:$X$65536,12,FALSE)*$M$14),2)</f>
        <v>0</v>
      </c>
      <c r="H823" s="21"/>
      <c r="I823" s="22">
        <f t="shared" si="16"/>
        <v>0</v>
      </c>
      <c r="J823" s="14"/>
    </row>
    <row r="824" spans="1:10" ht="12.4" hidden="1" customHeight="1">
      <c r="A824" s="13"/>
      <c r="B824" s="1"/>
      <c r="C824" s="36"/>
      <c r="D824" s="157"/>
      <c r="E824" s="158"/>
      <c r="F824" s="42" t="str">
        <f>VLOOKUP(C824,'[2]Acha Air Sales Price List'!$B$1:$D$65536,3,FALSE)</f>
        <v>Exchange rate :</v>
      </c>
      <c r="G824" s="21">
        <f>ROUND(IF(ISBLANK(C824),0,VLOOKUP(C824,'[2]Acha Air Sales Price List'!$B$1:$X$65536,12,FALSE)*$M$14),2)</f>
        <v>0</v>
      </c>
      <c r="H824" s="21"/>
      <c r="I824" s="22">
        <f t="shared" si="16"/>
        <v>0</v>
      </c>
      <c r="J824" s="14"/>
    </row>
    <row r="825" spans="1:10" ht="12.4" hidden="1" customHeight="1">
      <c r="A825" s="13"/>
      <c r="B825" s="1"/>
      <c r="C825" s="36"/>
      <c r="D825" s="157"/>
      <c r="E825" s="158"/>
      <c r="F825" s="42" t="str">
        <f>VLOOKUP(C825,'[2]Acha Air Sales Price List'!$B$1:$D$65536,3,FALSE)</f>
        <v>Exchange rate :</v>
      </c>
      <c r="G825" s="21">
        <f>ROUND(IF(ISBLANK(C825),0,VLOOKUP(C825,'[2]Acha Air Sales Price List'!$B$1:$X$65536,12,FALSE)*$M$14),2)</f>
        <v>0</v>
      </c>
      <c r="H825" s="21"/>
      <c r="I825" s="22">
        <f t="shared" si="16"/>
        <v>0</v>
      </c>
      <c r="J825" s="14"/>
    </row>
    <row r="826" spans="1:10" ht="12.4" hidden="1" customHeight="1">
      <c r="A826" s="13"/>
      <c r="B826" s="1"/>
      <c r="C826" s="36"/>
      <c r="D826" s="157"/>
      <c r="E826" s="158"/>
      <c r="F826" s="42" t="str">
        <f>VLOOKUP(C826,'[2]Acha Air Sales Price List'!$B$1:$D$65536,3,FALSE)</f>
        <v>Exchange rate :</v>
      </c>
      <c r="G826" s="21">
        <f>ROUND(IF(ISBLANK(C826),0,VLOOKUP(C826,'[2]Acha Air Sales Price List'!$B$1:$X$65536,12,FALSE)*$M$14),2)</f>
        <v>0</v>
      </c>
      <c r="H826" s="21"/>
      <c r="I826" s="22">
        <f t="shared" si="16"/>
        <v>0</v>
      </c>
      <c r="J826" s="14"/>
    </row>
    <row r="827" spans="1:10" ht="12.4" hidden="1" customHeight="1">
      <c r="A827" s="13"/>
      <c r="B827" s="1"/>
      <c r="C827" s="36"/>
      <c r="D827" s="157"/>
      <c r="E827" s="158"/>
      <c r="F827" s="42" t="str">
        <f>VLOOKUP(C827,'[2]Acha Air Sales Price List'!$B$1:$D$65536,3,FALSE)</f>
        <v>Exchange rate :</v>
      </c>
      <c r="G827" s="21">
        <f>ROUND(IF(ISBLANK(C827),0,VLOOKUP(C827,'[2]Acha Air Sales Price List'!$B$1:$X$65536,12,FALSE)*$M$14),2)</f>
        <v>0</v>
      </c>
      <c r="H827" s="21"/>
      <c r="I827" s="22">
        <f t="shared" si="16"/>
        <v>0</v>
      </c>
      <c r="J827" s="14"/>
    </row>
    <row r="828" spans="1:10" ht="12.4" hidden="1" customHeight="1">
      <c r="A828" s="13"/>
      <c r="B828" s="1"/>
      <c r="C828" s="36"/>
      <c r="D828" s="157"/>
      <c r="E828" s="158"/>
      <c r="F828" s="42" t="str">
        <f>VLOOKUP(C828,'[2]Acha Air Sales Price List'!$B$1:$D$65536,3,FALSE)</f>
        <v>Exchange rate :</v>
      </c>
      <c r="G828" s="21">
        <f>ROUND(IF(ISBLANK(C828),0,VLOOKUP(C828,'[2]Acha Air Sales Price List'!$B$1:$X$65536,12,FALSE)*$M$14),2)</f>
        <v>0</v>
      </c>
      <c r="H828" s="21"/>
      <c r="I828" s="22">
        <f t="shared" si="16"/>
        <v>0</v>
      </c>
      <c r="J828" s="14"/>
    </row>
    <row r="829" spans="1:10" ht="12.4" hidden="1" customHeight="1">
      <c r="A829" s="13"/>
      <c r="B829" s="1"/>
      <c r="C829" s="37"/>
      <c r="D829" s="157"/>
      <c r="E829" s="158"/>
      <c r="F829" s="42" t="str">
        <f>VLOOKUP(C829,'[2]Acha Air Sales Price List'!$B$1:$D$65536,3,FALSE)</f>
        <v>Exchange rate :</v>
      </c>
      <c r="G829" s="21">
        <f>ROUND(IF(ISBLANK(C829),0,VLOOKUP(C829,'[2]Acha Air Sales Price List'!$B$1:$X$65536,12,FALSE)*$M$14),2)</f>
        <v>0</v>
      </c>
      <c r="H829" s="21"/>
      <c r="I829" s="22">
        <f t="shared" si="16"/>
        <v>0</v>
      </c>
      <c r="J829" s="14"/>
    </row>
    <row r="830" spans="1:10" ht="12" hidden="1" customHeight="1">
      <c r="A830" s="13"/>
      <c r="B830" s="1"/>
      <c r="C830" s="36"/>
      <c r="D830" s="157"/>
      <c r="E830" s="158"/>
      <c r="F830" s="42" t="str">
        <f>VLOOKUP(C830,'[2]Acha Air Sales Price List'!$B$1:$D$65536,3,FALSE)</f>
        <v>Exchange rate :</v>
      </c>
      <c r="G830" s="21">
        <f>ROUND(IF(ISBLANK(C830),0,VLOOKUP(C830,'[2]Acha Air Sales Price List'!$B$1:$X$65536,12,FALSE)*$M$14),2)</f>
        <v>0</v>
      </c>
      <c r="H830" s="21"/>
      <c r="I830" s="22">
        <f t="shared" si="16"/>
        <v>0</v>
      </c>
      <c r="J830" s="14"/>
    </row>
    <row r="831" spans="1:10" ht="12.4" hidden="1" customHeight="1">
      <c r="A831" s="13"/>
      <c r="B831" s="1"/>
      <c r="C831" s="36"/>
      <c r="D831" s="157"/>
      <c r="E831" s="158"/>
      <c r="F831" s="42" t="str">
        <f>VLOOKUP(C831,'[2]Acha Air Sales Price List'!$B$1:$D$65536,3,FALSE)</f>
        <v>Exchange rate :</v>
      </c>
      <c r="G831" s="21">
        <f>ROUND(IF(ISBLANK(C831),0,VLOOKUP(C831,'[2]Acha Air Sales Price List'!$B$1:$X$65536,12,FALSE)*$M$14),2)</f>
        <v>0</v>
      </c>
      <c r="H831" s="21"/>
      <c r="I831" s="22">
        <f t="shared" si="16"/>
        <v>0</v>
      </c>
      <c r="J831" s="14"/>
    </row>
    <row r="832" spans="1:10" ht="12.4" hidden="1" customHeight="1">
      <c r="A832" s="13"/>
      <c r="B832" s="1"/>
      <c r="C832" s="36"/>
      <c r="D832" s="157"/>
      <c r="E832" s="158"/>
      <c r="F832" s="42" t="str">
        <f>VLOOKUP(C832,'[2]Acha Air Sales Price List'!$B$1:$D$65536,3,FALSE)</f>
        <v>Exchange rate :</v>
      </c>
      <c r="G832" s="21">
        <f>ROUND(IF(ISBLANK(C832),0,VLOOKUP(C832,'[2]Acha Air Sales Price List'!$B$1:$X$65536,12,FALSE)*$M$14),2)</f>
        <v>0</v>
      </c>
      <c r="H832" s="21"/>
      <c r="I832" s="22">
        <f t="shared" si="16"/>
        <v>0</v>
      </c>
      <c r="J832" s="14"/>
    </row>
    <row r="833" spans="1:10" ht="12.4" hidden="1" customHeight="1">
      <c r="A833" s="13"/>
      <c r="B833" s="1"/>
      <c r="C833" s="36"/>
      <c r="D833" s="157"/>
      <c r="E833" s="158"/>
      <c r="F833" s="42" t="str">
        <f>VLOOKUP(C833,'[2]Acha Air Sales Price List'!$B$1:$D$65536,3,FALSE)</f>
        <v>Exchange rate :</v>
      </c>
      <c r="G833" s="21">
        <f>ROUND(IF(ISBLANK(C833),0,VLOOKUP(C833,'[2]Acha Air Sales Price List'!$B$1:$X$65536,12,FALSE)*$M$14),2)</f>
        <v>0</v>
      </c>
      <c r="H833" s="21"/>
      <c r="I833" s="22">
        <f t="shared" si="16"/>
        <v>0</v>
      </c>
      <c r="J833" s="14"/>
    </row>
    <row r="834" spans="1:10" ht="12.4" hidden="1" customHeight="1">
      <c r="A834" s="13"/>
      <c r="B834" s="1"/>
      <c r="C834" s="36"/>
      <c r="D834" s="157"/>
      <c r="E834" s="158"/>
      <c r="F834" s="42" t="str">
        <f>VLOOKUP(C834,'[2]Acha Air Sales Price List'!$B$1:$D$65536,3,FALSE)</f>
        <v>Exchange rate :</v>
      </c>
      <c r="G834" s="21">
        <f>ROUND(IF(ISBLANK(C834),0,VLOOKUP(C834,'[2]Acha Air Sales Price List'!$B$1:$X$65536,12,FALSE)*$M$14),2)</f>
        <v>0</v>
      </c>
      <c r="H834" s="21"/>
      <c r="I834" s="22">
        <f t="shared" si="16"/>
        <v>0</v>
      </c>
      <c r="J834" s="14"/>
    </row>
    <row r="835" spans="1:10" ht="12.4" hidden="1" customHeight="1">
      <c r="A835" s="13"/>
      <c r="B835" s="1"/>
      <c r="C835" s="36"/>
      <c r="D835" s="157"/>
      <c r="E835" s="158"/>
      <c r="F835" s="42" t="str">
        <f>VLOOKUP(C835,'[2]Acha Air Sales Price List'!$B$1:$D$65536,3,FALSE)</f>
        <v>Exchange rate :</v>
      </c>
      <c r="G835" s="21">
        <f>ROUND(IF(ISBLANK(C835),0,VLOOKUP(C835,'[2]Acha Air Sales Price List'!$B$1:$X$65536,12,FALSE)*$M$14),2)</f>
        <v>0</v>
      </c>
      <c r="H835" s="21"/>
      <c r="I835" s="22">
        <f t="shared" si="16"/>
        <v>0</v>
      </c>
      <c r="J835" s="14"/>
    </row>
    <row r="836" spans="1:10" ht="12.4" hidden="1" customHeight="1">
      <c r="A836" s="13"/>
      <c r="B836" s="1"/>
      <c r="C836" s="36"/>
      <c r="D836" s="157"/>
      <c r="E836" s="158"/>
      <c r="F836" s="42" t="str">
        <f>VLOOKUP(C836,'[2]Acha Air Sales Price List'!$B$1:$D$65536,3,FALSE)</f>
        <v>Exchange rate :</v>
      </c>
      <c r="G836" s="21">
        <f>ROUND(IF(ISBLANK(C836),0,VLOOKUP(C836,'[2]Acha Air Sales Price List'!$B$1:$X$65536,12,FALSE)*$M$14),2)</f>
        <v>0</v>
      </c>
      <c r="H836" s="21"/>
      <c r="I836" s="22">
        <f t="shared" si="16"/>
        <v>0</v>
      </c>
      <c r="J836" s="14"/>
    </row>
    <row r="837" spans="1:10" ht="12.4" hidden="1" customHeight="1">
      <c r="A837" s="13"/>
      <c r="B837" s="1"/>
      <c r="C837" s="36"/>
      <c r="D837" s="157"/>
      <c r="E837" s="158"/>
      <c r="F837" s="42" t="str">
        <f>VLOOKUP(C837,'[2]Acha Air Sales Price List'!$B$1:$D$65536,3,FALSE)</f>
        <v>Exchange rate :</v>
      </c>
      <c r="G837" s="21">
        <f>ROUND(IF(ISBLANK(C837),0,VLOOKUP(C837,'[2]Acha Air Sales Price List'!$B$1:$X$65536,12,FALSE)*$M$14),2)</f>
        <v>0</v>
      </c>
      <c r="H837" s="21"/>
      <c r="I837" s="22">
        <f t="shared" si="16"/>
        <v>0</v>
      </c>
      <c r="J837" s="14"/>
    </row>
    <row r="838" spans="1:10" ht="12.4" hidden="1" customHeight="1">
      <c r="A838" s="13"/>
      <c r="B838" s="1"/>
      <c r="C838" s="36"/>
      <c r="D838" s="157"/>
      <c r="E838" s="158"/>
      <c r="F838" s="42" t="str">
        <f>VLOOKUP(C838,'[2]Acha Air Sales Price List'!$B$1:$D$65536,3,FALSE)</f>
        <v>Exchange rate :</v>
      </c>
      <c r="G838" s="21">
        <f>ROUND(IF(ISBLANK(C838),0,VLOOKUP(C838,'[2]Acha Air Sales Price List'!$B$1:$X$65536,12,FALSE)*$M$14),2)</f>
        <v>0</v>
      </c>
      <c r="H838" s="21"/>
      <c r="I838" s="22">
        <f t="shared" si="16"/>
        <v>0</v>
      </c>
      <c r="J838" s="14"/>
    </row>
    <row r="839" spans="1:10" ht="12.4" hidden="1" customHeight="1">
      <c r="A839" s="13"/>
      <c r="B839" s="1"/>
      <c r="C839" s="36"/>
      <c r="D839" s="157"/>
      <c r="E839" s="158"/>
      <c r="F839" s="42" t="str">
        <f>VLOOKUP(C839,'[2]Acha Air Sales Price List'!$B$1:$D$65536,3,FALSE)</f>
        <v>Exchange rate :</v>
      </c>
      <c r="G839" s="21">
        <f>ROUND(IF(ISBLANK(C839),0,VLOOKUP(C839,'[2]Acha Air Sales Price List'!$B$1:$X$65536,12,FALSE)*$M$14),2)</f>
        <v>0</v>
      </c>
      <c r="H839" s="21"/>
      <c r="I839" s="22">
        <f t="shared" si="16"/>
        <v>0</v>
      </c>
      <c r="J839" s="14"/>
    </row>
    <row r="840" spans="1:10" ht="12.4" hidden="1" customHeight="1">
      <c r="A840" s="13"/>
      <c r="B840" s="1"/>
      <c r="C840" s="36"/>
      <c r="D840" s="157"/>
      <c r="E840" s="158"/>
      <c r="F840" s="42" t="str">
        <f>VLOOKUP(C840,'[2]Acha Air Sales Price List'!$B$1:$D$65536,3,FALSE)</f>
        <v>Exchange rate :</v>
      </c>
      <c r="G840" s="21">
        <f>ROUND(IF(ISBLANK(C840),0,VLOOKUP(C840,'[2]Acha Air Sales Price List'!$B$1:$X$65536,12,FALSE)*$M$14),2)</f>
        <v>0</v>
      </c>
      <c r="H840" s="21"/>
      <c r="I840" s="22">
        <f t="shared" si="16"/>
        <v>0</v>
      </c>
      <c r="J840" s="14"/>
    </row>
    <row r="841" spans="1:10" ht="12.4" hidden="1" customHeight="1">
      <c r="A841" s="13"/>
      <c r="B841" s="1"/>
      <c r="C841" s="36"/>
      <c r="D841" s="157"/>
      <c r="E841" s="158"/>
      <c r="F841" s="42" t="str">
        <f>VLOOKUP(C841,'[2]Acha Air Sales Price List'!$B$1:$D$65536,3,FALSE)</f>
        <v>Exchange rate :</v>
      </c>
      <c r="G841" s="21">
        <f>ROUND(IF(ISBLANK(C841),0,VLOOKUP(C841,'[2]Acha Air Sales Price List'!$B$1:$X$65536,12,FALSE)*$M$14),2)</f>
        <v>0</v>
      </c>
      <c r="H841" s="21"/>
      <c r="I841" s="22">
        <f t="shared" si="16"/>
        <v>0</v>
      </c>
      <c r="J841" s="14"/>
    </row>
    <row r="842" spans="1:10" ht="12.4" hidden="1" customHeight="1">
      <c r="A842" s="13"/>
      <c r="B842" s="1"/>
      <c r="C842" s="36"/>
      <c r="D842" s="157"/>
      <c r="E842" s="158"/>
      <c r="F842" s="42" t="str">
        <f>VLOOKUP(C842,'[2]Acha Air Sales Price List'!$B$1:$D$65536,3,FALSE)</f>
        <v>Exchange rate :</v>
      </c>
      <c r="G842" s="21">
        <f>ROUND(IF(ISBLANK(C842),0,VLOOKUP(C842,'[2]Acha Air Sales Price List'!$B$1:$X$65536,12,FALSE)*$M$14),2)</f>
        <v>0</v>
      </c>
      <c r="H842" s="21"/>
      <c r="I842" s="22">
        <f t="shared" si="16"/>
        <v>0</v>
      </c>
      <c r="J842" s="14"/>
    </row>
    <row r="843" spans="1:10" ht="12.4" hidden="1" customHeight="1">
      <c r="A843" s="13"/>
      <c r="B843" s="1"/>
      <c r="C843" s="36"/>
      <c r="D843" s="157"/>
      <c r="E843" s="158"/>
      <c r="F843" s="42" t="str">
        <f>VLOOKUP(C843,'[2]Acha Air Sales Price List'!$B$1:$D$65536,3,FALSE)</f>
        <v>Exchange rate :</v>
      </c>
      <c r="G843" s="21">
        <f>ROUND(IF(ISBLANK(C843),0,VLOOKUP(C843,'[2]Acha Air Sales Price List'!$B$1:$X$65536,12,FALSE)*$M$14),2)</f>
        <v>0</v>
      </c>
      <c r="H843" s="21"/>
      <c r="I843" s="22">
        <f t="shared" ref="I843:I906" si="17">ROUND(IF(ISNUMBER(B843), G843*B843, 0),5)</f>
        <v>0</v>
      </c>
      <c r="J843" s="14"/>
    </row>
    <row r="844" spans="1:10" ht="12.4" hidden="1" customHeight="1">
      <c r="A844" s="13"/>
      <c r="B844" s="1"/>
      <c r="C844" s="36"/>
      <c r="D844" s="157"/>
      <c r="E844" s="158"/>
      <c r="F844" s="42" t="str">
        <f>VLOOKUP(C844,'[2]Acha Air Sales Price List'!$B$1:$D$65536,3,FALSE)</f>
        <v>Exchange rate :</v>
      </c>
      <c r="G844" s="21">
        <f>ROUND(IF(ISBLANK(C844),0,VLOOKUP(C844,'[2]Acha Air Sales Price List'!$B$1:$X$65536,12,FALSE)*$M$14),2)</f>
        <v>0</v>
      </c>
      <c r="H844" s="21"/>
      <c r="I844" s="22">
        <f t="shared" si="17"/>
        <v>0</v>
      </c>
      <c r="J844" s="14"/>
    </row>
    <row r="845" spans="1:10" ht="12.4" hidden="1" customHeight="1">
      <c r="A845" s="13"/>
      <c r="B845" s="1"/>
      <c r="C845" s="37"/>
      <c r="D845" s="157"/>
      <c r="E845" s="158"/>
      <c r="F845" s="42" t="str">
        <f>VLOOKUP(C845,'[2]Acha Air Sales Price List'!$B$1:$D$65536,3,FALSE)</f>
        <v>Exchange rate :</v>
      </c>
      <c r="G845" s="21">
        <f>ROUND(IF(ISBLANK(C845),0,VLOOKUP(C845,'[2]Acha Air Sales Price List'!$B$1:$X$65536,12,FALSE)*$M$14),2)</f>
        <v>0</v>
      </c>
      <c r="H845" s="21"/>
      <c r="I845" s="22">
        <f t="shared" si="17"/>
        <v>0</v>
      </c>
      <c r="J845" s="14"/>
    </row>
    <row r="846" spans="1:10" ht="12.4" hidden="1" customHeight="1">
      <c r="A846" s="13"/>
      <c r="B846" s="1"/>
      <c r="C846" s="37"/>
      <c r="D846" s="157"/>
      <c r="E846" s="158"/>
      <c r="F846" s="42" t="str">
        <f>VLOOKUP(C846,'[2]Acha Air Sales Price List'!$B$1:$D$65536,3,FALSE)</f>
        <v>Exchange rate :</v>
      </c>
      <c r="G846" s="21">
        <f>ROUND(IF(ISBLANK(C846),0,VLOOKUP(C846,'[2]Acha Air Sales Price List'!$B$1:$X$65536,12,FALSE)*$M$14),2)</f>
        <v>0</v>
      </c>
      <c r="H846" s="21"/>
      <c r="I846" s="22">
        <f t="shared" si="17"/>
        <v>0</v>
      </c>
      <c r="J846" s="14"/>
    </row>
    <row r="847" spans="1:10" ht="12.4" hidden="1" customHeight="1">
      <c r="A847" s="13"/>
      <c r="B847" s="1"/>
      <c r="C847" s="36"/>
      <c r="D847" s="157"/>
      <c r="E847" s="158"/>
      <c r="F847" s="42" t="str">
        <f>VLOOKUP(C847,'[2]Acha Air Sales Price List'!$B$1:$D$65536,3,FALSE)</f>
        <v>Exchange rate :</v>
      </c>
      <c r="G847" s="21">
        <f>ROUND(IF(ISBLANK(C847),0,VLOOKUP(C847,'[2]Acha Air Sales Price List'!$B$1:$X$65536,12,FALSE)*$M$14),2)</f>
        <v>0</v>
      </c>
      <c r="H847" s="21"/>
      <c r="I847" s="22">
        <f t="shared" si="17"/>
        <v>0</v>
      </c>
      <c r="J847" s="14"/>
    </row>
    <row r="848" spans="1:10" ht="12.4" hidden="1" customHeight="1">
      <c r="A848" s="13"/>
      <c r="B848" s="1"/>
      <c r="C848" s="36"/>
      <c r="D848" s="157"/>
      <c r="E848" s="158"/>
      <c r="F848" s="42" t="str">
        <f>VLOOKUP(C848,'[2]Acha Air Sales Price List'!$B$1:$D$65536,3,FALSE)</f>
        <v>Exchange rate :</v>
      </c>
      <c r="G848" s="21">
        <f>ROUND(IF(ISBLANK(C848),0,VLOOKUP(C848,'[2]Acha Air Sales Price List'!$B$1:$X$65536,12,FALSE)*$M$14),2)</f>
        <v>0</v>
      </c>
      <c r="H848" s="21"/>
      <c r="I848" s="22">
        <f t="shared" si="17"/>
        <v>0</v>
      </c>
      <c r="J848" s="14"/>
    </row>
    <row r="849" spans="1:10" ht="12.4" hidden="1" customHeight="1">
      <c r="A849" s="13"/>
      <c r="B849" s="1"/>
      <c r="C849" s="36"/>
      <c r="D849" s="157"/>
      <c r="E849" s="158"/>
      <c r="F849" s="42" t="str">
        <f>VLOOKUP(C849,'[2]Acha Air Sales Price List'!$B$1:$D$65536,3,FALSE)</f>
        <v>Exchange rate :</v>
      </c>
      <c r="G849" s="21">
        <f>ROUND(IF(ISBLANK(C849),0,VLOOKUP(C849,'[2]Acha Air Sales Price List'!$B$1:$X$65536,12,FALSE)*$M$14),2)</f>
        <v>0</v>
      </c>
      <c r="H849" s="21"/>
      <c r="I849" s="22">
        <f t="shared" si="17"/>
        <v>0</v>
      </c>
      <c r="J849" s="14"/>
    </row>
    <row r="850" spans="1:10" ht="12.4" hidden="1" customHeight="1">
      <c r="A850" s="13"/>
      <c r="B850" s="1"/>
      <c r="C850" s="36"/>
      <c r="D850" s="157"/>
      <c r="E850" s="158"/>
      <c r="F850" s="42" t="str">
        <f>VLOOKUP(C850,'[2]Acha Air Sales Price List'!$B$1:$D$65536,3,FALSE)</f>
        <v>Exchange rate :</v>
      </c>
      <c r="G850" s="21">
        <f>ROUND(IF(ISBLANK(C850),0,VLOOKUP(C850,'[2]Acha Air Sales Price List'!$B$1:$X$65536,12,FALSE)*$M$14),2)</f>
        <v>0</v>
      </c>
      <c r="H850" s="21"/>
      <c r="I850" s="22">
        <f t="shared" si="17"/>
        <v>0</v>
      </c>
      <c r="J850" s="14"/>
    </row>
    <row r="851" spans="1:10" ht="12.4" hidden="1" customHeight="1">
      <c r="A851" s="13"/>
      <c r="B851" s="1"/>
      <c r="C851" s="36"/>
      <c r="D851" s="157"/>
      <c r="E851" s="158"/>
      <c r="F851" s="42" t="str">
        <f>VLOOKUP(C851,'[2]Acha Air Sales Price List'!$B$1:$D$65536,3,FALSE)</f>
        <v>Exchange rate :</v>
      </c>
      <c r="G851" s="21">
        <f>ROUND(IF(ISBLANK(C851),0,VLOOKUP(C851,'[2]Acha Air Sales Price List'!$B$1:$X$65536,12,FALSE)*$M$14),2)</f>
        <v>0</v>
      </c>
      <c r="H851" s="21"/>
      <c r="I851" s="22">
        <f t="shared" si="17"/>
        <v>0</v>
      </c>
      <c r="J851" s="14"/>
    </row>
    <row r="852" spans="1:10" ht="12.4" hidden="1" customHeight="1">
      <c r="A852" s="13"/>
      <c r="B852" s="1"/>
      <c r="C852" s="36"/>
      <c r="D852" s="157"/>
      <c r="E852" s="158"/>
      <c r="F852" s="42" t="str">
        <f>VLOOKUP(C852,'[2]Acha Air Sales Price List'!$B$1:$D$65536,3,FALSE)</f>
        <v>Exchange rate :</v>
      </c>
      <c r="G852" s="21">
        <f>ROUND(IF(ISBLANK(C852),0,VLOOKUP(C852,'[2]Acha Air Sales Price List'!$B$1:$X$65536,12,FALSE)*$M$14),2)</f>
        <v>0</v>
      </c>
      <c r="H852" s="21"/>
      <c r="I852" s="22">
        <f t="shared" si="17"/>
        <v>0</v>
      </c>
      <c r="J852" s="14"/>
    </row>
    <row r="853" spans="1:10" ht="12.4" hidden="1" customHeight="1">
      <c r="A853" s="13"/>
      <c r="B853" s="1"/>
      <c r="C853" s="36"/>
      <c r="D853" s="157"/>
      <c r="E853" s="158"/>
      <c r="F853" s="42" t="str">
        <f>VLOOKUP(C853,'[2]Acha Air Sales Price List'!$B$1:$D$65536,3,FALSE)</f>
        <v>Exchange rate :</v>
      </c>
      <c r="G853" s="21">
        <f>ROUND(IF(ISBLANK(C853),0,VLOOKUP(C853,'[2]Acha Air Sales Price List'!$B$1:$X$65536,12,FALSE)*$M$14),2)</f>
        <v>0</v>
      </c>
      <c r="H853" s="21"/>
      <c r="I853" s="22">
        <f t="shared" si="17"/>
        <v>0</v>
      </c>
      <c r="J853" s="14"/>
    </row>
    <row r="854" spans="1:10" ht="12.4" hidden="1" customHeight="1">
      <c r="A854" s="13"/>
      <c r="B854" s="1"/>
      <c r="C854" s="36"/>
      <c r="D854" s="157"/>
      <c r="E854" s="158"/>
      <c r="F854" s="42" t="str">
        <f>VLOOKUP(C854,'[2]Acha Air Sales Price List'!$B$1:$D$65536,3,FALSE)</f>
        <v>Exchange rate :</v>
      </c>
      <c r="G854" s="21">
        <f>ROUND(IF(ISBLANK(C854),0,VLOOKUP(C854,'[2]Acha Air Sales Price List'!$B$1:$X$65536,12,FALSE)*$M$14),2)</f>
        <v>0</v>
      </c>
      <c r="H854" s="21"/>
      <c r="I854" s="22">
        <f t="shared" si="17"/>
        <v>0</v>
      </c>
      <c r="J854" s="14"/>
    </row>
    <row r="855" spans="1:10" ht="12.4" hidden="1" customHeight="1">
      <c r="A855" s="13"/>
      <c r="B855" s="1"/>
      <c r="C855" s="36"/>
      <c r="D855" s="157"/>
      <c r="E855" s="158"/>
      <c r="F855" s="42" t="str">
        <f>VLOOKUP(C855,'[2]Acha Air Sales Price List'!$B$1:$D$65536,3,FALSE)</f>
        <v>Exchange rate :</v>
      </c>
      <c r="G855" s="21">
        <f>ROUND(IF(ISBLANK(C855),0,VLOOKUP(C855,'[2]Acha Air Sales Price List'!$B$1:$X$65536,12,FALSE)*$M$14),2)</f>
        <v>0</v>
      </c>
      <c r="H855" s="21"/>
      <c r="I855" s="22">
        <f t="shared" si="17"/>
        <v>0</v>
      </c>
      <c r="J855" s="14"/>
    </row>
    <row r="856" spans="1:10" ht="12.4" hidden="1" customHeight="1">
      <c r="A856" s="13"/>
      <c r="B856" s="1"/>
      <c r="C856" s="36"/>
      <c r="D856" s="157"/>
      <c r="E856" s="158"/>
      <c r="F856" s="42" t="str">
        <f>VLOOKUP(C856,'[2]Acha Air Sales Price List'!$B$1:$D$65536,3,FALSE)</f>
        <v>Exchange rate :</v>
      </c>
      <c r="G856" s="21">
        <f>ROUND(IF(ISBLANK(C856),0,VLOOKUP(C856,'[2]Acha Air Sales Price List'!$B$1:$X$65536,12,FALSE)*$M$14),2)</f>
        <v>0</v>
      </c>
      <c r="H856" s="21"/>
      <c r="I856" s="22">
        <f t="shared" si="17"/>
        <v>0</v>
      </c>
      <c r="J856" s="14"/>
    </row>
    <row r="857" spans="1:10" ht="12.4" hidden="1" customHeight="1">
      <c r="A857" s="13"/>
      <c r="B857" s="1"/>
      <c r="C857" s="37"/>
      <c r="D857" s="157"/>
      <c r="E857" s="158"/>
      <c r="F857" s="42" t="str">
        <f>VLOOKUP(C857,'[2]Acha Air Sales Price List'!$B$1:$D$65536,3,FALSE)</f>
        <v>Exchange rate :</v>
      </c>
      <c r="G857" s="21">
        <f>ROUND(IF(ISBLANK(C857),0,VLOOKUP(C857,'[2]Acha Air Sales Price List'!$B$1:$X$65536,12,FALSE)*$M$14),2)</f>
        <v>0</v>
      </c>
      <c r="H857" s="21"/>
      <c r="I857" s="22">
        <f t="shared" si="17"/>
        <v>0</v>
      </c>
      <c r="J857" s="14"/>
    </row>
    <row r="858" spans="1:10" ht="12" hidden="1" customHeight="1">
      <c r="A858" s="13"/>
      <c r="B858" s="1"/>
      <c r="C858" s="36"/>
      <c r="D858" s="157"/>
      <c r="E858" s="158"/>
      <c r="F858" s="42" t="str">
        <f>VLOOKUP(C858,'[2]Acha Air Sales Price List'!$B$1:$D$65536,3,FALSE)</f>
        <v>Exchange rate :</v>
      </c>
      <c r="G858" s="21">
        <f>ROUND(IF(ISBLANK(C858),0,VLOOKUP(C858,'[2]Acha Air Sales Price List'!$B$1:$X$65536,12,FALSE)*$M$14),2)</f>
        <v>0</v>
      </c>
      <c r="H858" s="21"/>
      <c r="I858" s="22">
        <f t="shared" si="17"/>
        <v>0</v>
      </c>
      <c r="J858" s="14"/>
    </row>
    <row r="859" spans="1:10" ht="12.4" hidden="1" customHeight="1">
      <c r="A859" s="13"/>
      <c r="B859" s="1"/>
      <c r="C859" s="36"/>
      <c r="D859" s="157"/>
      <c r="E859" s="158"/>
      <c r="F859" s="42" t="str">
        <f>VLOOKUP(C859,'[2]Acha Air Sales Price List'!$B$1:$D$65536,3,FALSE)</f>
        <v>Exchange rate :</v>
      </c>
      <c r="G859" s="21">
        <f>ROUND(IF(ISBLANK(C859),0,VLOOKUP(C859,'[2]Acha Air Sales Price List'!$B$1:$X$65536,12,FALSE)*$M$14),2)</f>
        <v>0</v>
      </c>
      <c r="H859" s="21"/>
      <c r="I859" s="22">
        <f t="shared" si="17"/>
        <v>0</v>
      </c>
      <c r="J859" s="14"/>
    </row>
    <row r="860" spans="1:10" ht="12.4" hidden="1" customHeight="1">
      <c r="A860" s="13"/>
      <c r="B860" s="1"/>
      <c r="C860" s="36"/>
      <c r="D860" s="157"/>
      <c r="E860" s="158"/>
      <c r="F860" s="42" t="str">
        <f>VLOOKUP(C860,'[2]Acha Air Sales Price List'!$B$1:$D$65536,3,FALSE)</f>
        <v>Exchange rate :</v>
      </c>
      <c r="G860" s="21">
        <f>ROUND(IF(ISBLANK(C860),0,VLOOKUP(C860,'[2]Acha Air Sales Price List'!$B$1:$X$65536,12,FALSE)*$M$14),2)</f>
        <v>0</v>
      </c>
      <c r="H860" s="21"/>
      <c r="I860" s="22">
        <f t="shared" si="17"/>
        <v>0</v>
      </c>
      <c r="J860" s="14"/>
    </row>
    <row r="861" spans="1:10" ht="12.4" hidden="1" customHeight="1">
      <c r="A861" s="13"/>
      <c r="B861" s="1"/>
      <c r="C861" s="36"/>
      <c r="D861" s="157"/>
      <c r="E861" s="158"/>
      <c r="F861" s="42" t="str">
        <f>VLOOKUP(C861,'[2]Acha Air Sales Price List'!$B$1:$D$65536,3,FALSE)</f>
        <v>Exchange rate :</v>
      </c>
      <c r="G861" s="21">
        <f>ROUND(IF(ISBLANK(C861),0,VLOOKUP(C861,'[2]Acha Air Sales Price List'!$B$1:$X$65536,12,FALSE)*$M$14),2)</f>
        <v>0</v>
      </c>
      <c r="H861" s="21"/>
      <c r="I861" s="22">
        <f t="shared" si="17"/>
        <v>0</v>
      </c>
      <c r="J861" s="14"/>
    </row>
    <row r="862" spans="1:10" ht="12.4" hidden="1" customHeight="1">
      <c r="A862" s="13"/>
      <c r="B862" s="1"/>
      <c r="C862" s="36"/>
      <c r="D862" s="157"/>
      <c r="E862" s="158"/>
      <c r="F862" s="42" t="str">
        <f>VLOOKUP(C862,'[2]Acha Air Sales Price List'!$B$1:$D$65536,3,FALSE)</f>
        <v>Exchange rate :</v>
      </c>
      <c r="G862" s="21">
        <f>ROUND(IF(ISBLANK(C862),0,VLOOKUP(C862,'[2]Acha Air Sales Price List'!$B$1:$X$65536,12,FALSE)*$M$14),2)</f>
        <v>0</v>
      </c>
      <c r="H862" s="21"/>
      <c r="I862" s="22">
        <f t="shared" si="17"/>
        <v>0</v>
      </c>
      <c r="J862" s="14"/>
    </row>
    <row r="863" spans="1:10" ht="12.4" hidden="1" customHeight="1">
      <c r="A863" s="13"/>
      <c r="B863" s="1"/>
      <c r="C863" s="36"/>
      <c r="D863" s="157"/>
      <c r="E863" s="158"/>
      <c r="F863" s="42" t="str">
        <f>VLOOKUP(C863,'[2]Acha Air Sales Price List'!$B$1:$D$65536,3,FALSE)</f>
        <v>Exchange rate :</v>
      </c>
      <c r="G863" s="21">
        <f>ROUND(IF(ISBLANK(C863),0,VLOOKUP(C863,'[2]Acha Air Sales Price List'!$B$1:$X$65536,12,FALSE)*$M$14),2)</f>
        <v>0</v>
      </c>
      <c r="H863" s="21"/>
      <c r="I863" s="22">
        <f t="shared" si="17"/>
        <v>0</v>
      </c>
      <c r="J863" s="14"/>
    </row>
    <row r="864" spans="1:10" ht="12.4" hidden="1" customHeight="1">
      <c r="A864" s="13"/>
      <c r="B864" s="1"/>
      <c r="C864" s="36"/>
      <c r="D864" s="157"/>
      <c r="E864" s="158"/>
      <c r="F864" s="42" t="str">
        <f>VLOOKUP(C864,'[2]Acha Air Sales Price List'!$B$1:$D$65536,3,FALSE)</f>
        <v>Exchange rate :</v>
      </c>
      <c r="G864" s="21">
        <f>ROUND(IF(ISBLANK(C864),0,VLOOKUP(C864,'[2]Acha Air Sales Price List'!$B$1:$X$65536,12,FALSE)*$M$14),2)</f>
        <v>0</v>
      </c>
      <c r="H864" s="21"/>
      <c r="I864" s="22">
        <f t="shared" si="17"/>
        <v>0</v>
      </c>
      <c r="J864" s="14"/>
    </row>
    <row r="865" spans="1:10" ht="12.4" hidden="1" customHeight="1">
      <c r="A865" s="13"/>
      <c r="B865" s="1"/>
      <c r="C865" s="36"/>
      <c r="D865" s="157"/>
      <c r="E865" s="158"/>
      <c r="F865" s="42" t="str">
        <f>VLOOKUP(C865,'[2]Acha Air Sales Price List'!$B$1:$D$65536,3,FALSE)</f>
        <v>Exchange rate :</v>
      </c>
      <c r="G865" s="21">
        <f>ROUND(IF(ISBLANK(C865),0,VLOOKUP(C865,'[2]Acha Air Sales Price List'!$B$1:$X$65536,12,FALSE)*$M$14),2)</f>
        <v>0</v>
      </c>
      <c r="H865" s="21"/>
      <c r="I865" s="22">
        <f t="shared" si="17"/>
        <v>0</v>
      </c>
      <c r="J865" s="14"/>
    </row>
    <row r="866" spans="1:10" ht="12.4" hidden="1" customHeight="1">
      <c r="A866" s="13"/>
      <c r="B866" s="1"/>
      <c r="C866" s="36"/>
      <c r="D866" s="157"/>
      <c r="E866" s="158"/>
      <c r="F866" s="42" t="str">
        <f>VLOOKUP(C866,'[2]Acha Air Sales Price List'!$B$1:$D$65536,3,FALSE)</f>
        <v>Exchange rate :</v>
      </c>
      <c r="G866" s="21">
        <f>ROUND(IF(ISBLANK(C866),0,VLOOKUP(C866,'[2]Acha Air Sales Price List'!$B$1:$X$65536,12,FALSE)*$M$14),2)</f>
        <v>0</v>
      </c>
      <c r="H866" s="21"/>
      <c r="I866" s="22">
        <f t="shared" si="17"/>
        <v>0</v>
      </c>
      <c r="J866" s="14"/>
    </row>
    <row r="867" spans="1:10" ht="12.4" hidden="1" customHeight="1">
      <c r="A867" s="13"/>
      <c r="B867" s="1"/>
      <c r="C867" s="36"/>
      <c r="D867" s="157"/>
      <c r="E867" s="158"/>
      <c r="F867" s="42" t="str">
        <f>VLOOKUP(C867,'[2]Acha Air Sales Price List'!$B$1:$D$65536,3,FALSE)</f>
        <v>Exchange rate :</v>
      </c>
      <c r="G867" s="21">
        <f>ROUND(IF(ISBLANK(C867),0,VLOOKUP(C867,'[2]Acha Air Sales Price List'!$B$1:$X$65536,12,FALSE)*$M$14),2)</f>
        <v>0</v>
      </c>
      <c r="H867" s="21"/>
      <c r="I867" s="22">
        <f t="shared" si="17"/>
        <v>0</v>
      </c>
      <c r="J867" s="14"/>
    </row>
    <row r="868" spans="1:10" ht="12.4" hidden="1" customHeight="1">
      <c r="A868" s="13"/>
      <c r="B868" s="1"/>
      <c r="C868" s="36"/>
      <c r="D868" s="157"/>
      <c r="E868" s="158"/>
      <c r="F868" s="42" t="str">
        <f>VLOOKUP(C868,'[2]Acha Air Sales Price List'!$B$1:$D$65536,3,FALSE)</f>
        <v>Exchange rate :</v>
      </c>
      <c r="G868" s="21">
        <f>ROUND(IF(ISBLANK(C868),0,VLOOKUP(C868,'[2]Acha Air Sales Price List'!$B$1:$X$65536,12,FALSE)*$M$14),2)</f>
        <v>0</v>
      </c>
      <c r="H868" s="21"/>
      <c r="I868" s="22">
        <f t="shared" si="17"/>
        <v>0</v>
      </c>
      <c r="J868" s="14"/>
    </row>
    <row r="869" spans="1:10" ht="12.4" hidden="1" customHeight="1">
      <c r="A869" s="13"/>
      <c r="B869" s="1"/>
      <c r="C869" s="36"/>
      <c r="D869" s="157"/>
      <c r="E869" s="158"/>
      <c r="F869" s="42" t="str">
        <f>VLOOKUP(C869,'[2]Acha Air Sales Price List'!$B$1:$D$65536,3,FALSE)</f>
        <v>Exchange rate :</v>
      </c>
      <c r="G869" s="21">
        <f>ROUND(IF(ISBLANK(C869),0,VLOOKUP(C869,'[2]Acha Air Sales Price List'!$B$1:$X$65536,12,FALSE)*$M$14),2)</f>
        <v>0</v>
      </c>
      <c r="H869" s="21"/>
      <c r="I869" s="22">
        <f t="shared" si="17"/>
        <v>0</v>
      </c>
      <c r="J869" s="14"/>
    </row>
    <row r="870" spans="1:10" ht="12.4" hidden="1" customHeight="1">
      <c r="A870" s="13"/>
      <c r="B870" s="1"/>
      <c r="C870" s="36"/>
      <c r="D870" s="157"/>
      <c r="E870" s="158"/>
      <c r="F870" s="42" t="str">
        <f>VLOOKUP(C870,'[2]Acha Air Sales Price List'!$B$1:$D$65536,3,FALSE)</f>
        <v>Exchange rate :</v>
      </c>
      <c r="G870" s="21">
        <f>ROUND(IF(ISBLANK(C870),0,VLOOKUP(C870,'[2]Acha Air Sales Price List'!$B$1:$X$65536,12,FALSE)*$M$14),2)</f>
        <v>0</v>
      </c>
      <c r="H870" s="21"/>
      <c r="I870" s="22">
        <f t="shared" si="17"/>
        <v>0</v>
      </c>
      <c r="J870" s="14"/>
    </row>
    <row r="871" spans="1:10" ht="12.4" hidden="1" customHeight="1">
      <c r="A871" s="13"/>
      <c r="B871" s="1"/>
      <c r="C871" s="36"/>
      <c r="D871" s="157"/>
      <c r="E871" s="158"/>
      <c r="F871" s="42" t="str">
        <f>VLOOKUP(C871,'[2]Acha Air Sales Price List'!$B$1:$D$65536,3,FALSE)</f>
        <v>Exchange rate :</v>
      </c>
      <c r="G871" s="21">
        <f>ROUND(IF(ISBLANK(C871),0,VLOOKUP(C871,'[2]Acha Air Sales Price List'!$B$1:$X$65536,12,FALSE)*$M$14),2)</f>
        <v>0</v>
      </c>
      <c r="H871" s="21"/>
      <c r="I871" s="22">
        <f t="shared" si="17"/>
        <v>0</v>
      </c>
      <c r="J871" s="14"/>
    </row>
    <row r="872" spans="1:10" ht="12.4" hidden="1" customHeight="1">
      <c r="A872" s="13"/>
      <c r="B872" s="1"/>
      <c r="C872" s="36"/>
      <c r="D872" s="157"/>
      <c r="E872" s="158"/>
      <c r="F872" s="42" t="str">
        <f>VLOOKUP(C872,'[2]Acha Air Sales Price List'!$B$1:$D$65536,3,FALSE)</f>
        <v>Exchange rate :</v>
      </c>
      <c r="G872" s="21">
        <f>ROUND(IF(ISBLANK(C872),0,VLOOKUP(C872,'[2]Acha Air Sales Price List'!$B$1:$X$65536,12,FALSE)*$M$14),2)</f>
        <v>0</v>
      </c>
      <c r="H872" s="21"/>
      <c r="I872" s="22">
        <f t="shared" si="17"/>
        <v>0</v>
      </c>
      <c r="J872" s="14"/>
    </row>
    <row r="873" spans="1:10" ht="12.4" hidden="1" customHeight="1">
      <c r="A873" s="13"/>
      <c r="B873" s="1"/>
      <c r="C873" s="36"/>
      <c r="D873" s="157"/>
      <c r="E873" s="158"/>
      <c r="F873" s="42" t="str">
        <f>VLOOKUP(C873,'[2]Acha Air Sales Price List'!$B$1:$D$65536,3,FALSE)</f>
        <v>Exchange rate :</v>
      </c>
      <c r="G873" s="21">
        <f>ROUND(IF(ISBLANK(C873),0,VLOOKUP(C873,'[2]Acha Air Sales Price List'!$B$1:$X$65536,12,FALSE)*$M$14),2)</f>
        <v>0</v>
      </c>
      <c r="H873" s="21"/>
      <c r="I873" s="22">
        <f t="shared" si="17"/>
        <v>0</v>
      </c>
      <c r="J873" s="14"/>
    </row>
    <row r="874" spans="1:10" ht="12.4" hidden="1" customHeight="1">
      <c r="A874" s="13"/>
      <c r="B874" s="1"/>
      <c r="C874" s="36"/>
      <c r="D874" s="157"/>
      <c r="E874" s="158"/>
      <c r="F874" s="42" t="str">
        <f>VLOOKUP(C874,'[2]Acha Air Sales Price List'!$B$1:$D$65536,3,FALSE)</f>
        <v>Exchange rate :</v>
      </c>
      <c r="G874" s="21">
        <f>ROUND(IF(ISBLANK(C874),0,VLOOKUP(C874,'[2]Acha Air Sales Price List'!$B$1:$X$65536,12,FALSE)*$M$14),2)</f>
        <v>0</v>
      </c>
      <c r="H874" s="21"/>
      <c r="I874" s="22">
        <f t="shared" si="17"/>
        <v>0</v>
      </c>
      <c r="J874" s="14"/>
    </row>
    <row r="875" spans="1:10" ht="12.4" hidden="1" customHeight="1">
      <c r="A875" s="13"/>
      <c r="B875" s="1"/>
      <c r="C875" s="36"/>
      <c r="D875" s="157"/>
      <c r="E875" s="158"/>
      <c r="F875" s="42" t="str">
        <f>VLOOKUP(C875,'[2]Acha Air Sales Price List'!$B$1:$D$65536,3,FALSE)</f>
        <v>Exchange rate :</v>
      </c>
      <c r="G875" s="21">
        <f>ROUND(IF(ISBLANK(C875),0,VLOOKUP(C875,'[2]Acha Air Sales Price List'!$B$1:$X$65536,12,FALSE)*$M$14),2)</f>
        <v>0</v>
      </c>
      <c r="H875" s="21"/>
      <c r="I875" s="22">
        <f t="shared" si="17"/>
        <v>0</v>
      </c>
      <c r="J875" s="14"/>
    </row>
    <row r="876" spans="1:10" ht="12.4" hidden="1" customHeight="1">
      <c r="A876" s="13"/>
      <c r="B876" s="1"/>
      <c r="C876" s="36"/>
      <c r="D876" s="157"/>
      <c r="E876" s="158"/>
      <c r="F876" s="42" t="str">
        <f>VLOOKUP(C876,'[2]Acha Air Sales Price List'!$B$1:$D$65536,3,FALSE)</f>
        <v>Exchange rate :</v>
      </c>
      <c r="G876" s="21">
        <f>ROUND(IF(ISBLANK(C876),0,VLOOKUP(C876,'[2]Acha Air Sales Price List'!$B$1:$X$65536,12,FALSE)*$M$14),2)</f>
        <v>0</v>
      </c>
      <c r="H876" s="21"/>
      <c r="I876" s="22">
        <f t="shared" si="17"/>
        <v>0</v>
      </c>
      <c r="J876" s="14"/>
    </row>
    <row r="877" spans="1:10" ht="12.4" hidden="1" customHeight="1">
      <c r="A877" s="13"/>
      <c r="B877" s="1"/>
      <c r="C877" s="36"/>
      <c r="D877" s="157"/>
      <c r="E877" s="158"/>
      <c r="F877" s="42" t="str">
        <f>VLOOKUP(C877,'[2]Acha Air Sales Price List'!$B$1:$D$65536,3,FALSE)</f>
        <v>Exchange rate :</v>
      </c>
      <c r="G877" s="21">
        <f>ROUND(IF(ISBLANK(C877),0,VLOOKUP(C877,'[2]Acha Air Sales Price List'!$B$1:$X$65536,12,FALSE)*$M$14),2)</f>
        <v>0</v>
      </c>
      <c r="H877" s="21"/>
      <c r="I877" s="22">
        <f t="shared" si="17"/>
        <v>0</v>
      </c>
      <c r="J877" s="14"/>
    </row>
    <row r="878" spans="1:10" ht="12.4" hidden="1" customHeight="1">
      <c r="A878" s="13"/>
      <c r="B878" s="1"/>
      <c r="C878" s="36"/>
      <c r="D878" s="157"/>
      <c r="E878" s="158"/>
      <c r="F878" s="42" t="str">
        <f>VLOOKUP(C878,'[2]Acha Air Sales Price List'!$B$1:$D$65536,3,FALSE)</f>
        <v>Exchange rate :</v>
      </c>
      <c r="G878" s="21">
        <f>ROUND(IF(ISBLANK(C878),0,VLOOKUP(C878,'[2]Acha Air Sales Price List'!$B$1:$X$65536,12,FALSE)*$M$14),2)</f>
        <v>0</v>
      </c>
      <c r="H878" s="21"/>
      <c r="I878" s="22">
        <f t="shared" si="17"/>
        <v>0</v>
      </c>
      <c r="J878" s="14"/>
    </row>
    <row r="879" spans="1:10" ht="12.4" hidden="1" customHeight="1">
      <c r="A879" s="13"/>
      <c r="B879" s="1"/>
      <c r="C879" s="36"/>
      <c r="D879" s="157"/>
      <c r="E879" s="158"/>
      <c r="F879" s="42" t="str">
        <f>VLOOKUP(C879,'[2]Acha Air Sales Price List'!$B$1:$D$65536,3,FALSE)</f>
        <v>Exchange rate :</v>
      </c>
      <c r="G879" s="21">
        <f>ROUND(IF(ISBLANK(C879),0,VLOOKUP(C879,'[2]Acha Air Sales Price List'!$B$1:$X$65536,12,FALSE)*$M$14),2)</f>
        <v>0</v>
      </c>
      <c r="H879" s="21"/>
      <c r="I879" s="22">
        <f t="shared" si="17"/>
        <v>0</v>
      </c>
      <c r="J879" s="14"/>
    </row>
    <row r="880" spans="1:10" ht="12.4" hidden="1" customHeight="1">
      <c r="A880" s="13"/>
      <c r="B880" s="1"/>
      <c r="C880" s="36"/>
      <c r="D880" s="157"/>
      <c r="E880" s="158"/>
      <c r="F880" s="42" t="str">
        <f>VLOOKUP(C880,'[2]Acha Air Sales Price List'!$B$1:$D$65536,3,FALSE)</f>
        <v>Exchange rate :</v>
      </c>
      <c r="G880" s="21">
        <f>ROUND(IF(ISBLANK(C880),0,VLOOKUP(C880,'[2]Acha Air Sales Price List'!$B$1:$X$65536,12,FALSE)*$M$14),2)</f>
        <v>0</v>
      </c>
      <c r="H880" s="21"/>
      <c r="I880" s="22">
        <f t="shared" si="17"/>
        <v>0</v>
      </c>
      <c r="J880" s="14"/>
    </row>
    <row r="881" spans="1:10" ht="12.4" hidden="1" customHeight="1">
      <c r="A881" s="13"/>
      <c r="B881" s="1"/>
      <c r="C881" s="36"/>
      <c r="D881" s="157"/>
      <c r="E881" s="158"/>
      <c r="F881" s="42" t="str">
        <f>VLOOKUP(C881,'[2]Acha Air Sales Price List'!$B$1:$D$65536,3,FALSE)</f>
        <v>Exchange rate :</v>
      </c>
      <c r="G881" s="21">
        <f>ROUND(IF(ISBLANK(C881),0,VLOOKUP(C881,'[2]Acha Air Sales Price List'!$B$1:$X$65536,12,FALSE)*$M$14),2)</f>
        <v>0</v>
      </c>
      <c r="H881" s="21"/>
      <c r="I881" s="22">
        <f t="shared" si="17"/>
        <v>0</v>
      </c>
      <c r="J881" s="14"/>
    </row>
    <row r="882" spans="1:10" ht="12.4" hidden="1" customHeight="1">
      <c r="A882" s="13"/>
      <c r="B882" s="1"/>
      <c r="C882" s="36"/>
      <c r="D882" s="157"/>
      <c r="E882" s="158"/>
      <c r="F882" s="42" t="str">
        <f>VLOOKUP(C882,'[2]Acha Air Sales Price List'!$B$1:$D$65536,3,FALSE)</f>
        <v>Exchange rate :</v>
      </c>
      <c r="G882" s="21">
        <f>ROUND(IF(ISBLANK(C882),0,VLOOKUP(C882,'[2]Acha Air Sales Price List'!$B$1:$X$65536,12,FALSE)*$M$14),2)</f>
        <v>0</v>
      </c>
      <c r="H882" s="21"/>
      <c r="I882" s="22">
        <f t="shared" si="17"/>
        <v>0</v>
      </c>
      <c r="J882" s="14"/>
    </row>
    <row r="883" spans="1:10" ht="12.4" hidden="1" customHeight="1">
      <c r="A883" s="13"/>
      <c r="B883" s="1"/>
      <c r="C883" s="36"/>
      <c r="D883" s="157"/>
      <c r="E883" s="158"/>
      <c r="F883" s="42" t="str">
        <f>VLOOKUP(C883,'[2]Acha Air Sales Price List'!$B$1:$D$65536,3,FALSE)</f>
        <v>Exchange rate :</v>
      </c>
      <c r="G883" s="21">
        <f>ROUND(IF(ISBLANK(C883),0,VLOOKUP(C883,'[2]Acha Air Sales Price List'!$B$1:$X$65536,12,FALSE)*$M$14),2)</f>
        <v>0</v>
      </c>
      <c r="H883" s="21"/>
      <c r="I883" s="22">
        <f t="shared" si="17"/>
        <v>0</v>
      </c>
      <c r="J883" s="14"/>
    </row>
    <row r="884" spans="1:10" ht="12.4" hidden="1" customHeight="1">
      <c r="A884" s="13"/>
      <c r="B884" s="1"/>
      <c r="C884" s="36"/>
      <c r="D884" s="157"/>
      <c r="E884" s="158"/>
      <c r="F884" s="42" t="str">
        <f>VLOOKUP(C884,'[2]Acha Air Sales Price List'!$B$1:$D$65536,3,FALSE)</f>
        <v>Exchange rate :</v>
      </c>
      <c r="G884" s="21">
        <f>ROUND(IF(ISBLANK(C884),0,VLOOKUP(C884,'[2]Acha Air Sales Price List'!$B$1:$X$65536,12,FALSE)*$M$14),2)</f>
        <v>0</v>
      </c>
      <c r="H884" s="21"/>
      <c r="I884" s="22">
        <f t="shared" si="17"/>
        <v>0</v>
      </c>
      <c r="J884" s="14"/>
    </row>
    <row r="885" spans="1:10" ht="12.4" hidden="1" customHeight="1">
      <c r="A885" s="13"/>
      <c r="B885" s="1"/>
      <c r="C885" s="37"/>
      <c r="D885" s="157"/>
      <c r="E885" s="158"/>
      <c r="F885" s="42" t="str">
        <f>VLOOKUP(C885,'[2]Acha Air Sales Price List'!$B$1:$D$65536,3,FALSE)</f>
        <v>Exchange rate :</v>
      </c>
      <c r="G885" s="21">
        <f>ROUND(IF(ISBLANK(C885),0,VLOOKUP(C885,'[2]Acha Air Sales Price List'!$B$1:$X$65536,12,FALSE)*$M$14),2)</f>
        <v>0</v>
      </c>
      <c r="H885" s="21"/>
      <c r="I885" s="22">
        <f t="shared" si="17"/>
        <v>0</v>
      </c>
      <c r="J885" s="14"/>
    </row>
    <row r="886" spans="1:10" ht="12" hidden="1" customHeight="1">
      <c r="A886" s="13"/>
      <c r="B886" s="1"/>
      <c r="C886" s="36"/>
      <c r="D886" s="157"/>
      <c r="E886" s="158"/>
      <c r="F886" s="42" t="str">
        <f>VLOOKUP(C886,'[2]Acha Air Sales Price List'!$B$1:$D$65536,3,FALSE)</f>
        <v>Exchange rate :</v>
      </c>
      <c r="G886" s="21">
        <f>ROUND(IF(ISBLANK(C886),0,VLOOKUP(C886,'[2]Acha Air Sales Price List'!$B$1:$X$65536,12,FALSE)*$M$14),2)</f>
        <v>0</v>
      </c>
      <c r="H886" s="21"/>
      <c r="I886" s="22">
        <f t="shared" si="17"/>
        <v>0</v>
      </c>
      <c r="J886" s="14"/>
    </row>
    <row r="887" spans="1:10" ht="12.4" hidden="1" customHeight="1">
      <c r="A887" s="13"/>
      <c r="B887" s="1"/>
      <c r="C887" s="36"/>
      <c r="D887" s="157"/>
      <c r="E887" s="158"/>
      <c r="F887" s="42" t="str">
        <f>VLOOKUP(C887,'[2]Acha Air Sales Price List'!$B$1:$D$65536,3,FALSE)</f>
        <v>Exchange rate :</v>
      </c>
      <c r="G887" s="21">
        <f>ROUND(IF(ISBLANK(C887),0,VLOOKUP(C887,'[2]Acha Air Sales Price List'!$B$1:$X$65536,12,FALSE)*$M$14),2)</f>
        <v>0</v>
      </c>
      <c r="H887" s="21"/>
      <c r="I887" s="22">
        <f t="shared" si="17"/>
        <v>0</v>
      </c>
      <c r="J887" s="14"/>
    </row>
    <row r="888" spans="1:10" ht="12.4" hidden="1" customHeight="1">
      <c r="A888" s="13"/>
      <c r="B888" s="1"/>
      <c r="C888" s="36"/>
      <c r="D888" s="157"/>
      <c r="E888" s="158"/>
      <c r="F888" s="42" t="str">
        <f>VLOOKUP(C888,'[2]Acha Air Sales Price List'!$B$1:$D$65536,3,FALSE)</f>
        <v>Exchange rate :</v>
      </c>
      <c r="G888" s="21">
        <f>ROUND(IF(ISBLANK(C888),0,VLOOKUP(C888,'[2]Acha Air Sales Price List'!$B$1:$X$65536,12,FALSE)*$M$14),2)</f>
        <v>0</v>
      </c>
      <c r="H888" s="21"/>
      <c r="I888" s="22">
        <f t="shared" si="17"/>
        <v>0</v>
      </c>
      <c r="J888" s="14"/>
    </row>
    <row r="889" spans="1:10" ht="12.4" hidden="1" customHeight="1">
      <c r="A889" s="13"/>
      <c r="B889" s="1"/>
      <c r="C889" s="36"/>
      <c r="D889" s="157"/>
      <c r="E889" s="158"/>
      <c r="F889" s="42" t="str">
        <f>VLOOKUP(C889,'[2]Acha Air Sales Price List'!$B$1:$D$65536,3,FALSE)</f>
        <v>Exchange rate :</v>
      </c>
      <c r="G889" s="21">
        <f>ROUND(IF(ISBLANK(C889),0,VLOOKUP(C889,'[2]Acha Air Sales Price List'!$B$1:$X$65536,12,FALSE)*$M$14),2)</f>
        <v>0</v>
      </c>
      <c r="H889" s="21"/>
      <c r="I889" s="22">
        <f t="shared" si="17"/>
        <v>0</v>
      </c>
      <c r="J889" s="14"/>
    </row>
    <row r="890" spans="1:10" ht="12.4" hidden="1" customHeight="1">
      <c r="A890" s="13"/>
      <c r="B890" s="1"/>
      <c r="C890" s="36"/>
      <c r="D890" s="157"/>
      <c r="E890" s="158"/>
      <c r="F890" s="42" t="str">
        <f>VLOOKUP(C890,'[2]Acha Air Sales Price List'!$B$1:$D$65536,3,FALSE)</f>
        <v>Exchange rate :</v>
      </c>
      <c r="G890" s="21">
        <f>ROUND(IF(ISBLANK(C890),0,VLOOKUP(C890,'[2]Acha Air Sales Price List'!$B$1:$X$65536,12,FALSE)*$M$14),2)</f>
        <v>0</v>
      </c>
      <c r="H890" s="21"/>
      <c r="I890" s="22">
        <f t="shared" si="17"/>
        <v>0</v>
      </c>
      <c r="J890" s="14"/>
    </row>
    <row r="891" spans="1:10" ht="12.4" hidden="1" customHeight="1">
      <c r="A891" s="13"/>
      <c r="B891" s="1"/>
      <c r="C891" s="36"/>
      <c r="D891" s="157"/>
      <c r="E891" s="158"/>
      <c r="F891" s="42" t="str">
        <f>VLOOKUP(C891,'[2]Acha Air Sales Price List'!$B$1:$D$65536,3,FALSE)</f>
        <v>Exchange rate :</v>
      </c>
      <c r="G891" s="21">
        <f>ROUND(IF(ISBLANK(C891),0,VLOOKUP(C891,'[2]Acha Air Sales Price List'!$B$1:$X$65536,12,FALSE)*$M$14),2)</f>
        <v>0</v>
      </c>
      <c r="H891" s="21"/>
      <c r="I891" s="22">
        <f t="shared" si="17"/>
        <v>0</v>
      </c>
      <c r="J891" s="14"/>
    </row>
    <row r="892" spans="1:10" ht="12.4" hidden="1" customHeight="1">
      <c r="A892" s="13"/>
      <c r="B892" s="1"/>
      <c r="C892" s="36"/>
      <c r="D892" s="157"/>
      <c r="E892" s="158"/>
      <c r="F892" s="42" t="str">
        <f>VLOOKUP(C892,'[2]Acha Air Sales Price List'!$B$1:$D$65536,3,FALSE)</f>
        <v>Exchange rate :</v>
      </c>
      <c r="G892" s="21">
        <f>ROUND(IF(ISBLANK(C892),0,VLOOKUP(C892,'[2]Acha Air Sales Price List'!$B$1:$X$65536,12,FALSE)*$M$14),2)</f>
        <v>0</v>
      </c>
      <c r="H892" s="21"/>
      <c r="I892" s="22">
        <f t="shared" si="17"/>
        <v>0</v>
      </c>
      <c r="J892" s="14"/>
    </row>
    <row r="893" spans="1:10" ht="12.4" hidden="1" customHeight="1">
      <c r="A893" s="13"/>
      <c r="B893" s="1"/>
      <c r="C893" s="36"/>
      <c r="D893" s="157"/>
      <c r="E893" s="158"/>
      <c r="F893" s="42" t="str">
        <f>VLOOKUP(C893,'[2]Acha Air Sales Price List'!$B$1:$D$65536,3,FALSE)</f>
        <v>Exchange rate :</v>
      </c>
      <c r="G893" s="21">
        <f>ROUND(IF(ISBLANK(C893),0,VLOOKUP(C893,'[2]Acha Air Sales Price List'!$B$1:$X$65536,12,FALSE)*$M$14),2)</f>
        <v>0</v>
      </c>
      <c r="H893" s="21"/>
      <c r="I893" s="22">
        <f t="shared" si="17"/>
        <v>0</v>
      </c>
      <c r="J893" s="14"/>
    </row>
    <row r="894" spans="1:10" ht="12.4" hidden="1" customHeight="1">
      <c r="A894" s="13"/>
      <c r="B894" s="1"/>
      <c r="C894" s="36"/>
      <c r="D894" s="157"/>
      <c r="E894" s="158"/>
      <c r="F894" s="42" t="str">
        <f>VLOOKUP(C894,'[2]Acha Air Sales Price List'!$B$1:$D$65536,3,FALSE)</f>
        <v>Exchange rate :</v>
      </c>
      <c r="G894" s="21">
        <f>ROUND(IF(ISBLANK(C894),0,VLOOKUP(C894,'[2]Acha Air Sales Price List'!$B$1:$X$65536,12,FALSE)*$M$14),2)</f>
        <v>0</v>
      </c>
      <c r="H894" s="21"/>
      <c r="I894" s="22">
        <f t="shared" si="17"/>
        <v>0</v>
      </c>
      <c r="J894" s="14"/>
    </row>
    <row r="895" spans="1:10" ht="12.4" hidden="1" customHeight="1">
      <c r="A895" s="13"/>
      <c r="B895" s="1"/>
      <c r="C895" s="36"/>
      <c r="D895" s="157"/>
      <c r="E895" s="158"/>
      <c r="F895" s="42" t="str">
        <f>VLOOKUP(C895,'[2]Acha Air Sales Price List'!$B$1:$D$65536,3,FALSE)</f>
        <v>Exchange rate :</v>
      </c>
      <c r="G895" s="21">
        <f>ROUND(IF(ISBLANK(C895),0,VLOOKUP(C895,'[2]Acha Air Sales Price List'!$B$1:$X$65536,12,FALSE)*$M$14),2)</f>
        <v>0</v>
      </c>
      <c r="H895" s="21"/>
      <c r="I895" s="22">
        <f t="shared" si="17"/>
        <v>0</v>
      </c>
      <c r="J895" s="14"/>
    </row>
    <row r="896" spans="1:10" ht="12.4" hidden="1" customHeight="1">
      <c r="A896" s="13"/>
      <c r="B896" s="1"/>
      <c r="C896" s="36"/>
      <c r="D896" s="157"/>
      <c r="E896" s="158"/>
      <c r="F896" s="42" t="str">
        <f>VLOOKUP(C896,'[2]Acha Air Sales Price List'!$B$1:$D$65536,3,FALSE)</f>
        <v>Exchange rate :</v>
      </c>
      <c r="G896" s="21">
        <f>ROUND(IF(ISBLANK(C896),0,VLOOKUP(C896,'[2]Acha Air Sales Price List'!$B$1:$X$65536,12,FALSE)*$M$14),2)</f>
        <v>0</v>
      </c>
      <c r="H896" s="21"/>
      <c r="I896" s="22">
        <f t="shared" si="17"/>
        <v>0</v>
      </c>
      <c r="J896" s="14"/>
    </row>
    <row r="897" spans="1:10" ht="12.4" hidden="1" customHeight="1">
      <c r="A897" s="13"/>
      <c r="B897" s="1"/>
      <c r="C897" s="36"/>
      <c r="D897" s="157"/>
      <c r="E897" s="158"/>
      <c r="F897" s="42" t="str">
        <f>VLOOKUP(C897,'[2]Acha Air Sales Price List'!$B$1:$D$65536,3,FALSE)</f>
        <v>Exchange rate :</v>
      </c>
      <c r="G897" s="21">
        <f>ROUND(IF(ISBLANK(C897),0,VLOOKUP(C897,'[2]Acha Air Sales Price List'!$B$1:$X$65536,12,FALSE)*$M$14),2)</f>
        <v>0</v>
      </c>
      <c r="H897" s="21"/>
      <c r="I897" s="22">
        <f t="shared" si="17"/>
        <v>0</v>
      </c>
      <c r="J897" s="14"/>
    </row>
    <row r="898" spans="1:10" ht="12.4" hidden="1" customHeight="1">
      <c r="A898" s="13"/>
      <c r="B898" s="1"/>
      <c r="C898" s="36"/>
      <c r="D898" s="157"/>
      <c r="E898" s="158"/>
      <c r="F898" s="42" t="str">
        <f>VLOOKUP(C898,'[2]Acha Air Sales Price List'!$B$1:$D$65536,3,FALSE)</f>
        <v>Exchange rate :</v>
      </c>
      <c r="G898" s="21">
        <f>ROUND(IF(ISBLANK(C898),0,VLOOKUP(C898,'[2]Acha Air Sales Price List'!$B$1:$X$65536,12,FALSE)*$M$14),2)</f>
        <v>0</v>
      </c>
      <c r="H898" s="21"/>
      <c r="I898" s="22">
        <f t="shared" si="17"/>
        <v>0</v>
      </c>
      <c r="J898" s="14"/>
    </row>
    <row r="899" spans="1:10" ht="12.4" hidden="1" customHeight="1">
      <c r="A899" s="13"/>
      <c r="B899" s="1"/>
      <c r="C899" s="36"/>
      <c r="D899" s="157"/>
      <c r="E899" s="158"/>
      <c r="F899" s="42" t="str">
        <f>VLOOKUP(C899,'[2]Acha Air Sales Price List'!$B$1:$D$65536,3,FALSE)</f>
        <v>Exchange rate :</v>
      </c>
      <c r="G899" s="21">
        <f>ROUND(IF(ISBLANK(C899),0,VLOOKUP(C899,'[2]Acha Air Sales Price List'!$B$1:$X$65536,12,FALSE)*$M$14),2)</f>
        <v>0</v>
      </c>
      <c r="H899" s="21"/>
      <c r="I899" s="22">
        <f t="shared" si="17"/>
        <v>0</v>
      </c>
      <c r="J899" s="14"/>
    </row>
    <row r="900" spans="1:10" ht="12.4" hidden="1" customHeight="1">
      <c r="A900" s="13"/>
      <c r="B900" s="1"/>
      <c r="C900" s="36"/>
      <c r="D900" s="157"/>
      <c r="E900" s="158"/>
      <c r="F900" s="42" t="str">
        <f>VLOOKUP(C900,'[2]Acha Air Sales Price List'!$B$1:$D$65536,3,FALSE)</f>
        <v>Exchange rate :</v>
      </c>
      <c r="G900" s="21">
        <f>ROUND(IF(ISBLANK(C900),0,VLOOKUP(C900,'[2]Acha Air Sales Price List'!$B$1:$X$65536,12,FALSE)*$M$14),2)</f>
        <v>0</v>
      </c>
      <c r="H900" s="21"/>
      <c r="I900" s="22">
        <f t="shared" si="17"/>
        <v>0</v>
      </c>
      <c r="J900" s="14"/>
    </row>
    <row r="901" spans="1:10" ht="12.4" hidden="1" customHeight="1">
      <c r="A901" s="13"/>
      <c r="B901" s="1"/>
      <c r="C901" s="36"/>
      <c r="D901" s="157"/>
      <c r="E901" s="158"/>
      <c r="F901" s="42" t="str">
        <f>VLOOKUP(C901,'[2]Acha Air Sales Price List'!$B$1:$D$65536,3,FALSE)</f>
        <v>Exchange rate :</v>
      </c>
      <c r="G901" s="21">
        <f>ROUND(IF(ISBLANK(C901),0,VLOOKUP(C901,'[2]Acha Air Sales Price List'!$B$1:$X$65536,12,FALSE)*$M$14),2)</f>
        <v>0</v>
      </c>
      <c r="H901" s="21"/>
      <c r="I901" s="22">
        <f t="shared" si="17"/>
        <v>0</v>
      </c>
      <c r="J901" s="14"/>
    </row>
    <row r="902" spans="1:10" ht="12.4" hidden="1" customHeight="1">
      <c r="A902" s="13"/>
      <c r="B902" s="1"/>
      <c r="C902" s="36"/>
      <c r="D902" s="157"/>
      <c r="E902" s="158"/>
      <c r="F902" s="42" t="str">
        <f>VLOOKUP(C902,'[2]Acha Air Sales Price List'!$B$1:$D$65536,3,FALSE)</f>
        <v>Exchange rate :</v>
      </c>
      <c r="G902" s="21">
        <f>ROUND(IF(ISBLANK(C902),0,VLOOKUP(C902,'[2]Acha Air Sales Price List'!$B$1:$X$65536,12,FALSE)*$M$14),2)</f>
        <v>0</v>
      </c>
      <c r="H902" s="21"/>
      <c r="I902" s="22">
        <f t="shared" si="17"/>
        <v>0</v>
      </c>
      <c r="J902" s="14"/>
    </row>
    <row r="903" spans="1:10" ht="12.4" hidden="1" customHeight="1">
      <c r="A903" s="13"/>
      <c r="B903" s="1"/>
      <c r="C903" s="36"/>
      <c r="D903" s="157"/>
      <c r="E903" s="158"/>
      <c r="F903" s="42" t="str">
        <f>VLOOKUP(C903,'[2]Acha Air Sales Price List'!$B$1:$D$65536,3,FALSE)</f>
        <v>Exchange rate :</v>
      </c>
      <c r="G903" s="21">
        <f>ROUND(IF(ISBLANK(C903),0,VLOOKUP(C903,'[2]Acha Air Sales Price List'!$B$1:$X$65536,12,FALSE)*$M$14),2)</f>
        <v>0</v>
      </c>
      <c r="H903" s="21"/>
      <c r="I903" s="22">
        <f t="shared" si="17"/>
        <v>0</v>
      </c>
      <c r="J903" s="14"/>
    </row>
    <row r="904" spans="1:10" ht="12.4" hidden="1" customHeight="1">
      <c r="A904" s="13"/>
      <c r="B904" s="1"/>
      <c r="C904" s="36"/>
      <c r="D904" s="157"/>
      <c r="E904" s="158"/>
      <c r="F904" s="42" t="str">
        <f>VLOOKUP(C904,'[2]Acha Air Sales Price List'!$B$1:$D$65536,3,FALSE)</f>
        <v>Exchange rate :</v>
      </c>
      <c r="G904" s="21">
        <f>ROUND(IF(ISBLANK(C904),0,VLOOKUP(C904,'[2]Acha Air Sales Price List'!$B$1:$X$65536,12,FALSE)*$M$14),2)</f>
        <v>0</v>
      </c>
      <c r="H904" s="21"/>
      <c r="I904" s="22">
        <f t="shared" si="17"/>
        <v>0</v>
      </c>
      <c r="J904" s="14"/>
    </row>
    <row r="905" spans="1:10" ht="12.4" hidden="1" customHeight="1">
      <c r="A905" s="13"/>
      <c r="B905" s="1"/>
      <c r="C905" s="36"/>
      <c r="D905" s="157"/>
      <c r="E905" s="158"/>
      <c r="F905" s="42" t="str">
        <f>VLOOKUP(C905,'[2]Acha Air Sales Price List'!$B$1:$D$65536,3,FALSE)</f>
        <v>Exchange rate :</v>
      </c>
      <c r="G905" s="21">
        <f>ROUND(IF(ISBLANK(C905),0,VLOOKUP(C905,'[2]Acha Air Sales Price List'!$B$1:$X$65536,12,FALSE)*$M$14),2)</f>
        <v>0</v>
      </c>
      <c r="H905" s="21"/>
      <c r="I905" s="22">
        <f t="shared" si="17"/>
        <v>0</v>
      </c>
      <c r="J905" s="14"/>
    </row>
    <row r="906" spans="1:10" ht="12.4" hidden="1" customHeight="1">
      <c r="A906" s="13"/>
      <c r="B906" s="1"/>
      <c r="C906" s="36"/>
      <c r="D906" s="157"/>
      <c r="E906" s="158"/>
      <c r="F906" s="42" t="str">
        <f>VLOOKUP(C906,'[2]Acha Air Sales Price List'!$B$1:$D$65536,3,FALSE)</f>
        <v>Exchange rate :</v>
      </c>
      <c r="G906" s="21">
        <f>ROUND(IF(ISBLANK(C906),0,VLOOKUP(C906,'[2]Acha Air Sales Price List'!$B$1:$X$65536,12,FALSE)*$M$14),2)</f>
        <v>0</v>
      </c>
      <c r="H906" s="21"/>
      <c r="I906" s="22">
        <f t="shared" si="17"/>
        <v>0</v>
      </c>
      <c r="J906" s="14"/>
    </row>
    <row r="907" spans="1:10" ht="12.4" hidden="1" customHeight="1">
      <c r="A907" s="13"/>
      <c r="B907" s="1"/>
      <c r="C907" s="36"/>
      <c r="D907" s="157"/>
      <c r="E907" s="158"/>
      <c r="F907" s="42" t="str">
        <f>VLOOKUP(C907,'[2]Acha Air Sales Price List'!$B$1:$D$65536,3,FALSE)</f>
        <v>Exchange rate :</v>
      </c>
      <c r="G907" s="21">
        <f>ROUND(IF(ISBLANK(C907),0,VLOOKUP(C907,'[2]Acha Air Sales Price List'!$B$1:$X$65536,12,FALSE)*$M$14),2)</f>
        <v>0</v>
      </c>
      <c r="H907" s="21"/>
      <c r="I907" s="22">
        <f t="shared" ref="I907:I970" si="18">ROUND(IF(ISNUMBER(B907), G907*B907, 0),5)</f>
        <v>0</v>
      </c>
      <c r="J907" s="14"/>
    </row>
    <row r="908" spans="1:10" ht="12.4" hidden="1" customHeight="1">
      <c r="A908" s="13"/>
      <c r="B908" s="1"/>
      <c r="C908" s="36"/>
      <c r="D908" s="157"/>
      <c r="E908" s="158"/>
      <c r="F908" s="42" t="str">
        <f>VLOOKUP(C908,'[2]Acha Air Sales Price List'!$B$1:$D$65536,3,FALSE)</f>
        <v>Exchange rate :</v>
      </c>
      <c r="G908" s="21">
        <f>ROUND(IF(ISBLANK(C908),0,VLOOKUP(C908,'[2]Acha Air Sales Price List'!$B$1:$X$65536,12,FALSE)*$M$14),2)</f>
        <v>0</v>
      </c>
      <c r="H908" s="21"/>
      <c r="I908" s="22">
        <f t="shared" si="18"/>
        <v>0</v>
      </c>
      <c r="J908" s="14"/>
    </row>
    <row r="909" spans="1:10" ht="12.4" hidden="1" customHeight="1">
      <c r="A909" s="13"/>
      <c r="B909" s="1"/>
      <c r="C909" s="37"/>
      <c r="D909" s="157"/>
      <c r="E909" s="158"/>
      <c r="F909" s="42" t="str">
        <f>VLOOKUP(C909,'[2]Acha Air Sales Price List'!$B$1:$D$65536,3,FALSE)</f>
        <v>Exchange rate :</v>
      </c>
      <c r="G909" s="21">
        <f>ROUND(IF(ISBLANK(C909),0,VLOOKUP(C909,'[2]Acha Air Sales Price List'!$B$1:$X$65536,12,FALSE)*$M$14),2)</f>
        <v>0</v>
      </c>
      <c r="H909" s="21"/>
      <c r="I909" s="22">
        <f t="shared" si="18"/>
        <v>0</v>
      </c>
      <c r="J909" s="14"/>
    </row>
    <row r="910" spans="1:10" ht="12" hidden="1" customHeight="1">
      <c r="A910" s="13"/>
      <c r="B910" s="1"/>
      <c r="C910" s="36"/>
      <c r="D910" s="157"/>
      <c r="E910" s="158"/>
      <c r="F910" s="42" t="str">
        <f>VLOOKUP(C910,'[2]Acha Air Sales Price List'!$B$1:$D$65536,3,FALSE)</f>
        <v>Exchange rate :</v>
      </c>
      <c r="G910" s="21">
        <f>ROUND(IF(ISBLANK(C910),0,VLOOKUP(C910,'[2]Acha Air Sales Price List'!$B$1:$X$65536,12,FALSE)*$M$14),2)</f>
        <v>0</v>
      </c>
      <c r="H910" s="21"/>
      <c r="I910" s="22">
        <f t="shared" si="18"/>
        <v>0</v>
      </c>
      <c r="J910" s="14"/>
    </row>
    <row r="911" spans="1:10" ht="12.4" hidden="1" customHeight="1">
      <c r="A911" s="13"/>
      <c r="B911" s="1"/>
      <c r="C911" s="36"/>
      <c r="D911" s="157"/>
      <c r="E911" s="158"/>
      <c r="F911" s="42" t="str">
        <f>VLOOKUP(C911,'[2]Acha Air Sales Price List'!$B$1:$D$65536,3,FALSE)</f>
        <v>Exchange rate :</v>
      </c>
      <c r="G911" s="21">
        <f>ROUND(IF(ISBLANK(C911),0,VLOOKUP(C911,'[2]Acha Air Sales Price List'!$B$1:$X$65536,12,FALSE)*$M$14),2)</f>
        <v>0</v>
      </c>
      <c r="H911" s="21"/>
      <c r="I911" s="22">
        <f t="shared" si="18"/>
        <v>0</v>
      </c>
      <c r="J911" s="14"/>
    </row>
    <row r="912" spans="1:10" ht="12.4" hidden="1" customHeight="1">
      <c r="A912" s="13"/>
      <c r="B912" s="1"/>
      <c r="C912" s="36"/>
      <c r="D912" s="157"/>
      <c r="E912" s="158"/>
      <c r="F912" s="42" t="str">
        <f>VLOOKUP(C912,'[2]Acha Air Sales Price List'!$B$1:$D$65536,3,FALSE)</f>
        <v>Exchange rate :</v>
      </c>
      <c r="G912" s="21">
        <f>ROUND(IF(ISBLANK(C912),0,VLOOKUP(C912,'[2]Acha Air Sales Price List'!$B$1:$X$65536,12,FALSE)*$M$14),2)</f>
        <v>0</v>
      </c>
      <c r="H912" s="21"/>
      <c r="I912" s="22">
        <f t="shared" si="18"/>
        <v>0</v>
      </c>
      <c r="J912" s="14"/>
    </row>
    <row r="913" spans="1:10" ht="12.4" hidden="1" customHeight="1">
      <c r="A913" s="13"/>
      <c r="B913" s="1"/>
      <c r="C913" s="36"/>
      <c r="D913" s="157"/>
      <c r="E913" s="158"/>
      <c r="F913" s="42" t="str">
        <f>VLOOKUP(C913,'[2]Acha Air Sales Price List'!$B$1:$D$65536,3,FALSE)</f>
        <v>Exchange rate :</v>
      </c>
      <c r="G913" s="21">
        <f>ROUND(IF(ISBLANK(C913),0,VLOOKUP(C913,'[2]Acha Air Sales Price List'!$B$1:$X$65536,12,FALSE)*$M$14),2)</f>
        <v>0</v>
      </c>
      <c r="H913" s="21"/>
      <c r="I913" s="22">
        <f t="shared" si="18"/>
        <v>0</v>
      </c>
      <c r="J913" s="14"/>
    </row>
    <row r="914" spans="1:10" ht="12.4" hidden="1" customHeight="1">
      <c r="A914" s="13"/>
      <c r="B914" s="1"/>
      <c r="C914" s="36"/>
      <c r="D914" s="157"/>
      <c r="E914" s="158"/>
      <c r="F914" s="42" t="str">
        <f>VLOOKUP(C914,'[2]Acha Air Sales Price List'!$B$1:$D$65536,3,FALSE)</f>
        <v>Exchange rate :</v>
      </c>
      <c r="G914" s="21">
        <f>ROUND(IF(ISBLANK(C914),0,VLOOKUP(C914,'[2]Acha Air Sales Price List'!$B$1:$X$65536,12,FALSE)*$M$14),2)</f>
        <v>0</v>
      </c>
      <c r="H914" s="21"/>
      <c r="I914" s="22">
        <f t="shared" si="18"/>
        <v>0</v>
      </c>
      <c r="J914" s="14"/>
    </row>
    <row r="915" spans="1:10" ht="12.4" hidden="1" customHeight="1">
      <c r="A915" s="13"/>
      <c r="B915" s="1"/>
      <c r="C915" s="36"/>
      <c r="D915" s="157"/>
      <c r="E915" s="158"/>
      <c r="F915" s="42" t="str">
        <f>VLOOKUP(C915,'[2]Acha Air Sales Price List'!$B$1:$D$65536,3,FALSE)</f>
        <v>Exchange rate :</v>
      </c>
      <c r="G915" s="21">
        <f>ROUND(IF(ISBLANK(C915),0,VLOOKUP(C915,'[2]Acha Air Sales Price List'!$B$1:$X$65536,12,FALSE)*$M$14),2)</f>
        <v>0</v>
      </c>
      <c r="H915" s="21"/>
      <c r="I915" s="22">
        <f t="shared" si="18"/>
        <v>0</v>
      </c>
      <c r="J915" s="14"/>
    </row>
    <row r="916" spans="1:10" ht="12.4" hidden="1" customHeight="1">
      <c r="A916" s="13"/>
      <c r="B916" s="1"/>
      <c r="C916" s="36"/>
      <c r="D916" s="157"/>
      <c r="E916" s="158"/>
      <c r="F916" s="42" t="str">
        <f>VLOOKUP(C916,'[2]Acha Air Sales Price List'!$B$1:$D$65536,3,FALSE)</f>
        <v>Exchange rate :</v>
      </c>
      <c r="G916" s="21">
        <f>ROUND(IF(ISBLANK(C916),0,VLOOKUP(C916,'[2]Acha Air Sales Price List'!$B$1:$X$65536,12,FALSE)*$M$14),2)</f>
        <v>0</v>
      </c>
      <c r="H916" s="21"/>
      <c r="I916" s="22">
        <f t="shared" si="18"/>
        <v>0</v>
      </c>
      <c r="J916" s="14"/>
    </row>
    <row r="917" spans="1:10" ht="12.4" hidden="1" customHeight="1">
      <c r="A917" s="13"/>
      <c r="B917" s="1"/>
      <c r="C917" s="36"/>
      <c r="D917" s="157"/>
      <c r="E917" s="158"/>
      <c r="F917" s="42" t="str">
        <f>VLOOKUP(C917,'[2]Acha Air Sales Price List'!$B$1:$D$65536,3,FALSE)</f>
        <v>Exchange rate :</v>
      </c>
      <c r="G917" s="21">
        <f>ROUND(IF(ISBLANK(C917),0,VLOOKUP(C917,'[2]Acha Air Sales Price List'!$B$1:$X$65536,12,FALSE)*$M$14),2)</f>
        <v>0</v>
      </c>
      <c r="H917" s="21"/>
      <c r="I917" s="22">
        <f t="shared" si="18"/>
        <v>0</v>
      </c>
      <c r="J917" s="14"/>
    </row>
    <row r="918" spans="1:10" ht="12.4" hidden="1" customHeight="1">
      <c r="A918" s="13"/>
      <c r="B918" s="1"/>
      <c r="C918" s="36"/>
      <c r="D918" s="157"/>
      <c r="E918" s="158"/>
      <c r="F918" s="42" t="str">
        <f>VLOOKUP(C918,'[2]Acha Air Sales Price List'!$B$1:$D$65536,3,FALSE)</f>
        <v>Exchange rate :</v>
      </c>
      <c r="G918" s="21">
        <f>ROUND(IF(ISBLANK(C918),0,VLOOKUP(C918,'[2]Acha Air Sales Price List'!$B$1:$X$65536,12,FALSE)*$M$14),2)</f>
        <v>0</v>
      </c>
      <c r="H918" s="21"/>
      <c r="I918" s="22">
        <f t="shared" si="18"/>
        <v>0</v>
      </c>
      <c r="J918" s="14"/>
    </row>
    <row r="919" spans="1:10" ht="12.4" hidden="1" customHeight="1">
      <c r="A919" s="13"/>
      <c r="B919" s="1"/>
      <c r="C919" s="36"/>
      <c r="D919" s="157"/>
      <c r="E919" s="158"/>
      <c r="F919" s="42" t="str">
        <f>VLOOKUP(C919,'[2]Acha Air Sales Price List'!$B$1:$D$65536,3,FALSE)</f>
        <v>Exchange rate :</v>
      </c>
      <c r="G919" s="21">
        <f>ROUND(IF(ISBLANK(C919),0,VLOOKUP(C919,'[2]Acha Air Sales Price List'!$B$1:$X$65536,12,FALSE)*$M$14),2)</f>
        <v>0</v>
      </c>
      <c r="H919" s="21"/>
      <c r="I919" s="22">
        <f t="shared" si="18"/>
        <v>0</v>
      </c>
      <c r="J919" s="14"/>
    </row>
    <row r="920" spans="1:10" ht="12.4" hidden="1" customHeight="1">
      <c r="A920" s="13"/>
      <c r="B920" s="1"/>
      <c r="C920" s="36"/>
      <c r="D920" s="157"/>
      <c r="E920" s="158"/>
      <c r="F920" s="42" t="str">
        <f>VLOOKUP(C920,'[2]Acha Air Sales Price List'!$B$1:$D$65536,3,FALSE)</f>
        <v>Exchange rate :</v>
      </c>
      <c r="G920" s="21">
        <f>ROUND(IF(ISBLANK(C920),0,VLOOKUP(C920,'[2]Acha Air Sales Price List'!$B$1:$X$65536,12,FALSE)*$M$14),2)</f>
        <v>0</v>
      </c>
      <c r="H920" s="21"/>
      <c r="I920" s="22">
        <f t="shared" si="18"/>
        <v>0</v>
      </c>
      <c r="J920" s="14"/>
    </row>
    <row r="921" spans="1:10" ht="12.4" hidden="1" customHeight="1">
      <c r="A921" s="13"/>
      <c r="B921" s="1"/>
      <c r="C921" s="36"/>
      <c r="D921" s="157"/>
      <c r="E921" s="158"/>
      <c r="F921" s="42" t="str">
        <f>VLOOKUP(C921,'[2]Acha Air Sales Price List'!$B$1:$D$65536,3,FALSE)</f>
        <v>Exchange rate :</v>
      </c>
      <c r="G921" s="21">
        <f>ROUND(IF(ISBLANK(C921),0,VLOOKUP(C921,'[2]Acha Air Sales Price List'!$B$1:$X$65536,12,FALSE)*$M$14),2)</f>
        <v>0</v>
      </c>
      <c r="H921" s="21"/>
      <c r="I921" s="22">
        <f t="shared" si="18"/>
        <v>0</v>
      </c>
      <c r="J921" s="14"/>
    </row>
    <row r="922" spans="1:10" ht="12.4" hidden="1" customHeight="1">
      <c r="A922" s="13"/>
      <c r="B922" s="1"/>
      <c r="C922" s="36"/>
      <c r="D922" s="157"/>
      <c r="E922" s="158"/>
      <c r="F922" s="42" t="str">
        <f>VLOOKUP(C922,'[2]Acha Air Sales Price List'!$B$1:$D$65536,3,FALSE)</f>
        <v>Exchange rate :</v>
      </c>
      <c r="G922" s="21">
        <f>ROUND(IF(ISBLANK(C922),0,VLOOKUP(C922,'[2]Acha Air Sales Price List'!$B$1:$X$65536,12,FALSE)*$M$14),2)</f>
        <v>0</v>
      </c>
      <c r="H922" s="21"/>
      <c r="I922" s="22">
        <f t="shared" si="18"/>
        <v>0</v>
      </c>
      <c r="J922" s="14"/>
    </row>
    <row r="923" spans="1:10" ht="12.4" hidden="1" customHeight="1">
      <c r="A923" s="13"/>
      <c r="B923" s="1"/>
      <c r="C923" s="36"/>
      <c r="D923" s="157"/>
      <c r="E923" s="158"/>
      <c r="F923" s="42" t="str">
        <f>VLOOKUP(C923,'[2]Acha Air Sales Price List'!$B$1:$D$65536,3,FALSE)</f>
        <v>Exchange rate :</v>
      </c>
      <c r="G923" s="21">
        <f>ROUND(IF(ISBLANK(C923),0,VLOOKUP(C923,'[2]Acha Air Sales Price List'!$B$1:$X$65536,12,FALSE)*$M$14),2)</f>
        <v>0</v>
      </c>
      <c r="H923" s="21"/>
      <c r="I923" s="22">
        <f t="shared" si="18"/>
        <v>0</v>
      </c>
      <c r="J923" s="14"/>
    </row>
    <row r="924" spans="1:10" ht="12.4" hidden="1" customHeight="1">
      <c r="A924" s="13"/>
      <c r="B924" s="1"/>
      <c r="C924" s="36"/>
      <c r="D924" s="157"/>
      <c r="E924" s="158"/>
      <c r="F924" s="42" t="str">
        <f>VLOOKUP(C924,'[2]Acha Air Sales Price List'!$B$1:$D$65536,3,FALSE)</f>
        <v>Exchange rate :</v>
      </c>
      <c r="G924" s="21">
        <f>ROUND(IF(ISBLANK(C924),0,VLOOKUP(C924,'[2]Acha Air Sales Price List'!$B$1:$X$65536,12,FALSE)*$M$14),2)</f>
        <v>0</v>
      </c>
      <c r="H924" s="21"/>
      <c r="I924" s="22">
        <f t="shared" si="18"/>
        <v>0</v>
      </c>
      <c r="J924" s="14"/>
    </row>
    <row r="925" spans="1:10" ht="12.4" hidden="1" customHeight="1">
      <c r="A925" s="13"/>
      <c r="B925" s="1"/>
      <c r="C925" s="36"/>
      <c r="D925" s="157"/>
      <c r="E925" s="158"/>
      <c r="F925" s="42" t="str">
        <f>VLOOKUP(C925,'[2]Acha Air Sales Price List'!$B$1:$D$65536,3,FALSE)</f>
        <v>Exchange rate :</v>
      </c>
      <c r="G925" s="21">
        <f>ROUND(IF(ISBLANK(C925),0,VLOOKUP(C925,'[2]Acha Air Sales Price List'!$B$1:$X$65536,12,FALSE)*$M$14),2)</f>
        <v>0</v>
      </c>
      <c r="H925" s="21"/>
      <c r="I925" s="22">
        <f t="shared" si="18"/>
        <v>0</v>
      </c>
      <c r="J925" s="14"/>
    </row>
    <row r="926" spans="1:10" ht="12.4" hidden="1" customHeight="1">
      <c r="A926" s="13"/>
      <c r="B926" s="1"/>
      <c r="C926" s="36"/>
      <c r="D926" s="157"/>
      <c r="E926" s="158"/>
      <c r="F926" s="42" t="str">
        <f>VLOOKUP(C926,'[2]Acha Air Sales Price List'!$B$1:$D$65536,3,FALSE)</f>
        <v>Exchange rate :</v>
      </c>
      <c r="G926" s="21">
        <f>ROUND(IF(ISBLANK(C926),0,VLOOKUP(C926,'[2]Acha Air Sales Price List'!$B$1:$X$65536,12,FALSE)*$M$14),2)</f>
        <v>0</v>
      </c>
      <c r="H926" s="21"/>
      <c r="I926" s="22">
        <f t="shared" si="18"/>
        <v>0</v>
      </c>
      <c r="J926" s="14"/>
    </row>
    <row r="927" spans="1:10" ht="12.4" hidden="1" customHeight="1">
      <c r="A927" s="13"/>
      <c r="B927" s="1"/>
      <c r="C927" s="36"/>
      <c r="D927" s="157"/>
      <c r="E927" s="158"/>
      <c r="F927" s="42" t="str">
        <f>VLOOKUP(C927,'[2]Acha Air Sales Price List'!$B$1:$D$65536,3,FALSE)</f>
        <v>Exchange rate :</v>
      </c>
      <c r="G927" s="21">
        <f>ROUND(IF(ISBLANK(C927),0,VLOOKUP(C927,'[2]Acha Air Sales Price List'!$B$1:$X$65536,12,FALSE)*$M$14),2)</f>
        <v>0</v>
      </c>
      <c r="H927" s="21"/>
      <c r="I927" s="22">
        <f t="shared" si="18"/>
        <v>0</v>
      </c>
      <c r="J927" s="14"/>
    </row>
    <row r="928" spans="1:10" ht="12.4" hidden="1" customHeight="1">
      <c r="A928" s="13"/>
      <c r="B928" s="1"/>
      <c r="C928" s="36"/>
      <c r="D928" s="157"/>
      <c r="E928" s="158"/>
      <c r="F928" s="42" t="str">
        <f>VLOOKUP(C928,'[2]Acha Air Sales Price List'!$B$1:$D$65536,3,FALSE)</f>
        <v>Exchange rate :</v>
      </c>
      <c r="G928" s="21">
        <f>ROUND(IF(ISBLANK(C928),0,VLOOKUP(C928,'[2]Acha Air Sales Price List'!$B$1:$X$65536,12,FALSE)*$M$14),2)</f>
        <v>0</v>
      </c>
      <c r="H928" s="21"/>
      <c r="I928" s="22">
        <f t="shared" si="18"/>
        <v>0</v>
      </c>
      <c r="J928" s="14"/>
    </row>
    <row r="929" spans="1:10" ht="12.4" hidden="1" customHeight="1">
      <c r="A929" s="13"/>
      <c r="B929" s="1"/>
      <c r="C929" s="36"/>
      <c r="D929" s="157"/>
      <c r="E929" s="158"/>
      <c r="F929" s="42" t="str">
        <f>VLOOKUP(C929,'[2]Acha Air Sales Price List'!$B$1:$D$65536,3,FALSE)</f>
        <v>Exchange rate :</v>
      </c>
      <c r="G929" s="21">
        <f>ROUND(IF(ISBLANK(C929),0,VLOOKUP(C929,'[2]Acha Air Sales Price List'!$B$1:$X$65536,12,FALSE)*$M$14),2)</f>
        <v>0</v>
      </c>
      <c r="H929" s="21"/>
      <c r="I929" s="22">
        <f t="shared" si="18"/>
        <v>0</v>
      </c>
      <c r="J929" s="14"/>
    </row>
    <row r="930" spans="1:10" ht="12.4" hidden="1" customHeight="1">
      <c r="A930" s="13"/>
      <c r="B930" s="1"/>
      <c r="C930" s="36"/>
      <c r="D930" s="157"/>
      <c r="E930" s="158"/>
      <c r="F930" s="42" t="str">
        <f>VLOOKUP(C930,'[2]Acha Air Sales Price List'!$B$1:$D$65536,3,FALSE)</f>
        <v>Exchange rate :</v>
      </c>
      <c r="G930" s="21">
        <f>ROUND(IF(ISBLANK(C930),0,VLOOKUP(C930,'[2]Acha Air Sales Price List'!$B$1:$X$65536,12,FALSE)*$M$14),2)</f>
        <v>0</v>
      </c>
      <c r="H930" s="21"/>
      <c r="I930" s="22">
        <f t="shared" si="18"/>
        <v>0</v>
      </c>
      <c r="J930" s="14"/>
    </row>
    <row r="931" spans="1:10" ht="12.4" hidden="1" customHeight="1">
      <c r="A931" s="13"/>
      <c r="B931" s="1"/>
      <c r="C931" s="36"/>
      <c r="D931" s="157"/>
      <c r="E931" s="158"/>
      <c r="F931" s="42" t="str">
        <f>VLOOKUP(C931,'[2]Acha Air Sales Price List'!$B$1:$D$65536,3,FALSE)</f>
        <v>Exchange rate :</v>
      </c>
      <c r="G931" s="21">
        <f>ROUND(IF(ISBLANK(C931),0,VLOOKUP(C931,'[2]Acha Air Sales Price List'!$B$1:$X$65536,12,FALSE)*$M$14),2)</f>
        <v>0</v>
      </c>
      <c r="H931" s="21"/>
      <c r="I931" s="22">
        <f t="shared" si="18"/>
        <v>0</v>
      </c>
      <c r="J931" s="14"/>
    </row>
    <row r="932" spans="1:10" ht="12.4" hidden="1" customHeight="1">
      <c r="A932" s="13"/>
      <c r="B932" s="1"/>
      <c r="C932" s="36"/>
      <c r="D932" s="157"/>
      <c r="E932" s="158"/>
      <c r="F932" s="42" t="str">
        <f>VLOOKUP(C932,'[2]Acha Air Sales Price List'!$B$1:$D$65536,3,FALSE)</f>
        <v>Exchange rate :</v>
      </c>
      <c r="G932" s="21">
        <f>ROUND(IF(ISBLANK(C932),0,VLOOKUP(C932,'[2]Acha Air Sales Price List'!$B$1:$X$65536,12,FALSE)*$M$14),2)</f>
        <v>0</v>
      </c>
      <c r="H932" s="21"/>
      <c r="I932" s="22">
        <f t="shared" si="18"/>
        <v>0</v>
      </c>
      <c r="J932" s="14"/>
    </row>
    <row r="933" spans="1:10" ht="12.4" hidden="1" customHeight="1">
      <c r="A933" s="13"/>
      <c r="B933" s="1"/>
      <c r="C933" s="36"/>
      <c r="D933" s="157"/>
      <c r="E933" s="158"/>
      <c r="F933" s="42" t="str">
        <f>VLOOKUP(C933,'[2]Acha Air Sales Price List'!$B$1:$D$65536,3,FALSE)</f>
        <v>Exchange rate :</v>
      </c>
      <c r="G933" s="21">
        <f>ROUND(IF(ISBLANK(C933),0,VLOOKUP(C933,'[2]Acha Air Sales Price List'!$B$1:$X$65536,12,FALSE)*$M$14),2)</f>
        <v>0</v>
      </c>
      <c r="H933" s="21"/>
      <c r="I933" s="22">
        <f t="shared" si="18"/>
        <v>0</v>
      </c>
      <c r="J933" s="14"/>
    </row>
    <row r="934" spans="1:10" ht="12.4" hidden="1" customHeight="1">
      <c r="A934" s="13"/>
      <c r="B934" s="1"/>
      <c r="C934" s="36"/>
      <c r="D934" s="157"/>
      <c r="E934" s="158"/>
      <c r="F934" s="42" t="str">
        <f>VLOOKUP(C934,'[2]Acha Air Sales Price List'!$B$1:$D$65536,3,FALSE)</f>
        <v>Exchange rate :</v>
      </c>
      <c r="G934" s="21">
        <f>ROUND(IF(ISBLANK(C934),0,VLOOKUP(C934,'[2]Acha Air Sales Price List'!$B$1:$X$65536,12,FALSE)*$M$14),2)</f>
        <v>0</v>
      </c>
      <c r="H934" s="21"/>
      <c r="I934" s="22">
        <f t="shared" si="18"/>
        <v>0</v>
      </c>
      <c r="J934" s="14"/>
    </row>
    <row r="935" spans="1:10" ht="12.4" hidden="1" customHeight="1">
      <c r="A935" s="13"/>
      <c r="B935" s="1"/>
      <c r="C935" s="36"/>
      <c r="D935" s="157"/>
      <c r="E935" s="158"/>
      <c r="F935" s="42" t="str">
        <f>VLOOKUP(C935,'[2]Acha Air Sales Price List'!$B$1:$D$65536,3,FALSE)</f>
        <v>Exchange rate :</v>
      </c>
      <c r="G935" s="21">
        <f>ROUND(IF(ISBLANK(C935),0,VLOOKUP(C935,'[2]Acha Air Sales Price List'!$B$1:$X$65536,12,FALSE)*$M$14),2)</f>
        <v>0</v>
      </c>
      <c r="H935" s="21"/>
      <c r="I935" s="22">
        <f t="shared" si="18"/>
        <v>0</v>
      </c>
      <c r="J935" s="14"/>
    </row>
    <row r="936" spans="1:10" ht="12.4" hidden="1" customHeight="1">
      <c r="A936" s="13"/>
      <c r="B936" s="1"/>
      <c r="C936" s="36"/>
      <c r="D936" s="157"/>
      <c r="E936" s="158"/>
      <c r="F936" s="42" t="str">
        <f>VLOOKUP(C936,'[2]Acha Air Sales Price List'!$B$1:$D$65536,3,FALSE)</f>
        <v>Exchange rate :</v>
      </c>
      <c r="G936" s="21">
        <f>ROUND(IF(ISBLANK(C936),0,VLOOKUP(C936,'[2]Acha Air Sales Price List'!$B$1:$X$65536,12,FALSE)*$M$14),2)</f>
        <v>0</v>
      </c>
      <c r="H936" s="21"/>
      <c r="I936" s="22">
        <f t="shared" si="18"/>
        <v>0</v>
      </c>
      <c r="J936" s="14"/>
    </row>
    <row r="937" spans="1:10" ht="12.4" hidden="1" customHeight="1">
      <c r="A937" s="13"/>
      <c r="B937" s="1"/>
      <c r="C937" s="37"/>
      <c r="D937" s="157"/>
      <c r="E937" s="158"/>
      <c r="F937" s="42" t="str">
        <f>VLOOKUP(C937,'[2]Acha Air Sales Price List'!$B$1:$D$65536,3,FALSE)</f>
        <v>Exchange rate :</v>
      </c>
      <c r="G937" s="21">
        <f>ROUND(IF(ISBLANK(C937),0,VLOOKUP(C937,'[2]Acha Air Sales Price List'!$B$1:$X$65536,12,FALSE)*$M$14),2)</f>
        <v>0</v>
      </c>
      <c r="H937" s="21"/>
      <c r="I937" s="22">
        <f t="shared" si="18"/>
        <v>0</v>
      </c>
      <c r="J937" s="14"/>
    </row>
    <row r="938" spans="1:10" ht="12" hidden="1" customHeight="1">
      <c r="A938" s="13"/>
      <c r="B938" s="1"/>
      <c r="C938" s="36"/>
      <c r="D938" s="157"/>
      <c r="E938" s="158"/>
      <c r="F938" s="42" t="str">
        <f>VLOOKUP(C938,'[2]Acha Air Sales Price List'!$B$1:$D$65536,3,FALSE)</f>
        <v>Exchange rate :</v>
      </c>
      <c r="G938" s="21">
        <f>ROUND(IF(ISBLANK(C938),0,VLOOKUP(C938,'[2]Acha Air Sales Price List'!$B$1:$X$65536,12,FALSE)*$M$14),2)</f>
        <v>0</v>
      </c>
      <c r="H938" s="21"/>
      <c r="I938" s="22">
        <f t="shared" si="18"/>
        <v>0</v>
      </c>
      <c r="J938" s="14"/>
    </row>
    <row r="939" spans="1:10" ht="12.4" hidden="1" customHeight="1">
      <c r="A939" s="13"/>
      <c r="B939" s="1"/>
      <c r="C939" s="36"/>
      <c r="D939" s="157"/>
      <c r="E939" s="158"/>
      <c r="F939" s="42" t="str">
        <f>VLOOKUP(C939,'[2]Acha Air Sales Price List'!$B$1:$D$65536,3,FALSE)</f>
        <v>Exchange rate :</v>
      </c>
      <c r="G939" s="21">
        <f>ROUND(IF(ISBLANK(C939),0,VLOOKUP(C939,'[2]Acha Air Sales Price List'!$B$1:$X$65536,12,FALSE)*$M$14),2)</f>
        <v>0</v>
      </c>
      <c r="H939" s="21"/>
      <c r="I939" s="22">
        <f t="shared" si="18"/>
        <v>0</v>
      </c>
      <c r="J939" s="14"/>
    </row>
    <row r="940" spans="1:10" ht="12.4" hidden="1" customHeight="1">
      <c r="A940" s="13"/>
      <c r="B940" s="1"/>
      <c r="C940" s="36"/>
      <c r="D940" s="157"/>
      <c r="E940" s="158"/>
      <c r="F940" s="42" t="str">
        <f>VLOOKUP(C940,'[2]Acha Air Sales Price List'!$B$1:$D$65536,3,FALSE)</f>
        <v>Exchange rate :</v>
      </c>
      <c r="G940" s="21">
        <f>ROUND(IF(ISBLANK(C940),0,VLOOKUP(C940,'[2]Acha Air Sales Price List'!$B$1:$X$65536,12,FALSE)*$M$14),2)</f>
        <v>0</v>
      </c>
      <c r="H940" s="21"/>
      <c r="I940" s="22">
        <f t="shared" si="18"/>
        <v>0</v>
      </c>
      <c r="J940" s="14"/>
    </row>
    <row r="941" spans="1:10" ht="12.4" hidden="1" customHeight="1">
      <c r="A941" s="13"/>
      <c r="B941" s="1"/>
      <c r="C941" s="36"/>
      <c r="D941" s="157"/>
      <c r="E941" s="158"/>
      <c r="F941" s="42" t="str">
        <f>VLOOKUP(C941,'[2]Acha Air Sales Price List'!$B$1:$D$65536,3,FALSE)</f>
        <v>Exchange rate :</v>
      </c>
      <c r="G941" s="21">
        <f>ROUND(IF(ISBLANK(C941),0,VLOOKUP(C941,'[2]Acha Air Sales Price List'!$B$1:$X$65536,12,FALSE)*$M$14),2)</f>
        <v>0</v>
      </c>
      <c r="H941" s="21"/>
      <c r="I941" s="22">
        <f t="shared" si="18"/>
        <v>0</v>
      </c>
      <c r="J941" s="14"/>
    </row>
    <row r="942" spans="1:10" ht="12.4" hidden="1" customHeight="1">
      <c r="A942" s="13"/>
      <c r="B942" s="1"/>
      <c r="C942" s="36"/>
      <c r="D942" s="157"/>
      <c r="E942" s="158"/>
      <c r="F942" s="42" t="str">
        <f>VLOOKUP(C942,'[2]Acha Air Sales Price List'!$B$1:$D$65536,3,FALSE)</f>
        <v>Exchange rate :</v>
      </c>
      <c r="G942" s="21">
        <f>ROUND(IF(ISBLANK(C942),0,VLOOKUP(C942,'[2]Acha Air Sales Price List'!$B$1:$X$65536,12,FALSE)*$M$14),2)</f>
        <v>0</v>
      </c>
      <c r="H942" s="21"/>
      <c r="I942" s="22">
        <f t="shared" si="18"/>
        <v>0</v>
      </c>
      <c r="J942" s="14"/>
    </row>
    <row r="943" spans="1:10" ht="12.4" hidden="1" customHeight="1">
      <c r="A943" s="13"/>
      <c r="B943" s="1"/>
      <c r="C943" s="36"/>
      <c r="D943" s="157"/>
      <c r="E943" s="158"/>
      <c r="F943" s="42" t="str">
        <f>VLOOKUP(C943,'[2]Acha Air Sales Price List'!$B$1:$D$65536,3,FALSE)</f>
        <v>Exchange rate :</v>
      </c>
      <c r="G943" s="21">
        <f>ROUND(IF(ISBLANK(C943),0,VLOOKUP(C943,'[2]Acha Air Sales Price List'!$B$1:$X$65536,12,FALSE)*$M$14),2)</f>
        <v>0</v>
      </c>
      <c r="H943" s="21"/>
      <c r="I943" s="22">
        <f t="shared" si="18"/>
        <v>0</v>
      </c>
      <c r="J943" s="14"/>
    </row>
    <row r="944" spans="1:10" ht="12.4" hidden="1" customHeight="1">
      <c r="A944" s="13"/>
      <c r="B944" s="1"/>
      <c r="C944" s="36"/>
      <c r="D944" s="157"/>
      <c r="E944" s="158"/>
      <c r="F944" s="42" t="str">
        <f>VLOOKUP(C944,'[2]Acha Air Sales Price List'!$B$1:$D$65536,3,FALSE)</f>
        <v>Exchange rate :</v>
      </c>
      <c r="G944" s="21">
        <f>ROUND(IF(ISBLANK(C944),0,VLOOKUP(C944,'[2]Acha Air Sales Price List'!$B$1:$X$65536,12,FALSE)*$M$14),2)</f>
        <v>0</v>
      </c>
      <c r="H944" s="21"/>
      <c r="I944" s="22">
        <f t="shared" si="18"/>
        <v>0</v>
      </c>
      <c r="J944" s="14"/>
    </row>
    <row r="945" spans="1:10" ht="12.4" hidden="1" customHeight="1">
      <c r="A945" s="13"/>
      <c r="B945" s="1"/>
      <c r="C945" s="36"/>
      <c r="D945" s="157"/>
      <c r="E945" s="158"/>
      <c r="F945" s="42" t="str">
        <f>VLOOKUP(C945,'[2]Acha Air Sales Price List'!$B$1:$D$65536,3,FALSE)</f>
        <v>Exchange rate :</v>
      </c>
      <c r="G945" s="21">
        <f>ROUND(IF(ISBLANK(C945),0,VLOOKUP(C945,'[2]Acha Air Sales Price List'!$B$1:$X$65536,12,FALSE)*$M$14),2)</f>
        <v>0</v>
      </c>
      <c r="H945" s="21"/>
      <c r="I945" s="22">
        <f t="shared" si="18"/>
        <v>0</v>
      </c>
      <c r="J945" s="14"/>
    </row>
    <row r="946" spans="1:10" ht="12.4" hidden="1" customHeight="1">
      <c r="A946" s="13"/>
      <c r="B946" s="1"/>
      <c r="C946" s="36"/>
      <c r="D946" s="157"/>
      <c r="E946" s="158"/>
      <c r="F946" s="42" t="str">
        <f>VLOOKUP(C946,'[2]Acha Air Sales Price List'!$B$1:$D$65536,3,FALSE)</f>
        <v>Exchange rate :</v>
      </c>
      <c r="G946" s="21">
        <f>ROUND(IF(ISBLANK(C946),0,VLOOKUP(C946,'[2]Acha Air Sales Price List'!$B$1:$X$65536,12,FALSE)*$M$14),2)</f>
        <v>0</v>
      </c>
      <c r="H946" s="21"/>
      <c r="I946" s="22">
        <f t="shared" si="18"/>
        <v>0</v>
      </c>
      <c r="J946" s="14"/>
    </row>
    <row r="947" spans="1:10" ht="12.4" hidden="1" customHeight="1">
      <c r="A947" s="13"/>
      <c r="B947" s="1"/>
      <c r="C947" s="36"/>
      <c r="D947" s="157"/>
      <c r="E947" s="158"/>
      <c r="F947" s="42" t="str">
        <f>VLOOKUP(C947,'[2]Acha Air Sales Price List'!$B$1:$D$65536,3,FALSE)</f>
        <v>Exchange rate :</v>
      </c>
      <c r="G947" s="21">
        <f>ROUND(IF(ISBLANK(C947),0,VLOOKUP(C947,'[2]Acha Air Sales Price List'!$B$1:$X$65536,12,FALSE)*$M$14),2)</f>
        <v>0</v>
      </c>
      <c r="H947" s="21"/>
      <c r="I947" s="22">
        <f t="shared" si="18"/>
        <v>0</v>
      </c>
      <c r="J947" s="14"/>
    </row>
    <row r="948" spans="1:10" ht="12.4" hidden="1" customHeight="1">
      <c r="A948" s="13"/>
      <c r="B948" s="1"/>
      <c r="C948" s="36"/>
      <c r="D948" s="157"/>
      <c r="E948" s="158"/>
      <c r="F948" s="42" t="str">
        <f>VLOOKUP(C948,'[2]Acha Air Sales Price List'!$B$1:$D$65536,3,FALSE)</f>
        <v>Exchange rate :</v>
      </c>
      <c r="G948" s="21">
        <f>ROUND(IF(ISBLANK(C948),0,VLOOKUP(C948,'[2]Acha Air Sales Price List'!$B$1:$X$65536,12,FALSE)*$M$14),2)</f>
        <v>0</v>
      </c>
      <c r="H948" s="21"/>
      <c r="I948" s="22">
        <f t="shared" si="18"/>
        <v>0</v>
      </c>
      <c r="J948" s="14"/>
    </row>
    <row r="949" spans="1:10" ht="12.4" hidden="1" customHeight="1">
      <c r="A949" s="13"/>
      <c r="B949" s="1"/>
      <c r="C949" s="36"/>
      <c r="D949" s="157"/>
      <c r="E949" s="158"/>
      <c r="F949" s="42" t="str">
        <f>VLOOKUP(C949,'[2]Acha Air Sales Price List'!$B$1:$D$65536,3,FALSE)</f>
        <v>Exchange rate :</v>
      </c>
      <c r="G949" s="21">
        <f>ROUND(IF(ISBLANK(C949),0,VLOOKUP(C949,'[2]Acha Air Sales Price List'!$B$1:$X$65536,12,FALSE)*$M$14),2)</f>
        <v>0</v>
      </c>
      <c r="H949" s="21"/>
      <c r="I949" s="22">
        <f t="shared" si="18"/>
        <v>0</v>
      </c>
      <c r="J949" s="14"/>
    </row>
    <row r="950" spans="1:10" ht="12.4" hidden="1" customHeight="1">
      <c r="A950" s="13"/>
      <c r="B950" s="1"/>
      <c r="C950" s="36"/>
      <c r="D950" s="157"/>
      <c r="E950" s="158"/>
      <c r="F950" s="42" t="str">
        <f>VLOOKUP(C950,'[2]Acha Air Sales Price List'!$B$1:$D$65536,3,FALSE)</f>
        <v>Exchange rate :</v>
      </c>
      <c r="G950" s="21">
        <f>ROUND(IF(ISBLANK(C950),0,VLOOKUP(C950,'[2]Acha Air Sales Price List'!$B$1:$X$65536,12,FALSE)*$M$14),2)</f>
        <v>0</v>
      </c>
      <c r="H950" s="21"/>
      <c r="I950" s="22">
        <f t="shared" si="18"/>
        <v>0</v>
      </c>
      <c r="J950" s="14"/>
    </row>
    <row r="951" spans="1:10" ht="12" hidden="1" customHeight="1">
      <c r="A951" s="13"/>
      <c r="B951" s="1"/>
      <c r="C951" s="36"/>
      <c r="D951" s="157"/>
      <c r="E951" s="158"/>
      <c r="F951" s="42" t="str">
        <f>VLOOKUP(C951,'[2]Acha Air Sales Price List'!$B$1:$D$65536,3,FALSE)</f>
        <v>Exchange rate :</v>
      </c>
      <c r="G951" s="21">
        <f>ROUND(IF(ISBLANK(C951),0,VLOOKUP(C951,'[2]Acha Air Sales Price List'!$B$1:$X$65536,12,FALSE)*$M$14),2)</f>
        <v>0</v>
      </c>
      <c r="H951" s="21"/>
      <c r="I951" s="22">
        <f t="shared" si="18"/>
        <v>0</v>
      </c>
      <c r="J951" s="14"/>
    </row>
    <row r="952" spans="1:10" ht="12.4" hidden="1" customHeight="1">
      <c r="A952" s="13"/>
      <c r="B952" s="1"/>
      <c r="C952" s="36"/>
      <c r="D952" s="157"/>
      <c r="E952" s="158"/>
      <c r="F952" s="42" t="str">
        <f>VLOOKUP(C952,'[2]Acha Air Sales Price List'!$B$1:$D$65536,3,FALSE)</f>
        <v>Exchange rate :</v>
      </c>
      <c r="G952" s="21">
        <f>ROUND(IF(ISBLANK(C952),0,VLOOKUP(C952,'[2]Acha Air Sales Price List'!$B$1:$X$65536,12,FALSE)*$M$14),2)</f>
        <v>0</v>
      </c>
      <c r="H952" s="21"/>
      <c r="I952" s="22">
        <f t="shared" si="18"/>
        <v>0</v>
      </c>
      <c r="J952" s="14"/>
    </row>
    <row r="953" spans="1:10" ht="12.4" hidden="1" customHeight="1">
      <c r="A953" s="13"/>
      <c r="B953" s="1"/>
      <c r="C953" s="36"/>
      <c r="D953" s="157"/>
      <c r="E953" s="158"/>
      <c r="F953" s="42" t="str">
        <f>VLOOKUP(C953,'[2]Acha Air Sales Price List'!$B$1:$D$65536,3,FALSE)</f>
        <v>Exchange rate :</v>
      </c>
      <c r="G953" s="21">
        <f>ROUND(IF(ISBLANK(C953),0,VLOOKUP(C953,'[2]Acha Air Sales Price List'!$B$1:$X$65536,12,FALSE)*$M$14),2)</f>
        <v>0</v>
      </c>
      <c r="H953" s="21"/>
      <c r="I953" s="22">
        <f t="shared" si="18"/>
        <v>0</v>
      </c>
      <c r="J953" s="14"/>
    </row>
    <row r="954" spans="1:10" ht="12.4" hidden="1" customHeight="1">
      <c r="A954" s="13"/>
      <c r="B954" s="1"/>
      <c r="C954" s="36"/>
      <c r="D954" s="157"/>
      <c r="E954" s="158"/>
      <c r="F954" s="42" t="str">
        <f>VLOOKUP(C954,'[2]Acha Air Sales Price List'!$B$1:$D$65536,3,FALSE)</f>
        <v>Exchange rate :</v>
      </c>
      <c r="G954" s="21">
        <f>ROUND(IF(ISBLANK(C954),0,VLOOKUP(C954,'[2]Acha Air Sales Price List'!$B$1:$X$65536,12,FALSE)*$M$14),2)</f>
        <v>0</v>
      </c>
      <c r="H954" s="21"/>
      <c r="I954" s="22">
        <f t="shared" si="18"/>
        <v>0</v>
      </c>
      <c r="J954" s="14"/>
    </row>
    <row r="955" spans="1:10" ht="12.4" hidden="1" customHeight="1">
      <c r="A955" s="13"/>
      <c r="B955" s="1"/>
      <c r="C955" s="36"/>
      <c r="D955" s="157"/>
      <c r="E955" s="158"/>
      <c r="F955" s="42" t="str">
        <f>VLOOKUP(C955,'[2]Acha Air Sales Price List'!$B$1:$D$65536,3,FALSE)</f>
        <v>Exchange rate :</v>
      </c>
      <c r="G955" s="21">
        <f>ROUND(IF(ISBLANK(C955),0,VLOOKUP(C955,'[2]Acha Air Sales Price List'!$B$1:$X$65536,12,FALSE)*$M$14),2)</f>
        <v>0</v>
      </c>
      <c r="H955" s="21"/>
      <c r="I955" s="22">
        <f t="shared" si="18"/>
        <v>0</v>
      </c>
      <c r="J955" s="14"/>
    </row>
    <row r="956" spans="1:10" ht="12.4" hidden="1" customHeight="1">
      <c r="A956" s="13"/>
      <c r="B956" s="1"/>
      <c r="C956" s="36"/>
      <c r="D956" s="157"/>
      <c r="E956" s="158"/>
      <c r="F956" s="42" t="str">
        <f>VLOOKUP(C956,'[2]Acha Air Sales Price List'!$B$1:$D$65536,3,FALSE)</f>
        <v>Exchange rate :</v>
      </c>
      <c r="G956" s="21">
        <f>ROUND(IF(ISBLANK(C956),0,VLOOKUP(C956,'[2]Acha Air Sales Price List'!$B$1:$X$65536,12,FALSE)*$M$14),2)</f>
        <v>0</v>
      </c>
      <c r="H956" s="21"/>
      <c r="I956" s="22">
        <f t="shared" si="18"/>
        <v>0</v>
      </c>
      <c r="J956" s="14"/>
    </row>
    <row r="957" spans="1:10" ht="12.4" hidden="1" customHeight="1">
      <c r="A957" s="13"/>
      <c r="B957" s="1"/>
      <c r="C957" s="36"/>
      <c r="D957" s="157"/>
      <c r="E957" s="158"/>
      <c r="F957" s="42" t="str">
        <f>VLOOKUP(C957,'[2]Acha Air Sales Price List'!$B$1:$D$65536,3,FALSE)</f>
        <v>Exchange rate :</v>
      </c>
      <c r="G957" s="21">
        <f>ROUND(IF(ISBLANK(C957),0,VLOOKUP(C957,'[2]Acha Air Sales Price List'!$B$1:$X$65536,12,FALSE)*$M$14),2)</f>
        <v>0</v>
      </c>
      <c r="H957" s="21"/>
      <c r="I957" s="22">
        <f t="shared" si="18"/>
        <v>0</v>
      </c>
      <c r="J957" s="14"/>
    </row>
    <row r="958" spans="1:10" ht="12.4" hidden="1" customHeight="1">
      <c r="A958" s="13"/>
      <c r="B958" s="1"/>
      <c r="C958" s="36"/>
      <c r="D958" s="157"/>
      <c r="E958" s="158"/>
      <c r="F958" s="42" t="str">
        <f>VLOOKUP(C958,'[2]Acha Air Sales Price List'!$B$1:$D$65536,3,FALSE)</f>
        <v>Exchange rate :</v>
      </c>
      <c r="G958" s="21">
        <f>ROUND(IF(ISBLANK(C958),0,VLOOKUP(C958,'[2]Acha Air Sales Price List'!$B$1:$X$65536,12,FALSE)*$M$14),2)</f>
        <v>0</v>
      </c>
      <c r="H958" s="21"/>
      <c r="I958" s="22">
        <f t="shared" si="18"/>
        <v>0</v>
      </c>
      <c r="J958" s="14"/>
    </row>
    <row r="959" spans="1:10" ht="12.4" hidden="1" customHeight="1">
      <c r="A959" s="13"/>
      <c r="B959" s="1"/>
      <c r="C959" s="36"/>
      <c r="D959" s="157"/>
      <c r="E959" s="158"/>
      <c r="F959" s="42" t="str">
        <f>VLOOKUP(C959,'[2]Acha Air Sales Price List'!$B$1:$D$65536,3,FALSE)</f>
        <v>Exchange rate :</v>
      </c>
      <c r="G959" s="21">
        <f>ROUND(IF(ISBLANK(C959),0,VLOOKUP(C959,'[2]Acha Air Sales Price List'!$B$1:$X$65536,12,FALSE)*$M$14),2)</f>
        <v>0</v>
      </c>
      <c r="H959" s="21"/>
      <c r="I959" s="22">
        <f t="shared" si="18"/>
        <v>0</v>
      </c>
      <c r="J959" s="14"/>
    </row>
    <row r="960" spans="1:10" ht="12.4" hidden="1" customHeight="1">
      <c r="A960" s="13"/>
      <c r="B960" s="1"/>
      <c r="C960" s="36"/>
      <c r="D960" s="157"/>
      <c r="E960" s="158"/>
      <c r="F960" s="42" t="str">
        <f>VLOOKUP(C960,'[2]Acha Air Sales Price List'!$B$1:$D$65536,3,FALSE)</f>
        <v>Exchange rate :</v>
      </c>
      <c r="G960" s="21">
        <f>ROUND(IF(ISBLANK(C960),0,VLOOKUP(C960,'[2]Acha Air Sales Price List'!$B$1:$X$65536,12,FALSE)*$M$14),2)</f>
        <v>0</v>
      </c>
      <c r="H960" s="21"/>
      <c r="I960" s="22">
        <f t="shared" si="18"/>
        <v>0</v>
      </c>
      <c r="J960" s="14"/>
    </row>
    <row r="961" spans="1:10" ht="12.4" hidden="1" customHeight="1">
      <c r="A961" s="13"/>
      <c r="B961" s="1"/>
      <c r="C961" s="36"/>
      <c r="D961" s="157"/>
      <c r="E961" s="158"/>
      <c r="F961" s="42" t="str">
        <f>VLOOKUP(C961,'[2]Acha Air Sales Price List'!$B$1:$D$65536,3,FALSE)</f>
        <v>Exchange rate :</v>
      </c>
      <c r="G961" s="21">
        <f>ROUND(IF(ISBLANK(C961),0,VLOOKUP(C961,'[2]Acha Air Sales Price List'!$B$1:$X$65536,12,FALSE)*$M$14),2)</f>
        <v>0</v>
      </c>
      <c r="H961" s="21"/>
      <c r="I961" s="22">
        <f t="shared" si="18"/>
        <v>0</v>
      </c>
      <c r="J961" s="14"/>
    </row>
    <row r="962" spans="1:10" ht="12.4" hidden="1" customHeight="1">
      <c r="A962" s="13"/>
      <c r="B962" s="1"/>
      <c r="C962" s="36"/>
      <c r="D962" s="157"/>
      <c r="E962" s="158"/>
      <c r="F962" s="42" t="str">
        <f>VLOOKUP(C962,'[2]Acha Air Sales Price List'!$B$1:$D$65536,3,FALSE)</f>
        <v>Exchange rate :</v>
      </c>
      <c r="G962" s="21">
        <f>ROUND(IF(ISBLANK(C962),0,VLOOKUP(C962,'[2]Acha Air Sales Price List'!$B$1:$X$65536,12,FALSE)*$M$14),2)</f>
        <v>0</v>
      </c>
      <c r="H962" s="21"/>
      <c r="I962" s="22">
        <f t="shared" si="18"/>
        <v>0</v>
      </c>
      <c r="J962" s="14"/>
    </row>
    <row r="963" spans="1:10" ht="12.4" hidden="1" customHeight="1">
      <c r="A963" s="13"/>
      <c r="B963" s="1"/>
      <c r="C963" s="36"/>
      <c r="D963" s="157"/>
      <c r="E963" s="158"/>
      <c r="F963" s="42" t="str">
        <f>VLOOKUP(C963,'[2]Acha Air Sales Price List'!$B$1:$D$65536,3,FALSE)</f>
        <v>Exchange rate :</v>
      </c>
      <c r="G963" s="21">
        <f>ROUND(IF(ISBLANK(C963),0,VLOOKUP(C963,'[2]Acha Air Sales Price List'!$B$1:$X$65536,12,FALSE)*$M$14),2)</f>
        <v>0</v>
      </c>
      <c r="H963" s="21"/>
      <c r="I963" s="22">
        <f t="shared" si="18"/>
        <v>0</v>
      </c>
      <c r="J963" s="14"/>
    </row>
    <row r="964" spans="1:10" ht="12.4" hidden="1" customHeight="1">
      <c r="A964" s="13"/>
      <c r="B964" s="1"/>
      <c r="C964" s="36"/>
      <c r="D964" s="157"/>
      <c r="E964" s="158"/>
      <c r="F964" s="42" t="str">
        <f>VLOOKUP(C964,'[2]Acha Air Sales Price List'!$B$1:$D$65536,3,FALSE)</f>
        <v>Exchange rate :</v>
      </c>
      <c r="G964" s="21">
        <f>ROUND(IF(ISBLANK(C964),0,VLOOKUP(C964,'[2]Acha Air Sales Price List'!$B$1:$X$65536,12,FALSE)*$M$14),2)</f>
        <v>0</v>
      </c>
      <c r="H964" s="21"/>
      <c r="I964" s="22">
        <f t="shared" si="18"/>
        <v>0</v>
      </c>
      <c r="J964" s="14"/>
    </row>
    <row r="965" spans="1:10" ht="12.4" hidden="1" customHeight="1">
      <c r="A965" s="13"/>
      <c r="B965" s="1"/>
      <c r="C965" s="36"/>
      <c r="D965" s="157"/>
      <c r="E965" s="158"/>
      <c r="F965" s="42" t="str">
        <f>VLOOKUP(C965,'[2]Acha Air Sales Price List'!$B$1:$D$65536,3,FALSE)</f>
        <v>Exchange rate :</v>
      </c>
      <c r="G965" s="21">
        <f>ROUND(IF(ISBLANK(C965),0,VLOOKUP(C965,'[2]Acha Air Sales Price List'!$B$1:$X$65536,12,FALSE)*$M$14),2)</f>
        <v>0</v>
      </c>
      <c r="H965" s="21"/>
      <c r="I965" s="22">
        <f t="shared" si="18"/>
        <v>0</v>
      </c>
      <c r="J965" s="14"/>
    </row>
    <row r="966" spans="1:10" ht="12.4" hidden="1" customHeight="1">
      <c r="A966" s="13"/>
      <c r="B966" s="1"/>
      <c r="C966" s="36"/>
      <c r="D966" s="157"/>
      <c r="E966" s="158"/>
      <c r="F966" s="42" t="str">
        <f>VLOOKUP(C966,'[2]Acha Air Sales Price List'!$B$1:$D$65536,3,FALSE)</f>
        <v>Exchange rate :</v>
      </c>
      <c r="G966" s="21">
        <f>ROUND(IF(ISBLANK(C966),0,VLOOKUP(C966,'[2]Acha Air Sales Price List'!$B$1:$X$65536,12,FALSE)*$M$14),2)</f>
        <v>0</v>
      </c>
      <c r="H966" s="21"/>
      <c r="I966" s="22">
        <f t="shared" si="18"/>
        <v>0</v>
      </c>
      <c r="J966" s="14"/>
    </row>
    <row r="967" spans="1:10" ht="12.4" hidden="1" customHeight="1">
      <c r="A967" s="13"/>
      <c r="B967" s="1"/>
      <c r="C967" s="36"/>
      <c r="D967" s="157"/>
      <c r="E967" s="158"/>
      <c r="F967" s="42" t="str">
        <f>VLOOKUP(C967,'[2]Acha Air Sales Price List'!$B$1:$D$65536,3,FALSE)</f>
        <v>Exchange rate :</v>
      </c>
      <c r="G967" s="21">
        <f>ROUND(IF(ISBLANK(C967),0,VLOOKUP(C967,'[2]Acha Air Sales Price List'!$B$1:$X$65536,12,FALSE)*$M$14),2)</f>
        <v>0</v>
      </c>
      <c r="H967" s="21"/>
      <c r="I967" s="22">
        <f t="shared" si="18"/>
        <v>0</v>
      </c>
      <c r="J967" s="14"/>
    </row>
    <row r="968" spans="1:10" ht="12.4" hidden="1" customHeight="1">
      <c r="A968" s="13"/>
      <c r="B968" s="1"/>
      <c r="C968" s="36"/>
      <c r="D968" s="157"/>
      <c r="E968" s="158"/>
      <c r="F968" s="42" t="str">
        <f>VLOOKUP(C968,'[2]Acha Air Sales Price List'!$B$1:$D$65536,3,FALSE)</f>
        <v>Exchange rate :</v>
      </c>
      <c r="G968" s="21">
        <f>ROUND(IF(ISBLANK(C968),0,VLOOKUP(C968,'[2]Acha Air Sales Price List'!$B$1:$X$65536,12,FALSE)*$M$14),2)</f>
        <v>0</v>
      </c>
      <c r="H968" s="21"/>
      <c r="I968" s="22">
        <f t="shared" si="18"/>
        <v>0</v>
      </c>
      <c r="J968" s="14"/>
    </row>
    <row r="969" spans="1:10" ht="12.4" hidden="1" customHeight="1">
      <c r="A969" s="13"/>
      <c r="B969" s="1"/>
      <c r="C969" s="36"/>
      <c r="D969" s="157"/>
      <c r="E969" s="158"/>
      <c r="F969" s="42" t="str">
        <f>VLOOKUP(C969,'[2]Acha Air Sales Price List'!$B$1:$D$65536,3,FALSE)</f>
        <v>Exchange rate :</v>
      </c>
      <c r="G969" s="21">
        <f>ROUND(IF(ISBLANK(C969),0,VLOOKUP(C969,'[2]Acha Air Sales Price List'!$B$1:$X$65536,12,FALSE)*$M$14),2)</f>
        <v>0</v>
      </c>
      <c r="H969" s="21"/>
      <c r="I969" s="22">
        <f t="shared" si="18"/>
        <v>0</v>
      </c>
      <c r="J969" s="14"/>
    </row>
    <row r="970" spans="1:10" ht="12.4" hidden="1" customHeight="1">
      <c r="A970" s="13"/>
      <c r="B970" s="1"/>
      <c r="C970" s="36"/>
      <c r="D970" s="157"/>
      <c r="E970" s="158"/>
      <c r="F970" s="42" t="str">
        <f>VLOOKUP(C970,'[2]Acha Air Sales Price List'!$B$1:$D$65536,3,FALSE)</f>
        <v>Exchange rate :</v>
      </c>
      <c r="G970" s="21">
        <f>ROUND(IF(ISBLANK(C970),0,VLOOKUP(C970,'[2]Acha Air Sales Price List'!$B$1:$X$65536,12,FALSE)*$M$14),2)</f>
        <v>0</v>
      </c>
      <c r="H970" s="21"/>
      <c r="I970" s="22">
        <f t="shared" si="18"/>
        <v>0</v>
      </c>
      <c r="J970" s="14"/>
    </row>
    <row r="971" spans="1:10" ht="12.4" hidden="1" customHeight="1">
      <c r="A971" s="13"/>
      <c r="B971" s="1"/>
      <c r="C971" s="36"/>
      <c r="D971" s="157"/>
      <c r="E971" s="158"/>
      <c r="F971" s="42" t="str">
        <f>VLOOKUP(C971,'[2]Acha Air Sales Price List'!$B$1:$D$65536,3,FALSE)</f>
        <v>Exchange rate :</v>
      </c>
      <c r="G971" s="21">
        <f>ROUND(IF(ISBLANK(C971),0,VLOOKUP(C971,'[2]Acha Air Sales Price List'!$B$1:$X$65536,12,FALSE)*$M$14),2)</f>
        <v>0</v>
      </c>
      <c r="H971" s="21"/>
      <c r="I971" s="22">
        <f t="shared" ref="I971:I1001" si="19">ROUND(IF(ISNUMBER(B971), G971*B971, 0),5)</f>
        <v>0</v>
      </c>
      <c r="J971" s="14"/>
    </row>
    <row r="972" spans="1:10" ht="12.4" hidden="1" customHeight="1">
      <c r="A972" s="13"/>
      <c r="B972" s="1"/>
      <c r="C972" s="36"/>
      <c r="D972" s="157"/>
      <c r="E972" s="158"/>
      <c r="F972" s="42" t="str">
        <f>VLOOKUP(C972,'[2]Acha Air Sales Price List'!$B$1:$D$65536,3,FALSE)</f>
        <v>Exchange rate :</v>
      </c>
      <c r="G972" s="21">
        <f>ROUND(IF(ISBLANK(C972),0,VLOOKUP(C972,'[2]Acha Air Sales Price List'!$B$1:$X$65536,12,FALSE)*$M$14),2)</f>
        <v>0</v>
      </c>
      <c r="H972" s="21"/>
      <c r="I972" s="22">
        <f t="shared" si="19"/>
        <v>0</v>
      </c>
      <c r="J972" s="14"/>
    </row>
    <row r="973" spans="1:10" ht="12.4" hidden="1" customHeight="1">
      <c r="A973" s="13"/>
      <c r="B973" s="1"/>
      <c r="C973" s="36"/>
      <c r="D973" s="157"/>
      <c r="E973" s="158"/>
      <c r="F973" s="42" t="str">
        <f>VLOOKUP(C973,'[2]Acha Air Sales Price List'!$B$1:$D$65536,3,FALSE)</f>
        <v>Exchange rate :</v>
      </c>
      <c r="G973" s="21">
        <f>ROUND(IF(ISBLANK(C973),0,VLOOKUP(C973,'[2]Acha Air Sales Price List'!$B$1:$X$65536,12,FALSE)*$M$14),2)</f>
        <v>0</v>
      </c>
      <c r="H973" s="21"/>
      <c r="I973" s="22">
        <f t="shared" si="19"/>
        <v>0</v>
      </c>
      <c r="J973" s="14"/>
    </row>
    <row r="974" spans="1:10" ht="12.4" hidden="1" customHeight="1">
      <c r="A974" s="13"/>
      <c r="B974" s="1"/>
      <c r="C974" s="37"/>
      <c r="D974" s="157"/>
      <c r="E974" s="158"/>
      <c r="F974" s="42" t="str">
        <f>VLOOKUP(C974,'[2]Acha Air Sales Price List'!$B$1:$D$65536,3,FALSE)</f>
        <v>Exchange rate :</v>
      </c>
      <c r="G974" s="21">
        <f>ROUND(IF(ISBLANK(C974),0,VLOOKUP(C974,'[2]Acha Air Sales Price List'!$B$1:$X$65536,12,FALSE)*$M$14),2)</f>
        <v>0</v>
      </c>
      <c r="H974" s="21"/>
      <c r="I974" s="22">
        <f t="shared" si="19"/>
        <v>0</v>
      </c>
      <c r="J974" s="14"/>
    </row>
    <row r="975" spans="1:10" ht="12" hidden="1" customHeight="1">
      <c r="A975" s="13"/>
      <c r="B975" s="1"/>
      <c r="C975" s="36"/>
      <c r="D975" s="157"/>
      <c r="E975" s="158"/>
      <c r="F975" s="42" t="str">
        <f>VLOOKUP(C975,'[2]Acha Air Sales Price List'!$B$1:$D$65536,3,FALSE)</f>
        <v>Exchange rate :</v>
      </c>
      <c r="G975" s="21">
        <f>ROUND(IF(ISBLANK(C975),0,VLOOKUP(C975,'[2]Acha Air Sales Price List'!$B$1:$X$65536,12,FALSE)*$M$14),2)</f>
        <v>0</v>
      </c>
      <c r="H975" s="21"/>
      <c r="I975" s="22">
        <f t="shared" si="19"/>
        <v>0</v>
      </c>
      <c r="J975" s="14"/>
    </row>
    <row r="976" spans="1:10" ht="12.4" hidden="1" customHeight="1">
      <c r="A976" s="13"/>
      <c r="B976" s="1"/>
      <c r="C976" s="36"/>
      <c r="D976" s="157"/>
      <c r="E976" s="158"/>
      <c r="F976" s="42" t="str">
        <f>VLOOKUP(C976,'[2]Acha Air Sales Price List'!$B$1:$D$65536,3,FALSE)</f>
        <v>Exchange rate :</v>
      </c>
      <c r="G976" s="21">
        <f>ROUND(IF(ISBLANK(C976),0,VLOOKUP(C976,'[2]Acha Air Sales Price List'!$B$1:$X$65536,12,FALSE)*$M$14),2)</f>
        <v>0</v>
      </c>
      <c r="H976" s="21"/>
      <c r="I976" s="22">
        <f t="shared" si="19"/>
        <v>0</v>
      </c>
      <c r="J976" s="14"/>
    </row>
    <row r="977" spans="1:10" ht="12.4" hidden="1" customHeight="1">
      <c r="A977" s="13"/>
      <c r="B977" s="1"/>
      <c r="C977" s="36"/>
      <c r="D977" s="157"/>
      <c r="E977" s="158"/>
      <c r="F977" s="42" t="str">
        <f>VLOOKUP(C977,'[2]Acha Air Sales Price List'!$B$1:$D$65536,3,FALSE)</f>
        <v>Exchange rate :</v>
      </c>
      <c r="G977" s="21">
        <f>ROUND(IF(ISBLANK(C977),0,VLOOKUP(C977,'[2]Acha Air Sales Price List'!$B$1:$X$65536,12,FALSE)*$M$14),2)</f>
        <v>0</v>
      </c>
      <c r="H977" s="21"/>
      <c r="I977" s="22">
        <f t="shared" si="19"/>
        <v>0</v>
      </c>
      <c r="J977" s="14"/>
    </row>
    <row r="978" spans="1:10" ht="12.4" hidden="1" customHeight="1">
      <c r="A978" s="13"/>
      <c r="B978" s="1"/>
      <c r="C978" s="36"/>
      <c r="D978" s="157"/>
      <c r="E978" s="158"/>
      <c r="F978" s="42" t="str">
        <f>VLOOKUP(C978,'[2]Acha Air Sales Price List'!$B$1:$D$65536,3,FALSE)</f>
        <v>Exchange rate :</v>
      </c>
      <c r="G978" s="21">
        <f>ROUND(IF(ISBLANK(C978),0,VLOOKUP(C978,'[2]Acha Air Sales Price List'!$B$1:$X$65536,12,FALSE)*$M$14),2)</f>
        <v>0</v>
      </c>
      <c r="H978" s="21"/>
      <c r="I978" s="22">
        <f t="shared" si="19"/>
        <v>0</v>
      </c>
      <c r="J978" s="14"/>
    </row>
    <row r="979" spans="1:10" ht="12.4" hidden="1" customHeight="1">
      <c r="A979" s="13"/>
      <c r="B979" s="1"/>
      <c r="C979" s="36"/>
      <c r="D979" s="157"/>
      <c r="E979" s="158"/>
      <c r="F979" s="42" t="str">
        <f>VLOOKUP(C979,'[2]Acha Air Sales Price List'!$B$1:$D$65536,3,FALSE)</f>
        <v>Exchange rate :</v>
      </c>
      <c r="G979" s="21">
        <f>ROUND(IF(ISBLANK(C979),0,VLOOKUP(C979,'[2]Acha Air Sales Price List'!$B$1:$X$65536,12,FALSE)*$M$14),2)</f>
        <v>0</v>
      </c>
      <c r="H979" s="21"/>
      <c r="I979" s="22">
        <f t="shared" si="19"/>
        <v>0</v>
      </c>
      <c r="J979" s="14"/>
    </row>
    <row r="980" spans="1:10" ht="12.4" hidden="1" customHeight="1">
      <c r="A980" s="13"/>
      <c r="B980" s="1"/>
      <c r="C980" s="36"/>
      <c r="D980" s="157"/>
      <c r="E980" s="158"/>
      <c r="F980" s="42" t="str">
        <f>VLOOKUP(C980,'[2]Acha Air Sales Price List'!$B$1:$D$65536,3,FALSE)</f>
        <v>Exchange rate :</v>
      </c>
      <c r="G980" s="21">
        <f>ROUND(IF(ISBLANK(C980),0,VLOOKUP(C980,'[2]Acha Air Sales Price List'!$B$1:$X$65536,12,FALSE)*$M$14),2)</f>
        <v>0</v>
      </c>
      <c r="H980" s="21"/>
      <c r="I980" s="22">
        <f t="shared" si="19"/>
        <v>0</v>
      </c>
      <c r="J980" s="14"/>
    </row>
    <row r="981" spans="1:10" ht="12.4" hidden="1" customHeight="1">
      <c r="A981" s="13"/>
      <c r="B981" s="1"/>
      <c r="C981" s="36"/>
      <c r="D981" s="157"/>
      <c r="E981" s="158"/>
      <c r="F981" s="42" t="str">
        <f>VLOOKUP(C981,'[2]Acha Air Sales Price List'!$B$1:$D$65536,3,FALSE)</f>
        <v>Exchange rate :</v>
      </c>
      <c r="G981" s="21">
        <f>ROUND(IF(ISBLANK(C981),0,VLOOKUP(C981,'[2]Acha Air Sales Price List'!$B$1:$X$65536,12,FALSE)*$M$14),2)</f>
        <v>0</v>
      </c>
      <c r="H981" s="21"/>
      <c r="I981" s="22">
        <f t="shared" si="19"/>
        <v>0</v>
      </c>
      <c r="J981" s="14"/>
    </row>
    <row r="982" spans="1:10" ht="12.4" hidden="1" customHeight="1">
      <c r="A982" s="13"/>
      <c r="B982" s="1"/>
      <c r="C982" s="36"/>
      <c r="D982" s="157"/>
      <c r="E982" s="158"/>
      <c r="F982" s="42" t="str">
        <f>VLOOKUP(C982,'[2]Acha Air Sales Price List'!$B$1:$D$65536,3,FALSE)</f>
        <v>Exchange rate :</v>
      </c>
      <c r="G982" s="21">
        <f>ROUND(IF(ISBLANK(C982),0,VLOOKUP(C982,'[2]Acha Air Sales Price List'!$B$1:$X$65536,12,FALSE)*$M$14),2)</f>
        <v>0</v>
      </c>
      <c r="H982" s="21"/>
      <c r="I982" s="22">
        <f t="shared" si="19"/>
        <v>0</v>
      </c>
      <c r="J982" s="14"/>
    </row>
    <row r="983" spans="1:10" ht="12.4" hidden="1" customHeight="1">
      <c r="A983" s="13"/>
      <c r="B983" s="1"/>
      <c r="C983" s="36"/>
      <c r="D983" s="157"/>
      <c r="E983" s="158"/>
      <c r="F983" s="42" t="str">
        <f>VLOOKUP(C983,'[2]Acha Air Sales Price List'!$B$1:$D$65536,3,FALSE)</f>
        <v>Exchange rate :</v>
      </c>
      <c r="G983" s="21">
        <f>ROUND(IF(ISBLANK(C983),0,VLOOKUP(C983,'[2]Acha Air Sales Price List'!$B$1:$X$65536,12,FALSE)*$M$14),2)</f>
        <v>0</v>
      </c>
      <c r="H983" s="21"/>
      <c r="I983" s="22">
        <f t="shared" si="19"/>
        <v>0</v>
      </c>
      <c r="J983" s="14"/>
    </row>
    <row r="984" spans="1:10" ht="12.4" hidden="1" customHeight="1">
      <c r="A984" s="13"/>
      <c r="B984" s="1"/>
      <c r="C984" s="36"/>
      <c r="D984" s="157"/>
      <c r="E984" s="158"/>
      <c r="F984" s="42" t="str">
        <f>VLOOKUP(C984,'[2]Acha Air Sales Price List'!$B$1:$D$65536,3,FALSE)</f>
        <v>Exchange rate :</v>
      </c>
      <c r="G984" s="21">
        <f>ROUND(IF(ISBLANK(C984),0,VLOOKUP(C984,'[2]Acha Air Sales Price List'!$B$1:$X$65536,12,FALSE)*$M$14),2)</f>
        <v>0</v>
      </c>
      <c r="H984" s="21"/>
      <c r="I984" s="22">
        <f t="shared" si="19"/>
        <v>0</v>
      </c>
      <c r="J984" s="14"/>
    </row>
    <row r="985" spans="1:10" ht="12.4" hidden="1" customHeight="1">
      <c r="A985" s="13"/>
      <c r="B985" s="1"/>
      <c r="C985" s="36"/>
      <c r="D985" s="157"/>
      <c r="E985" s="158"/>
      <c r="F985" s="42" t="str">
        <f>VLOOKUP(C985,'[2]Acha Air Sales Price List'!$B$1:$D$65536,3,FALSE)</f>
        <v>Exchange rate :</v>
      </c>
      <c r="G985" s="21">
        <f>ROUND(IF(ISBLANK(C985),0,VLOOKUP(C985,'[2]Acha Air Sales Price List'!$B$1:$X$65536,12,FALSE)*$M$14),2)</f>
        <v>0</v>
      </c>
      <c r="H985" s="21"/>
      <c r="I985" s="22">
        <f t="shared" si="19"/>
        <v>0</v>
      </c>
      <c r="J985" s="14"/>
    </row>
    <row r="986" spans="1:10" ht="12.4" hidden="1" customHeight="1">
      <c r="A986" s="13"/>
      <c r="B986" s="1"/>
      <c r="C986" s="36"/>
      <c r="D986" s="157"/>
      <c r="E986" s="158"/>
      <c r="F986" s="42" t="str">
        <f>VLOOKUP(C986,'[2]Acha Air Sales Price List'!$B$1:$D$65536,3,FALSE)</f>
        <v>Exchange rate :</v>
      </c>
      <c r="G986" s="21">
        <f>ROUND(IF(ISBLANK(C986),0,VLOOKUP(C986,'[2]Acha Air Sales Price List'!$B$1:$X$65536,12,FALSE)*$M$14),2)</f>
        <v>0</v>
      </c>
      <c r="H986" s="21"/>
      <c r="I986" s="22">
        <f t="shared" si="19"/>
        <v>0</v>
      </c>
      <c r="J986" s="14"/>
    </row>
    <row r="987" spans="1:10" ht="12.4" hidden="1" customHeight="1">
      <c r="A987" s="13"/>
      <c r="B987" s="1"/>
      <c r="C987" s="36"/>
      <c r="D987" s="157"/>
      <c r="E987" s="158"/>
      <c r="F987" s="42" t="str">
        <f>VLOOKUP(C987,'[2]Acha Air Sales Price List'!$B$1:$D$65536,3,FALSE)</f>
        <v>Exchange rate :</v>
      </c>
      <c r="G987" s="21">
        <f>ROUND(IF(ISBLANK(C987),0,VLOOKUP(C987,'[2]Acha Air Sales Price List'!$B$1:$X$65536,12,FALSE)*$M$14),2)</f>
        <v>0</v>
      </c>
      <c r="H987" s="21"/>
      <c r="I987" s="22">
        <f t="shared" si="19"/>
        <v>0</v>
      </c>
      <c r="J987" s="14"/>
    </row>
    <row r="988" spans="1:10" ht="12.4" hidden="1" customHeight="1">
      <c r="A988" s="13"/>
      <c r="B988" s="1"/>
      <c r="C988" s="36"/>
      <c r="D988" s="157"/>
      <c r="E988" s="158"/>
      <c r="F988" s="42" t="str">
        <f>VLOOKUP(C988,'[2]Acha Air Sales Price List'!$B$1:$D$65536,3,FALSE)</f>
        <v>Exchange rate :</v>
      </c>
      <c r="G988" s="21">
        <f>ROUND(IF(ISBLANK(C988),0,VLOOKUP(C988,'[2]Acha Air Sales Price List'!$B$1:$X$65536,12,FALSE)*$M$14),2)</f>
        <v>0</v>
      </c>
      <c r="H988" s="21"/>
      <c r="I988" s="22">
        <f t="shared" si="19"/>
        <v>0</v>
      </c>
      <c r="J988" s="14"/>
    </row>
    <row r="989" spans="1:10" ht="12.4" hidden="1" customHeight="1">
      <c r="A989" s="13"/>
      <c r="B989" s="1"/>
      <c r="C989" s="36"/>
      <c r="D989" s="157"/>
      <c r="E989" s="158"/>
      <c r="F989" s="42" t="str">
        <f>VLOOKUP(C989,'[2]Acha Air Sales Price List'!$B$1:$D$65536,3,FALSE)</f>
        <v>Exchange rate :</v>
      </c>
      <c r="G989" s="21">
        <f>ROUND(IF(ISBLANK(C989),0,VLOOKUP(C989,'[2]Acha Air Sales Price List'!$B$1:$X$65536,12,FALSE)*$M$14),2)</f>
        <v>0</v>
      </c>
      <c r="H989" s="21"/>
      <c r="I989" s="22">
        <f t="shared" si="19"/>
        <v>0</v>
      </c>
      <c r="J989" s="14"/>
    </row>
    <row r="990" spans="1:10" ht="12.4" hidden="1" customHeight="1">
      <c r="A990" s="13"/>
      <c r="B990" s="1"/>
      <c r="C990" s="36"/>
      <c r="D990" s="157"/>
      <c r="E990" s="158"/>
      <c r="F990" s="42" t="str">
        <f>VLOOKUP(C990,'[2]Acha Air Sales Price List'!$B$1:$D$65536,3,FALSE)</f>
        <v>Exchange rate :</v>
      </c>
      <c r="G990" s="21">
        <f>ROUND(IF(ISBLANK(C990),0,VLOOKUP(C990,'[2]Acha Air Sales Price List'!$B$1:$X$65536,12,FALSE)*$M$14),2)</f>
        <v>0</v>
      </c>
      <c r="H990" s="21"/>
      <c r="I990" s="22">
        <f t="shared" si="19"/>
        <v>0</v>
      </c>
      <c r="J990" s="14"/>
    </row>
    <row r="991" spans="1:10" ht="12.4" hidden="1" customHeight="1">
      <c r="A991" s="13"/>
      <c r="B991" s="1"/>
      <c r="C991" s="36"/>
      <c r="D991" s="157"/>
      <c r="E991" s="158"/>
      <c r="F991" s="42" t="str">
        <f>VLOOKUP(C991,'[2]Acha Air Sales Price List'!$B$1:$D$65536,3,FALSE)</f>
        <v>Exchange rate :</v>
      </c>
      <c r="G991" s="21">
        <f>ROUND(IF(ISBLANK(C991),0,VLOOKUP(C991,'[2]Acha Air Sales Price List'!$B$1:$X$65536,12,FALSE)*$M$14),2)</f>
        <v>0</v>
      </c>
      <c r="H991" s="21"/>
      <c r="I991" s="22">
        <f t="shared" si="19"/>
        <v>0</v>
      </c>
      <c r="J991" s="14"/>
    </row>
    <row r="992" spans="1:10" ht="12.4" hidden="1" customHeight="1">
      <c r="A992" s="13"/>
      <c r="B992" s="1"/>
      <c r="C992" s="36"/>
      <c r="D992" s="157"/>
      <c r="E992" s="158"/>
      <c r="F992" s="42" t="str">
        <f>VLOOKUP(C992,'[2]Acha Air Sales Price List'!$B$1:$D$65536,3,FALSE)</f>
        <v>Exchange rate :</v>
      </c>
      <c r="G992" s="21">
        <f>ROUND(IF(ISBLANK(C992),0,VLOOKUP(C992,'[2]Acha Air Sales Price List'!$B$1:$X$65536,12,FALSE)*$M$14),2)</f>
        <v>0</v>
      </c>
      <c r="H992" s="21"/>
      <c r="I992" s="22">
        <f t="shared" si="19"/>
        <v>0</v>
      </c>
      <c r="J992" s="14"/>
    </row>
    <row r="993" spans="1:10" ht="12.4" hidden="1" customHeight="1">
      <c r="A993" s="13"/>
      <c r="B993" s="1"/>
      <c r="C993" s="36"/>
      <c r="D993" s="157"/>
      <c r="E993" s="158"/>
      <c r="F993" s="42" t="str">
        <f>VLOOKUP(C993,'[2]Acha Air Sales Price List'!$B$1:$D$65536,3,FALSE)</f>
        <v>Exchange rate :</v>
      </c>
      <c r="G993" s="21">
        <f>ROUND(IF(ISBLANK(C993),0,VLOOKUP(C993,'[2]Acha Air Sales Price List'!$B$1:$X$65536,12,FALSE)*$M$14),2)</f>
        <v>0</v>
      </c>
      <c r="H993" s="21"/>
      <c r="I993" s="22">
        <f t="shared" si="19"/>
        <v>0</v>
      </c>
      <c r="J993" s="14"/>
    </row>
    <row r="994" spans="1:10" ht="12.4" hidden="1" customHeight="1">
      <c r="A994" s="13"/>
      <c r="B994" s="1"/>
      <c r="C994" s="36"/>
      <c r="D994" s="157"/>
      <c r="E994" s="158"/>
      <c r="F994" s="42" t="str">
        <f>VLOOKUP(C994,'[2]Acha Air Sales Price List'!$B$1:$D$65536,3,FALSE)</f>
        <v>Exchange rate :</v>
      </c>
      <c r="G994" s="21">
        <f>ROUND(IF(ISBLANK(C994),0,VLOOKUP(C994,'[2]Acha Air Sales Price List'!$B$1:$X$65536,12,FALSE)*$M$14),2)</f>
        <v>0</v>
      </c>
      <c r="H994" s="21"/>
      <c r="I994" s="22">
        <f t="shared" si="19"/>
        <v>0</v>
      </c>
      <c r="J994" s="14"/>
    </row>
    <row r="995" spans="1:10" ht="12.4" hidden="1" customHeight="1">
      <c r="A995" s="13"/>
      <c r="B995" s="1"/>
      <c r="C995" s="36"/>
      <c r="D995" s="157"/>
      <c r="E995" s="158"/>
      <c r="F995" s="42" t="str">
        <f>VLOOKUP(C995,'[2]Acha Air Sales Price List'!$B$1:$D$65536,3,FALSE)</f>
        <v>Exchange rate :</v>
      </c>
      <c r="G995" s="21">
        <f>ROUND(IF(ISBLANK(C995),0,VLOOKUP(C995,'[2]Acha Air Sales Price List'!$B$1:$X$65536,12,FALSE)*$M$14),2)</f>
        <v>0</v>
      </c>
      <c r="H995" s="21"/>
      <c r="I995" s="22">
        <f t="shared" si="19"/>
        <v>0</v>
      </c>
      <c r="J995" s="14"/>
    </row>
    <row r="996" spans="1:10" ht="12.4" hidden="1" customHeight="1">
      <c r="A996" s="13"/>
      <c r="B996" s="1"/>
      <c r="C996" s="36"/>
      <c r="D996" s="157"/>
      <c r="E996" s="158"/>
      <c r="F996" s="42" t="str">
        <f>VLOOKUP(C996,'[2]Acha Air Sales Price List'!$B$1:$D$65536,3,FALSE)</f>
        <v>Exchange rate :</v>
      </c>
      <c r="G996" s="21">
        <f>ROUND(IF(ISBLANK(C996),0,VLOOKUP(C996,'[2]Acha Air Sales Price List'!$B$1:$X$65536,12,FALSE)*$M$14),2)</f>
        <v>0</v>
      </c>
      <c r="H996" s="21"/>
      <c r="I996" s="22">
        <f t="shared" si="19"/>
        <v>0</v>
      </c>
      <c r="J996" s="14"/>
    </row>
    <row r="997" spans="1:10" ht="12.4" hidden="1" customHeight="1">
      <c r="A997" s="13"/>
      <c r="B997" s="1"/>
      <c r="C997" s="36"/>
      <c r="D997" s="157"/>
      <c r="E997" s="158"/>
      <c r="F997" s="42" t="str">
        <f>VLOOKUP(C997,'[2]Acha Air Sales Price List'!$B$1:$D$65536,3,FALSE)</f>
        <v>Exchange rate :</v>
      </c>
      <c r="G997" s="21">
        <f>ROUND(IF(ISBLANK(C997),0,VLOOKUP(C997,'[2]Acha Air Sales Price List'!$B$1:$X$65536,12,FALSE)*$M$14),2)</f>
        <v>0</v>
      </c>
      <c r="H997" s="21"/>
      <c r="I997" s="22">
        <f t="shared" si="19"/>
        <v>0</v>
      </c>
      <c r="J997" s="14"/>
    </row>
    <row r="998" spans="1:10" ht="12.4" hidden="1" customHeight="1">
      <c r="A998" s="13"/>
      <c r="B998" s="1"/>
      <c r="C998" s="36"/>
      <c r="D998" s="157"/>
      <c r="E998" s="158"/>
      <c r="F998" s="42" t="str">
        <f>VLOOKUP(C998,'[2]Acha Air Sales Price List'!$B$1:$D$65536,3,FALSE)</f>
        <v>Exchange rate :</v>
      </c>
      <c r="G998" s="21">
        <f>ROUND(IF(ISBLANK(C998),0,VLOOKUP(C998,'[2]Acha Air Sales Price List'!$B$1:$X$65536,12,FALSE)*$M$14),2)</f>
        <v>0</v>
      </c>
      <c r="H998" s="21"/>
      <c r="I998" s="22">
        <f t="shared" si="19"/>
        <v>0</v>
      </c>
      <c r="J998" s="14"/>
    </row>
    <row r="999" spans="1:10" ht="12.4" hidden="1" customHeight="1">
      <c r="A999" s="13"/>
      <c r="B999" s="1"/>
      <c r="C999" s="36"/>
      <c r="D999" s="157"/>
      <c r="E999" s="158"/>
      <c r="F999" s="42" t="str">
        <f>VLOOKUP(C999,'[2]Acha Air Sales Price List'!$B$1:$D$65536,3,FALSE)</f>
        <v>Exchange rate :</v>
      </c>
      <c r="G999" s="21">
        <f>ROUND(IF(ISBLANK(C999),0,VLOOKUP(C999,'[2]Acha Air Sales Price List'!$B$1:$X$65536,12,FALSE)*$M$14),2)</f>
        <v>0</v>
      </c>
      <c r="H999" s="21"/>
      <c r="I999" s="22">
        <f t="shared" si="19"/>
        <v>0</v>
      </c>
      <c r="J999" s="14"/>
    </row>
    <row r="1000" spans="1:10" ht="12.4" hidden="1" customHeight="1">
      <c r="A1000" s="13"/>
      <c r="B1000" s="1"/>
      <c r="C1000" s="36"/>
      <c r="D1000" s="157"/>
      <c r="E1000" s="158"/>
      <c r="F1000" s="42" t="str">
        <f>VLOOKUP(C1000,'[2]Acha Air Sales Price List'!$B$1:$D$65536,3,FALSE)</f>
        <v>Exchange rate :</v>
      </c>
      <c r="G1000" s="21">
        <f>ROUND(IF(ISBLANK(C1000),0,VLOOKUP(C1000,'[2]Acha Air Sales Price List'!$B$1:$X$65536,12,FALSE)*$M$14),2)</f>
        <v>0</v>
      </c>
      <c r="H1000" s="21"/>
      <c r="I1000" s="22">
        <f t="shared" si="19"/>
        <v>0</v>
      </c>
      <c r="J1000" s="14"/>
    </row>
    <row r="1001" spans="1:10" ht="12.4" hidden="1" customHeight="1">
      <c r="A1001" s="13"/>
      <c r="B1001" s="1"/>
      <c r="C1001" s="101"/>
      <c r="D1001" s="157"/>
      <c r="E1001" s="158"/>
      <c r="F1001" s="42"/>
      <c r="G1001" s="21">
        <f>ROUND(IF(ISBLANK(C1001),0,VLOOKUP(C1001,'[2]Acha Air Sales Price List'!$B$1:$X$65536,12,FALSE)*$M$14),2)</f>
        <v>0</v>
      </c>
      <c r="H1001" s="21"/>
      <c r="I1001" s="22">
        <f t="shared" si="19"/>
        <v>0</v>
      </c>
      <c r="J1001" s="14"/>
    </row>
    <row r="1002" spans="1:10" ht="12.4" customHeight="1">
      <c r="A1002" s="13"/>
      <c r="B1002" s="1"/>
      <c r="C1002" s="37"/>
      <c r="D1002" s="167"/>
      <c r="E1002" s="168"/>
      <c r="F1002" s="42" t="s">
        <v>25</v>
      </c>
      <c r="G1002" s="21">
        <v>-175.55</v>
      </c>
      <c r="H1002" s="21"/>
      <c r="I1002" s="22">
        <f>G1002</f>
        <v>-175.55</v>
      </c>
      <c r="J1002" s="14"/>
    </row>
    <row r="1003" spans="1:10" ht="12.4" customHeight="1" thickBot="1">
      <c r="A1003" s="13"/>
      <c r="B1003" s="23"/>
      <c r="C1003" s="24"/>
      <c r="D1003" s="169"/>
      <c r="E1003" s="170"/>
      <c r="F1003" s="43"/>
      <c r="G1003" s="25">
        <f>ROUND(IF(ISBLANK(C1003),0,VLOOKUP(C1003,'[2]Acha Air Sales Price List'!$B$1:$X$65536,12,FALSE)*$X$14),2)</f>
        <v>0</v>
      </c>
      <c r="H1003" s="25"/>
      <c r="I1003" s="26">
        <f>ROUND(IF(ISNUMBER(B1003), G1003*B1003, 0),5)</f>
        <v>0</v>
      </c>
      <c r="J1003" s="14"/>
    </row>
    <row r="1004" spans="1:10" ht="10.5" customHeight="1" thickBot="1">
      <c r="A1004" s="13"/>
      <c r="B1004" s="2"/>
      <c r="C1004" s="2"/>
      <c r="D1004" s="2"/>
      <c r="E1004" s="2"/>
      <c r="F1004" s="2"/>
      <c r="G1004" s="31"/>
      <c r="H1004" s="31"/>
      <c r="I1004" s="32"/>
      <c r="J1004" s="14"/>
    </row>
    <row r="1005" spans="1:10" ht="16.5" thickBot="1">
      <c r="A1005" s="13"/>
      <c r="B1005" s="30" t="s">
        <v>17</v>
      </c>
      <c r="C1005" s="3"/>
      <c r="D1005" s="3"/>
      <c r="E1005" s="3"/>
      <c r="F1005" s="3"/>
      <c r="G1005" s="33" t="s">
        <v>18</v>
      </c>
      <c r="H1005" s="149"/>
      <c r="I1005" s="34">
        <f>SUM(I20:I1003)</f>
        <v>24999.999999999967</v>
      </c>
      <c r="J1005" s="14"/>
    </row>
    <row r="1006" spans="1:10" ht="16.5" hidden="1" thickBot="1">
      <c r="A1006" s="13"/>
      <c r="B1006" s="30" t="s">
        <v>17</v>
      </c>
      <c r="C1006" s="3"/>
      <c r="D1006" s="3"/>
      <c r="E1006" s="3"/>
      <c r="F1006" s="3"/>
      <c r="G1006" s="33" t="s">
        <v>22</v>
      </c>
      <c r="H1006" s="149"/>
      <c r="I1006" s="34">
        <f>I1005/41.5</f>
        <v>602.40963855421603</v>
      </c>
      <c r="J1006" s="14"/>
    </row>
    <row r="1007" spans="1:10" ht="16.5" hidden="1" thickBot="1">
      <c r="A1007" s="13"/>
      <c r="B1007" s="30"/>
      <c r="C1007" s="3"/>
      <c r="D1007" s="3"/>
      <c r="E1007" s="3"/>
      <c r="F1007" s="3"/>
      <c r="G1007" s="33" t="s">
        <v>24</v>
      </c>
      <c r="H1007" s="149"/>
      <c r="I1007" s="34">
        <v>40</v>
      </c>
      <c r="J1007" s="14"/>
    </row>
    <row r="1008" spans="1:10" ht="16.5" hidden="1" thickBot="1">
      <c r="A1008" s="13"/>
      <c r="B1008" s="30"/>
      <c r="C1008" s="3"/>
      <c r="D1008" s="3"/>
      <c r="E1008" s="3"/>
      <c r="F1008" s="3"/>
      <c r="G1008" s="33" t="s">
        <v>23</v>
      </c>
      <c r="H1008" s="149"/>
      <c r="I1008" s="34">
        <f>(I1007-I1006)*41.5</f>
        <v>-23339.999999999964</v>
      </c>
      <c r="J1008" s="14"/>
    </row>
    <row r="1009" spans="1:10" ht="10.5" customHeight="1">
      <c r="A1009" s="18"/>
      <c r="B1009" s="19"/>
      <c r="C1009" s="19"/>
      <c r="D1009" s="19"/>
      <c r="E1009" s="19"/>
      <c r="F1009" s="19"/>
      <c r="G1009" s="19"/>
      <c r="H1009" s="19"/>
      <c r="I1009" s="19"/>
      <c r="J1009" s="20"/>
    </row>
    <row r="1013" spans="1:10">
      <c r="I1013" s="44"/>
    </row>
  </sheetData>
  <mergeCells count="891">
    <mergeCell ref="D998:E998"/>
    <mergeCell ref="D999:E999"/>
    <mergeCell ref="D1000:E1000"/>
    <mergeCell ref="D1001:E1001"/>
    <mergeCell ref="D1002:E1002"/>
    <mergeCell ref="D1003:E1003"/>
    <mergeCell ref="D992:E992"/>
    <mergeCell ref="D993:E993"/>
    <mergeCell ref="D994:E994"/>
    <mergeCell ref="D995:E995"/>
    <mergeCell ref="D996:E996"/>
    <mergeCell ref="D997:E997"/>
    <mergeCell ref="D986:E986"/>
    <mergeCell ref="D987:E987"/>
    <mergeCell ref="D988:E988"/>
    <mergeCell ref="D989:E989"/>
    <mergeCell ref="D990:E990"/>
    <mergeCell ref="D991:E991"/>
    <mergeCell ref="D980:E980"/>
    <mergeCell ref="D981:E981"/>
    <mergeCell ref="D982:E982"/>
    <mergeCell ref="D983:E983"/>
    <mergeCell ref="D984:E984"/>
    <mergeCell ref="D985:E985"/>
    <mergeCell ref="D974:E974"/>
    <mergeCell ref="D975:E975"/>
    <mergeCell ref="D976:E976"/>
    <mergeCell ref="D977:E977"/>
    <mergeCell ref="D978:E978"/>
    <mergeCell ref="D979:E979"/>
    <mergeCell ref="D968:E968"/>
    <mergeCell ref="D969:E969"/>
    <mergeCell ref="D970:E970"/>
    <mergeCell ref="D971:E971"/>
    <mergeCell ref="D972:E972"/>
    <mergeCell ref="D973:E973"/>
    <mergeCell ref="D962:E962"/>
    <mergeCell ref="D963:E963"/>
    <mergeCell ref="D964:E964"/>
    <mergeCell ref="D965:E965"/>
    <mergeCell ref="D966:E966"/>
    <mergeCell ref="D967:E967"/>
    <mergeCell ref="D956:E956"/>
    <mergeCell ref="D957:E957"/>
    <mergeCell ref="D958:E958"/>
    <mergeCell ref="D959:E959"/>
    <mergeCell ref="D960:E960"/>
    <mergeCell ref="D961:E961"/>
    <mergeCell ref="D950:E950"/>
    <mergeCell ref="D951:E951"/>
    <mergeCell ref="D952:E952"/>
    <mergeCell ref="D953:E953"/>
    <mergeCell ref="D954:E954"/>
    <mergeCell ref="D955:E955"/>
    <mergeCell ref="D944:E944"/>
    <mergeCell ref="D945:E945"/>
    <mergeCell ref="D946:E946"/>
    <mergeCell ref="D947:E947"/>
    <mergeCell ref="D948:E948"/>
    <mergeCell ref="D949:E949"/>
    <mergeCell ref="D938:E938"/>
    <mergeCell ref="D939:E939"/>
    <mergeCell ref="D940:E940"/>
    <mergeCell ref="D941:E941"/>
    <mergeCell ref="D942:E942"/>
    <mergeCell ref="D943:E943"/>
    <mergeCell ref="D932:E932"/>
    <mergeCell ref="D933:E933"/>
    <mergeCell ref="D934:E934"/>
    <mergeCell ref="D935:E935"/>
    <mergeCell ref="D936:E936"/>
    <mergeCell ref="D937:E937"/>
    <mergeCell ref="D926:E926"/>
    <mergeCell ref="D927:E927"/>
    <mergeCell ref="D928:E928"/>
    <mergeCell ref="D929:E929"/>
    <mergeCell ref="D930:E930"/>
    <mergeCell ref="D931:E931"/>
    <mergeCell ref="D920:E920"/>
    <mergeCell ref="D921:E921"/>
    <mergeCell ref="D922:E922"/>
    <mergeCell ref="D923:E923"/>
    <mergeCell ref="D924:E924"/>
    <mergeCell ref="D925:E925"/>
    <mergeCell ref="D914:E914"/>
    <mergeCell ref="D915:E915"/>
    <mergeCell ref="D916:E916"/>
    <mergeCell ref="D917:E917"/>
    <mergeCell ref="D918:E918"/>
    <mergeCell ref="D919:E919"/>
    <mergeCell ref="D908:E908"/>
    <mergeCell ref="D909:E909"/>
    <mergeCell ref="D910:E910"/>
    <mergeCell ref="D911:E911"/>
    <mergeCell ref="D912:E912"/>
    <mergeCell ref="D913:E913"/>
    <mergeCell ref="D902:E902"/>
    <mergeCell ref="D903:E903"/>
    <mergeCell ref="D904:E904"/>
    <mergeCell ref="D905:E905"/>
    <mergeCell ref="D906:E906"/>
    <mergeCell ref="D907:E907"/>
    <mergeCell ref="D896:E896"/>
    <mergeCell ref="D897:E897"/>
    <mergeCell ref="D898:E898"/>
    <mergeCell ref="D899:E899"/>
    <mergeCell ref="D900:E900"/>
    <mergeCell ref="D901:E901"/>
    <mergeCell ref="D890:E890"/>
    <mergeCell ref="D891:E891"/>
    <mergeCell ref="D892:E892"/>
    <mergeCell ref="D893:E893"/>
    <mergeCell ref="D894:E894"/>
    <mergeCell ref="D895:E895"/>
    <mergeCell ref="D884:E884"/>
    <mergeCell ref="D885:E885"/>
    <mergeCell ref="D886:E886"/>
    <mergeCell ref="D887:E887"/>
    <mergeCell ref="D888:E888"/>
    <mergeCell ref="D889:E889"/>
    <mergeCell ref="D878:E878"/>
    <mergeCell ref="D879:E879"/>
    <mergeCell ref="D880:E880"/>
    <mergeCell ref="D881:E881"/>
    <mergeCell ref="D882:E882"/>
    <mergeCell ref="D883:E883"/>
    <mergeCell ref="D872:E872"/>
    <mergeCell ref="D873:E873"/>
    <mergeCell ref="D874:E874"/>
    <mergeCell ref="D875:E875"/>
    <mergeCell ref="D876:E876"/>
    <mergeCell ref="D877:E877"/>
    <mergeCell ref="D866:E866"/>
    <mergeCell ref="D867:E867"/>
    <mergeCell ref="D868:E868"/>
    <mergeCell ref="D869:E869"/>
    <mergeCell ref="D870:E870"/>
    <mergeCell ref="D871:E871"/>
    <mergeCell ref="D860:E860"/>
    <mergeCell ref="D861:E861"/>
    <mergeCell ref="D862:E862"/>
    <mergeCell ref="D863:E863"/>
    <mergeCell ref="D864:E864"/>
    <mergeCell ref="D865:E865"/>
    <mergeCell ref="D854:E854"/>
    <mergeCell ref="D855:E855"/>
    <mergeCell ref="D856:E856"/>
    <mergeCell ref="D857:E857"/>
    <mergeCell ref="D858:E858"/>
    <mergeCell ref="D859:E859"/>
    <mergeCell ref="D848:E848"/>
    <mergeCell ref="D849:E849"/>
    <mergeCell ref="D850:E850"/>
    <mergeCell ref="D851:E851"/>
    <mergeCell ref="D852:E852"/>
    <mergeCell ref="D853:E853"/>
    <mergeCell ref="D842:E842"/>
    <mergeCell ref="D843:E843"/>
    <mergeCell ref="D844:E844"/>
    <mergeCell ref="D845:E845"/>
    <mergeCell ref="D846:E846"/>
    <mergeCell ref="D847:E847"/>
    <mergeCell ref="D836:E836"/>
    <mergeCell ref="D837:E837"/>
    <mergeCell ref="D838:E838"/>
    <mergeCell ref="D839:E839"/>
    <mergeCell ref="D840:E840"/>
    <mergeCell ref="D841:E841"/>
    <mergeCell ref="D830:E830"/>
    <mergeCell ref="D831:E831"/>
    <mergeCell ref="D832:E832"/>
    <mergeCell ref="D833:E833"/>
    <mergeCell ref="D834:E834"/>
    <mergeCell ref="D835:E835"/>
    <mergeCell ref="D824:E824"/>
    <mergeCell ref="D825:E825"/>
    <mergeCell ref="D826:E826"/>
    <mergeCell ref="D827:E827"/>
    <mergeCell ref="D828:E828"/>
    <mergeCell ref="D829:E829"/>
    <mergeCell ref="D818:E818"/>
    <mergeCell ref="D819:E819"/>
    <mergeCell ref="D820:E820"/>
    <mergeCell ref="D821:E821"/>
    <mergeCell ref="D822:E822"/>
    <mergeCell ref="D823:E823"/>
    <mergeCell ref="D812:E812"/>
    <mergeCell ref="D813:E813"/>
    <mergeCell ref="D814:E814"/>
    <mergeCell ref="D815:E815"/>
    <mergeCell ref="D816:E816"/>
    <mergeCell ref="D817:E817"/>
    <mergeCell ref="D806:E806"/>
    <mergeCell ref="D807:E807"/>
    <mergeCell ref="D808:E808"/>
    <mergeCell ref="D809:E809"/>
    <mergeCell ref="D810:E810"/>
    <mergeCell ref="D811:E811"/>
    <mergeCell ref="D800:E800"/>
    <mergeCell ref="D801:E801"/>
    <mergeCell ref="D802:E802"/>
    <mergeCell ref="D803:E803"/>
    <mergeCell ref="D804:E804"/>
    <mergeCell ref="D805:E805"/>
    <mergeCell ref="D794:E794"/>
    <mergeCell ref="D795:E795"/>
    <mergeCell ref="D796:E796"/>
    <mergeCell ref="D797:E797"/>
    <mergeCell ref="D798:E798"/>
    <mergeCell ref="D799:E799"/>
    <mergeCell ref="D788:E788"/>
    <mergeCell ref="D789:E789"/>
    <mergeCell ref="D790:E790"/>
    <mergeCell ref="D791:E791"/>
    <mergeCell ref="D792:E792"/>
    <mergeCell ref="D793:E793"/>
    <mergeCell ref="D782:E782"/>
    <mergeCell ref="D783:E783"/>
    <mergeCell ref="D784:E784"/>
    <mergeCell ref="D785:E785"/>
    <mergeCell ref="D786:E786"/>
    <mergeCell ref="D787:E787"/>
    <mergeCell ref="D776:E776"/>
    <mergeCell ref="D777:E777"/>
    <mergeCell ref="D778:E778"/>
    <mergeCell ref="D779:E779"/>
    <mergeCell ref="D780:E780"/>
    <mergeCell ref="D781:E781"/>
    <mergeCell ref="D770:E770"/>
    <mergeCell ref="D771:E771"/>
    <mergeCell ref="D772:E772"/>
    <mergeCell ref="D773:E773"/>
    <mergeCell ref="D774:E774"/>
    <mergeCell ref="D775:E775"/>
    <mergeCell ref="D764:E764"/>
    <mergeCell ref="D765:E765"/>
    <mergeCell ref="D766:E766"/>
    <mergeCell ref="D767:E767"/>
    <mergeCell ref="D768:E768"/>
    <mergeCell ref="D769:E769"/>
    <mergeCell ref="D758:E758"/>
    <mergeCell ref="D759:E759"/>
    <mergeCell ref="D760:E760"/>
    <mergeCell ref="D761:E761"/>
    <mergeCell ref="D762:E762"/>
    <mergeCell ref="D763:E763"/>
    <mergeCell ref="D752:E752"/>
    <mergeCell ref="D753:E753"/>
    <mergeCell ref="D754:E754"/>
    <mergeCell ref="D755:E755"/>
    <mergeCell ref="D756:E756"/>
    <mergeCell ref="D757:E757"/>
    <mergeCell ref="D746:E746"/>
    <mergeCell ref="D747:E747"/>
    <mergeCell ref="D748:E748"/>
    <mergeCell ref="D749:E749"/>
    <mergeCell ref="D750:E750"/>
    <mergeCell ref="D751:E751"/>
    <mergeCell ref="D740:E740"/>
    <mergeCell ref="D741:E741"/>
    <mergeCell ref="D742:E742"/>
    <mergeCell ref="D743:E743"/>
    <mergeCell ref="D744:E744"/>
    <mergeCell ref="D745:E745"/>
    <mergeCell ref="D734:E734"/>
    <mergeCell ref="D735:E735"/>
    <mergeCell ref="D736:E736"/>
    <mergeCell ref="D737:E737"/>
    <mergeCell ref="D738:E738"/>
    <mergeCell ref="D739:E739"/>
    <mergeCell ref="D728:E728"/>
    <mergeCell ref="D729:E729"/>
    <mergeCell ref="D730:E730"/>
    <mergeCell ref="D731:E731"/>
    <mergeCell ref="D732:E732"/>
    <mergeCell ref="D733:E733"/>
    <mergeCell ref="D722:E722"/>
    <mergeCell ref="D723:E723"/>
    <mergeCell ref="D724:E724"/>
    <mergeCell ref="D725:E725"/>
    <mergeCell ref="D726:E726"/>
    <mergeCell ref="D727:E727"/>
    <mergeCell ref="D716:E716"/>
    <mergeCell ref="D717:E717"/>
    <mergeCell ref="D718:E718"/>
    <mergeCell ref="D719:E719"/>
    <mergeCell ref="D720:E720"/>
    <mergeCell ref="D721:E721"/>
    <mergeCell ref="D710:E710"/>
    <mergeCell ref="D711:E711"/>
    <mergeCell ref="D712:E712"/>
    <mergeCell ref="D713:E713"/>
    <mergeCell ref="D714:E714"/>
    <mergeCell ref="D715:E715"/>
    <mergeCell ref="D704:E704"/>
    <mergeCell ref="D705:E705"/>
    <mergeCell ref="D706:E706"/>
    <mergeCell ref="D707:E707"/>
    <mergeCell ref="D708:E708"/>
    <mergeCell ref="D709:E709"/>
    <mergeCell ref="D698:E698"/>
    <mergeCell ref="D699:E699"/>
    <mergeCell ref="D700:E700"/>
    <mergeCell ref="D701:E701"/>
    <mergeCell ref="D702:E702"/>
    <mergeCell ref="D703:E703"/>
    <mergeCell ref="D692:E692"/>
    <mergeCell ref="D693:E693"/>
    <mergeCell ref="D694:E694"/>
    <mergeCell ref="D695:E695"/>
    <mergeCell ref="D696:E696"/>
    <mergeCell ref="D697:E697"/>
    <mergeCell ref="D686:E686"/>
    <mergeCell ref="D687:E687"/>
    <mergeCell ref="D688:E688"/>
    <mergeCell ref="D689:E689"/>
    <mergeCell ref="D690:E690"/>
    <mergeCell ref="D691:E691"/>
    <mergeCell ref="D680:E680"/>
    <mergeCell ref="D681:E681"/>
    <mergeCell ref="D682:E682"/>
    <mergeCell ref="D683:E683"/>
    <mergeCell ref="D684:E684"/>
    <mergeCell ref="D685:E685"/>
    <mergeCell ref="D674:E674"/>
    <mergeCell ref="D675:E675"/>
    <mergeCell ref="D676:E676"/>
    <mergeCell ref="D677:E677"/>
    <mergeCell ref="D678:E678"/>
    <mergeCell ref="D679:E679"/>
    <mergeCell ref="D668:E668"/>
    <mergeCell ref="D669:E669"/>
    <mergeCell ref="D670:E670"/>
    <mergeCell ref="D671:E671"/>
    <mergeCell ref="D672:E672"/>
    <mergeCell ref="D673:E673"/>
    <mergeCell ref="D662:E662"/>
    <mergeCell ref="D663:E663"/>
    <mergeCell ref="D664:E664"/>
    <mergeCell ref="D665:E665"/>
    <mergeCell ref="D666:E666"/>
    <mergeCell ref="D667:E667"/>
    <mergeCell ref="D656:E656"/>
    <mergeCell ref="D657:E657"/>
    <mergeCell ref="D658:E658"/>
    <mergeCell ref="D659:E659"/>
    <mergeCell ref="D660:E660"/>
    <mergeCell ref="D661:E661"/>
    <mergeCell ref="D650:E650"/>
    <mergeCell ref="D651:E651"/>
    <mergeCell ref="D652:E652"/>
    <mergeCell ref="D653:E653"/>
    <mergeCell ref="D654:E654"/>
    <mergeCell ref="D655:E655"/>
    <mergeCell ref="D644:E644"/>
    <mergeCell ref="D645:E645"/>
    <mergeCell ref="D646:E646"/>
    <mergeCell ref="D647:E647"/>
    <mergeCell ref="D648:E648"/>
    <mergeCell ref="D649:E649"/>
    <mergeCell ref="D638:E638"/>
    <mergeCell ref="D639:E639"/>
    <mergeCell ref="D640:E640"/>
    <mergeCell ref="D641:E641"/>
    <mergeCell ref="D642:E642"/>
    <mergeCell ref="D643:E643"/>
    <mergeCell ref="D632:E632"/>
    <mergeCell ref="D633:E633"/>
    <mergeCell ref="D634:E634"/>
    <mergeCell ref="D635:E635"/>
    <mergeCell ref="D636:E636"/>
    <mergeCell ref="D637:E637"/>
    <mergeCell ref="D626:E626"/>
    <mergeCell ref="D627:E627"/>
    <mergeCell ref="D628:E628"/>
    <mergeCell ref="D629:E629"/>
    <mergeCell ref="D630:E630"/>
    <mergeCell ref="D631:E631"/>
    <mergeCell ref="D620:E620"/>
    <mergeCell ref="D621:E621"/>
    <mergeCell ref="D622:E622"/>
    <mergeCell ref="D623:E623"/>
    <mergeCell ref="D624:E624"/>
    <mergeCell ref="D625:E625"/>
    <mergeCell ref="D614:E614"/>
    <mergeCell ref="D615:E615"/>
    <mergeCell ref="D616:E616"/>
    <mergeCell ref="D617:E617"/>
    <mergeCell ref="D618:E618"/>
    <mergeCell ref="D619:E619"/>
    <mergeCell ref="D608:E608"/>
    <mergeCell ref="D609:E609"/>
    <mergeCell ref="D610:E610"/>
    <mergeCell ref="D611:E611"/>
    <mergeCell ref="D612:E612"/>
    <mergeCell ref="D613:E613"/>
    <mergeCell ref="D602:E602"/>
    <mergeCell ref="D603:E603"/>
    <mergeCell ref="D604:E604"/>
    <mergeCell ref="D605:E605"/>
    <mergeCell ref="D606:E606"/>
    <mergeCell ref="D607:E607"/>
    <mergeCell ref="D596:E596"/>
    <mergeCell ref="D597:E597"/>
    <mergeCell ref="D598:E598"/>
    <mergeCell ref="D599:E599"/>
    <mergeCell ref="D600:E600"/>
    <mergeCell ref="D601:E601"/>
    <mergeCell ref="D590:E590"/>
    <mergeCell ref="D591:E591"/>
    <mergeCell ref="D592:E592"/>
    <mergeCell ref="D593:E593"/>
    <mergeCell ref="D594:E594"/>
    <mergeCell ref="D595:E595"/>
    <mergeCell ref="D584:E584"/>
    <mergeCell ref="D585:E585"/>
    <mergeCell ref="D586:E586"/>
    <mergeCell ref="D587:E587"/>
    <mergeCell ref="D588:E588"/>
    <mergeCell ref="D589:E589"/>
    <mergeCell ref="D578:E578"/>
    <mergeCell ref="D579:E579"/>
    <mergeCell ref="D580:E580"/>
    <mergeCell ref="D581:E581"/>
    <mergeCell ref="D582:E582"/>
    <mergeCell ref="D583:E583"/>
    <mergeCell ref="D572:E572"/>
    <mergeCell ref="D573:E573"/>
    <mergeCell ref="D574:E574"/>
    <mergeCell ref="D575:E575"/>
    <mergeCell ref="D576:E576"/>
    <mergeCell ref="D577:E577"/>
    <mergeCell ref="D566:E566"/>
    <mergeCell ref="D567:E567"/>
    <mergeCell ref="D568:E568"/>
    <mergeCell ref="D569:E569"/>
    <mergeCell ref="D570:E570"/>
    <mergeCell ref="D571:E571"/>
    <mergeCell ref="D560:E560"/>
    <mergeCell ref="D561:E561"/>
    <mergeCell ref="D562:E562"/>
    <mergeCell ref="D563:E563"/>
    <mergeCell ref="D564:E564"/>
    <mergeCell ref="D565:E565"/>
    <mergeCell ref="D554:E554"/>
    <mergeCell ref="D555:E555"/>
    <mergeCell ref="D556:E556"/>
    <mergeCell ref="D557:E557"/>
    <mergeCell ref="D558:E558"/>
    <mergeCell ref="D559:E559"/>
    <mergeCell ref="D548:E548"/>
    <mergeCell ref="D549:E549"/>
    <mergeCell ref="D550:E550"/>
    <mergeCell ref="D551:E551"/>
    <mergeCell ref="D552:E552"/>
    <mergeCell ref="D553:E553"/>
    <mergeCell ref="D542:E542"/>
    <mergeCell ref="D543:E543"/>
    <mergeCell ref="D544:E544"/>
    <mergeCell ref="D545:E545"/>
    <mergeCell ref="D546:E546"/>
    <mergeCell ref="D547:E547"/>
    <mergeCell ref="D536:E536"/>
    <mergeCell ref="D537:E537"/>
    <mergeCell ref="D538:E538"/>
    <mergeCell ref="D539:E539"/>
    <mergeCell ref="D540:E540"/>
    <mergeCell ref="D541:E541"/>
    <mergeCell ref="D530:E530"/>
    <mergeCell ref="D531:E531"/>
    <mergeCell ref="D532:E532"/>
    <mergeCell ref="D533:E533"/>
    <mergeCell ref="D534:E534"/>
    <mergeCell ref="D535:E535"/>
    <mergeCell ref="D524:E524"/>
    <mergeCell ref="D525:E525"/>
    <mergeCell ref="D526:E526"/>
    <mergeCell ref="D527:E527"/>
    <mergeCell ref="D528:E528"/>
    <mergeCell ref="D529:E529"/>
    <mergeCell ref="D518:E518"/>
    <mergeCell ref="D519:E519"/>
    <mergeCell ref="D520:E520"/>
    <mergeCell ref="D521:E521"/>
    <mergeCell ref="D522:E522"/>
    <mergeCell ref="D523:E523"/>
    <mergeCell ref="D512:E512"/>
    <mergeCell ref="D513:E513"/>
    <mergeCell ref="D514:E514"/>
    <mergeCell ref="D515:E515"/>
    <mergeCell ref="D516:E516"/>
    <mergeCell ref="D517:E517"/>
    <mergeCell ref="D506:E506"/>
    <mergeCell ref="D507:E507"/>
    <mergeCell ref="D508:E508"/>
    <mergeCell ref="D509:E509"/>
    <mergeCell ref="D510:E510"/>
    <mergeCell ref="D511:E511"/>
    <mergeCell ref="D500:E500"/>
    <mergeCell ref="D501:E501"/>
    <mergeCell ref="D502:E502"/>
    <mergeCell ref="D503:E503"/>
    <mergeCell ref="D504:E504"/>
    <mergeCell ref="D505:E505"/>
    <mergeCell ref="D494:E494"/>
    <mergeCell ref="D495:E495"/>
    <mergeCell ref="D496:E496"/>
    <mergeCell ref="D497:E497"/>
    <mergeCell ref="D498:E498"/>
    <mergeCell ref="D499:E499"/>
    <mergeCell ref="D488:E488"/>
    <mergeCell ref="D489:E489"/>
    <mergeCell ref="D490:E490"/>
    <mergeCell ref="D491:E491"/>
    <mergeCell ref="D492:E492"/>
    <mergeCell ref="D493:E493"/>
    <mergeCell ref="D482:E482"/>
    <mergeCell ref="D483:E483"/>
    <mergeCell ref="D484:E484"/>
    <mergeCell ref="D485:E485"/>
    <mergeCell ref="D486:E486"/>
    <mergeCell ref="D487:E487"/>
    <mergeCell ref="D476:E476"/>
    <mergeCell ref="D477:E477"/>
    <mergeCell ref="D478:E478"/>
    <mergeCell ref="D479:E479"/>
    <mergeCell ref="D480:E480"/>
    <mergeCell ref="D481:E481"/>
    <mergeCell ref="D470:E470"/>
    <mergeCell ref="D471:E471"/>
    <mergeCell ref="D472:E472"/>
    <mergeCell ref="D473:E473"/>
    <mergeCell ref="D474:E474"/>
    <mergeCell ref="D475:E475"/>
    <mergeCell ref="D464:E464"/>
    <mergeCell ref="D465:E465"/>
    <mergeCell ref="D466:E466"/>
    <mergeCell ref="D467:E467"/>
    <mergeCell ref="D468:E468"/>
    <mergeCell ref="D469:E469"/>
    <mergeCell ref="D458:E458"/>
    <mergeCell ref="D459:E459"/>
    <mergeCell ref="D460:E460"/>
    <mergeCell ref="D461:E461"/>
    <mergeCell ref="D462:E462"/>
    <mergeCell ref="D463:E463"/>
    <mergeCell ref="D452:E452"/>
    <mergeCell ref="D453:E453"/>
    <mergeCell ref="D454:E454"/>
    <mergeCell ref="D455:E455"/>
    <mergeCell ref="D456:E456"/>
    <mergeCell ref="D457:E457"/>
    <mergeCell ref="D446:E446"/>
    <mergeCell ref="D447:E447"/>
    <mergeCell ref="D448:E448"/>
    <mergeCell ref="D449:E449"/>
    <mergeCell ref="D450:E450"/>
    <mergeCell ref="D451:E451"/>
    <mergeCell ref="D440:E440"/>
    <mergeCell ref="D441:E441"/>
    <mergeCell ref="D442:E442"/>
    <mergeCell ref="D443:E443"/>
    <mergeCell ref="D444:E444"/>
    <mergeCell ref="D445:E445"/>
    <mergeCell ref="D434:E434"/>
    <mergeCell ref="D435:E435"/>
    <mergeCell ref="D436:E436"/>
    <mergeCell ref="D437:E437"/>
    <mergeCell ref="D438:E438"/>
    <mergeCell ref="D439:E439"/>
    <mergeCell ref="D428:E428"/>
    <mergeCell ref="D429:E429"/>
    <mergeCell ref="D430:E430"/>
    <mergeCell ref="D431:E431"/>
    <mergeCell ref="D432:E432"/>
    <mergeCell ref="D433:E433"/>
    <mergeCell ref="D422:E422"/>
    <mergeCell ref="D423:E423"/>
    <mergeCell ref="D424:E424"/>
    <mergeCell ref="D425:E425"/>
    <mergeCell ref="D426:E426"/>
    <mergeCell ref="D427:E427"/>
    <mergeCell ref="D416:E416"/>
    <mergeCell ref="D417:E417"/>
    <mergeCell ref="D418:E418"/>
    <mergeCell ref="D419:E419"/>
    <mergeCell ref="D420:E420"/>
    <mergeCell ref="D421:E421"/>
    <mergeCell ref="D410:E410"/>
    <mergeCell ref="D411:E411"/>
    <mergeCell ref="D412:E412"/>
    <mergeCell ref="D413:E413"/>
    <mergeCell ref="D414:E414"/>
    <mergeCell ref="D415:E415"/>
    <mergeCell ref="D404:E404"/>
    <mergeCell ref="D405:E405"/>
    <mergeCell ref="D406:E406"/>
    <mergeCell ref="D407:E407"/>
    <mergeCell ref="D408:E408"/>
    <mergeCell ref="D409:E409"/>
    <mergeCell ref="D398:E398"/>
    <mergeCell ref="D399:E399"/>
    <mergeCell ref="D400:E400"/>
    <mergeCell ref="D401:E401"/>
    <mergeCell ref="D402:E402"/>
    <mergeCell ref="D403:E403"/>
    <mergeCell ref="D392:E392"/>
    <mergeCell ref="D393:E393"/>
    <mergeCell ref="D394:E394"/>
    <mergeCell ref="D395:E395"/>
    <mergeCell ref="D396:E396"/>
    <mergeCell ref="D397:E397"/>
    <mergeCell ref="D386:E386"/>
    <mergeCell ref="D387:E387"/>
    <mergeCell ref="D388:E388"/>
    <mergeCell ref="D389:E389"/>
    <mergeCell ref="D390:E390"/>
    <mergeCell ref="D391:E391"/>
    <mergeCell ref="D380:E380"/>
    <mergeCell ref="D381:E381"/>
    <mergeCell ref="D382:E382"/>
    <mergeCell ref="D383:E383"/>
    <mergeCell ref="D384:E384"/>
    <mergeCell ref="D385:E385"/>
    <mergeCell ref="D374:E374"/>
    <mergeCell ref="D375:E375"/>
    <mergeCell ref="D376:E376"/>
    <mergeCell ref="D377:E377"/>
    <mergeCell ref="D378:E378"/>
    <mergeCell ref="D379:E379"/>
    <mergeCell ref="D368:E368"/>
    <mergeCell ref="D369:E369"/>
    <mergeCell ref="D370:E370"/>
    <mergeCell ref="D371:E371"/>
    <mergeCell ref="D372:E372"/>
    <mergeCell ref="D373:E373"/>
    <mergeCell ref="D362:E362"/>
    <mergeCell ref="D363:E363"/>
    <mergeCell ref="D364:E364"/>
    <mergeCell ref="D365:E365"/>
    <mergeCell ref="D366:E366"/>
    <mergeCell ref="D367:E367"/>
    <mergeCell ref="D356:E356"/>
    <mergeCell ref="D357:E357"/>
    <mergeCell ref="D358:E358"/>
    <mergeCell ref="D359:E359"/>
    <mergeCell ref="D360:E360"/>
    <mergeCell ref="D361:E361"/>
    <mergeCell ref="D350:E350"/>
    <mergeCell ref="D351:E351"/>
    <mergeCell ref="D352:E352"/>
    <mergeCell ref="D353:E353"/>
    <mergeCell ref="D354:E354"/>
    <mergeCell ref="D355:E355"/>
    <mergeCell ref="D344:E344"/>
    <mergeCell ref="D345:E345"/>
    <mergeCell ref="D346:E346"/>
    <mergeCell ref="D347:E347"/>
    <mergeCell ref="D348:E348"/>
    <mergeCell ref="D349:E349"/>
    <mergeCell ref="D338:E338"/>
    <mergeCell ref="D339:E339"/>
    <mergeCell ref="D340:E340"/>
    <mergeCell ref="D341:E341"/>
    <mergeCell ref="D342:E342"/>
    <mergeCell ref="D343:E343"/>
    <mergeCell ref="D332:E332"/>
    <mergeCell ref="D333:E333"/>
    <mergeCell ref="D334:E334"/>
    <mergeCell ref="D335:E335"/>
    <mergeCell ref="D336:E336"/>
    <mergeCell ref="D337:E337"/>
    <mergeCell ref="D326:E326"/>
    <mergeCell ref="D327:E327"/>
    <mergeCell ref="D328:E328"/>
    <mergeCell ref="D329:E329"/>
    <mergeCell ref="D330:E330"/>
    <mergeCell ref="D331:E331"/>
    <mergeCell ref="D320:E320"/>
    <mergeCell ref="D321:E321"/>
    <mergeCell ref="D322:E322"/>
    <mergeCell ref="D323:E323"/>
    <mergeCell ref="D324:E324"/>
    <mergeCell ref="D325:E325"/>
    <mergeCell ref="D314:E314"/>
    <mergeCell ref="D315:E315"/>
    <mergeCell ref="D316:E316"/>
    <mergeCell ref="D317:E317"/>
    <mergeCell ref="D318:E318"/>
    <mergeCell ref="D319:E319"/>
    <mergeCell ref="D308:E308"/>
    <mergeCell ref="D309:E309"/>
    <mergeCell ref="D310:E310"/>
    <mergeCell ref="D311:E311"/>
    <mergeCell ref="D312:E312"/>
    <mergeCell ref="D313:E313"/>
    <mergeCell ref="D302:E302"/>
    <mergeCell ref="D303:E303"/>
    <mergeCell ref="D304:E304"/>
    <mergeCell ref="D305:E305"/>
    <mergeCell ref="D306:E306"/>
    <mergeCell ref="D307:E307"/>
    <mergeCell ref="D296:E296"/>
    <mergeCell ref="D297:E297"/>
    <mergeCell ref="D298:E298"/>
    <mergeCell ref="D299:E299"/>
    <mergeCell ref="D300:E300"/>
    <mergeCell ref="D301:E301"/>
    <mergeCell ref="D290:E290"/>
    <mergeCell ref="D291:E291"/>
    <mergeCell ref="D292:E292"/>
    <mergeCell ref="D293:E293"/>
    <mergeCell ref="D294:E294"/>
    <mergeCell ref="D295:E295"/>
    <mergeCell ref="D284:E284"/>
    <mergeCell ref="D285:E285"/>
    <mergeCell ref="D286:E286"/>
    <mergeCell ref="D287:E287"/>
    <mergeCell ref="D288:E288"/>
    <mergeCell ref="D289:E289"/>
    <mergeCell ref="D278:E278"/>
    <mergeCell ref="D279:E279"/>
    <mergeCell ref="D280:E280"/>
    <mergeCell ref="D281:E281"/>
    <mergeCell ref="D282:E282"/>
    <mergeCell ref="D283:E283"/>
    <mergeCell ref="D272:E272"/>
    <mergeCell ref="D273:E273"/>
    <mergeCell ref="D274:E274"/>
    <mergeCell ref="D275:E275"/>
    <mergeCell ref="D276:E276"/>
    <mergeCell ref="D277:E277"/>
    <mergeCell ref="D266:E266"/>
    <mergeCell ref="D267:E267"/>
    <mergeCell ref="D268:E268"/>
    <mergeCell ref="D269:E269"/>
    <mergeCell ref="D270:E270"/>
    <mergeCell ref="D271:E271"/>
    <mergeCell ref="D260:E260"/>
    <mergeCell ref="D261:E261"/>
    <mergeCell ref="D262:E262"/>
    <mergeCell ref="D263:E263"/>
    <mergeCell ref="D264:E264"/>
    <mergeCell ref="D265:E265"/>
    <mergeCell ref="D254:E254"/>
    <mergeCell ref="D255:E255"/>
    <mergeCell ref="D256:E256"/>
    <mergeCell ref="D257:E257"/>
    <mergeCell ref="D258:E258"/>
    <mergeCell ref="D259:E259"/>
    <mergeCell ref="D248:E248"/>
    <mergeCell ref="D249:E249"/>
    <mergeCell ref="D250:E250"/>
    <mergeCell ref="D251:E251"/>
    <mergeCell ref="D252:E252"/>
    <mergeCell ref="D253:E253"/>
    <mergeCell ref="D242:E242"/>
    <mergeCell ref="D243:E243"/>
    <mergeCell ref="D244:E244"/>
    <mergeCell ref="D245:E245"/>
    <mergeCell ref="D246:E246"/>
    <mergeCell ref="D247:E247"/>
    <mergeCell ref="D236:E236"/>
    <mergeCell ref="D237:E237"/>
    <mergeCell ref="D238:E238"/>
    <mergeCell ref="D239:E239"/>
    <mergeCell ref="D240:E240"/>
    <mergeCell ref="D241:E241"/>
    <mergeCell ref="D230:E230"/>
    <mergeCell ref="D231:E231"/>
    <mergeCell ref="D232:E232"/>
    <mergeCell ref="D233:E233"/>
    <mergeCell ref="D234:E234"/>
    <mergeCell ref="D235:E235"/>
    <mergeCell ref="D224:E224"/>
    <mergeCell ref="D225:E225"/>
    <mergeCell ref="D226:E226"/>
    <mergeCell ref="D227:E227"/>
    <mergeCell ref="D228:E228"/>
    <mergeCell ref="D229:E229"/>
    <mergeCell ref="D218:E218"/>
    <mergeCell ref="D219:E219"/>
    <mergeCell ref="D220:E220"/>
    <mergeCell ref="D221:E221"/>
    <mergeCell ref="D222:E222"/>
    <mergeCell ref="D223:E223"/>
    <mergeCell ref="D212:E212"/>
    <mergeCell ref="D213:E213"/>
    <mergeCell ref="D214:E214"/>
    <mergeCell ref="D215:E215"/>
    <mergeCell ref="D216:E216"/>
    <mergeCell ref="D217:E217"/>
    <mergeCell ref="D206:E206"/>
    <mergeCell ref="D207:E207"/>
    <mergeCell ref="D208:E208"/>
    <mergeCell ref="D209:E209"/>
    <mergeCell ref="D210:E210"/>
    <mergeCell ref="D211:E211"/>
    <mergeCell ref="D200:E200"/>
    <mergeCell ref="D201:E201"/>
    <mergeCell ref="D202:E202"/>
    <mergeCell ref="D203:E203"/>
    <mergeCell ref="D204:E204"/>
    <mergeCell ref="D205:E205"/>
    <mergeCell ref="D194:E194"/>
    <mergeCell ref="D195:E195"/>
    <mergeCell ref="D196:E196"/>
    <mergeCell ref="D197:E197"/>
    <mergeCell ref="D198:E198"/>
    <mergeCell ref="D199:E199"/>
    <mergeCell ref="D188:E188"/>
    <mergeCell ref="D189:E189"/>
    <mergeCell ref="D190:E190"/>
    <mergeCell ref="D191:E191"/>
    <mergeCell ref="D192:E192"/>
    <mergeCell ref="D193:E193"/>
    <mergeCell ref="D182:E182"/>
    <mergeCell ref="D183:E183"/>
    <mergeCell ref="D184:E184"/>
    <mergeCell ref="D185:E185"/>
    <mergeCell ref="D186:E186"/>
    <mergeCell ref="D187:E187"/>
    <mergeCell ref="D69:E69"/>
    <mergeCell ref="D70:E70"/>
    <mergeCell ref="D71:E71"/>
    <mergeCell ref="D72:E72"/>
    <mergeCell ref="D73:E73"/>
    <mergeCell ref="D74:E74"/>
    <mergeCell ref="D63:E63"/>
    <mergeCell ref="D64:E64"/>
    <mergeCell ref="D65:E65"/>
    <mergeCell ref="D66:E66"/>
    <mergeCell ref="D67:E67"/>
    <mergeCell ref="D68:E68"/>
    <mergeCell ref="D57:E57"/>
    <mergeCell ref="D58:E58"/>
    <mergeCell ref="D59:E59"/>
    <mergeCell ref="D60:E60"/>
    <mergeCell ref="D61:E61"/>
    <mergeCell ref="D62:E62"/>
    <mergeCell ref="D51:E51"/>
    <mergeCell ref="D52:E52"/>
    <mergeCell ref="D53:E53"/>
    <mergeCell ref="D54:E54"/>
    <mergeCell ref="D55:E55"/>
    <mergeCell ref="D56:E56"/>
    <mergeCell ref="D45:E45"/>
    <mergeCell ref="D46:E46"/>
    <mergeCell ref="D47:E47"/>
    <mergeCell ref="D48:E48"/>
    <mergeCell ref="D49:E49"/>
    <mergeCell ref="D50:E50"/>
    <mergeCell ref="D39:E39"/>
    <mergeCell ref="D40:E40"/>
    <mergeCell ref="D41:E41"/>
    <mergeCell ref="D42:E42"/>
    <mergeCell ref="D43:E43"/>
    <mergeCell ref="D44:E44"/>
    <mergeCell ref="D33:E33"/>
    <mergeCell ref="D34:E34"/>
    <mergeCell ref="D35:E35"/>
    <mergeCell ref="D36:E36"/>
    <mergeCell ref="D37:E37"/>
    <mergeCell ref="D38:E38"/>
    <mergeCell ref="D27:E27"/>
    <mergeCell ref="D28:E28"/>
    <mergeCell ref="D29:E29"/>
    <mergeCell ref="D30:E30"/>
    <mergeCell ref="D31:E31"/>
    <mergeCell ref="D32:E32"/>
    <mergeCell ref="D21:E21"/>
    <mergeCell ref="D22:E22"/>
    <mergeCell ref="D23:E23"/>
    <mergeCell ref="D24:E24"/>
    <mergeCell ref="D25:E25"/>
    <mergeCell ref="D26:E26"/>
    <mergeCell ref="B13:D13"/>
    <mergeCell ref="G13:G14"/>
    <mergeCell ref="I13:I14"/>
    <mergeCell ref="B14:D14"/>
    <mergeCell ref="D19:E19"/>
    <mergeCell ref="D20:E20"/>
    <mergeCell ref="B8:D8"/>
    <mergeCell ref="B9:D9"/>
    <mergeCell ref="G9:G10"/>
    <mergeCell ref="I9:I10"/>
    <mergeCell ref="B10:D10"/>
    <mergeCell ref="B11:D11"/>
    <mergeCell ref="G11:G12"/>
    <mergeCell ref="I11:I12"/>
    <mergeCell ref="B12:D12"/>
  </mergeCells>
  <conditionalFormatting sqref="B20:B1003">
    <cfRule type="cellIs" dxfId="11" priority="7" stopIfTrue="1" operator="equal">
      <formula>"ALERT"</formula>
    </cfRule>
  </conditionalFormatting>
  <conditionalFormatting sqref="F10:F14">
    <cfRule type="containsBlanks" dxfId="10" priority="6" stopIfTrue="1">
      <formula>LEN(TRIM(F10))=0</formula>
    </cfRule>
  </conditionalFormatting>
  <conditionalFormatting sqref="F9:F14">
    <cfRule type="cellIs" dxfId="9" priority="5" stopIfTrue="1" operator="equal">
      <formula>0</formula>
    </cfRule>
  </conditionalFormatting>
  <conditionalFormatting sqref="I1005:I1008 F20:I1003">
    <cfRule type="containsErrors" dxfId="8" priority="2" stopIfTrue="1">
      <formula>ISERROR(F20)</formula>
    </cfRule>
    <cfRule type="cellIs" dxfId="7" priority="3" stopIfTrue="1" operator="equal">
      <formula>"NA"</formula>
    </cfRule>
    <cfRule type="cellIs" dxfId="6" priority="4" stopIfTrue="1" operator="equal">
      <formula>0</formula>
    </cfRule>
  </conditionalFormatting>
  <conditionalFormatting sqref="F20:F1000">
    <cfRule type="containsText" dxfId="5" priority="1" stopIfTrue="1" operator="containsText" text="Exchange rate :">
      <formula>NOT(ISERROR(SEARCH("Exchange rate :",F20)))</formula>
    </cfRule>
  </conditionalFormatting>
  <hyperlinks>
    <hyperlink ref="B6" r:id="rId1" display="http://www.achadirect.com/" xr:uid="{8677AD7C-0000-4E79-A2C8-A051E526A2D6}"/>
  </hyperlinks>
  <printOptions horizontalCentered="1"/>
  <pageMargins left="0.35" right="0.21" top="0.47" bottom="0.34" header="0.22" footer="0.17"/>
  <pageSetup scale="75" orientation="portrait" verticalDpi="300" r:id="rId2"/>
  <headerFooter alignWithMargins="0">
    <oddFooter>Page &amp;P of &amp;N</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3073" r:id="rId5" name="Button 1">
              <controlPr defaultSize="0" print="0" autoFill="0" autoPict="0" macro="[0]!ButtonPasteValues">
                <anchor moveWithCells="1" sizeWithCells="1">
                  <from>
                    <xdr:col>5</xdr:col>
                    <xdr:colOff>342900</xdr:colOff>
                    <xdr:row>0</xdr:row>
                    <xdr:rowOff>209550</xdr:rowOff>
                  </from>
                  <to>
                    <xdr:col>5</xdr:col>
                    <xdr:colOff>1885950</xdr:colOff>
                    <xdr:row>5</xdr:row>
                    <xdr:rowOff>95250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H1342"/>
  <sheetViews>
    <sheetView zoomScaleNormal="100" workbookViewId="0"/>
  </sheetViews>
  <sheetFormatPr defaultRowHeight="12.75"/>
  <cols>
    <col min="1" max="1" width="55.140625" style="98" customWidth="1"/>
    <col min="2" max="2" width="9.140625" style="98"/>
    <col min="3" max="3" width="7.28515625" style="98" customWidth="1"/>
    <col min="4" max="4" width="11.28515625" style="98" customWidth="1"/>
    <col min="5" max="5" width="10.28515625" style="98" customWidth="1"/>
    <col min="6" max="6" width="10" style="98" customWidth="1"/>
    <col min="7" max="7" width="12.140625" style="98" bestFit="1" customWidth="1"/>
    <col min="8" max="16384" width="9.140625" style="98"/>
  </cols>
  <sheetData>
    <row r="1" spans="1:8" s="51" customFormat="1" ht="21" customHeight="1" thickBot="1">
      <c r="A1" s="46" t="s">
        <v>1</v>
      </c>
      <c r="B1" s="47" t="s">
        <v>26</v>
      </c>
      <c r="C1" s="48"/>
      <c r="D1" s="48"/>
      <c r="E1" s="48"/>
      <c r="F1" s="48"/>
      <c r="G1" s="49"/>
      <c r="H1" s="50"/>
    </row>
    <row r="2" spans="1:8" s="51" customFormat="1" ht="13.5" thickBot="1">
      <c r="A2" s="52" t="s">
        <v>45</v>
      </c>
      <c r="B2" s="53" t="s">
        <v>42</v>
      </c>
      <c r="C2" s="54"/>
      <c r="D2" s="55"/>
      <c r="F2" s="56" t="s">
        <v>5</v>
      </c>
      <c r="G2" s="57" t="s">
        <v>27</v>
      </c>
    </row>
    <row r="3" spans="1:8" s="51" customFormat="1" ht="15" customHeight="1" thickBot="1">
      <c r="A3" s="52" t="s">
        <v>28</v>
      </c>
      <c r="F3" s="58">
        <f>Invoice!G5</f>
        <v>44913</v>
      </c>
      <c r="G3" s="59" t="e">
        <f>VLOOKUP(Invoice!H5,'[3]Invoice Number'!$A$4:$I$27310,9,FALSE)</f>
        <v>#N/A</v>
      </c>
    </row>
    <row r="4" spans="1:8" s="51" customFormat="1">
      <c r="A4" s="52" t="s">
        <v>29</v>
      </c>
    </row>
    <row r="5" spans="1:8" s="51" customFormat="1">
      <c r="A5" s="52" t="s">
        <v>47</v>
      </c>
    </row>
    <row r="6" spans="1:8" s="51" customFormat="1">
      <c r="A6" s="52" t="s">
        <v>46</v>
      </c>
    </row>
    <row r="7" spans="1:8" s="51" customFormat="1">
      <c r="A7" s="60" t="s">
        <v>2</v>
      </c>
      <c r="E7" s="61"/>
    </row>
    <row r="8" spans="1:8" s="51" customFormat="1" ht="10.5" customHeight="1" thickBot="1">
      <c r="A8" s="60"/>
      <c r="E8" s="61"/>
    </row>
    <row r="9" spans="1:8" s="51" customFormat="1" ht="13.5" thickBot="1">
      <c r="A9" s="103" t="s">
        <v>3</v>
      </c>
      <c r="E9" s="104" t="s">
        <v>30</v>
      </c>
      <c r="F9" s="105"/>
      <c r="G9" s="106"/>
    </row>
    <row r="10" spans="1:8" s="51" customFormat="1">
      <c r="A10" s="62" t="str">
        <f>Invoice!B9</f>
        <v>Gemstones 'N' Silver</v>
      </c>
      <c r="B10" s="63"/>
      <c r="C10" s="63"/>
      <c r="E10" s="64" t="str">
        <f>Invoice!F9</f>
        <v>Gemstones 'N' Silver</v>
      </c>
      <c r="F10" s="65"/>
      <c r="G10" s="66"/>
    </row>
    <row r="11" spans="1:8" s="51" customFormat="1">
      <c r="A11" s="67" t="str">
        <f>Invoice!B10</f>
        <v>William Attwood</v>
      </c>
      <c r="B11" s="68"/>
      <c r="C11" s="68"/>
      <c r="E11" s="69" t="str">
        <f>Invoice!F10</f>
        <v>William Attwood</v>
      </c>
      <c r="F11" s="70"/>
      <c r="G11" s="71"/>
    </row>
    <row r="12" spans="1:8" s="51" customFormat="1">
      <c r="A12" s="67" t="str">
        <f>Invoice!B11</f>
        <v>47-70 Sunnyside Drive.</v>
      </c>
      <c r="B12" s="68"/>
      <c r="C12" s="68"/>
      <c r="E12" s="69" t="str">
        <f>Invoice!F11</f>
        <v>47-70 Sunnyside Drive.</v>
      </c>
      <c r="F12" s="70"/>
      <c r="G12" s="71"/>
    </row>
    <row r="13" spans="1:8" s="51" customFormat="1">
      <c r="A13" s="67" t="str">
        <f>Invoice!B12</f>
        <v>London, Ontario, N5X3W5</v>
      </c>
      <c r="B13" s="68"/>
      <c r="C13" s="68"/>
      <c r="D13" s="154" t="s">
        <v>251</v>
      </c>
      <c r="E13" s="69" t="str">
        <f>Invoice!F12</f>
        <v>London, Ontario, N5X3W5</v>
      </c>
      <c r="F13" s="70"/>
      <c r="G13" s="71"/>
    </row>
    <row r="14" spans="1:8" s="51" customFormat="1">
      <c r="A14" s="67" t="str">
        <f>Invoice!B13</f>
        <v>Canada</v>
      </c>
      <c r="B14" s="68"/>
      <c r="C14" s="68"/>
      <c r="D14" s="102">
        <f>VLOOKUP(F3,[1]Sheet1!$A$9:$F$7290,2,FALSE)</f>
        <v>34.83</v>
      </c>
      <c r="E14" s="69" t="str">
        <f>Invoice!F13</f>
        <v>Canada</v>
      </c>
      <c r="F14" s="70"/>
      <c r="G14" s="71"/>
    </row>
    <row r="15" spans="1:8" s="51" customFormat="1" ht="13.5" thickBot="1">
      <c r="A15" s="72">
        <f>Invoice!B14</f>
        <v>0</v>
      </c>
      <c r="E15" s="73">
        <f>Invoice!F14</f>
        <v>0</v>
      </c>
      <c r="F15" s="74"/>
      <c r="G15" s="75"/>
    </row>
    <row r="16" spans="1:8" s="51" customFormat="1" ht="13.5" customHeight="1" thickBot="1">
      <c r="A16" s="76"/>
    </row>
    <row r="17" spans="1:7" s="51" customFormat="1" ht="13.5" thickBot="1">
      <c r="A17" s="77" t="s">
        <v>0</v>
      </c>
      <c r="B17" s="78" t="s">
        <v>31</v>
      </c>
      <c r="C17" s="78" t="s">
        <v>32</v>
      </c>
      <c r="D17" s="78" t="s">
        <v>33</v>
      </c>
      <c r="E17" s="78" t="s">
        <v>34</v>
      </c>
      <c r="F17" s="78" t="s">
        <v>35</v>
      </c>
      <c r="G17" s="78" t="s">
        <v>36</v>
      </c>
    </row>
    <row r="18" spans="1:7" s="84" customFormat="1" ht="36">
      <c r="A18" s="100" t="s">
        <v>252</v>
      </c>
      <c r="B18" s="79" t="s">
        <v>57</v>
      </c>
      <c r="C18" s="80">
        <v>10</v>
      </c>
      <c r="D18" s="81">
        <f>F18/$D$14</f>
        <v>2.2919896640826876</v>
      </c>
      <c r="E18" s="81">
        <f>G18/$D$14</f>
        <v>22.919896640826874</v>
      </c>
      <c r="F18" s="82">
        <v>79.83</v>
      </c>
      <c r="G18" s="83">
        <f>C18*F18</f>
        <v>798.3</v>
      </c>
    </row>
    <row r="19" spans="1:7" s="84" customFormat="1" ht="36">
      <c r="A19" s="100" t="s">
        <v>252</v>
      </c>
      <c r="B19" s="79" t="s">
        <v>57</v>
      </c>
      <c r="C19" s="80">
        <v>5</v>
      </c>
      <c r="D19" s="85">
        <f t="shared" ref="D19:E64" si="0">F19/$D$14</f>
        <v>2.2919896640826876</v>
      </c>
      <c r="E19" s="85">
        <f t="shared" si="0"/>
        <v>11.459948320413437</v>
      </c>
      <c r="F19" s="86">
        <v>79.83</v>
      </c>
      <c r="G19" s="87">
        <f t="shared" ref="G19:G64" si="1">C19*F19</f>
        <v>399.15</v>
      </c>
    </row>
    <row r="20" spans="1:7" s="84" customFormat="1" ht="36">
      <c r="A20" s="100" t="s">
        <v>252</v>
      </c>
      <c r="B20" s="79" t="s">
        <v>57</v>
      </c>
      <c r="C20" s="80">
        <v>5</v>
      </c>
      <c r="D20" s="85">
        <f t="shared" si="0"/>
        <v>2.2919896640826876</v>
      </c>
      <c r="E20" s="85">
        <f t="shared" si="0"/>
        <v>11.459948320413437</v>
      </c>
      <c r="F20" s="86">
        <v>79.83</v>
      </c>
      <c r="G20" s="87">
        <f t="shared" si="1"/>
        <v>399.15</v>
      </c>
    </row>
    <row r="21" spans="1:7" s="84" customFormat="1" ht="36">
      <c r="A21" s="100" t="s">
        <v>253</v>
      </c>
      <c r="B21" s="79" t="s">
        <v>61</v>
      </c>
      <c r="C21" s="80">
        <v>5</v>
      </c>
      <c r="D21" s="85">
        <f t="shared" si="0"/>
        <v>14.764857881136951</v>
      </c>
      <c r="E21" s="85">
        <f t="shared" si="0"/>
        <v>73.824289405684766</v>
      </c>
      <c r="F21" s="86">
        <v>514.26</v>
      </c>
      <c r="G21" s="87">
        <f t="shared" si="1"/>
        <v>2571.3000000000002</v>
      </c>
    </row>
    <row r="22" spans="1:7" s="84" customFormat="1" ht="25.5">
      <c r="A22" s="100" t="s">
        <v>254</v>
      </c>
      <c r="B22" s="79" t="s">
        <v>64</v>
      </c>
      <c r="C22" s="80">
        <v>2</v>
      </c>
      <c r="D22" s="85">
        <f t="shared" si="0"/>
        <v>1.9776055124892333</v>
      </c>
      <c r="E22" s="85">
        <f t="shared" si="0"/>
        <v>3.9552110249784667</v>
      </c>
      <c r="F22" s="86">
        <v>68.88</v>
      </c>
      <c r="G22" s="87">
        <f t="shared" si="1"/>
        <v>137.76</v>
      </c>
    </row>
    <row r="23" spans="1:7" s="84" customFormat="1" ht="36">
      <c r="A23" s="100" t="s">
        <v>255</v>
      </c>
      <c r="B23" s="79" t="s">
        <v>65</v>
      </c>
      <c r="C23" s="80">
        <v>2</v>
      </c>
      <c r="D23" s="85">
        <f t="shared" si="0"/>
        <v>1.6037898363479759</v>
      </c>
      <c r="E23" s="85">
        <f t="shared" si="0"/>
        <v>3.2075796726959518</v>
      </c>
      <c r="F23" s="86">
        <v>55.86</v>
      </c>
      <c r="G23" s="87">
        <f t="shared" si="1"/>
        <v>111.72</v>
      </c>
    </row>
    <row r="24" spans="1:7" s="84" customFormat="1" ht="36">
      <c r="A24" s="100" t="s">
        <v>256</v>
      </c>
      <c r="B24" s="79" t="s">
        <v>67</v>
      </c>
      <c r="C24" s="80">
        <v>2</v>
      </c>
      <c r="D24" s="85">
        <f t="shared" si="0"/>
        <v>3.0818260120585705</v>
      </c>
      <c r="E24" s="85">
        <f t="shared" si="0"/>
        <v>6.1636520241171411</v>
      </c>
      <c r="F24" s="86">
        <v>107.34</v>
      </c>
      <c r="G24" s="87">
        <f t="shared" si="1"/>
        <v>214.68</v>
      </c>
    </row>
    <row r="25" spans="1:7" s="84" customFormat="1" ht="24">
      <c r="A25" s="100" t="s">
        <v>257</v>
      </c>
      <c r="B25" s="79" t="s">
        <v>68</v>
      </c>
      <c r="C25" s="80">
        <v>3</v>
      </c>
      <c r="D25" s="85">
        <f t="shared" si="0"/>
        <v>1.7927074361182889</v>
      </c>
      <c r="E25" s="85">
        <f t="shared" si="0"/>
        <v>5.3781223083548664</v>
      </c>
      <c r="F25" s="86">
        <v>62.44</v>
      </c>
      <c r="G25" s="87">
        <f t="shared" si="1"/>
        <v>187.32</v>
      </c>
    </row>
    <row r="26" spans="1:7" s="84" customFormat="1" ht="24">
      <c r="A26" s="100" t="s">
        <v>257</v>
      </c>
      <c r="B26" s="79" t="s">
        <v>68</v>
      </c>
      <c r="C26" s="80">
        <v>3</v>
      </c>
      <c r="D26" s="85">
        <f t="shared" si="0"/>
        <v>1.7927074361182889</v>
      </c>
      <c r="E26" s="85">
        <f t="shared" si="0"/>
        <v>5.3781223083548664</v>
      </c>
      <c r="F26" s="86">
        <v>62.44</v>
      </c>
      <c r="G26" s="87">
        <f t="shared" si="1"/>
        <v>187.32</v>
      </c>
    </row>
    <row r="27" spans="1:7" s="84" customFormat="1" ht="48">
      <c r="A27" s="100" t="s">
        <v>258</v>
      </c>
      <c r="B27" s="79" t="s">
        <v>69</v>
      </c>
      <c r="C27" s="80">
        <v>2</v>
      </c>
      <c r="D27" s="85">
        <f t="shared" si="0"/>
        <v>2.7496411139821992</v>
      </c>
      <c r="E27" s="85">
        <f t="shared" si="0"/>
        <v>5.4992822279643985</v>
      </c>
      <c r="F27" s="86">
        <v>95.77</v>
      </c>
      <c r="G27" s="87">
        <f t="shared" si="1"/>
        <v>191.54</v>
      </c>
    </row>
    <row r="28" spans="1:7" s="84" customFormat="1" ht="48">
      <c r="A28" s="100" t="s">
        <v>258</v>
      </c>
      <c r="B28" s="79" t="s">
        <v>69</v>
      </c>
      <c r="C28" s="80">
        <v>3</v>
      </c>
      <c r="D28" s="85">
        <f t="shared" si="0"/>
        <v>2.7496411139821992</v>
      </c>
      <c r="E28" s="85">
        <f t="shared" si="0"/>
        <v>8.2489233419465986</v>
      </c>
      <c r="F28" s="86">
        <v>95.77</v>
      </c>
      <c r="G28" s="87">
        <f t="shared" si="1"/>
        <v>287.31</v>
      </c>
    </row>
    <row r="29" spans="1:7" s="84" customFormat="1" ht="36">
      <c r="A29" s="100" t="s">
        <v>259</v>
      </c>
      <c r="B29" s="79" t="s">
        <v>70</v>
      </c>
      <c r="C29" s="80">
        <v>3</v>
      </c>
      <c r="D29" s="85">
        <f t="shared" si="0"/>
        <v>2.4424346827447603</v>
      </c>
      <c r="E29" s="85">
        <f t="shared" si="0"/>
        <v>7.3273040482342804</v>
      </c>
      <c r="F29" s="86">
        <v>85.07</v>
      </c>
      <c r="G29" s="87">
        <f t="shared" si="1"/>
        <v>255.20999999999998</v>
      </c>
    </row>
    <row r="30" spans="1:7" s="84" customFormat="1" ht="36">
      <c r="A30" s="100" t="s">
        <v>259</v>
      </c>
      <c r="B30" s="79" t="s">
        <v>70</v>
      </c>
      <c r="C30" s="80">
        <v>3</v>
      </c>
      <c r="D30" s="85">
        <f t="shared" si="0"/>
        <v>2.4424346827447603</v>
      </c>
      <c r="E30" s="85">
        <f t="shared" si="0"/>
        <v>7.3273040482342804</v>
      </c>
      <c r="F30" s="86">
        <v>85.07</v>
      </c>
      <c r="G30" s="87">
        <f t="shared" si="1"/>
        <v>255.20999999999998</v>
      </c>
    </row>
    <row r="31" spans="1:7" s="84" customFormat="1" ht="25.5">
      <c r="A31" s="100" t="s">
        <v>260</v>
      </c>
      <c r="B31" s="79" t="s">
        <v>71</v>
      </c>
      <c r="C31" s="80">
        <v>3</v>
      </c>
      <c r="D31" s="85">
        <f t="shared" si="0"/>
        <v>1.9979902383003161</v>
      </c>
      <c r="E31" s="85">
        <f t="shared" si="0"/>
        <v>5.9939707149009482</v>
      </c>
      <c r="F31" s="86">
        <v>69.59</v>
      </c>
      <c r="G31" s="87">
        <f t="shared" si="1"/>
        <v>208.77</v>
      </c>
    </row>
    <row r="32" spans="1:7" s="84" customFormat="1" ht="36">
      <c r="A32" s="100" t="s">
        <v>261</v>
      </c>
      <c r="B32" s="79" t="s">
        <v>72</v>
      </c>
      <c r="C32" s="80">
        <v>2</v>
      </c>
      <c r="D32" s="85">
        <f t="shared" si="0"/>
        <v>2.0235429227677293</v>
      </c>
      <c r="E32" s="85">
        <f t="shared" si="0"/>
        <v>4.0470858455354586</v>
      </c>
      <c r="F32" s="86">
        <v>70.48</v>
      </c>
      <c r="G32" s="87">
        <f t="shared" si="1"/>
        <v>140.96</v>
      </c>
    </row>
    <row r="33" spans="1:7" s="84" customFormat="1" ht="36">
      <c r="A33" s="100" t="s">
        <v>261</v>
      </c>
      <c r="B33" s="79" t="s">
        <v>72</v>
      </c>
      <c r="C33" s="80">
        <v>2</v>
      </c>
      <c r="D33" s="85">
        <f t="shared" si="0"/>
        <v>2.0235429227677293</v>
      </c>
      <c r="E33" s="85">
        <f t="shared" si="0"/>
        <v>4.0470858455354586</v>
      </c>
      <c r="F33" s="86">
        <v>70.48</v>
      </c>
      <c r="G33" s="87">
        <f t="shared" si="1"/>
        <v>140.96</v>
      </c>
    </row>
    <row r="34" spans="1:7" s="84" customFormat="1" ht="24">
      <c r="A34" s="100" t="s">
        <v>262</v>
      </c>
      <c r="B34" s="79" t="s">
        <v>73</v>
      </c>
      <c r="C34" s="80">
        <v>0</v>
      </c>
      <c r="D34" s="85">
        <f t="shared" si="0"/>
        <v>4.0456503014642546</v>
      </c>
      <c r="E34" s="85">
        <f t="shared" si="0"/>
        <v>0</v>
      </c>
      <c r="F34" s="86">
        <v>140.91</v>
      </c>
      <c r="G34" s="87">
        <f t="shared" si="1"/>
        <v>0</v>
      </c>
    </row>
    <row r="35" spans="1:7" s="84" customFormat="1" ht="24">
      <c r="A35" s="100" t="s">
        <v>263</v>
      </c>
      <c r="B35" s="79" t="s">
        <v>74</v>
      </c>
      <c r="C35" s="80">
        <v>2</v>
      </c>
      <c r="D35" s="85">
        <f t="shared" si="0"/>
        <v>2.3445305770887166</v>
      </c>
      <c r="E35" s="85">
        <f t="shared" si="0"/>
        <v>4.6890611541774332</v>
      </c>
      <c r="F35" s="86">
        <v>81.66</v>
      </c>
      <c r="G35" s="87">
        <f t="shared" si="1"/>
        <v>163.32</v>
      </c>
    </row>
    <row r="36" spans="1:7" s="84" customFormat="1" ht="36">
      <c r="A36" s="100" t="s">
        <v>264</v>
      </c>
      <c r="B36" s="79" t="s">
        <v>75</v>
      </c>
      <c r="C36" s="80">
        <v>2</v>
      </c>
      <c r="D36" s="85">
        <f t="shared" si="0"/>
        <v>1.9468848693654897</v>
      </c>
      <c r="E36" s="85">
        <f t="shared" si="0"/>
        <v>3.8937697387309793</v>
      </c>
      <c r="F36" s="86">
        <v>67.81</v>
      </c>
      <c r="G36" s="87">
        <f t="shared" si="1"/>
        <v>135.62</v>
      </c>
    </row>
    <row r="37" spans="1:7" s="84" customFormat="1" ht="36">
      <c r="A37" s="100" t="s">
        <v>265</v>
      </c>
      <c r="B37" s="79" t="s">
        <v>76</v>
      </c>
      <c r="C37" s="80">
        <v>2</v>
      </c>
      <c r="D37" s="85">
        <f t="shared" si="0"/>
        <v>3.0703416594889466</v>
      </c>
      <c r="E37" s="85">
        <f t="shared" si="0"/>
        <v>6.1406833189778931</v>
      </c>
      <c r="F37" s="86">
        <v>106.94</v>
      </c>
      <c r="G37" s="87">
        <f t="shared" si="1"/>
        <v>213.88</v>
      </c>
    </row>
    <row r="38" spans="1:7" s="84" customFormat="1" ht="36">
      <c r="A38" s="100" t="s">
        <v>265</v>
      </c>
      <c r="B38" s="79" t="s">
        <v>76</v>
      </c>
      <c r="C38" s="80">
        <v>2</v>
      </c>
      <c r="D38" s="85">
        <f t="shared" si="0"/>
        <v>3.0703416594889466</v>
      </c>
      <c r="E38" s="85">
        <f t="shared" si="0"/>
        <v>6.1406833189778931</v>
      </c>
      <c r="F38" s="86">
        <v>106.94</v>
      </c>
      <c r="G38" s="87">
        <f t="shared" si="1"/>
        <v>213.88</v>
      </c>
    </row>
    <row r="39" spans="1:7" s="84" customFormat="1" ht="36">
      <c r="A39" s="100" t="s">
        <v>266</v>
      </c>
      <c r="B39" s="79" t="s">
        <v>99</v>
      </c>
      <c r="C39" s="80">
        <v>2</v>
      </c>
      <c r="D39" s="85">
        <f t="shared" si="0"/>
        <v>2.5816824576514499</v>
      </c>
      <c r="E39" s="85">
        <f t="shared" si="0"/>
        <v>5.1633649153028998</v>
      </c>
      <c r="F39" s="86">
        <v>89.92</v>
      </c>
      <c r="G39" s="87">
        <f t="shared" si="1"/>
        <v>179.84</v>
      </c>
    </row>
    <row r="40" spans="1:7" s="84" customFormat="1" ht="36">
      <c r="A40" s="100" t="s">
        <v>266</v>
      </c>
      <c r="B40" s="79" t="s">
        <v>99</v>
      </c>
      <c r="C40" s="80">
        <v>2</v>
      </c>
      <c r="D40" s="85">
        <f t="shared" si="0"/>
        <v>2.5816824576514499</v>
      </c>
      <c r="E40" s="85">
        <f t="shared" si="0"/>
        <v>5.1633649153028998</v>
      </c>
      <c r="F40" s="86">
        <v>89.92</v>
      </c>
      <c r="G40" s="87">
        <f t="shared" si="1"/>
        <v>179.84</v>
      </c>
    </row>
    <row r="41" spans="1:7" s="84" customFormat="1" ht="36">
      <c r="A41" s="100" t="s">
        <v>267</v>
      </c>
      <c r="B41" s="79" t="s">
        <v>77</v>
      </c>
      <c r="C41" s="80">
        <v>5</v>
      </c>
      <c r="D41" s="85">
        <f t="shared" si="0"/>
        <v>1.3867355727820845</v>
      </c>
      <c r="E41" s="85">
        <f t="shared" si="0"/>
        <v>6.9336778639104226</v>
      </c>
      <c r="F41" s="86">
        <v>48.3</v>
      </c>
      <c r="G41" s="87">
        <f t="shared" si="1"/>
        <v>241.5</v>
      </c>
    </row>
    <row r="42" spans="1:7" s="84" customFormat="1" ht="36">
      <c r="A42" s="100" t="s">
        <v>267</v>
      </c>
      <c r="B42" s="79" t="s">
        <v>77</v>
      </c>
      <c r="C42" s="80">
        <v>5</v>
      </c>
      <c r="D42" s="85">
        <f t="shared" si="0"/>
        <v>1.3867355727820845</v>
      </c>
      <c r="E42" s="85">
        <f t="shared" si="0"/>
        <v>6.9336778639104226</v>
      </c>
      <c r="F42" s="86">
        <v>48.3</v>
      </c>
      <c r="G42" s="87">
        <f t="shared" si="1"/>
        <v>241.5</v>
      </c>
    </row>
    <row r="43" spans="1:7" s="84" customFormat="1" ht="36">
      <c r="A43" s="100" t="s">
        <v>268</v>
      </c>
      <c r="B43" s="79" t="s">
        <v>78</v>
      </c>
      <c r="C43" s="80">
        <v>5</v>
      </c>
      <c r="D43" s="85">
        <f t="shared" si="0"/>
        <v>1.6503014642549527</v>
      </c>
      <c r="E43" s="85">
        <f t="shared" si="0"/>
        <v>8.2515073212747634</v>
      </c>
      <c r="F43" s="86">
        <v>57.48</v>
      </c>
      <c r="G43" s="87">
        <f t="shared" si="1"/>
        <v>287.39999999999998</v>
      </c>
    </row>
    <row r="44" spans="1:7" s="84" customFormat="1" ht="36">
      <c r="A44" s="100" t="s">
        <v>268</v>
      </c>
      <c r="B44" s="79" t="s">
        <v>78</v>
      </c>
      <c r="C44" s="80">
        <v>5</v>
      </c>
      <c r="D44" s="85">
        <f t="shared" si="0"/>
        <v>1.6503014642549527</v>
      </c>
      <c r="E44" s="85">
        <f t="shared" si="0"/>
        <v>8.2515073212747634</v>
      </c>
      <c r="F44" s="86">
        <v>57.48</v>
      </c>
      <c r="G44" s="87">
        <f t="shared" si="1"/>
        <v>287.39999999999998</v>
      </c>
    </row>
    <row r="45" spans="1:7" s="84" customFormat="1" ht="24">
      <c r="A45" s="100" t="s">
        <v>269</v>
      </c>
      <c r="B45" s="79" t="s">
        <v>79</v>
      </c>
      <c r="C45" s="80">
        <v>1</v>
      </c>
      <c r="D45" s="85">
        <f t="shared" si="0"/>
        <v>1.5799598047660064</v>
      </c>
      <c r="E45" s="85">
        <f t="shared" si="0"/>
        <v>1.5799598047660064</v>
      </c>
      <c r="F45" s="86">
        <v>55.03</v>
      </c>
      <c r="G45" s="87">
        <f t="shared" si="1"/>
        <v>55.03</v>
      </c>
    </row>
    <row r="46" spans="1:7" s="84" customFormat="1" ht="24">
      <c r="A46" s="100" t="s">
        <v>269</v>
      </c>
      <c r="B46" s="79" t="s">
        <v>79</v>
      </c>
      <c r="C46" s="80">
        <v>1</v>
      </c>
      <c r="D46" s="85">
        <f t="shared" si="0"/>
        <v>1.5799598047660064</v>
      </c>
      <c r="E46" s="85">
        <f t="shared" si="0"/>
        <v>1.5799598047660064</v>
      </c>
      <c r="F46" s="86">
        <v>55.03</v>
      </c>
      <c r="G46" s="87">
        <f t="shared" si="1"/>
        <v>55.03</v>
      </c>
    </row>
    <row r="47" spans="1:7" s="84" customFormat="1" ht="24">
      <c r="A47" s="100" t="s">
        <v>269</v>
      </c>
      <c r="B47" s="79" t="s">
        <v>79</v>
      </c>
      <c r="C47" s="80">
        <v>1</v>
      </c>
      <c r="D47" s="85">
        <f t="shared" si="0"/>
        <v>1.5799598047660064</v>
      </c>
      <c r="E47" s="85">
        <f t="shared" si="0"/>
        <v>1.5799598047660064</v>
      </c>
      <c r="F47" s="86">
        <v>55.03</v>
      </c>
      <c r="G47" s="87">
        <f t="shared" si="1"/>
        <v>55.03</v>
      </c>
    </row>
    <row r="48" spans="1:7" s="84" customFormat="1" ht="36">
      <c r="A48" s="100" t="s">
        <v>270</v>
      </c>
      <c r="B48" s="79" t="s">
        <v>81</v>
      </c>
      <c r="C48" s="80">
        <v>2</v>
      </c>
      <c r="D48" s="85">
        <f t="shared" si="0"/>
        <v>2.7565317255239741</v>
      </c>
      <c r="E48" s="85">
        <f t="shared" si="0"/>
        <v>5.5130634510479481</v>
      </c>
      <c r="F48" s="86">
        <v>96.01</v>
      </c>
      <c r="G48" s="87">
        <f t="shared" si="1"/>
        <v>192.02</v>
      </c>
    </row>
    <row r="49" spans="1:7" s="84" customFormat="1" ht="36">
      <c r="A49" s="100" t="s">
        <v>271</v>
      </c>
      <c r="B49" s="79" t="s">
        <v>56</v>
      </c>
      <c r="C49" s="80">
        <v>2</v>
      </c>
      <c r="D49" s="85">
        <f t="shared" si="0"/>
        <v>14.01378122308355</v>
      </c>
      <c r="E49" s="85">
        <f t="shared" si="0"/>
        <v>28.027562446167099</v>
      </c>
      <c r="F49" s="86">
        <v>488.1</v>
      </c>
      <c r="G49" s="87">
        <f t="shared" si="1"/>
        <v>976.2</v>
      </c>
    </row>
    <row r="50" spans="1:7" s="84" customFormat="1" ht="36">
      <c r="A50" s="100" t="s">
        <v>272</v>
      </c>
      <c r="B50" s="79" t="s">
        <v>83</v>
      </c>
      <c r="C50" s="80">
        <v>6</v>
      </c>
      <c r="D50" s="85">
        <f t="shared" si="0"/>
        <v>15.42721791559001</v>
      </c>
      <c r="E50" s="85">
        <f t="shared" si="0"/>
        <v>92.563307493540066</v>
      </c>
      <c r="F50" s="86">
        <v>537.33000000000004</v>
      </c>
      <c r="G50" s="87">
        <f t="shared" si="1"/>
        <v>3223.9800000000005</v>
      </c>
    </row>
    <row r="51" spans="1:7" s="84" customFormat="1" ht="36">
      <c r="A51" s="100" t="s">
        <v>273</v>
      </c>
      <c r="B51" s="79" t="s">
        <v>84</v>
      </c>
      <c r="C51" s="80">
        <v>3</v>
      </c>
      <c r="D51" s="85">
        <f t="shared" si="0"/>
        <v>17.362331323571635</v>
      </c>
      <c r="E51" s="85">
        <f t="shared" si="0"/>
        <v>52.086993970714907</v>
      </c>
      <c r="F51" s="86">
        <v>604.73</v>
      </c>
      <c r="G51" s="87">
        <f t="shared" si="1"/>
        <v>1814.19</v>
      </c>
    </row>
    <row r="52" spans="1:7" s="84" customFormat="1" ht="24">
      <c r="A52" s="100" t="s">
        <v>274</v>
      </c>
      <c r="B52" s="79" t="s">
        <v>85</v>
      </c>
      <c r="C52" s="80">
        <v>3</v>
      </c>
      <c r="D52" s="85">
        <f t="shared" si="0"/>
        <v>14.507608383577377</v>
      </c>
      <c r="E52" s="85">
        <f t="shared" si="0"/>
        <v>43.522825150732132</v>
      </c>
      <c r="F52" s="86">
        <v>505.3</v>
      </c>
      <c r="G52" s="87">
        <f t="shared" si="1"/>
        <v>1515.9</v>
      </c>
    </row>
    <row r="53" spans="1:7" s="84" customFormat="1" ht="36">
      <c r="A53" s="100" t="s">
        <v>275</v>
      </c>
      <c r="B53" s="79" t="s">
        <v>86</v>
      </c>
      <c r="C53" s="80">
        <v>3</v>
      </c>
      <c r="D53" s="85">
        <f t="shared" si="0"/>
        <v>22.251220212460524</v>
      </c>
      <c r="E53" s="85">
        <f t="shared" si="0"/>
        <v>66.753660637381557</v>
      </c>
      <c r="F53" s="86">
        <v>775.01</v>
      </c>
      <c r="G53" s="87">
        <f t="shared" si="1"/>
        <v>2325.0299999999997</v>
      </c>
    </row>
    <row r="54" spans="1:7" s="84" customFormat="1" ht="36">
      <c r="A54" s="100" t="s">
        <v>276</v>
      </c>
      <c r="B54" s="79" t="s">
        <v>87</v>
      </c>
      <c r="C54" s="80">
        <v>3</v>
      </c>
      <c r="D54" s="85">
        <f t="shared" si="0"/>
        <v>22.597473442434687</v>
      </c>
      <c r="E54" s="85">
        <f t="shared" si="0"/>
        <v>67.792420327304058</v>
      </c>
      <c r="F54" s="86">
        <v>787.07</v>
      </c>
      <c r="G54" s="87">
        <f t="shared" si="1"/>
        <v>2361.21</v>
      </c>
    </row>
    <row r="55" spans="1:7" s="84" customFormat="1" ht="36">
      <c r="A55" s="100" t="s">
        <v>277</v>
      </c>
      <c r="B55" s="79" t="s">
        <v>88</v>
      </c>
      <c r="C55" s="80">
        <v>2</v>
      </c>
      <c r="D55" s="85">
        <f t="shared" si="0"/>
        <v>16.076370944588</v>
      </c>
      <c r="E55" s="85">
        <f t="shared" si="0"/>
        <v>32.152741889175999</v>
      </c>
      <c r="F55" s="86">
        <v>559.94000000000005</v>
      </c>
      <c r="G55" s="87">
        <f t="shared" si="1"/>
        <v>1119.8800000000001</v>
      </c>
    </row>
    <row r="56" spans="1:7" s="84" customFormat="1" ht="36">
      <c r="A56" s="100" t="s">
        <v>278</v>
      </c>
      <c r="B56" s="79" t="s">
        <v>89</v>
      </c>
      <c r="C56" s="80">
        <v>1</v>
      </c>
      <c r="D56" s="85">
        <f t="shared" si="0"/>
        <v>13.57192075796727</v>
      </c>
      <c r="E56" s="85">
        <f t="shared" si="0"/>
        <v>13.57192075796727</v>
      </c>
      <c r="F56" s="86">
        <v>472.71</v>
      </c>
      <c r="G56" s="87">
        <f t="shared" si="1"/>
        <v>472.71</v>
      </c>
    </row>
    <row r="57" spans="1:7" s="84" customFormat="1" ht="36">
      <c r="A57" s="100" t="s">
        <v>279</v>
      </c>
      <c r="B57" s="79" t="s">
        <v>90</v>
      </c>
      <c r="C57" s="80">
        <v>1</v>
      </c>
      <c r="D57" s="85">
        <f t="shared" si="0"/>
        <v>27.213608957795007</v>
      </c>
      <c r="E57" s="85">
        <f t="shared" si="0"/>
        <v>27.213608957795007</v>
      </c>
      <c r="F57" s="86">
        <v>947.85</v>
      </c>
      <c r="G57" s="87">
        <f t="shared" si="1"/>
        <v>947.85</v>
      </c>
    </row>
    <row r="58" spans="1:7" s="84" customFormat="1" ht="36">
      <c r="A58" s="100" t="s">
        <v>280</v>
      </c>
      <c r="B58" s="79" t="s">
        <v>91</v>
      </c>
      <c r="C58" s="80">
        <v>1</v>
      </c>
      <c r="D58" s="85">
        <f t="shared" si="0"/>
        <v>14.637094458799886</v>
      </c>
      <c r="E58" s="85">
        <f t="shared" si="0"/>
        <v>14.637094458799886</v>
      </c>
      <c r="F58" s="86">
        <v>509.81</v>
      </c>
      <c r="G58" s="87">
        <f t="shared" si="1"/>
        <v>509.81</v>
      </c>
    </row>
    <row r="59" spans="1:7" s="84" customFormat="1" ht="36">
      <c r="A59" s="100" t="s">
        <v>281</v>
      </c>
      <c r="B59" s="79" t="s">
        <v>92</v>
      </c>
      <c r="C59" s="80">
        <v>1</v>
      </c>
      <c r="D59" s="85">
        <f t="shared" si="0"/>
        <v>16.920757967269598</v>
      </c>
      <c r="E59" s="85">
        <f t="shared" si="0"/>
        <v>16.920757967269598</v>
      </c>
      <c r="F59" s="86">
        <v>589.35</v>
      </c>
      <c r="G59" s="87">
        <f t="shared" si="1"/>
        <v>589.35</v>
      </c>
    </row>
    <row r="60" spans="1:7" s="84" customFormat="1" ht="36">
      <c r="A60" s="100" t="s">
        <v>282</v>
      </c>
      <c r="B60" s="79" t="s">
        <v>93</v>
      </c>
      <c r="C60" s="80">
        <v>1</v>
      </c>
      <c r="D60" s="85">
        <f t="shared" si="0"/>
        <v>26.183749641113984</v>
      </c>
      <c r="E60" s="85">
        <f t="shared" si="0"/>
        <v>26.183749641113984</v>
      </c>
      <c r="F60" s="86">
        <v>911.98</v>
      </c>
      <c r="G60" s="87">
        <f t="shared" si="1"/>
        <v>911.98</v>
      </c>
    </row>
    <row r="61" spans="1:7" s="84" customFormat="1" ht="36">
      <c r="A61" s="100" t="s">
        <v>281</v>
      </c>
      <c r="B61" s="79" t="s">
        <v>92</v>
      </c>
      <c r="C61" s="80">
        <v>1</v>
      </c>
      <c r="D61" s="85">
        <f t="shared" si="0"/>
        <v>16.920757967269598</v>
      </c>
      <c r="E61" s="85">
        <f t="shared" si="0"/>
        <v>16.920757967269598</v>
      </c>
      <c r="F61" s="86">
        <v>589.35</v>
      </c>
      <c r="G61" s="87">
        <f t="shared" si="1"/>
        <v>589.35</v>
      </c>
    </row>
    <row r="62" spans="1:7" s="84" customFormat="1" ht="25.5">
      <c r="A62" s="100" t="s">
        <v>283</v>
      </c>
      <c r="B62" s="79" t="s">
        <v>94</v>
      </c>
      <c r="C62" s="80">
        <v>1</v>
      </c>
      <c r="D62" s="85">
        <f t="shared" si="0"/>
        <v>10.00401952339937</v>
      </c>
      <c r="E62" s="85">
        <f t="shared" si="0"/>
        <v>10.00401952339937</v>
      </c>
      <c r="F62" s="86">
        <v>348.44</v>
      </c>
      <c r="G62" s="87">
        <f t="shared" si="1"/>
        <v>348.44</v>
      </c>
    </row>
    <row r="63" spans="1:7" s="84" customFormat="1" ht="24">
      <c r="A63" s="100" t="s">
        <v>284</v>
      </c>
      <c r="B63" s="79" t="s">
        <v>95</v>
      </c>
      <c r="C63" s="80">
        <v>1</v>
      </c>
      <c r="D63" s="85">
        <f t="shared" si="0"/>
        <v>15.81711168532874</v>
      </c>
      <c r="E63" s="85">
        <f t="shared" si="0"/>
        <v>15.81711168532874</v>
      </c>
      <c r="F63" s="86">
        <v>550.91</v>
      </c>
      <c r="G63" s="87">
        <f t="shared" si="1"/>
        <v>550.91</v>
      </c>
    </row>
    <row r="64" spans="1:7" s="84" customFormat="1" ht="36">
      <c r="A64" s="100" t="s">
        <v>285</v>
      </c>
      <c r="B64" s="79" t="s">
        <v>96</v>
      </c>
      <c r="C64" s="80">
        <v>2</v>
      </c>
      <c r="D64" s="85">
        <f t="shared" si="0"/>
        <v>20.817685902957223</v>
      </c>
      <c r="E64" s="85">
        <f t="shared" si="0"/>
        <v>41.635371805914446</v>
      </c>
      <c r="F64" s="86">
        <v>725.08</v>
      </c>
      <c r="G64" s="87">
        <f t="shared" si="1"/>
        <v>1450.16</v>
      </c>
    </row>
    <row r="65" spans="1:7" s="84" customFormat="1" ht="48">
      <c r="A65" s="100" t="s">
        <v>286</v>
      </c>
      <c r="B65" s="79" t="s">
        <v>97</v>
      </c>
      <c r="C65" s="80">
        <v>1</v>
      </c>
      <c r="D65" s="85">
        <f t="shared" ref="D65:D128" si="2">F65/$D$14</f>
        <v>23.107091587711746</v>
      </c>
      <c r="E65" s="85">
        <f t="shared" ref="E65:E128" si="3">G65/$D$14</f>
        <v>23.107091587711746</v>
      </c>
      <c r="F65" s="86">
        <v>804.82</v>
      </c>
      <c r="G65" s="87">
        <f t="shared" ref="G65:G128" si="4">C65*F65</f>
        <v>804.82</v>
      </c>
    </row>
    <row r="66" spans="1:7" s="84" customFormat="1" ht="36">
      <c r="A66" s="100" t="s">
        <v>287</v>
      </c>
      <c r="B66" s="79" t="s">
        <v>98</v>
      </c>
      <c r="C66" s="80">
        <v>1</v>
      </c>
      <c r="D66" s="85">
        <f t="shared" si="2"/>
        <v>15.091587711742751</v>
      </c>
      <c r="E66" s="85">
        <f t="shared" si="3"/>
        <v>15.091587711742751</v>
      </c>
      <c r="F66" s="86">
        <v>525.64</v>
      </c>
      <c r="G66" s="87">
        <f t="shared" si="4"/>
        <v>525.64</v>
      </c>
    </row>
    <row r="67" spans="1:7" s="84" customFormat="1" ht="36">
      <c r="A67" s="100" t="s">
        <v>288</v>
      </c>
      <c r="B67" s="79" t="s">
        <v>100</v>
      </c>
      <c r="C67" s="80">
        <v>1</v>
      </c>
      <c r="D67" s="85">
        <f t="shared" si="2"/>
        <v>8.8664944013781231</v>
      </c>
      <c r="E67" s="85">
        <f t="shared" si="3"/>
        <v>8.8664944013781231</v>
      </c>
      <c r="F67" s="86">
        <v>308.82</v>
      </c>
      <c r="G67" s="87">
        <f t="shared" si="4"/>
        <v>308.82</v>
      </c>
    </row>
    <row r="68" spans="1:7" s="84" customFormat="1" ht="36">
      <c r="A68" s="100" t="s">
        <v>288</v>
      </c>
      <c r="B68" s="79" t="s">
        <v>100</v>
      </c>
      <c r="C68" s="80">
        <v>2</v>
      </c>
      <c r="D68" s="85">
        <f t="shared" si="2"/>
        <v>8.8664944013781231</v>
      </c>
      <c r="E68" s="85">
        <f t="shared" si="3"/>
        <v>17.732988802756246</v>
      </c>
      <c r="F68" s="86">
        <v>308.82</v>
      </c>
      <c r="G68" s="87">
        <f t="shared" si="4"/>
        <v>617.64</v>
      </c>
    </row>
    <row r="69" spans="1:7" s="84" customFormat="1" ht="36">
      <c r="A69" s="100" t="s">
        <v>288</v>
      </c>
      <c r="B69" s="79" t="s">
        <v>100</v>
      </c>
      <c r="C69" s="80">
        <v>4</v>
      </c>
      <c r="D69" s="85">
        <f t="shared" si="2"/>
        <v>8.8664944013781231</v>
      </c>
      <c r="E69" s="85">
        <f t="shared" si="3"/>
        <v>35.465977605512492</v>
      </c>
      <c r="F69" s="86">
        <v>308.82</v>
      </c>
      <c r="G69" s="87">
        <f t="shared" si="4"/>
        <v>1235.28</v>
      </c>
    </row>
    <row r="70" spans="1:7" s="84" customFormat="1">
      <c r="A70" s="100"/>
      <c r="B70" s="79"/>
      <c r="C70" s="80"/>
      <c r="D70" s="85">
        <f t="shared" si="2"/>
        <v>0</v>
      </c>
      <c r="E70" s="85">
        <f t="shared" si="3"/>
        <v>0</v>
      </c>
      <c r="F70" s="86"/>
      <c r="G70" s="87">
        <f t="shared" si="4"/>
        <v>0</v>
      </c>
    </row>
    <row r="71" spans="1:7" s="84" customFormat="1" ht="24">
      <c r="A71" s="100" t="s">
        <v>289</v>
      </c>
      <c r="B71" s="79" t="s">
        <v>103</v>
      </c>
      <c r="C71" s="80">
        <v>1</v>
      </c>
      <c r="D71" s="85">
        <f t="shared" si="2"/>
        <v>74.275337352856738</v>
      </c>
      <c r="E71" s="85">
        <f t="shared" si="3"/>
        <v>74.275337352856738</v>
      </c>
      <c r="F71" s="86">
        <v>2587.0100000000002</v>
      </c>
      <c r="G71" s="87">
        <f t="shared" si="4"/>
        <v>2587.0100000000002</v>
      </c>
    </row>
    <row r="72" spans="1:7" s="84" customFormat="1">
      <c r="A72" s="100" t="s">
        <v>153</v>
      </c>
      <c r="B72" s="79"/>
      <c r="C72" s="80"/>
      <c r="D72" s="85">
        <f t="shared" si="2"/>
        <v>0</v>
      </c>
      <c r="E72" s="85">
        <f t="shared" si="3"/>
        <v>0</v>
      </c>
      <c r="F72" s="86"/>
      <c r="G72" s="87">
        <f t="shared" si="4"/>
        <v>0</v>
      </c>
    </row>
    <row r="73" spans="1:7" s="84" customFormat="1" ht="25.5">
      <c r="A73" s="100" t="s">
        <v>192</v>
      </c>
      <c r="B73" s="79" t="s">
        <v>104</v>
      </c>
      <c r="C73" s="80">
        <v>4</v>
      </c>
      <c r="D73" s="85">
        <f t="shared" si="2"/>
        <v>1.3260407694516223</v>
      </c>
      <c r="E73" s="85">
        <f t="shared" si="3"/>
        <v>5.3041630778064892</v>
      </c>
      <c r="F73" s="86">
        <v>46.186</v>
      </c>
      <c r="G73" s="87">
        <f t="shared" si="4"/>
        <v>184.744</v>
      </c>
    </row>
    <row r="74" spans="1:7" s="84" customFormat="1" ht="24">
      <c r="A74" s="100" t="s">
        <v>193</v>
      </c>
      <c r="B74" s="79" t="s">
        <v>105</v>
      </c>
      <c r="C74" s="80">
        <v>2</v>
      </c>
      <c r="D74" s="85">
        <f t="shared" si="2"/>
        <v>0.93770025839793281</v>
      </c>
      <c r="E74" s="85">
        <f t="shared" si="3"/>
        <v>1.8754005167958656</v>
      </c>
      <c r="F74" s="86">
        <v>32.6601</v>
      </c>
      <c r="G74" s="87">
        <f t="shared" si="4"/>
        <v>65.3202</v>
      </c>
    </row>
    <row r="75" spans="1:7" s="84" customFormat="1" ht="24">
      <c r="A75" s="100" t="s">
        <v>193</v>
      </c>
      <c r="B75" s="79" t="s">
        <v>105</v>
      </c>
      <c r="C75" s="80">
        <v>2</v>
      </c>
      <c r="D75" s="85">
        <f t="shared" si="2"/>
        <v>0.93770025839793281</v>
      </c>
      <c r="E75" s="85">
        <f t="shared" si="3"/>
        <v>1.8754005167958656</v>
      </c>
      <c r="F75" s="86">
        <v>32.6601</v>
      </c>
      <c r="G75" s="87">
        <f t="shared" si="4"/>
        <v>65.3202</v>
      </c>
    </row>
    <row r="76" spans="1:7" s="84" customFormat="1" ht="24">
      <c r="A76" s="100" t="s">
        <v>193</v>
      </c>
      <c r="B76" s="79" t="s">
        <v>105</v>
      </c>
      <c r="C76" s="80">
        <v>2</v>
      </c>
      <c r="D76" s="85">
        <f t="shared" si="2"/>
        <v>0.93770025839793281</v>
      </c>
      <c r="E76" s="85">
        <f t="shared" si="3"/>
        <v>1.8754005167958656</v>
      </c>
      <c r="F76" s="86">
        <v>32.6601</v>
      </c>
      <c r="G76" s="87">
        <f t="shared" si="4"/>
        <v>65.3202</v>
      </c>
    </row>
    <row r="77" spans="1:7" s="84" customFormat="1" ht="24">
      <c r="A77" s="100" t="s">
        <v>194</v>
      </c>
      <c r="B77" s="79" t="s">
        <v>106</v>
      </c>
      <c r="C77" s="80">
        <v>1</v>
      </c>
      <c r="D77" s="85">
        <f t="shared" si="2"/>
        <v>2.0364197530864199</v>
      </c>
      <c r="E77" s="85">
        <f t="shared" si="3"/>
        <v>2.0364197530864199</v>
      </c>
      <c r="F77" s="86">
        <v>70.9285</v>
      </c>
      <c r="G77" s="87">
        <f t="shared" si="4"/>
        <v>70.9285</v>
      </c>
    </row>
    <row r="78" spans="1:7" s="84" customFormat="1" ht="24">
      <c r="A78" s="100" t="s">
        <v>194</v>
      </c>
      <c r="B78" s="79" t="s">
        <v>106</v>
      </c>
      <c r="C78" s="80">
        <v>2</v>
      </c>
      <c r="D78" s="85">
        <f t="shared" si="2"/>
        <v>2.0364197530864199</v>
      </c>
      <c r="E78" s="85">
        <f t="shared" si="3"/>
        <v>4.0728395061728397</v>
      </c>
      <c r="F78" s="86">
        <v>70.9285</v>
      </c>
      <c r="G78" s="87">
        <f t="shared" si="4"/>
        <v>141.857</v>
      </c>
    </row>
    <row r="79" spans="1:7" s="84" customFormat="1" ht="24">
      <c r="A79" s="100" t="s">
        <v>194</v>
      </c>
      <c r="B79" s="79" t="s">
        <v>106</v>
      </c>
      <c r="C79" s="80">
        <v>2</v>
      </c>
      <c r="D79" s="85">
        <f t="shared" si="2"/>
        <v>2.0364197530864199</v>
      </c>
      <c r="E79" s="85">
        <f t="shared" si="3"/>
        <v>4.0728395061728397</v>
      </c>
      <c r="F79" s="86">
        <v>70.9285</v>
      </c>
      <c r="G79" s="87">
        <f t="shared" si="4"/>
        <v>141.857</v>
      </c>
    </row>
    <row r="80" spans="1:7" s="84" customFormat="1" ht="24">
      <c r="A80" s="100" t="s">
        <v>195</v>
      </c>
      <c r="B80" s="79" t="s">
        <v>107</v>
      </c>
      <c r="C80" s="80">
        <v>5</v>
      </c>
      <c r="D80" s="85">
        <f t="shared" si="2"/>
        <v>0.61566178581682474</v>
      </c>
      <c r="E80" s="85">
        <f t="shared" si="3"/>
        <v>3.0783089290841237</v>
      </c>
      <c r="F80" s="86">
        <v>21.443500000000004</v>
      </c>
      <c r="G80" s="87">
        <f t="shared" si="4"/>
        <v>107.21750000000002</v>
      </c>
    </row>
    <row r="81" spans="1:7" s="84" customFormat="1" ht="24">
      <c r="A81" s="100" t="s">
        <v>195</v>
      </c>
      <c r="B81" s="79" t="s">
        <v>107</v>
      </c>
      <c r="C81" s="80">
        <v>2</v>
      </c>
      <c r="D81" s="85">
        <f t="shared" si="2"/>
        <v>0.61566178581682474</v>
      </c>
      <c r="E81" s="85">
        <f t="shared" si="3"/>
        <v>1.2313235716336495</v>
      </c>
      <c r="F81" s="86">
        <v>21.443500000000004</v>
      </c>
      <c r="G81" s="87">
        <f t="shared" si="4"/>
        <v>42.887000000000008</v>
      </c>
    </row>
    <row r="82" spans="1:7" s="84" customFormat="1" ht="24">
      <c r="A82" s="100" t="s">
        <v>195</v>
      </c>
      <c r="B82" s="79" t="s">
        <v>107</v>
      </c>
      <c r="C82" s="80">
        <v>2</v>
      </c>
      <c r="D82" s="85">
        <f t="shared" si="2"/>
        <v>0.61566178581682474</v>
      </c>
      <c r="E82" s="85">
        <f t="shared" si="3"/>
        <v>1.2313235716336495</v>
      </c>
      <c r="F82" s="86">
        <v>21.443500000000004</v>
      </c>
      <c r="G82" s="87">
        <f t="shared" si="4"/>
        <v>42.887000000000008</v>
      </c>
    </row>
    <row r="83" spans="1:7" s="84" customFormat="1" ht="24">
      <c r="A83" s="100" t="s">
        <v>195</v>
      </c>
      <c r="B83" s="79" t="s">
        <v>107</v>
      </c>
      <c r="C83" s="80">
        <v>1</v>
      </c>
      <c r="D83" s="85">
        <f t="shared" si="2"/>
        <v>0.61566178581682474</v>
      </c>
      <c r="E83" s="85">
        <f t="shared" si="3"/>
        <v>0.61566178581682474</v>
      </c>
      <c r="F83" s="86">
        <v>21.443500000000004</v>
      </c>
      <c r="G83" s="87">
        <f t="shared" si="4"/>
        <v>21.443500000000004</v>
      </c>
    </row>
    <row r="84" spans="1:7" s="84" customFormat="1" ht="24">
      <c r="A84" s="100" t="s">
        <v>196</v>
      </c>
      <c r="B84" s="79" t="s">
        <v>108</v>
      </c>
      <c r="C84" s="80">
        <v>5</v>
      </c>
      <c r="D84" s="85">
        <f t="shared" si="2"/>
        <v>0.61566178581682474</v>
      </c>
      <c r="E84" s="85">
        <f t="shared" si="3"/>
        <v>3.0783089290841237</v>
      </c>
      <c r="F84" s="86">
        <v>21.443500000000004</v>
      </c>
      <c r="G84" s="87">
        <f t="shared" si="4"/>
        <v>107.21750000000002</v>
      </c>
    </row>
    <row r="85" spans="1:7" s="84" customFormat="1" ht="24">
      <c r="A85" s="100" t="s">
        <v>196</v>
      </c>
      <c r="B85" s="79" t="s">
        <v>108</v>
      </c>
      <c r="C85" s="80">
        <v>2</v>
      </c>
      <c r="D85" s="85">
        <f t="shared" si="2"/>
        <v>0.61566178581682474</v>
      </c>
      <c r="E85" s="85">
        <f t="shared" si="3"/>
        <v>1.2313235716336495</v>
      </c>
      <c r="F85" s="86">
        <v>21.443500000000004</v>
      </c>
      <c r="G85" s="87">
        <f t="shared" si="4"/>
        <v>42.887000000000008</v>
      </c>
    </row>
    <row r="86" spans="1:7" s="84" customFormat="1" ht="24">
      <c r="A86" s="100" t="s">
        <v>196</v>
      </c>
      <c r="B86" s="79" t="s">
        <v>108</v>
      </c>
      <c r="C86" s="80">
        <v>2</v>
      </c>
      <c r="D86" s="85">
        <f t="shared" si="2"/>
        <v>0.61566178581682474</v>
      </c>
      <c r="E86" s="85">
        <f t="shared" si="3"/>
        <v>1.2313235716336495</v>
      </c>
      <c r="F86" s="86">
        <v>21.443500000000004</v>
      </c>
      <c r="G86" s="87">
        <f t="shared" si="4"/>
        <v>42.887000000000008</v>
      </c>
    </row>
    <row r="87" spans="1:7" s="84" customFormat="1" ht="24">
      <c r="A87" s="100" t="s">
        <v>196</v>
      </c>
      <c r="B87" s="79" t="s">
        <v>108</v>
      </c>
      <c r="C87" s="80">
        <v>1</v>
      </c>
      <c r="D87" s="85">
        <f t="shared" si="2"/>
        <v>0.61566178581682474</v>
      </c>
      <c r="E87" s="85">
        <f t="shared" si="3"/>
        <v>0.61566178581682474</v>
      </c>
      <c r="F87" s="86">
        <v>21.443500000000004</v>
      </c>
      <c r="G87" s="87">
        <f t="shared" si="4"/>
        <v>21.443500000000004</v>
      </c>
    </row>
    <row r="88" spans="1:7" s="84" customFormat="1" ht="24">
      <c r="A88" s="100" t="s">
        <v>196</v>
      </c>
      <c r="B88" s="79" t="s">
        <v>108</v>
      </c>
      <c r="C88" s="80">
        <v>3</v>
      </c>
      <c r="D88" s="85">
        <f t="shared" si="2"/>
        <v>0.61566178581682474</v>
      </c>
      <c r="E88" s="85">
        <f t="shared" si="3"/>
        <v>1.8469853574504742</v>
      </c>
      <c r="F88" s="86">
        <v>21.443500000000004</v>
      </c>
      <c r="G88" s="87">
        <f t="shared" si="4"/>
        <v>64.330500000000015</v>
      </c>
    </row>
    <row r="89" spans="1:7" s="84" customFormat="1" ht="24">
      <c r="A89" s="100" t="s">
        <v>196</v>
      </c>
      <c r="B89" s="79" t="s">
        <v>108</v>
      </c>
      <c r="C89" s="80">
        <v>1</v>
      </c>
      <c r="D89" s="85">
        <f t="shared" si="2"/>
        <v>0.61566178581682474</v>
      </c>
      <c r="E89" s="85">
        <f t="shared" si="3"/>
        <v>0.61566178581682474</v>
      </c>
      <c r="F89" s="86">
        <v>21.443500000000004</v>
      </c>
      <c r="G89" s="87">
        <f t="shared" si="4"/>
        <v>21.443500000000004</v>
      </c>
    </row>
    <row r="90" spans="1:7" s="84" customFormat="1" ht="24">
      <c r="A90" s="100" t="s">
        <v>197</v>
      </c>
      <c r="B90" s="79" t="s">
        <v>109</v>
      </c>
      <c r="C90" s="80">
        <v>2</v>
      </c>
      <c r="D90" s="85">
        <f t="shared" si="2"/>
        <v>0.65354866494401376</v>
      </c>
      <c r="E90" s="85">
        <f t="shared" si="3"/>
        <v>1.3070973298880275</v>
      </c>
      <c r="F90" s="86">
        <v>22.763099999999998</v>
      </c>
      <c r="G90" s="87">
        <f t="shared" si="4"/>
        <v>45.526199999999996</v>
      </c>
    </row>
    <row r="91" spans="1:7" s="84" customFormat="1" ht="24">
      <c r="A91" s="100" t="s">
        <v>197</v>
      </c>
      <c r="B91" s="79" t="s">
        <v>109</v>
      </c>
      <c r="C91" s="80">
        <v>4</v>
      </c>
      <c r="D91" s="85">
        <f t="shared" si="2"/>
        <v>0.65354866494401376</v>
      </c>
      <c r="E91" s="85">
        <f t="shared" si="3"/>
        <v>2.614194659776055</v>
      </c>
      <c r="F91" s="86">
        <v>22.763099999999998</v>
      </c>
      <c r="G91" s="87">
        <f t="shared" si="4"/>
        <v>91.052399999999992</v>
      </c>
    </row>
    <row r="92" spans="1:7" s="84" customFormat="1" ht="24">
      <c r="A92" s="100" t="s">
        <v>197</v>
      </c>
      <c r="B92" s="79" t="s">
        <v>109</v>
      </c>
      <c r="C92" s="80">
        <v>4</v>
      </c>
      <c r="D92" s="85">
        <f t="shared" si="2"/>
        <v>0.65354866494401376</v>
      </c>
      <c r="E92" s="85">
        <f t="shared" si="3"/>
        <v>2.614194659776055</v>
      </c>
      <c r="F92" s="86">
        <v>22.763099999999998</v>
      </c>
      <c r="G92" s="87">
        <f t="shared" si="4"/>
        <v>91.052399999999992</v>
      </c>
    </row>
    <row r="93" spans="1:7" s="84" customFormat="1" ht="24">
      <c r="A93" s="100" t="s">
        <v>197</v>
      </c>
      <c r="B93" s="79" t="s">
        <v>109</v>
      </c>
      <c r="C93" s="80">
        <v>3</v>
      </c>
      <c r="D93" s="85">
        <f t="shared" si="2"/>
        <v>0.65354866494401376</v>
      </c>
      <c r="E93" s="85">
        <f t="shared" si="3"/>
        <v>1.9606459948320414</v>
      </c>
      <c r="F93" s="86">
        <v>22.763099999999998</v>
      </c>
      <c r="G93" s="87">
        <f t="shared" si="4"/>
        <v>68.289299999999997</v>
      </c>
    </row>
    <row r="94" spans="1:7" s="84" customFormat="1" ht="24">
      <c r="A94" s="100" t="s">
        <v>198</v>
      </c>
      <c r="B94" s="79" t="s">
        <v>110</v>
      </c>
      <c r="C94" s="80">
        <v>4</v>
      </c>
      <c r="D94" s="85">
        <f t="shared" si="2"/>
        <v>0.65354866494401376</v>
      </c>
      <c r="E94" s="85">
        <f t="shared" si="3"/>
        <v>2.614194659776055</v>
      </c>
      <c r="F94" s="86">
        <v>22.763099999999998</v>
      </c>
      <c r="G94" s="87">
        <f t="shared" si="4"/>
        <v>91.052399999999992</v>
      </c>
    </row>
    <row r="95" spans="1:7" s="84" customFormat="1" ht="24">
      <c r="A95" s="100" t="s">
        <v>198</v>
      </c>
      <c r="B95" s="79" t="s">
        <v>110</v>
      </c>
      <c r="C95" s="80">
        <v>2</v>
      </c>
      <c r="D95" s="85">
        <f t="shared" si="2"/>
        <v>0.65354866494401376</v>
      </c>
      <c r="E95" s="85">
        <f t="shared" si="3"/>
        <v>1.3070973298880275</v>
      </c>
      <c r="F95" s="86">
        <v>22.763099999999998</v>
      </c>
      <c r="G95" s="87">
        <f t="shared" si="4"/>
        <v>45.526199999999996</v>
      </c>
    </row>
    <row r="96" spans="1:7" s="84" customFormat="1" ht="24">
      <c r="A96" s="100" t="s">
        <v>198</v>
      </c>
      <c r="B96" s="79" t="s">
        <v>110</v>
      </c>
      <c r="C96" s="80">
        <v>2</v>
      </c>
      <c r="D96" s="85">
        <f t="shared" si="2"/>
        <v>0.65354866494401376</v>
      </c>
      <c r="E96" s="85">
        <f t="shared" si="3"/>
        <v>1.3070973298880275</v>
      </c>
      <c r="F96" s="86">
        <v>22.763099999999998</v>
      </c>
      <c r="G96" s="87">
        <f t="shared" si="4"/>
        <v>45.526199999999996</v>
      </c>
    </row>
    <row r="97" spans="1:7" s="84" customFormat="1" ht="24">
      <c r="A97" s="100" t="s">
        <v>198</v>
      </c>
      <c r="B97" s="79" t="s">
        <v>110</v>
      </c>
      <c r="C97" s="80">
        <v>1</v>
      </c>
      <c r="D97" s="85">
        <f t="shared" si="2"/>
        <v>0.65354866494401376</v>
      </c>
      <c r="E97" s="85">
        <f t="shared" si="3"/>
        <v>0.65354866494401376</v>
      </c>
      <c r="F97" s="86">
        <v>22.763099999999998</v>
      </c>
      <c r="G97" s="87">
        <f t="shared" si="4"/>
        <v>22.763099999999998</v>
      </c>
    </row>
    <row r="98" spans="1:7" s="84" customFormat="1" ht="24">
      <c r="A98" s="100" t="s">
        <v>199</v>
      </c>
      <c r="B98" s="79" t="s">
        <v>111</v>
      </c>
      <c r="C98" s="80">
        <v>2</v>
      </c>
      <c r="D98" s="85">
        <f t="shared" si="2"/>
        <v>0.61566178581682474</v>
      </c>
      <c r="E98" s="85">
        <f t="shared" si="3"/>
        <v>1.2313235716336495</v>
      </c>
      <c r="F98" s="86">
        <v>21.443500000000004</v>
      </c>
      <c r="G98" s="87">
        <f t="shared" si="4"/>
        <v>42.887000000000008</v>
      </c>
    </row>
    <row r="99" spans="1:7" s="84" customFormat="1" ht="24">
      <c r="A99" s="100" t="s">
        <v>199</v>
      </c>
      <c r="B99" s="79" t="s">
        <v>111</v>
      </c>
      <c r="C99" s="80">
        <v>1</v>
      </c>
      <c r="D99" s="85">
        <f t="shared" si="2"/>
        <v>0.61566178581682474</v>
      </c>
      <c r="E99" s="85">
        <f t="shared" si="3"/>
        <v>0.61566178581682474</v>
      </c>
      <c r="F99" s="86">
        <v>21.443500000000004</v>
      </c>
      <c r="G99" s="87">
        <f t="shared" si="4"/>
        <v>21.443500000000004</v>
      </c>
    </row>
    <row r="100" spans="1:7" s="84" customFormat="1" ht="24">
      <c r="A100" s="100" t="s">
        <v>199</v>
      </c>
      <c r="B100" s="79" t="s">
        <v>111</v>
      </c>
      <c r="C100" s="80">
        <v>3</v>
      </c>
      <c r="D100" s="85">
        <f t="shared" si="2"/>
        <v>0.61566178581682474</v>
      </c>
      <c r="E100" s="85">
        <f t="shared" si="3"/>
        <v>1.8469853574504742</v>
      </c>
      <c r="F100" s="86">
        <v>21.443500000000004</v>
      </c>
      <c r="G100" s="87">
        <f t="shared" si="4"/>
        <v>64.330500000000015</v>
      </c>
    </row>
    <row r="101" spans="1:7" s="84" customFormat="1" ht="36">
      <c r="A101" s="100" t="s">
        <v>200</v>
      </c>
      <c r="B101" s="79" t="s">
        <v>112</v>
      </c>
      <c r="C101" s="80">
        <v>1</v>
      </c>
      <c r="D101" s="85">
        <f t="shared" si="2"/>
        <v>4.2717456215905827</v>
      </c>
      <c r="E101" s="85">
        <f t="shared" si="3"/>
        <v>4.2717456215905827</v>
      </c>
      <c r="F101" s="86">
        <v>148.78489999999999</v>
      </c>
      <c r="G101" s="87">
        <f t="shared" si="4"/>
        <v>148.78489999999999</v>
      </c>
    </row>
    <row r="102" spans="1:7" s="84" customFormat="1" ht="36">
      <c r="A102" s="100" t="s">
        <v>200</v>
      </c>
      <c r="B102" s="79" t="s">
        <v>112</v>
      </c>
      <c r="C102" s="80">
        <v>1</v>
      </c>
      <c r="D102" s="85">
        <f t="shared" si="2"/>
        <v>4.2717456215905827</v>
      </c>
      <c r="E102" s="85">
        <f t="shared" si="3"/>
        <v>4.2717456215905827</v>
      </c>
      <c r="F102" s="86">
        <v>148.78489999999999</v>
      </c>
      <c r="G102" s="87">
        <f t="shared" si="4"/>
        <v>148.78489999999999</v>
      </c>
    </row>
    <row r="103" spans="1:7" s="84" customFormat="1" ht="36">
      <c r="A103" s="100" t="s">
        <v>201</v>
      </c>
      <c r="B103" s="79" t="s">
        <v>113</v>
      </c>
      <c r="C103" s="80">
        <v>1</v>
      </c>
      <c r="D103" s="85">
        <f t="shared" si="2"/>
        <v>4.1486132644272189</v>
      </c>
      <c r="E103" s="85">
        <f t="shared" si="3"/>
        <v>4.1486132644272189</v>
      </c>
      <c r="F103" s="86">
        <v>144.49620000000002</v>
      </c>
      <c r="G103" s="87">
        <f t="shared" si="4"/>
        <v>144.49620000000002</v>
      </c>
    </row>
    <row r="104" spans="1:7" s="84" customFormat="1" ht="36">
      <c r="A104" s="100" t="s">
        <v>202</v>
      </c>
      <c r="B104" s="79" t="s">
        <v>114</v>
      </c>
      <c r="C104" s="80">
        <v>1</v>
      </c>
      <c r="D104" s="85">
        <f t="shared" si="2"/>
        <v>2.9078179730117717</v>
      </c>
      <c r="E104" s="85">
        <f t="shared" si="3"/>
        <v>2.9078179730117717</v>
      </c>
      <c r="F104" s="86">
        <v>101.27930000000001</v>
      </c>
      <c r="G104" s="87">
        <f t="shared" si="4"/>
        <v>101.27930000000001</v>
      </c>
    </row>
    <row r="105" spans="1:7" s="84" customFormat="1" ht="36">
      <c r="A105" s="100" t="s">
        <v>202</v>
      </c>
      <c r="B105" s="79" t="s">
        <v>114</v>
      </c>
      <c r="C105" s="80">
        <v>1</v>
      </c>
      <c r="D105" s="85">
        <f t="shared" si="2"/>
        <v>2.9078179730117717</v>
      </c>
      <c r="E105" s="85">
        <f t="shared" si="3"/>
        <v>2.9078179730117717</v>
      </c>
      <c r="F105" s="86">
        <v>101.27930000000001</v>
      </c>
      <c r="G105" s="87">
        <f t="shared" si="4"/>
        <v>101.27930000000001</v>
      </c>
    </row>
    <row r="106" spans="1:7" s="84" customFormat="1" ht="36">
      <c r="A106" s="100" t="s">
        <v>202</v>
      </c>
      <c r="B106" s="79" t="s">
        <v>114</v>
      </c>
      <c r="C106" s="80">
        <v>1</v>
      </c>
      <c r="D106" s="85">
        <f t="shared" si="2"/>
        <v>2.9078179730117717</v>
      </c>
      <c r="E106" s="85">
        <f t="shared" si="3"/>
        <v>2.9078179730117717</v>
      </c>
      <c r="F106" s="86">
        <v>101.27930000000001</v>
      </c>
      <c r="G106" s="87">
        <f t="shared" si="4"/>
        <v>101.27930000000001</v>
      </c>
    </row>
    <row r="107" spans="1:7" s="84" customFormat="1" ht="48">
      <c r="A107" s="100" t="s">
        <v>203</v>
      </c>
      <c r="B107" s="79" t="s">
        <v>115</v>
      </c>
      <c r="C107" s="80">
        <v>2</v>
      </c>
      <c r="D107" s="85">
        <f t="shared" si="2"/>
        <v>2.3868733850129202</v>
      </c>
      <c r="E107" s="85">
        <f t="shared" si="3"/>
        <v>4.7737467700258405</v>
      </c>
      <c r="F107" s="86">
        <v>83.134800000000013</v>
      </c>
      <c r="G107" s="87">
        <f t="shared" si="4"/>
        <v>166.26960000000003</v>
      </c>
    </row>
    <row r="108" spans="1:7" s="84" customFormat="1">
      <c r="A108" s="100" t="s">
        <v>204</v>
      </c>
      <c r="B108" s="79" t="s">
        <v>116</v>
      </c>
      <c r="C108" s="80">
        <v>10</v>
      </c>
      <c r="D108" s="85">
        <f t="shared" si="2"/>
        <v>0.57777490668963538</v>
      </c>
      <c r="E108" s="85">
        <f t="shared" si="3"/>
        <v>5.7777490668963534</v>
      </c>
      <c r="F108" s="86">
        <v>20.123899999999999</v>
      </c>
      <c r="G108" s="87">
        <f t="shared" si="4"/>
        <v>201.23899999999998</v>
      </c>
    </row>
    <row r="109" spans="1:7" s="84" customFormat="1">
      <c r="A109" s="100" t="s">
        <v>204</v>
      </c>
      <c r="B109" s="79" t="s">
        <v>116</v>
      </c>
      <c r="C109" s="80">
        <v>7</v>
      </c>
      <c r="D109" s="85">
        <f t="shared" si="2"/>
        <v>0.61566178581682474</v>
      </c>
      <c r="E109" s="85">
        <f t="shared" si="3"/>
        <v>4.3096325007177727</v>
      </c>
      <c r="F109" s="86">
        <v>21.443500000000004</v>
      </c>
      <c r="G109" s="87">
        <f t="shared" si="4"/>
        <v>150.10450000000003</v>
      </c>
    </row>
    <row r="110" spans="1:7" s="84" customFormat="1" ht="36">
      <c r="A110" s="100" t="s">
        <v>205</v>
      </c>
      <c r="B110" s="79" t="s">
        <v>117</v>
      </c>
      <c r="C110" s="80">
        <v>1</v>
      </c>
      <c r="D110" s="85">
        <f t="shared" si="2"/>
        <v>2.4531754234855012</v>
      </c>
      <c r="E110" s="85">
        <f t="shared" si="3"/>
        <v>2.4531754234855012</v>
      </c>
      <c r="F110" s="86">
        <v>85.444100000000006</v>
      </c>
      <c r="G110" s="87">
        <f t="shared" si="4"/>
        <v>85.444100000000006</v>
      </c>
    </row>
    <row r="111" spans="1:7" s="84" customFormat="1" ht="25.5">
      <c r="A111" s="100" t="s">
        <v>206</v>
      </c>
      <c r="B111" s="79" t="s">
        <v>118</v>
      </c>
      <c r="C111" s="80">
        <v>2</v>
      </c>
      <c r="D111" s="85">
        <f t="shared" si="2"/>
        <v>1.6007206431237442</v>
      </c>
      <c r="E111" s="85">
        <f t="shared" si="3"/>
        <v>3.2014412862474884</v>
      </c>
      <c r="F111" s="86">
        <v>55.753100000000003</v>
      </c>
      <c r="G111" s="87">
        <f t="shared" si="4"/>
        <v>111.50620000000001</v>
      </c>
    </row>
    <row r="112" spans="1:7" s="84" customFormat="1" ht="25.5">
      <c r="A112" s="100" t="s">
        <v>207</v>
      </c>
      <c r="B112" s="79" t="s">
        <v>119</v>
      </c>
      <c r="C112" s="80">
        <v>2</v>
      </c>
      <c r="D112" s="85">
        <f t="shared" si="2"/>
        <v>2.2637410278495551</v>
      </c>
      <c r="E112" s="85">
        <f t="shared" si="3"/>
        <v>4.5274820556991102</v>
      </c>
      <c r="F112" s="86">
        <v>78.846100000000007</v>
      </c>
      <c r="G112" s="87">
        <f t="shared" si="4"/>
        <v>157.69220000000001</v>
      </c>
    </row>
    <row r="113" spans="1:7" s="84" customFormat="1" ht="25.5">
      <c r="A113" s="100" t="s">
        <v>207</v>
      </c>
      <c r="B113" s="79" t="s">
        <v>119</v>
      </c>
      <c r="C113" s="80">
        <v>1</v>
      </c>
      <c r="D113" s="85">
        <f t="shared" si="2"/>
        <v>2.2637410278495551</v>
      </c>
      <c r="E113" s="85">
        <f t="shared" si="3"/>
        <v>2.2637410278495551</v>
      </c>
      <c r="F113" s="86">
        <v>78.846100000000007</v>
      </c>
      <c r="G113" s="87">
        <f t="shared" si="4"/>
        <v>78.846100000000007</v>
      </c>
    </row>
    <row r="114" spans="1:7" s="84" customFormat="1" ht="25.5">
      <c r="A114" s="100" t="s">
        <v>207</v>
      </c>
      <c r="B114" s="79" t="s">
        <v>119</v>
      </c>
      <c r="C114" s="80">
        <v>1</v>
      </c>
      <c r="D114" s="85">
        <f t="shared" si="2"/>
        <v>2.2637410278495551</v>
      </c>
      <c r="E114" s="85">
        <f t="shared" si="3"/>
        <v>2.2637410278495551</v>
      </c>
      <c r="F114" s="86">
        <v>78.846100000000007</v>
      </c>
      <c r="G114" s="87">
        <f t="shared" si="4"/>
        <v>78.846100000000007</v>
      </c>
    </row>
    <row r="115" spans="1:7" s="84" customFormat="1" ht="25.5">
      <c r="A115" s="100" t="s">
        <v>207</v>
      </c>
      <c r="B115" s="79" t="s">
        <v>119</v>
      </c>
      <c r="C115" s="80">
        <v>1</v>
      </c>
      <c r="D115" s="85">
        <f t="shared" si="2"/>
        <v>2.2637410278495551</v>
      </c>
      <c r="E115" s="85">
        <f t="shared" si="3"/>
        <v>2.2637410278495551</v>
      </c>
      <c r="F115" s="86">
        <v>78.846100000000007</v>
      </c>
      <c r="G115" s="87">
        <f t="shared" si="4"/>
        <v>78.846100000000007</v>
      </c>
    </row>
    <row r="116" spans="1:7" s="84" customFormat="1" ht="36">
      <c r="A116" s="100" t="s">
        <v>208</v>
      </c>
      <c r="B116" s="79" t="s">
        <v>120</v>
      </c>
      <c r="C116" s="80">
        <v>8</v>
      </c>
      <c r="D116" s="85">
        <f t="shared" si="2"/>
        <v>1.1366063738156762</v>
      </c>
      <c r="E116" s="85">
        <f t="shared" si="3"/>
        <v>9.0928509905254096</v>
      </c>
      <c r="F116" s="86">
        <v>39.588000000000001</v>
      </c>
      <c r="G116" s="87">
        <f t="shared" si="4"/>
        <v>316.70400000000001</v>
      </c>
    </row>
    <row r="117" spans="1:7" s="84" customFormat="1" ht="36">
      <c r="A117" s="100" t="s">
        <v>208</v>
      </c>
      <c r="B117" s="79" t="s">
        <v>120</v>
      </c>
      <c r="C117" s="80">
        <v>3</v>
      </c>
      <c r="D117" s="85">
        <f t="shared" si="2"/>
        <v>1.1366063738156762</v>
      </c>
      <c r="E117" s="85">
        <f t="shared" si="3"/>
        <v>3.409819121447029</v>
      </c>
      <c r="F117" s="86">
        <v>39.588000000000001</v>
      </c>
      <c r="G117" s="87">
        <f t="shared" si="4"/>
        <v>118.76400000000001</v>
      </c>
    </row>
    <row r="118" spans="1:7" s="84" customFormat="1" ht="36">
      <c r="A118" s="100" t="s">
        <v>208</v>
      </c>
      <c r="B118" s="79" t="s">
        <v>120</v>
      </c>
      <c r="C118" s="80">
        <v>5</v>
      </c>
      <c r="D118" s="85">
        <f t="shared" si="2"/>
        <v>1.1366063738156762</v>
      </c>
      <c r="E118" s="85">
        <f t="shared" si="3"/>
        <v>5.6830318690783805</v>
      </c>
      <c r="F118" s="86">
        <v>39.588000000000001</v>
      </c>
      <c r="G118" s="87">
        <f t="shared" si="4"/>
        <v>197.94</v>
      </c>
    </row>
    <row r="119" spans="1:7" s="84" customFormat="1" ht="36">
      <c r="A119" s="100" t="s">
        <v>208</v>
      </c>
      <c r="B119" s="79" t="s">
        <v>120</v>
      </c>
      <c r="C119" s="80">
        <v>3</v>
      </c>
      <c r="D119" s="85">
        <f t="shared" si="2"/>
        <v>1.1366063738156762</v>
      </c>
      <c r="E119" s="85">
        <f t="shared" si="3"/>
        <v>3.409819121447029</v>
      </c>
      <c r="F119" s="86">
        <v>39.588000000000001</v>
      </c>
      <c r="G119" s="87">
        <f t="shared" si="4"/>
        <v>118.76400000000001</v>
      </c>
    </row>
    <row r="120" spans="1:7" s="84" customFormat="1" ht="36">
      <c r="A120" s="100" t="s">
        <v>208</v>
      </c>
      <c r="B120" s="79" t="s">
        <v>120</v>
      </c>
      <c r="C120" s="80">
        <v>2</v>
      </c>
      <c r="D120" s="85">
        <f t="shared" si="2"/>
        <v>1.1366063738156762</v>
      </c>
      <c r="E120" s="85">
        <f t="shared" si="3"/>
        <v>2.2732127476313524</v>
      </c>
      <c r="F120" s="86">
        <v>39.588000000000001</v>
      </c>
      <c r="G120" s="87">
        <f t="shared" si="4"/>
        <v>79.176000000000002</v>
      </c>
    </row>
    <row r="121" spans="1:7" s="84" customFormat="1" ht="36">
      <c r="A121" s="100" t="s">
        <v>208</v>
      </c>
      <c r="B121" s="79" t="s">
        <v>120</v>
      </c>
      <c r="C121" s="80">
        <v>2</v>
      </c>
      <c r="D121" s="85">
        <f t="shared" si="2"/>
        <v>1.3733993683606089</v>
      </c>
      <c r="E121" s="85">
        <f t="shared" si="3"/>
        <v>2.7467987367212179</v>
      </c>
      <c r="F121" s="86">
        <v>47.835500000000003</v>
      </c>
      <c r="G121" s="87">
        <f t="shared" si="4"/>
        <v>95.671000000000006</v>
      </c>
    </row>
    <row r="122" spans="1:7" s="84" customFormat="1" ht="36">
      <c r="A122" s="100" t="s">
        <v>208</v>
      </c>
      <c r="B122" s="79" t="s">
        <v>120</v>
      </c>
      <c r="C122" s="80">
        <v>2</v>
      </c>
      <c r="D122" s="85">
        <f t="shared" si="2"/>
        <v>1.5628337639965548</v>
      </c>
      <c r="E122" s="85">
        <f t="shared" si="3"/>
        <v>3.1256675279931097</v>
      </c>
      <c r="F122" s="86">
        <v>54.433500000000002</v>
      </c>
      <c r="G122" s="87">
        <f t="shared" si="4"/>
        <v>108.867</v>
      </c>
    </row>
    <row r="123" spans="1:7" s="84" customFormat="1" ht="24">
      <c r="A123" s="100" t="s">
        <v>209</v>
      </c>
      <c r="B123" s="79" t="s">
        <v>121</v>
      </c>
      <c r="C123" s="80">
        <v>6</v>
      </c>
      <c r="D123" s="85">
        <f t="shared" si="2"/>
        <v>1.4775882859603793</v>
      </c>
      <c r="E123" s="85">
        <f t="shared" si="3"/>
        <v>8.8655297157622748</v>
      </c>
      <c r="F123" s="86">
        <v>51.464400000000005</v>
      </c>
      <c r="G123" s="87">
        <f t="shared" si="4"/>
        <v>308.78640000000001</v>
      </c>
    </row>
    <row r="124" spans="1:7" s="84" customFormat="1" ht="24">
      <c r="A124" s="100" t="s">
        <v>209</v>
      </c>
      <c r="B124" s="79" t="s">
        <v>121</v>
      </c>
      <c r="C124" s="80">
        <v>4</v>
      </c>
      <c r="D124" s="85">
        <f t="shared" si="2"/>
        <v>1.4775882859603793</v>
      </c>
      <c r="E124" s="85">
        <f t="shared" si="3"/>
        <v>5.9103531438415171</v>
      </c>
      <c r="F124" s="86">
        <v>51.464400000000005</v>
      </c>
      <c r="G124" s="87">
        <f t="shared" si="4"/>
        <v>205.85760000000002</v>
      </c>
    </row>
    <row r="125" spans="1:7" s="84" customFormat="1" ht="24">
      <c r="A125" s="100" t="s">
        <v>209</v>
      </c>
      <c r="B125" s="79" t="s">
        <v>121</v>
      </c>
      <c r="C125" s="80">
        <v>1</v>
      </c>
      <c r="D125" s="85">
        <f t="shared" si="2"/>
        <v>1.4775882859603793</v>
      </c>
      <c r="E125" s="85">
        <f t="shared" si="3"/>
        <v>1.4775882859603793</v>
      </c>
      <c r="F125" s="86">
        <v>51.464400000000005</v>
      </c>
      <c r="G125" s="87">
        <f t="shared" si="4"/>
        <v>51.464400000000005</v>
      </c>
    </row>
    <row r="126" spans="1:7" s="84" customFormat="1" ht="24">
      <c r="A126" s="100" t="s">
        <v>209</v>
      </c>
      <c r="B126" s="79" t="s">
        <v>121</v>
      </c>
      <c r="C126" s="80">
        <v>1</v>
      </c>
      <c r="D126" s="85">
        <f t="shared" si="2"/>
        <v>1.4775882859603793</v>
      </c>
      <c r="E126" s="85">
        <f t="shared" si="3"/>
        <v>1.4775882859603793</v>
      </c>
      <c r="F126" s="86">
        <v>51.464400000000005</v>
      </c>
      <c r="G126" s="87">
        <f t="shared" si="4"/>
        <v>51.464400000000005</v>
      </c>
    </row>
    <row r="127" spans="1:7" s="84" customFormat="1" ht="24">
      <c r="A127" s="100" t="s">
        <v>209</v>
      </c>
      <c r="B127" s="79" t="s">
        <v>121</v>
      </c>
      <c r="C127" s="80">
        <v>2</v>
      </c>
      <c r="D127" s="85">
        <f t="shared" si="2"/>
        <v>1.4775882859603793</v>
      </c>
      <c r="E127" s="85">
        <f t="shared" si="3"/>
        <v>2.9551765719207586</v>
      </c>
      <c r="F127" s="86">
        <v>51.464400000000005</v>
      </c>
      <c r="G127" s="87">
        <f t="shared" si="4"/>
        <v>102.92880000000001</v>
      </c>
    </row>
    <row r="128" spans="1:7" s="84" customFormat="1" ht="36">
      <c r="A128" s="100" t="s">
        <v>210</v>
      </c>
      <c r="B128" s="79" t="s">
        <v>122</v>
      </c>
      <c r="C128" s="80">
        <v>2</v>
      </c>
      <c r="D128" s="85">
        <f t="shared" si="2"/>
        <v>1.9890611541774337</v>
      </c>
      <c r="E128" s="85">
        <f t="shared" si="3"/>
        <v>3.9781223083548674</v>
      </c>
      <c r="F128" s="86">
        <v>69.279000000000011</v>
      </c>
      <c r="G128" s="87">
        <f t="shared" si="4"/>
        <v>138.55800000000002</v>
      </c>
    </row>
    <row r="129" spans="1:7" s="84" customFormat="1" ht="36">
      <c r="A129" s="100" t="s">
        <v>211</v>
      </c>
      <c r="B129" s="79" t="s">
        <v>123</v>
      </c>
      <c r="C129" s="80">
        <v>1</v>
      </c>
      <c r="D129" s="85">
        <f t="shared" ref="D129:D192" si="5">F129/$D$14</f>
        <v>2.1311369509043931</v>
      </c>
      <c r="E129" s="85">
        <f t="shared" ref="E129:E192" si="6">G129/$D$14</f>
        <v>2.1311369509043931</v>
      </c>
      <c r="F129" s="86">
        <v>74.227500000000006</v>
      </c>
      <c r="G129" s="87">
        <f t="shared" ref="G129:G192" si="7">C129*F129</f>
        <v>74.227500000000006</v>
      </c>
    </row>
    <row r="130" spans="1:7" s="84" customFormat="1" ht="36">
      <c r="A130" s="100" t="s">
        <v>211</v>
      </c>
      <c r="B130" s="79" t="s">
        <v>123</v>
      </c>
      <c r="C130" s="80">
        <v>1</v>
      </c>
      <c r="D130" s="85">
        <f t="shared" si="5"/>
        <v>2.1311369509043931</v>
      </c>
      <c r="E130" s="85">
        <f t="shared" si="6"/>
        <v>2.1311369509043931</v>
      </c>
      <c r="F130" s="86">
        <v>74.227500000000006</v>
      </c>
      <c r="G130" s="87">
        <f t="shared" si="7"/>
        <v>74.227500000000006</v>
      </c>
    </row>
    <row r="131" spans="1:7" s="84" customFormat="1" ht="36">
      <c r="A131" s="100" t="s">
        <v>211</v>
      </c>
      <c r="B131" s="79" t="s">
        <v>123</v>
      </c>
      <c r="C131" s="80">
        <v>1</v>
      </c>
      <c r="D131" s="85">
        <f t="shared" si="5"/>
        <v>2.1311369509043931</v>
      </c>
      <c r="E131" s="85">
        <f t="shared" si="6"/>
        <v>2.1311369509043931</v>
      </c>
      <c r="F131" s="86">
        <v>74.227500000000006</v>
      </c>
      <c r="G131" s="87">
        <f t="shared" si="7"/>
        <v>74.227500000000006</v>
      </c>
    </row>
    <row r="132" spans="1:7" s="84" customFormat="1" ht="36">
      <c r="A132" s="100" t="s">
        <v>212</v>
      </c>
      <c r="B132" s="79" t="s">
        <v>124</v>
      </c>
      <c r="C132" s="80">
        <v>2</v>
      </c>
      <c r="D132" s="85">
        <f t="shared" si="5"/>
        <v>1.5723054837783519</v>
      </c>
      <c r="E132" s="85">
        <f t="shared" si="6"/>
        <v>3.1446109675567038</v>
      </c>
      <c r="F132" s="86">
        <v>54.763399999999997</v>
      </c>
      <c r="G132" s="87">
        <f t="shared" si="7"/>
        <v>109.52679999999999</v>
      </c>
    </row>
    <row r="133" spans="1:7" s="84" customFormat="1" ht="36">
      <c r="A133" s="100" t="s">
        <v>213</v>
      </c>
      <c r="B133" s="79" t="s">
        <v>125</v>
      </c>
      <c r="C133" s="80">
        <v>2</v>
      </c>
      <c r="D133" s="85">
        <f t="shared" si="5"/>
        <v>2.292156187194947</v>
      </c>
      <c r="E133" s="85">
        <f t="shared" si="6"/>
        <v>4.5843123743898939</v>
      </c>
      <c r="F133" s="86">
        <v>79.835800000000006</v>
      </c>
      <c r="G133" s="87">
        <f t="shared" si="7"/>
        <v>159.67160000000001</v>
      </c>
    </row>
    <row r="134" spans="1:7" s="84" customFormat="1" ht="36">
      <c r="A134" s="100" t="s">
        <v>213</v>
      </c>
      <c r="B134" s="79" t="s">
        <v>125</v>
      </c>
      <c r="C134" s="80">
        <v>1</v>
      </c>
      <c r="D134" s="85">
        <f t="shared" si="5"/>
        <v>2.292156187194947</v>
      </c>
      <c r="E134" s="85">
        <f t="shared" si="6"/>
        <v>2.292156187194947</v>
      </c>
      <c r="F134" s="86">
        <v>79.835800000000006</v>
      </c>
      <c r="G134" s="87">
        <f t="shared" si="7"/>
        <v>79.835800000000006</v>
      </c>
    </row>
    <row r="135" spans="1:7" s="84" customFormat="1" ht="36">
      <c r="A135" s="100" t="s">
        <v>213</v>
      </c>
      <c r="B135" s="79" t="s">
        <v>125</v>
      </c>
      <c r="C135" s="80">
        <v>1</v>
      </c>
      <c r="D135" s="85">
        <f t="shared" si="5"/>
        <v>2.292156187194947</v>
      </c>
      <c r="E135" s="85">
        <f t="shared" si="6"/>
        <v>2.292156187194947</v>
      </c>
      <c r="F135" s="86">
        <v>79.835800000000006</v>
      </c>
      <c r="G135" s="87">
        <f t="shared" si="7"/>
        <v>79.835800000000006</v>
      </c>
    </row>
    <row r="136" spans="1:7" s="84" customFormat="1" ht="24">
      <c r="A136" s="100" t="s">
        <v>214</v>
      </c>
      <c r="B136" s="79" t="s">
        <v>126</v>
      </c>
      <c r="C136" s="80">
        <v>2</v>
      </c>
      <c r="D136" s="85">
        <f t="shared" si="5"/>
        <v>1.5723054837783519</v>
      </c>
      <c r="E136" s="85">
        <f t="shared" si="6"/>
        <v>3.1446109675567038</v>
      </c>
      <c r="F136" s="86">
        <v>54.763399999999997</v>
      </c>
      <c r="G136" s="87">
        <f t="shared" si="7"/>
        <v>109.52679999999999</v>
      </c>
    </row>
    <row r="137" spans="1:7" s="84" customFormat="1" ht="36">
      <c r="A137" s="100" t="s">
        <v>215</v>
      </c>
      <c r="B137" s="79" t="s">
        <v>127</v>
      </c>
      <c r="C137" s="80">
        <v>1</v>
      </c>
      <c r="D137" s="85">
        <f t="shared" si="5"/>
        <v>1.165021533161068</v>
      </c>
      <c r="E137" s="85">
        <f t="shared" si="6"/>
        <v>1.165021533161068</v>
      </c>
      <c r="F137" s="86">
        <v>40.5777</v>
      </c>
      <c r="G137" s="87">
        <f t="shared" si="7"/>
        <v>40.5777</v>
      </c>
    </row>
    <row r="138" spans="1:7" s="84" customFormat="1" ht="36">
      <c r="A138" s="100" t="s">
        <v>215</v>
      </c>
      <c r="B138" s="79" t="s">
        <v>127</v>
      </c>
      <c r="C138" s="80">
        <v>1</v>
      </c>
      <c r="D138" s="85">
        <f t="shared" si="5"/>
        <v>1.165021533161068</v>
      </c>
      <c r="E138" s="85">
        <f t="shared" si="6"/>
        <v>1.165021533161068</v>
      </c>
      <c r="F138" s="86">
        <v>40.5777</v>
      </c>
      <c r="G138" s="87">
        <f t="shared" si="7"/>
        <v>40.5777</v>
      </c>
    </row>
    <row r="139" spans="1:7" s="84" customFormat="1" ht="24">
      <c r="A139" s="100" t="s">
        <v>216</v>
      </c>
      <c r="B139" s="79" t="s">
        <v>128</v>
      </c>
      <c r="C139" s="80">
        <v>2</v>
      </c>
      <c r="D139" s="85">
        <f t="shared" si="5"/>
        <v>2.9078179730117717</v>
      </c>
      <c r="E139" s="85">
        <f t="shared" si="6"/>
        <v>5.8156359460235434</v>
      </c>
      <c r="F139" s="86">
        <v>101.27930000000001</v>
      </c>
      <c r="G139" s="87">
        <f t="shared" si="7"/>
        <v>202.55860000000001</v>
      </c>
    </row>
    <row r="140" spans="1:7" s="84" customFormat="1" ht="36">
      <c r="A140" s="100" t="s">
        <v>217</v>
      </c>
      <c r="B140" s="79" t="s">
        <v>72</v>
      </c>
      <c r="C140" s="80">
        <v>1</v>
      </c>
      <c r="D140" s="85">
        <f t="shared" si="5"/>
        <v>1.7238530002871091</v>
      </c>
      <c r="E140" s="85">
        <f t="shared" si="6"/>
        <v>1.7238530002871091</v>
      </c>
      <c r="F140" s="86">
        <v>60.041800000000009</v>
      </c>
      <c r="G140" s="87">
        <f t="shared" si="7"/>
        <v>60.041800000000009</v>
      </c>
    </row>
    <row r="141" spans="1:7" s="84" customFormat="1" ht="36">
      <c r="A141" s="100" t="s">
        <v>217</v>
      </c>
      <c r="B141" s="79" t="s">
        <v>72</v>
      </c>
      <c r="C141" s="80">
        <v>1</v>
      </c>
      <c r="D141" s="85">
        <f t="shared" si="5"/>
        <v>1.7238530002871091</v>
      </c>
      <c r="E141" s="85">
        <f t="shared" si="6"/>
        <v>1.7238530002871091</v>
      </c>
      <c r="F141" s="86">
        <v>60.041800000000009</v>
      </c>
      <c r="G141" s="87">
        <f t="shared" si="7"/>
        <v>60.041800000000009</v>
      </c>
    </row>
    <row r="142" spans="1:7" s="84" customFormat="1" ht="24">
      <c r="A142" s="100" t="s">
        <v>218</v>
      </c>
      <c r="B142" s="79" t="s">
        <v>129</v>
      </c>
      <c r="C142" s="80">
        <v>1</v>
      </c>
      <c r="D142" s="85">
        <f t="shared" si="5"/>
        <v>1.7712115991960955</v>
      </c>
      <c r="E142" s="85">
        <f t="shared" si="6"/>
        <v>1.7712115991960955</v>
      </c>
      <c r="F142" s="86">
        <v>61.691300000000005</v>
      </c>
      <c r="G142" s="87">
        <f t="shared" si="7"/>
        <v>61.691300000000005</v>
      </c>
    </row>
    <row r="143" spans="1:7" s="84" customFormat="1" ht="24">
      <c r="A143" s="100" t="s">
        <v>218</v>
      </c>
      <c r="B143" s="79" t="s">
        <v>129</v>
      </c>
      <c r="C143" s="80">
        <v>1</v>
      </c>
      <c r="D143" s="85">
        <f t="shared" si="5"/>
        <v>1.7712115991960955</v>
      </c>
      <c r="E143" s="85">
        <f t="shared" si="6"/>
        <v>1.7712115991960955</v>
      </c>
      <c r="F143" s="86">
        <v>61.691300000000005</v>
      </c>
      <c r="G143" s="87">
        <f t="shared" si="7"/>
        <v>61.691300000000005</v>
      </c>
    </row>
    <row r="144" spans="1:7" s="84" customFormat="1" ht="36">
      <c r="A144" s="100" t="s">
        <v>219</v>
      </c>
      <c r="B144" s="79" t="s">
        <v>130</v>
      </c>
      <c r="C144" s="80">
        <v>1</v>
      </c>
      <c r="D144" s="85">
        <f t="shared" si="5"/>
        <v>2.6520815389032446</v>
      </c>
      <c r="E144" s="85">
        <f t="shared" si="6"/>
        <v>2.6520815389032446</v>
      </c>
      <c r="F144" s="86">
        <v>92.372</v>
      </c>
      <c r="G144" s="87">
        <f t="shared" si="7"/>
        <v>92.372</v>
      </c>
    </row>
    <row r="145" spans="1:7" s="84" customFormat="1" ht="36">
      <c r="A145" s="100" t="s">
        <v>219</v>
      </c>
      <c r="B145" s="79" t="s">
        <v>130</v>
      </c>
      <c r="C145" s="80">
        <v>1</v>
      </c>
      <c r="D145" s="85">
        <f t="shared" si="5"/>
        <v>2.6520815389032446</v>
      </c>
      <c r="E145" s="85">
        <f t="shared" si="6"/>
        <v>2.6520815389032446</v>
      </c>
      <c r="F145" s="86">
        <v>92.372</v>
      </c>
      <c r="G145" s="87">
        <f t="shared" si="7"/>
        <v>92.372</v>
      </c>
    </row>
    <row r="146" spans="1:7" s="84" customFormat="1" ht="25.5">
      <c r="A146" s="100" t="s">
        <v>220</v>
      </c>
      <c r="B146" s="79" t="s">
        <v>131</v>
      </c>
      <c r="C146" s="80">
        <v>1</v>
      </c>
      <c r="D146" s="85">
        <f t="shared" si="5"/>
        <v>3.5045363192650019</v>
      </c>
      <c r="E146" s="85">
        <f t="shared" si="6"/>
        <v>3.5045363192650019</v>
      </c>
      <c r="F146" s="86">
        <v>122.06300000000002</v>
      </c>
      <c r="G146" s="87">
        <f t="shared" si="7"/>
        <v>122.06300000000002</v>
      </c>
    </row>
    <row r="147" spans="1:7" s="84" customFormat="1" ht="25.5">
      <c r="A147" s="100" t="s">
        <v>220</v>
      </c>
      <c r="B147" s="79" t="s">
        <v>131</v>
      </c>
      <c r="C147" s="80">
        <v>1</v>
      </c>
      <c r="D147" s="85">
        <f t="shared" si="5"/>
        <v>3.5045363192650019</v>
      </c>
      <c r="E147" s="85">
        <f t="shared" si="6"/>
        <v>3.5045363192650019</v>
      </c>
      <c r="F147" s="86">
        <v>122.06300000000002</v>
      </c>
      <c r="G147" s="87">
        <f t="shared" si="7"/>
        <v>122.06300000000002</v>
      </c>
    </row>
    <row r="148" spans="1:7" s="84" customFormat="1" ht="25.5">
      <c r="A148" s="100" t="s">
        <v>220</v>
      </c>
      <c r="B148" s="79" t="s">
        <v>131</v>
      </c>
      <c r="C148" s="80">
        <v>1</v>
      </c>
      <c r="D148" s="85">
        <f t="shared" si="5"/>
        <v>3.5045363192650019</v>
      </c>
      <c r="E148" s="85">
        <f t="shared" si="6"/>
        <v>3.5045363192650019</v>
      </c>
      <c r="F148" s="86">
        <v>122.06300000000002</v>
      </c>
      <c r="G148" s="87">
        <f t="shared" si="7"/>
        <v>122.06300000000002</v>
      </c>
    </row>
    <row r="149" spans="1:7" s="84" customFormat="1" ht="24">
      <c r="A149" s="100" t="s">
        <v>221</v>
      </c>
      <c r="B149" s="79" t="s">
        <v>132</v>
      </c>
      <c r="C149" s="80">
        <v>1</v>
      </c>
      <c r="D149" s="85">
        <f t="shared" si="5"/>
        <v>4.9252942865345979</v>
      </c>
      <c r="E149" s="85">
        <f t="shared" si="6"/>
        <v>4.9252942865345979</v>
      </c>
      <c r="F149" s="86">
        <v>171.54800000000003</v>
      </c>
      <c r="G149" s="87">
        <f t="shared" si="7"/>
        <v>171.54800000000003</v>
      </c>
    </row>
    <row r="150" spans="1:7" s="84" customFormat="1" ht="24">
      <c r="A150" s="100" t="s">
        <v>221</v>
      </c>
      <c r="B150" s="79" t="s">
        <v>132</v>
      </c>
      <c r="C150" s="80">
        <v>1</v>
      </c>
      <c r="D150" s="85">
        <f t="shared" si="5"/>
        <v>4.9252942865345979</v>
      </c>
      <c r="E150" s="85">
        <f t="shared" si="6"/>
        <v>4.9252942865345979</v>
      </c>
      <c r="F150" s="86">
        <v>171.54800000000003</v>
      </c>
      <c r="G150" s="87">
        <f t="shared" si="7"/>
        <v>171.54800000000003</v>
      </c>
    </row>
    <row r="151" spans="1:7" s="84" customFormat="1" ht="24">
      <c r="A151" s="100" t="s">
        <v>221</v>
      </c>
      <c r="B151" s="79" t="s">
        <v>132</v>
      </c>
      <c r="C151" s="80">
        <v>1</v>
      </c>
      <c r="D151" s="85">
        <f t="shared" si="5"/>
        <v>4.9252942865345979</v>
      </c>
      <c r="E151" s="85">
        <f t="shared" si="6"/>
        <v>4.9252942865345979</v>
      </c>
      <c r="F151" s="86">
        <v>171.54800000000003</v>
      </c>
      <c r="G151" s="87">
        <f t="shared" si="7"/>
        <v>171.54800000000003</v>
      </c>
    </row>
    <row r="152" spans="1:7" s="84" customFormat="1" ht="24">
      <c r="A152" s="100" t="s">
        <v>222</v>
      </c>
      <c r="B152" s="79" t="s">
        <v>133</v>
      </c>
      <c r="C152" s="80">
        <v>1</v>
      </c>
      <c r="D152" s="85">
        <f t="shared" si="5"/>
        <v>3.1161958082113124</v>
      </c>
      <c r="E152" s="85">
        <f t="shared" si="6"/>
        <v>3.1161958082113124</v>
      </c>
      <c r="F152" s="86">
        <v>108.53710000000001</v>
      </c>
      <c r="G152" s="87">
        <f t="shared" si="7"/>
        <v>108.53710000000001</v>
      </c>
    </row>
    <row r="153" spans="1:7" s="84" customFormat="1" ht="24">
      <c r="A153" s="100" t="s">
        <v>222</v>
      </c>
      <c r="B153" s="79" t="s">
        <v>133</v>
      </c>
      <c r="C153" s="80">
        <v>1</v>
      </c>
      <c r="D153" s="85">
        <f t="shared" si="5"/>
        <v>3.1161958082113124</v>
      </c>
      <c r="E153" s="85">
        <f t="shared" si="6"/>
        <v>3.1161958082113124</v>
      </c>
      <c r="F153" s="86">
        <v>108.53710000000001</v>
      </c>
      <c r="G153" s="87">
        <f t="shared" si="7"/>
        <v>108.53710000000001</v>
      </c>
    </row>
    <row r="154" spans="1:7" s="84" customFormat="1" ht="36">
      <c r="A154" s="100" t="s">
        <v>223</v>
      </c>
      <c r="B154" s="79" t="s">
        <v>134</v>
      </c>
      <c r="C154" s="80">
        <v>1</v>
      </c>
      <c r="D154" s="85">
        <f t="shared" si="5"/>
        <v>2.1121935113407981</v>
      </c>
      <c r="E154" s="85">
        <f t="shared" si="6"/>
        <v>2.1121935113407981</v>
      </c>
      <c r="F154" s="86">
        <v>73.567700000000002</v>
      </c>
      <c r="G154" s="87">
        <f t="shared" si="7"/>
        <v>73.567700000000002</v>
      </c>
    </row>
    <row r="155" spans="1:7" s="84" customFormat="1" ht="36">
      <c r="A155" s="100" t="s">
        <v>223</v>
      </c>
      <c r="B155" s="79" t="s">
        <v>134</v>
      </c>
      <c r="C155" s="80">
        <v>1</v>
      </c>
      <c r="D155" s="85">
        <f t="shared" si="5"/>
        <v>2.7752138960666097</v>
      </c>
      <c r="E155" s="85">
        <f t="shared" si="6"/>
        <v>2.7752138960666097</v>
      </c>
      <c r="F155" s="86">
        <v>96.660700000000006</v>
      </c>
      <c r="G155" s="87">
        <f t="shared" si="7"/>
        <v>96.660700000000006</v>
      </c>
    </row>
    <row r="156" spans="1:7" s="84" customFormat="1" ht="36">
      <c r="A156" s="100" t="s">
        <v>223</v>
      </c>
      <c r="B156" s="79" t="s">
        <v>134</v>
      </c>
      <c r="C156" s="80">
        <v>1</v>
      </c>
      <c r="D156" s="85">
        <f t="shared" si="5"/>
        <v>2.7752138960666097</v>
      </c>
      <c r="E156" s="85">
        <f t="shared" si="6"/>
        <v>2.7752138960666097</v>
      </c>
      <c r="F156" s="86">
        <v>96.660700000000006</v>
      </c>
      <c r="G156" s="87">
        <f t="shared" si="7"/>
        <v>96.660700000000006</v>
      </c>
    </row>
    <row r="157" spans="1:7" s="84" customFormat="1" ht="36">
      <c r="A157" s="100" t="s">
        <v>224</v>
      </c>
      <c r="B157" s="79" t="s">
        <v>135</v>
      </c>
      <c r="C157" s="80">
        <v>1</v>
      </c>
      <c r="D157" s="85">
        <f t="shared" si="5"/>
        <v>3.9023485501004882</v>
      </c>
      <c r="E157" s="85">
        <f t="shared" si="6"/>
        <v>3.9023485501004882</v>
      </c>
      <c r="F157" s="86">
        <v>135.9188</v>
      </c>
      <c r="G157" s="87">
        <f t="shared" si="7"/>
        <v>135.9188</v>
      </c>
    </row>
    <row r="158" spans="1:7" s="84" customFormat="1" ht="36">
      <c r="A158" s="100" t="s">
        <v>225</v>
      </c>
      <c r="B158" s="79" t="s">
        <v>136</v>
      </c>
      <c r="C158" s="80">
        <v>1</v>
      </c>
      <c r="D158" s="85">
        <f t="shared" si="5"/>
        <v>1.9038156761412577</v>
      </c>
      <c r="E158" s="85">
        <f t="shared" si="6"/>
        <v>1.9038156761412577</v>
      </c>
      <c r="F158" s="86">
        <v>66.309899999999999</v>
      </c>
      <c r="G158" s="87">
        <f t="shared" si="7"/>
        <v>66.309899999999999</v>
      </c>
    </row>
    <row r="159" spans="1:7" s="84" customFormat="1" ht="36">
      <c r="A159" s="100" t="s">
        <v>225</v>
      </c>
      <c r="B159" s="79" t="s">
        <v>136</v>
      </c>
      <c r="C159" s="80">
        <v>1</v>
      </c>
      <c r="D159" s="85">
        <f t="shared" si="5"/>
        <v>1.9038156761412577</v>
      </c>
      <c r="E159" s="85">
        <f t="shared" si="6"/>
        <v>1.9038156761412577</v>
      </c>
      <c r="F159" s="86">
        <v>66.309899999999999</v>
      </c>
      <c r="G159" s="87">
        <f t="shared" si="7"/>
        <v>66.309899999999999</v>
      </c>
    </row>
    <row r="160" spans="1:7" s="84" customFormat="1" ht="36">
      <c r="A160" s="100" t="s">
        <v>226</v>
      </c>
      <c r="B160" s="79" t="s">
        <v>137</v>
      </c>
      <c r="C160" s="80">
        <v>1</v>
      </c>
      <c r="D160" s="85">
        <f t="shared" si="5"/>
        <v>2.3110996267585415</v>
      </c>
      <c r="E160" s="85">
        <f t="shared" si="6"/>
        <v>2.3110996267585415</v>
      </c>
      <c r="F160" s="86">
        <v>80.495599999999996</v>
      </c>
      <c r="G160" s="87">
        <f t="shared" si="7"/>
        <v>80.495599999999996</v>
      </c>
    </row>
    <row r="161" spans="1:7" s="84" customFormat="1" ht="36">
      <c r="A161" s="100" t="s">
        <v>226</v>
      </c>
      <c r="B161" s="79" t="s">
        <v>137</v>
      </c>
      <c r="C161" s="80">
        <v>1</v>
      </c>
      <c r="D161" s="85">
        <f t="shared" si="5"/>
        <v>2.3110996267585415</v>
      </c>
      <c r="E161" s="85">
        <f t="shared" si="6"/>
        <v>2.3110996267585415</v>
      </c>
      <c r="F161" s="86">
        <v>80.495599999999996</v>
      </c>
      <c r="G161" s="87">
        <f t="shared" si="7"/>
        <v>80.495599999999996</v>
      </c>
    </row>
    <row r="162" spans="1:7" s="84" customFormat="1" ht="48">
      <c r="A162" s="100" t="s">
        <v>227</v>
      </c>
      <c r="B162" s="79" t="s">
        <v>138</v>
      </c>
      <c r="C162" s="80">
        <v>1</v>
      </c>
      <c r="D162" s="85">
        <f t="shared" si="5"/>
        <v>13.497200689061156</v>
      </c>
      <c r="E162" s="85">
        <f t="shared" si="6"/>
        <v>13.497200689061156</v>
      </c>
      <c r="F162" s="86">
        <v>470.10750000000002</v>
      </c>
      <c r="G162" s="87">
        <f t="shared" si="7"/>
        <v>470.10750000000002</v>
      </c>
    </row>
    <row r="163" spans="1:7" s="84" customFormat="1" ht="36">
      <c r="A163" s="100" t="s">
        <v>228</v>
      </c>
      <c r="B163" s="79" t="s">
        <v>139</v>
      </c>
      <c r="C163" s="80">
        <v>1</v>
      </c>
      <c r="D163" s="85">
        <f t="shared" si="5"/>
        <v>15.903017513637669</v>
      </c>
      <c r="E163" s="85">
        <f t="shared" si="6"/>
        <v>15.903017513637669</v>
      </c>
      <c r="F163" s="86">
        <v>553.90210000000002</v>
      </c>
      <c r="G163" s="87">
        <f t="shared" si="7"/>
        <v>553.90210000000002</v>
      </c>
    </row>
    <row r="164" spans="1:7" s="84" customFormat="1" ht="24">
      <c r="A164" s="100" t="s">
        <v>229</v>
      </c>
      <c r="B164" s="79" t="s">
        <v>140</v>
      </c>
      <c r="C164" s="80">
        <v>1</v>
      </c>
      <c r="D164" s="85">
        <f t="shared" si="5"/>
        <v>0.83351134079816258</v>
      </c>
      <c r="E164" s="85">
        <f t="shared" si="6"/>
        <v>0.83351134079816258</v>
      </c>
      <c r="F164" s="86">
        <v>29.031200000000002</v>
      </c>
      <c r="G164" s="87">
        <f t="shared" si="7"/>
        <v>29.031200000000002</v>
      </c>
    </row>
    <row r="165" spans="1:7" s="84" customFormat="1" ht="24">
      <c r="A165" s="100" t="s">
        <v>230</v>
      </c>
      <c r="B165" s="79" t="s">
        <v>141</v>
      </c>
      <c r="C165" s="80">
        <v>15</v>
      </c>
      <c r="D165" s="85">
        <f t="shared" si="5"/>
        <v>0.83351134079816258</v>
      </c>
      <c r="E165" s="85">
        <f t="shared" si="6"/>
        <v>12.502670111972439</v>
      </c>
      <c r="F165" s="86">
        <v>29.031200000000002</v>
      </c>
      <c r="G165" s="87">
        <f t="shared" si="7"/>
        <v>435.46800000000002</v>
      </c>
    </row>
    <row r="166" spans="1:7" s="84" customFormat="1" ht="24">
      <c r="A166" s="100" t="s">
        <v>230</v>
      </c>
      <c r="B166" s="79" t="s">
        <v>141</v>
      </c>
      <c r="C166" s="80">
        <v>8</v>
      </c>
      <c r="D166" s="85">
        <f t="shared" si="5"/>
        <v>0.91875681883433835</v>
      </c>
      <c r="E166" s="85">
        <f t="shared" si="6"/>
        <v>7.3500545506747068</v>
      </c>
      <c r="F166" s="86">
        <v>32.000300000000003</v>
      </c>
      <c r="G166" s="87">
        <f t="shared" si="7"/>
        <v>256.00240000000002</v>
      </c>
    </row>
    <row r="167" spans="1:7" s="84" customFormat="1" ht="24">
      <c r="A167" s="100" t="s">
        <v>231</v>
      </c>
      <c r="B167" s="79" t="s">
        <v>142</v>
      </c>
      <c r="C167" s="80">
        <v>10</v>
      </c>
      <c r="D167" s="85">
        <f t="shared" si="5"/>
        <v>0.58724662647143278</v>
      </c>
      <c r="E167" s="85">
        <f t="shared" si="6"/>
        <v>5.8724662647143271</v>
      </c>
      <c r="F167" s="86">
        <v>20.453800000000001</v>
      </c>
      <c r="G167" s="87">
        <f t="shared" si="7"/>
        <v>204.53800000000001</v>
      </c>
    </row>
    <row r="168" spans="1:7" s="84" customFormat="1" ht="24">
      <c r="A168" s="100" t="s">
        <v>232</v>
      </c>
      <c r="B168" s="79" t="s">
        <v>143</v>
      </c>
      <c r="C168" s="80">
        <v>3</v>
      </c>
      <c r="D168" s="85">
        <f t="shared" si="5"/>
        <v>0.52094458799885168</v>
      </c>
      <c r="E168" s="85">
        <f t="shared" si="6"/>
        <v>1.562833763996555</v>
      </c>
      <c r="F168" s="86">
        <v>18.144500000000004</v>
      </c>
      <c r="G168" s="87">
        <f t="shared" si="7"/>
        <v>54.433500000000009</v>
      </c>
    </row>
    <row r="169" spans="1:7" s="84" customFormat="1" ht="24">
      <c r="A169" s="100" t="s">
        <v>233</v>
      </c>
      <c r="B169" s="79" t="s">
        <v>144</v>
      </c>
      <c r="C169" s="80">
        <v>4</v>
      </c>
      <c r="D169" s="85">
        <f t="shared" si="5"/>
        <v>1.3639276485788114</v>
      </c>
      <c r="E169" s="85">
        <f t="shared" si="6"/>
        <v>5.4557105943152457</v>
      </c>
      <c r="F169" s="86">
        <v>47.505600000000001</v>
      </c>
      <c r="G169" s="87">
        <f t="shared" si="7"/>
        <v>190.0224</v>
      </c>
    </row>
    <row r="170" spans="1:7" s="84" customFormat="1">
      <c r="A170" s="100" t="s">
        <v>234</v>
      </c>
      <c r="B170" s="79" t="s">
        <v>145</v>
      </c>
      <c r="C170" s="80">
        <v>6</v>
      </c>
      <c r="D170" s="85">
        <f t="shared" si="5"/>
        <v>1.5060034453057711</v>
      </c>
      <c r="E170" s="85">
        <f t="shared" si="6"/>
        <v>9.0360206718346259</v>
      </c>
      <c r="F170" s="86">
        <v>52.454100000000004</v>
      </c>
      <c r="G170" s="87">
        <f t="shared" si="7"/>
        <v>314.72460000000001</v>
      </c>
    </row>
    <row r="171" spans="1:7" s="84" customFormat="1" ht="25.5">
      <c r="A171" s="100" t="s">
        <v>235</v>
      </c>
      <c r="B171" s="79" t="s">
        <v>146</v>
      </c>
      <c r="C171" s="80">
        <v>6</v>
      </c>
      <c r="D171" s="85">
        <f t="shared" si="5"/>
        <v>1.8375136376686767</v>
      </c>
      <c r="E171" s="85">
        <f t="shared" si="6"/>
        <v>11.025081826012059</v>
      </c>
      <c r="F171" s="86">
        <v>64.000600000000006</v>
      </c>
      <c r="G171" s="87">
        <f t="shared" si="7"/>
        <v>384.00360000000001</v>
      </c>
    </row>
    <row r="172" spans="1:7" s="84" customFormat="1" ht="25.5">
      <c r="A172" s="100" t="s">
        <v>235</v>
      </c>
      <c r="B172" s="79" t="s">
        <v>146</v>
      </c>
      <c r="C172" s="80">
        <v>6</v>
      </c>
      <c r="D172" s="85">
        <f t="shared" si="5"/>
        <v>1.8375136376686767</v>
      </c>
      <c r="E172" s="85">
        <f t="shared" si="6"/>
        <v>11.025081826012059</v>
      </c>
      <c r="F172" s="86">
        <v>64.000600000000006</v>
      </c>
      <c r="G172" s="87">
        <f t="shared" si="7"/>
        <v>384.00360000000001</v>
      </c>
    </row>
    <row r="173" spans="1:7" s="84" customFormat="1" ht="25.5">
      <c r="A173" s="100" t="s">
        <v>236</v>
      </c>
      <c r="B173" s="79" t="s">
        <v>147</v>
      </c>
      <c r="C173" s="80">
        <v>4</v>
      </c>
      <c r="D173" s="85">
        <f t="shared" si="5"/>
        <v>1.9795894343956362</v>
      </c>
      <c r="E173" s="85">
        <f t="shared" si="6"/>
        <v>7.9183577375825447</v>
      </c>
      <c r="F173" s="86">
        <v>68.949100000000001</v>
      </c>
      <c r="G173" s="87">
        <f t="shared" si="7"/>
        <v>275.79640000000001</v>
      </c>
    </row>
    <row r="174" spans="1:7" s="84" customFormat="1" ht="25.5">
      <c r="A174" s="100" t="s">
        <v>237</v>
      </c>
      <c r="B174" s="79" t="s">
        <v>148</v>
      </c>
      <c r="C174" s="80">
        <v>2</v>
      </c>
      <c r="D174" s="85">
        <f t="shared" si="5"/>
        <v>6.9048837209302336</v>
      </c>
      <c r="E174" s="85">
        <f t="shared" si="6"/>
        <v>13.809767441860467</v>
      </c>
      <c r="F174" s="86">
        <v>240.49710000000002</v>
      </c>
      <c r="G174" s="87">
        <f t="shared" si="7"/>
        <v>480.99420000000003</v>
      </c>
    </row>
    <row r="175" spans="1:7" s="84" customFormat="1">
      <c r="A175" s="100" t="s">
        <v>238</v>
      </c>
      <c r="B175" s="79" t="s">
        <v>149</v>
      </c>
      <c r="C175" s="80">
        <v>2</v>
      </c>
      <c r="D175" s="85">
        <f t="shared" si="5"/>
        <v>0.65354866494401376</v>
      </c>
      <c r="E175" s="85">
        <f t="shared" si="6"/>
        <v>1.3070973298880275</v>
      </c>
      <c r="F175" s="86">
        <v>22.763099999999998</v>
      </c>
      <c r="G175" s="87">
        <f t="shared" si="7"/>
        <v>45.526199999999996</v>
      </c>
    </row>
    <row r="176" spans="1:7" s="84" customFormat="1">
      <c r="A176" s="100" t="s">
        <v>239</v>
      </c>
      <c r="B176" s="79"/>
      <c r="C176" s="80"/>
      <c r="D176" s="85">
        <f t="shared" si="5"/>
        <v>0</v>
      </c>
      <c r="E176" s="85">
        <f t="shared" si="6"/>
        <v>0</v>
      </c>
      <c r="F176" s="86"/>
      <c r="G176" s="87">
        <f t="shared" si="7"/>
        <v>0</v>
      </c>
    </row>
    <row r="177" spans="1:7" s="84" customFormat="1" ht="25.5">
      <c r="A177" s="100" t="s">
        <v>240</v>
      </c>
      <c r="B177" s="79" t="s">
        <v>150</v>
      </c>
      <c r="C177" s="80">
        <v>2</v>
      </c>
      <c r="D177" s="85">
        <f t="shared" si="5"/>
        <v>15.429431524547805</v>
      </c>
      <c r="E177" s="85">
        <f t="shared" si="6"/>
        <v>30.858863049095611</v>
      </c>
      <c r="F177" s="86">
        <v>537.40710000000001</v>
      </c>
      <c r="G177" s="87">
        <f t="shared" si="7"/>
        <v>1074.8142</v>
      </c>
    </row>
    <row r="178" spans="1:7" s="84" customFormat="1" ht="48">
      <c r="A178" s="100" t="s">
        <v>241</v>
      </c>
      <c r="B178" s="79" t="s">
        <v>151</v>
      </c>
      <c r="C178" s="80">
        <v>3</v>
      </c>
      <c r="D178" s="85">
        <f t="shared" si="5"/>
        <v>13.90448463967844</v>
      </c>
      <c r="E178" s="85">
        <f t="shared" si="6"/>
        <v>41.713453919035317</v>
      </c>
      <c r="F178" s="86">
        <v>484.29320000000001</v>
      </c>
      <c r="G178" s="87">
        <f t="shared" si="7"/>
        <v>1452.8796</v>
      </c>
    </row>
    <row r="179" spans="1:7" s="84" customFormat="1">
      <c r="A179" s="100" t="s">
        <v>242</v>
      </c>
      <c r="B179" s="79" t="s">
        <v>152</v>
      </c>
      <c r="C179" s="80">
        <v>15</v>
      </c>
      <c r="D179" s="85">
        <f t="shared" si="5"/>
        <v>0.14207579672695952</v>
      </c>
      <c r="E179" s="85">
        <f t="shared" si="6"/>
        <v>2.1311369509043931</v>
      </c>
      <c r="F179" s="86">
        <v>4.9485000000000001</v>
      </c>
      <c r="G179" s="87">
        <f t="shared" si="7"/>
        <v>74.227500000000006</v>
      </c>
    </row>
    <row r="180" spans="1:7" s="84" customFormat="1" hidden="1">
      <c r="A180" s="100" t="str">
        <f>Invoice!F182</f>
        <v>Exchange rate :</v>
      </c>
      <c r="B180" s="79">
        <f>Invoice!C182</f>
        <v>0</v>
      </c>
      <c r="C180" s="80">
        <f>Invoice!B182</f>
        <v>0</v>
      </c>
      <c r="D180" s="85">
        <f t="shared" si="5"/>
        <v>0</v>
      </c>
      <c r="E180" s="85">
        <f t="shared" si="6"/>
        <v>0</v>
      </c>
      <c r="F180" s="86">
        <f>Invoice!G182</f>
        <v>0</v>
      </c>
      <c r="G180" s="87">
        <f t="shared" si="7"/>
        <v>0</v>
      </c>
    </row>
    <row r="181" spans="1:7" s="84" customFormat="1" hidden="1">
      <c r="A181" s="100" t="str">
        <f>Invoice!F183</f>
        <v>Exchange rate :</v>
      </c>
      <c r="B181" s="79">
        <f>Invoice!C183</f>
        <v>0</v>
      </c>
      <c r="C181" s="80">
        <f>Invoice!B183</f>
        <v>0</v>
      </c>
      <c r="D181" s="85">
        <f t="shared" si="5"/>
        <v>0</v>
      </c>
      <c r="E181" s="85">
        <f t="shared" si="6"/>
        <v>0</v>
      </c>
      <c r="F181" s="86">
        <f>Invoice!G183</f>
        <v>0</v>
      </c>
      <c r="G181" s="87">
        <f t="shared" si="7"/>
        <v>0</v>
      </c>
    </row>
    <row r="182" spans="1:7" s="84" customFormat="1" hidden="1">
      <c r="A182" s="100" t="str">
        <f>Invoice!F184</f>
        <v>Exchange rate :</v>
      </c>
      <c r="B182" s="79">
        <f>Invoice!C184</f>
        <v>0</v>
      </c>
      <c r="C182" s="80">
        <f>Invoice!B184</f>
        <v>0</v>
      </c>
      <c r="D182" s="85">
        <f t="shared" si="5"/>
        <v>0</v>
      </c>
      <c r="E182" s="85">
        <f t="shared" si="6"/>
        <v>0</v>
      </c>
      <c r="F182" s="86">
        <f>Invoice!G184</f>
        <v>0</v>
      </c>
      <c r="G182" s="87">
        <f t="shared" si="7"/>
        <v>0</v>
      </c>
    </row>
    <row r="183" spans="1:7" s="84" customFormat="1" hidden="1">
      <c r="A183" s="100" t="str">
        <f>Invoice!F185</f>
        <v>Exchange rate :</v>
      </c>
      <c r="B183" s="79">
        <f>Invoice!C185</f>
        <v>0</v>
      </c>
      <c r="C183" s="80">
        <f>Invoice!B185</f>
        <v>0</v>
      </c>
      <c r="D183" s="85">
        <f t="shared" si="5"/>
        <v>0</v>
      </c>
      <c r="E183" s="85">
        <f t="shared" si="6"/>
        <v>0</v>
      </c>
      <c r="F183" s="86">
        <f>Invoice!G185</f>
        <v>0</v>
      </c>
      <c r="G183" s="87">
        <f t="shared" si="7"/>
        <v>0</v>
      </c>
    </row>
    <row r="184" spans="1:7" s="84" customFormat="1" hidden="1">
      <c r="A184" s="100" t="str">
        <f>Invoice!F186</f>
        <v>Exchange rate :</v>
      </c>
      <c r="B184" s="79">
        <f>Invoice!C186</f>
        <v>0</v>
      </c>
      <c r="C184" s="80">
        <f>Invoice!B186</f>
        <v>0</v>
      </c>
      <c r="D184" s="85">
        <f t="shared" si="5"/>
        <v>0</v>
      </c>
      <c r="E184" s="85">
        <f t="shared" si="6"/>
        <v>0</v>
      </c>
      <c r="F184" s="86">
        <f>Invoice!G186</f>
        <v>0</v>
      </c>
      <c r="G184" s="87">
        <f t="shared" si="7"/>
        <v>0</v>
      </c>
    </row>
    <row r="185" spans="1:7" s="84" customFormat="1" hidden="1">
      <c r="A185" s="100" t="str">
        <f>Invoice!F187</f>
        <v>Exchange rate :</v>
      </c>
      <c r="B185" s="79">
        <f>Invoice!C187</f>
        <v>0</v>
      </c>
      <c r="C185" s="80">
        <f>Invoice!B187</f>
        <v>0</v>
      </c>
      <c r="D185" s="85">
        <f t="shared" si="5"/>
        <v>0</v>
      </c>
      <c r="E185" s="85">
        <f t="shared" si="6"/>
        <v>0</v>
      </c>
      <c r="F185" s="86">
        <f>Invoice!G187</f>
        <v>0</v>
      </c>
      <c r="G185" s="87">
        <f t="shared" si="7"/>
        <v>0</v>
      </c>
    </row>
    <row r="186" spans="1:7" s="84" customFormat="1" hidden="1">
      <c r="A186" s="100" t="str">
        <f>Invoice!F188</f>
        <v>Exchange rate :</v>
      </c>
      <c r="B186" s="79">
        <f>Invoice!C188</f>
        <v>0</v>
      </c>
      <c r="C186" s="80">
        <f>Invoice!B188</f>
        <v>0</v>
      </c>
      <c r="D186" s="85">
        <f t="shared" si="5"/>
        <v>0</v>
      </c>
      <c r="E186" s="85">
        <f t="shared" si="6"/>
        <v>0</v>
      </c>
      <c r="F186" s="86">
        <f>Invoice!G188</f>
        <v>0</v>
      </c>
      <c r="G186" s="87">
        <f t="shared" si="7"/>
        <v>0</v>
      </c>
    </row>
    <row r="187" spans="1:7" s="84" customFormat="1" hidden="1">
      <c r="A187" s="100" t="str">
        <f>Invoice!F189</f>
        <v>Exchange rate :</v>
      </c>
      <c r="B187" s="79">
        <f>Invoice!C189</f>
        <v>0</v>
      </c>
      <c r="C187" s="80">
        <f>Invoice!B189</f>
        <v>0</v>
      </c>
      <c r="D187" s="85">
        <f t="shared" si="5"/>
        <v>0</v>
      </c>
      <c r="E187" s="85">
        <f t="shared" si="6"/>
        <v>0</v>
      </c>
      <c r="F187" s="86">
        <f>Invoice!G189</f>
        <v>0</v>
      </c>
      <c r="G187" s="87">
        <f t="shared" si="7"/>
        <v>0</v>
      </c>
    </row>
    <row r="188" spans="1:7" s="84" customFormat="1" hidden="1">
      <c r="A188" s="100" t="str">
        <f>Invoice!F190</f>
        <v>Exchange rate :</v>
      </c>
      <c r="B188" s="79">
        <f>Invoice!C190</f>
        <v>0</v>
      </c>
      <c r="C188" s="80">
        <f>Invoice!B190</f>
        <v>0</v>
      </c>
      <c r="D188" s="85">
        <f t="shared" si="5"/>
        <v>0</v>
      </c>
      <c r="E188" s="85">
        <f t="shared" si="6"/>
        <v>0</v>
      </c>
      <c r="F188" s="86">
        <f>Invoice!G190</f>
        <v>0</v>
      </c>
      <c r="G188" s="87">
        <f t="shared" si="7"/>
        <v>0</v>
      </c>
    </row>
    <row r="189" spans="1:7" s="84" customFormat="1" hidden="1">
      <c r="A189" s="100" t="str">
        <f>Invoice!F191</f>
        <v>Exchange rate :</v>
      </c>
      <c r="B189" s="79">
        <f>Invoice!C191</f>
        <v>0</v>
      </c>
      <c r="C189" s="80">
        <f>Invoice!B191</f>
        <v>0</v>
      </c>
      <c r="D189" s="85">
        <f t="shared" si="5"/>
        <v>0</v>
      </c>
      <c r="E189" s="85">
        <f t="shared" si="6"/>
        <v>0</v>
      </c>
      <c r="F189" s="86">
        <f>Invoice!G191</f>
        <v>0</v>
      </c>
      <c r="G189" s="87">
        <f t="shared" si="7"/>
        <v>0</v>
      </c>
    </row>
    <row r="190" spans="1:7" s="84" customFormat="1" hidden="1">
      <c r="A190" s="100" t="str">
        <f>Invoice!F192</f>
        <v>Exchange rate :</v>
      </c>
      <c r="B190" s="79">
        <f>Invoice!C192</f>
        <v>0</v>
      </c>
      <c r="C190" s="80">
        <f>Invoice!B192</f>
        <v>0</v>
      </c>
      <c r="D190" s="85">
        <f t="shared" si="5"/>
        <v>0</v>
      </c>
      <c r="E190" s="85">
        <f t="shared" si="6"/>
        <v>0</v>
      </c>
      <c r="F190" s="86">
        <f>Invoice!G192</f>
        <v>0</v>
      </c>
      <c r="G190" s="87">
        <f t="shared" si="7"/>
        <v>0</v>
      </c>
    </row>
    <row r="191" spans="1:7" s="84" customFormat="1" hidden="1">
      <c r="A191" s="100" t="str">
        <f>Invoice!F193</f>
        <v>Exchange rate :</v>
      </c>
      <c r="B191" s="79">
        <f>Invoice!C193</f>
        <v>0</v>
      </c>
      <c r="C191" s="80">
        <f>Invoice!B193</f>
        <v>0</v>
      </c>
      <c r="D191" s="85">
        <f t="shared" si="5"/>
        <v>0</v>
      </c>
      <c r="E191" s="85">
        <f t="shared" si="6"/>
        <v>0</v>
      </c>
      <c r="F191" s="86">
        <f>Invoice!G193</f>
        <v>0</v>
      </c>
      <c r="G191" s="87">
        <f t="shared" si="7"/>
        <v>0</v>
      </c>
    </row>
    <row r="192" spans="1:7" s="84" customFormat="1" hidden="1">
      <c r="A192" s="100" t="str">
        <f>Invoice!F194</f>
        <v>Exchange rate :</v>
      </c>
      <c r="B192" s="79">
        <f>Invoice!C194</f>
        <v>0</v>
      </c>
      <c r="C192" s="80">
        <f>Invoice!B194</f>
        <v>0</v>
      </c>
      <c r="D192" s="85">
        <f t="shared" si="5"/>
        <v>0</v>
      </c>
      <c r="E192" s="85">
        <f t="shared" si="6"/>
        <v>0</v>
      </c>
      <c r="F192" s="86">
        <f>Invoice!G194</f>
        <v>0</v>
      </c>
      <c r="G192" s="87">
        <f t="shared" si="7"/>
        <v>0</v>
      </c>
    </row>
    <row r="193" spans="1:7" s="84" customFormat="1" hidden="1">
      <c r="A193" s="100" t="str">
        <f>Invoice!F195</f>
        <v>Exchange rate :</v>
      </c>
      <c r="B193" s="79">
        <f>Invoice!C195</f>
        <v>0</v>
      </c>
      <c r="C193" s="80">
        <f>Invoice!B195</f>
        <v>0</v>
      </c>
      <c r="D193" s="85">
        <f t="shared" ref="D193:D256" si="8">F193/$D$14</f>
        <v>0</v>
      </c>
      <c r="E193" s="85">
        <f t="shared" ref="E193:E256" si="9">G193/$D$14</f>
        <v>0</v>
      </c>
      <c r="F193" s="86">
        <f>Invoice!G195</f>
        <v>0</v>
      </c>
      <c r="G193" s="87">
        <f t="shared" ref="G193:G256" si="10">C193*F193</f>
        <v>0</v>
      </c>
    </row>
    <row r="194" spans="1:7" s="84" customFormat="1" hidden="1">
      <c r="A194" s="100" t="str">
        <f>Invoice!F196</f>
        <v>Exchange rate :</v>
      </c>
      <c r="B194" s="79">
        <f>Invoice!C196</f>
        <v>0</v>
      </c>
      <c r="C194" s="80">
        <f>Invoice!B196</f>
        <v>0</v>
      </c>
      <c r="D194" s="85">
        <f t="shared" si="8"/>
        <v>0</v>
      </c>
      <c r="E194" s="85">
        <f t="shared" si="9"/>
        <v>0</v>
      </c>
      <c r="F194" s="86">
        <f>Invoice!G196</f>
        <v>0</v>
      </c>
      <c r="G194" s="87">
        <f t="shared" si="10"/>
        <v>0</v>
      </c>
    </row>
    <row r="195" spans="1:7" s="84" customFormat="1" hidden="1">
      <c r="A195" s="100" t="str">
        <f>Invoice!F197</f>
        <v>Exchange rate :</v>
      </c>
      <c r="B195" s="79">
        <f>Invoice!C197</f>
        <v>0</v>
      </c>
      <c r="C195" s="80">
        <f>Invoice!B197</f>
        <v>0</v>
      </c>
      <c r="D195" s="85">
        <f t="shared" si="8"/>
        <v>0</v>
      </c>
      <c r="E195" s="85">
        <f t="shared" si="9"/>
        <v>0</v>
      </c>
      <c r="F195" s="86">
        <f>Invoice!G197</f>
        <v>0</v>
      </c>
      <c r="G195" s="87">
        <f t="shared" si="10"/>
        <v>0</v>
      </c>
    </row>
    <row r="196" spans="1:7" s="84" customFormat="1" hidden="1">
      <c r="A196" s="100" t="str">
        <f>Invoice!F198</f>
        <v>Exchange rate :</v>
      </c>
      <c r="B196" s="79">
        <f>Invoice!C198</f>
        <v>0</v>
      </c>
      <c r="C196" s="80">
        <f>Invoice!B198</f>
        <v>0</v>
      </c>
      <c r="D196" s="85">
        <f t="shared" si="8"/>
        <v>0</v>
      </c>
      <c r="E196" s="85">
        <f t="shared" si="9"/>
        <v>0</v>
      </c>
      <c r="F196" s="86">
        <f>Invoice!G198</f>
        <v>0</v>
      </c>
      <c r="G196" s="87">
        <f t="shared" si="10"/>
        <v>0</v>
      </c>
    </row>
    <row r="197" spans="1:7" s="84" customFormat="1" hidden="1">
      <c r="A197" s="100" t="str">
        <f>Invoice!F199</f>
        <v>Exchange rate :</v>
      </c>
      <c r="B197" s="79">
        <f>Invoice!C199</f>
        <v>0</v>
      </c>
      <c r="C197" s="80">
        <f>Invoice!B199</f>
        <v>0</v>
      </c>
      <c r="D197" s="85">
        <f t="shared" si="8"/>
        <v>0</v>
      </c>
      <c r="E197" s="85">
        <f t="shared" si="9"/>
        <v>0</v>
      </c>
      <c r="F197" s="86">
        <f>Invoice!G199</f>
        <v>0</v>
      </c>
      <c r="G197" s="87">
        <f t="shared" si="10"/>
        <v>0</v>
      </c>
    </row>
    <row r="198" spans="1:7" s="84" customFormat="1" hidden="1">
      <c r="A198" s="100" t="str">
        <f>Invoice!F200</f>
        <v>Exchange rate :</v>
      </c>
      <c r="B198" s="79">
        <f>Invoice!C200</f>
        <v>0</v>
      </c>
      <c r="C198" s="80">
        <f>Invoice!B200</f>
        <v>0</v>
      </c>
      <c r="D198" s="85">
        <f t="shared" si="8"/>
        <v>0</v>
      </c>
      <c r="E198" s="85">
        <f t="shared" si="9"/>
        <v>0</v>
      </c>
      <c r="F198" s="86">
        <f>Invoice!G200</f>
        <v>0</v>
      </c>
      <c r="G198" s="87">
        <f t="shared" si="10"/>
        <v>0</v>
      </c>
    </row>
    <row r="199" spans="1:7" s="84" customFormat="1" hidden="1">
      <c r="A199" s="100" t="str">
        <f>Invoice!F201</f>
        <v>Exchange rate :</v>
      </c>
      <c r="B199" s="79">
        <f>Invoice!C201</f>
        <v>0</v>
      </c>
      <c r="C199" s="80">
        <f>Invoice!B201</f>
        <v>0</v>
      </c>
      <c r="D199" s="85">
        <f t="shared" si="8"/>
        <v>0</v>
      </c>
      <c r="E199" s="85">
        <f t="shared" si="9"/>
        <v>0</v>
      </c>
      <c r="F199" s="86">
        <f>Invoice!G201</f>
        <v>0</v>
      </c>
      <c r="G199" s="87">
        <f t="shared" si="10"/>
        <v>0</v>
      </c>
    </row>
    <row r="200" spans="1:7" s="84" customFormat="1" hidden="1">
      <c r="A200" s="100" t="str">
        <f>Invoice!F202</f>
        <v>Exchange rate :</v>
      </c>
      <c r="B200" s="79">
        <f>Invoice!C202</f>
        <v>0</v>
      </c>
      <c r="C200" s="80">
        <f>Invoice!B202</f>
        <v>0</v>
      </c>
      <c r="D200" s="85">
        <f t="shared" si="8"/>
        <v>0</v>
      </c>
      <c r="E200" s="85">
        <f t="shared" si="9"/>
        <v>0</v>
      </c>
      <c r="F200" s="86">
        <f>Invoice!G202</f>
        <v>0</v>
      </c>
      <c r="G200" s="87">
        <f t="shared" si="10"/>
        <v>0</v>
      </c>
    </row>
    <row r="201" spans="1:7" s="84" customFormat="1" hidden="1">
      <c r="A201" s="100" t="str">
        <f>Invoice!F203</f>
        <v>Exchange rate :</v>
      </c>
      <c r="B201" s="79">
        <f>Invoice!C203</f>
        <v>0</v>
      </c>
      <c r="C201" s="80">
        <f>Invoice!B203</f>
        <v>0</v>
      </c>
      <c r="D201" s="85">
        <f t="shared" si="8"/>
        <v>0</v>
      </c>
      <c r="E201" s="85">
        <f t="shared" si="9"/>
        <v>0</v>
      </c>
      <c r="F201" s="86">
        <f>Invoice!G203</f>
        <v>0</v>
      </c>
      <c r="G201" s="87">
        <f t="shared" si="10"/>
        <v>0</v>
      </c>
    </row>
    <row r="202" spans="1:7" s="84" customFormat="1" hidden="1">
      <c r="A202" s="100" t="str">
        <f>Invoice!F204</f>
        <v>Exchange rate :</v>
      </c>
      <c r="B202" s="79">
        <f>Invoice!C204</f>
        <v>0</v>
      </c>
      <c r="C202" s="80">
        <f>Invoice!B204</f>
        <v>0</v>
      </c>
      <c r="D202" s="85">
        <f t="shared" si="8"/>
        <v>0</v>
      </c>
      <c r="E202" s="85">
        <f t="shared" si="9"/>
        <v>0</v>
      </c>
      <c r="F202" s="86">
        <f>Invoice!G204</f>
        <v>0</v>
      </c>
      <c r="G202" s="87">
        <f t="shared" si="10"/>
        <v>0</v>
      </c>
    </row>
    <row r="203" spans="1:7" s="84" customFormat="1" hidden="1">
      <c r="A203" s="100" t="str">
        <f>Invoice!F205</f>
        <v>Exchange rate :</v>
      </c>
      <c r="B203" s="79">
        <f>Invoice!C205</f>
        <v>0</v>
      </c>
      <c r="C203" s="80">
        <f>Invoice!B205</f>
        <v>0</v>
      </c>
      <c r="D203" s="85">
        <f t="shared" si="8"/>
        <v>0</v>
      </c>
      <c r="E203" s="85">
        <f t="shared" si="9"/>
        <v>0</v>
      </c>
      <c r="F203" s="86">
        <f>Invoice!G205</f>
        <v>0</v>
      </c>
      <c r="G203" s="87">
        <f t="shared" si="10"/>
        <v>0</v>
      </c>
    </row>
    <row r="204" spans="1:7" s="84" customFormat="1" hidden="1">
      <c r="A204" s="100" t="str">
        <f>Invoice!F206</f>
        <v>Exchange rate :</v>
      </c>
      <c r="B204" s="79">
        <f>Invoice!C206</f>
        <v>0</v>
      </c>
      <c r="C204" s="80">
        <f>Invoice!B206</f>
        <v>0</v>
      </c>
      <c r="D204" s="85">
        <f t="shared" si="8"/>
        <v>0</v>
      </c>
      <c r="E204" s="85">
        <f t="shared" si="9"/>
        <v>0</v>
      </c>
      <c r="F204" s="86">
        <f>Invoice!G206</f>
        <v>0</v>
      </c>
      <c r="G204" s="87">
        <f t="shared" si="10"/>
        <v>0</v>
      </c>
    </row>
    <row r="205" spans="1:7" s="84" customFormat="1" hidden="1">
      <c r="A205" s="100" t="str">
        <f>Invoice!F207</f>
        <v>Exchange rate :</v>
      </c>
      <c r="B205" s="79">
        <f>Invoice!C207</f>
        <v>0</v>
      </c>
      <c r="C205" s="80">
        <f>Invoice!B207</f>
        <v>0</v>
      </c>
      <c r="D205" s="85">
        <f t="shared" si="8"/>
        <v>0</v>
      </c>
      <c r="E205" s="85">
        <f t="shared" si="9"/>
        <v>0</v>
      </c>
      <c r="F205" s="86">
        <f>Invoice!G207</f>
        <v>0</v>
      </c>
      <c r="G205" s="87">
        <f t="shared" si="10"/>
        <v>0</v>
      </c>
    </row>
    <row r="206" spans="1:7" s="84" customFormat="1" hidden="1">
      <c r="A206" s="100" t="str">
        <f>Invoice!F208</f>
        <v>Exchange rate :</v>
      </c>
      <c r="B206" s="79">
        <f>Invoice!C208</f>
        <v>0</v>
      </c>
      <c r="C206" s="80">
        <f>Invoice!B208</f>
        <v>0</v>
      </c>
      <c r="D206" s="85">
        <f t="shared" si="8"/>
        <v>0</v>
      </c>
      <c r="E206" s="85">
        <f t="shared" si="9"/>
        <v>0</v>
      </c>
      <c r="F206" s="86">
        <f>Invoice!G208</f>
        <v>0</v>
      </c>
      <c r="G206" s="87">
        <f t="shared" si="10"/>
        <v>0</v>
      </c>
    </row>
    <row r="207" spans="1:7" s="84" customFormat="1" hidden="1">
      <c r="A207" s="100" t="str">
        <f>Invoice!F209</f>
        <v>Exchange rate :</v>
      </c>
      <c r="B207" s="79">
        <f>Invoice!C209</f>
        <v>0</v>
      </c>
      <c r="C207" s="80">
        <f>Invoice!B209</f>
        <v>0</v>
      </c>
      <c r="D207" s="85">
        <f t="shared" si="8"/>
        <v>0</v>
      </c>
      <c r="E207" s="85">
        <f t="shared" si="9"/>
        <v>0</v>
      </c>
      <c r="F207" s="86">
        <f>Invoice!G209</f>
        <v>0</v>
      </c>
      <c r="G207" s="87">
        <f t="shared" si="10"/>
        <v>0</v>
      </c>
    </row>
    <row r="208" spans="1:7" s="84" customFormat="1" hidden="1">
      <c r="A208" s="100" t="str">
        <f>Invoice!F210</f>
        <v>Exchange rate :</v>
      </c>
      <c r="B208" s="79">
        <f>Invoice!C210</f>
        <v>0</v>
      </c>
      <c r="C208" s="80">
        <f>Invoice!B210</f>
        <v>0</v>
      </c>
      <c r="D208" s="85">
        <f t="shared" si="8"/>
        <v>0</v>
      </c>
      <c r="E208" s="85">
        <f t="shared" si="9"/>
        <v>0</v>
      </c>
      <c r="F208" s="86">
        <f>Invoice!G210</f>
        <v>0</v>
      </c>
      <c r="G208" s="87">
        <f t="shared" si="10"/>
        <v>0</v>
      </c>
    </row>
    <row r="209" spans="1:7" s="84" customFormat="1" hidden="1">
      <c r="A209" s="100" t="str">
        <f>Invoice!F211</f>
        <v>Exchange rate :</v>
      </c>
      <c r="B209" s="79">
        <f>Invoice!C211</f>
        <v>0</v>
      </c>
      <c r="C209" s="80">
        <f>Invoice!B211</f>
        <v>0</v>
      </c>
      <c r="D209" s="85">
        <f t="shared" si="8"/>
        <v>0</v>
      </c>
      <c r="E209" s="85">
        <f t="shared" si="9"/>
        <v>0</v>
      </c>
      <c r="F209" s="86">
        <f>Invoice!G211</f>
        <v>0</v>
      </c>
      <c r="G209" s="87">
        <f t="shared" si="10"/>
        <v>0</v>
      </c>
    </row>
    <row r="210" spans="1:7" s="84" customFormat="1" hidden="1">
      <c r="A210" s="100" t="str">
        <f>Invoice!F212</f>
        <v>Exchange rate :</v>
      </c>
      <c r="B210" s="79">
        <f>Invoice!C212</f>
        <v>0</v>
      </c>
      <c r="C210" s="80">
        <f>Invoice!B212</f>
        <v>0</v>
      </c>
      <c r="D210" s="85">
        <f t="shared" si="8"/>
        <v>0</v>
      </c>
      <c r="E210" s="85">
        <f t="shared" si="9"/>
        <v>0</v>
      </c>
      <c r="F210" s="86">
        <f>Invoice!G212</f>
        <v>0</v>
      </c>
      <c r="G210" s="87">
        <f t="shared" si="10"/>
        <v>0</v>
      </c>
    </row>
    <row r="211" spans="1:7" s="84" customFormat="1" hidden="1">
      <c r="A211" s="100" t="str">
        <f>Invoice!F213</f>
        <v>Exchange rate :</v>
      </c>
      <c r="B211" s="79">
        <f>Invoice!C213</f>
        <v>0</v>
      </c>
      <c r="C211" s="80">
        <f>Invoice!B213</f>
        <v>0</v>
      </c>
      <c r="D211" s="85">
        <f t="shared" si="8"/>
        <v>0</v>
      </c>
      <c r="E211" s="85">
        <f t="shared" si="9"/>
        <v>0</v>
      </c>
      <c r="F211" s="86">
        <f>Invoice!G213</f>
        <v>0</v>
      </c>
      <c r="G211" s="87">
        <f t="shared" si="10"/>
        <v>0</v>
      </c>
    </row>
    <row r="212" spans="1:7" s="84" customFormat="1" hidden="1">
      <c r="A212" s="100" t="str">
        <f>Invoice!F214</f>
        <v>Exchange rate :</v>
      </c>
      <c r="B212" s="79">
        <f>Invoice!C214</f>
        <v>0</v>
      </c>
      <c r="C212" s="80">
        <f>Invoice!B214</f>
        <v>0</v>
      </c>
      <c r="D212" s="85">
        <f t="shared" si="8"/>
        <v>0</v>
      </c>
      <c r="E212" s="85">
        <f t="shared" si="9"/>
        <v>0</v>
      </c>
      <c r="F212" s="86">
        <f>Invoice!G214</f>
        <v>0</v>
      </c>
      <c r="G212" s="87">
        <f t="shared" si="10"/>
        <v>0</v>
      </c>
    </row>
    <row r="213" spans="1:7" s="84" customFormat="1" hidden="1">
      <c r="A213" s="100" t="str">
        <f>Invoice!F215</f>
        <v>Exchange rate :</v>
      </c>
      <c r="B213" s="79">
        <f>Invoice!C215</f>
        <v>0</v>
      </c>
      <c r="C213" s="80">
        <f>Invoice!B215</f>
        <v>0</v>
      </c>
      <c r="D213" s="85">
        <f t="shared" si="8"/>
        <v>0</v>
      </c>
      <c r="E213" s="85">
        <f t="shared" si="9"/>
        <v>0</v>
      </c>
      <c r="F213" s="86">
        <f>Invoice!G215</f>
        <v>0</v>
      </c>
      <c r="G213" s="87">
        <f t="shared" si="10"/>
        <v>0</v>
      </c>
    </row>
    <row r="214" spans="1:7" s="84" customFormat="1" hidden="1">
      <c r="A214" s="100" t="str">
        <f>Invoice!F216</f>
        <v>Exchange rate :</v>
      </c>
      <c r="B214" s="79">
        <f>Invoice!C216</f>
        <v>0</v>
      </c>
      <c r="C214" s="80">
        <f>Invoice!B216</f>
        <v>0</v>
      </c>
      <c r="D214" s="85">
        <f t="shared" si="8"/>
        <v>0</v>
      </c>
      <c r="E214" s="85">
        <f t="shared" si="9"/>
        <v>0</v>
      </c>
      <c r="F214" s="86">
        <f>Invoice!G216</f>
        <v>0</v>
      </c>
      <c r="G214" s="87">
        <f t="shared" si="10"/>
        <v>0</v>
      </c>
    </row>
    <row r="215" spans="1:7" s="84" customFormat="1" hidden="1">
      <c r="A215" s="100" t="str">
        <f>Invoice!F217</f>
        <v>Exchange rate :</v>
      </c>
      <c r="B215" s="79">
        <f>Invoice!C217</f>
        <v>0</v>
      </c>
      <c r="C215" s="80">
        <f>Invoice!B217</f>
        <v>0</v>
      </c>
      <c r="D215" s="85">
        <f t="shared" si="8"/>
        <v>0</v>
      </c>
      <c r="E215" s="85">
        <f t="shared" si="9"/>
        <v>0</v>
      </c>
      <c r="F215" s="86">
        <f>Invoice!G217</f>
        <v>0</v>
      </c>
      <c r="G215" s="87">
        <f t="shared" si="10"/>
        <v>0</v>
      </c>
    </row>
    <row r="216" spans="1:7" s="84" customFormat="1" hidden="1">
      <c r="A216" s="100" t="str">
        <f>Invoice!F218</f>
        <v>Exchange rate :</v>
      </c>
      <c r="B216" s="79">
        <f>Invoice!C218</f>
        <v>0</v>
      </c>
      <c r="C216" s="80">
        <f>Invoice!B218</f>
        <v>0</v>
      </c>
      <c r="D216" s="85">
        <f t="shared" si="8"/>
        <v>0</v>
      </c>
      <c r="E216" s="85">
        <f t="shared" si="9"/>
        <v>0</v>
      </c>
      <c r="F216" s="86">
        <f>Invoice!G218</f>
        <v>0</v>
      </c>
      <c r="G216" s="87">
        <f t="shared" si="10"/>
        <v>0</v>
      </c>
    </row>
    <row r="217" spans="1:7" s="84" customFormat="1" hidden="1">
      <c r="A217" s="100" t="str">
        <f>Invoice!F219</f>
        <v>Exchange rate :</v>
      </c>
      <c r="B217" s="79">
        <f>Invoice!C219</f>
        <v>0</v>
      </c>
      <c r="C217" s="80">
        <f>Invoice!B219</f>
        <v>0</v>
      </c>
      <c r="D217" s="85">
        <f t="shared" si="8"/>
        <v>0</v>
      </c>
      <c r="E217" s="85">
        <f t="shared" si="9"/>
        <v>0</v>
      </c>
      <c r="F217" s="86">
        <f>Invoice!G219</f>
        <v>0</v>
      </c>
      <c r="G217" s="87">
        <f t="shared" si="10"/>
        <v>0</v>
      </c>
    </row>
    <row r="218" spans="1:7" s="84" customFormat="1" hidden="1">
      <c r="A218" s="100" t="str">
        <f>Invoice!F220</f>
        <v>Exchange rate :</v>
      </c>
      <c r="B218" s="79">
        <f>Invoice!C220</f>
        <v>0</v>
      </c>
      <c r="C218" s="80">
        <f>Invoice!B220</f>
        <v>0</v>
      </c>
      <c r="D218" s="85">
        <f t="shared" si="8"/>
        <v>0</v>
      </c>
      <c r="E218" s="85">
        <f t="shared" si="9"/>
        <v>0</v>
      </c>
      <c r="F218" s="86">
        <f>Invoice!G220</f>
        <v>0</v>
      </c>
      <c r="G218" s="87">
        <f t="shared" si="10"/>
        <v>0</v>
      </c>
    </row>
    <row r="219" spans="1:7" s="84" customFormat="1" hidden="1">
      <c r="A219" s="100" t="str">
        <f>Invoice!F221</f>
        <v>Exchange rate :</v>
      </c>
      <c r="B219" s="79">
        <f>Invoice!C221</f>
        <v>0</v>
      </c>
      <c r="C219" s="80">
        <f>Invoice!B221</f>
        <v>0</v>
      </c>
      <c r="D219" s="85">
        <f t="shared" si="8"/>
        <v>0</v>
      </c>
      <c r="E219" s="85">
        <f t="shared" si="9"/>
        <v>0</v>
      </c>
      <c r="F219" s="86">
        <f>Invoice!G221</f>
        <v>0</v>
      </c>
      <c r="G219" s="87">
        <f t="shared" si="10"/>
        <v>0</v>
      </c>
    </row>
    <row r="220" spans="1:7" s="84" customFormat="1" hidden="1">
      <c r="A220" s="100" t="str">
        <f>Invoice!F222</f>
        <v>Exchange rate :</v>
      </c>
      <c r="B220" s="79">
        <f>Invoice!C222</f>
        <v>0</v>
      </c>
      <c r="C220" s="80">
        <f>Invoice!B222</f>
        <v>0</v>
      </c>
      <c r="D220" s="85">
        <f t="shared" si="8"/>
        <v>0</v>
      </c>
      <c r="E220" s="85">
        <f t="shared" si="9"/>
        <v>0</v>
      </c>
      <c r="F220" s="86">
        <f>Invoice!G222</f>
        <v>0</v>
      </c>
      <c r="G220" s="87">
        <f t="shared" si="10"/>
        <v>0</v>
      </c>
    </row>
    <row r="221" spans="1:7" s="84" customFormat="1" hidden="1">
      <c r="A221" s="100" t="str">
        <f>Invoice!F223</f>
        <v>Exchange rate :</v>
      </c>
      <c r="B221" s="79">
        <f>Invoice!C223</f>
        <v>0</v>
      </c>
      <c r="C221" s="80">
        <f>Invoice!B223</f>
        <v>0</v>
      </c>
      <c r="D221" s="85">
        <f t="shared" si="8"/>
        <v>0</v>
      </c>
      <c r="E221" s="85">
        <f t="shared" si="9"/>
        <v>0</v>
      </c>
      <c r="F221" s="86">
        <f>Invoice!G223</f>
        <v>0</v>
      </c>
      <c r="G221" s="87">
        <f t="shared" si="10"/>
        <v>0</v>
      </c>
    </row>
    <row r="222" spans="1:7" s="84" customFormat="1" hidden="1">
      <c r="A222" s="100" t="str">
        <f>Invoice!F224</f>
        <v>Exchange rate :</v>
      </c>
      <c r="B222" s="79">
        <f>Invoice!C224</f>
        <v>0</v>
      </c>
      <c r="C222" s="80">
        <f>Invoice!B224</f>
        <v>0</v>
      </c>
      <c r="D222" s="85">
        <f t="shared" si="8"/>
        <v>0</v>
      </c>
      <c r="E222" s="85">
        <f t="shared" si="9"/>
        <v>0</v>
      </c>
      <c r="F222" s="86">
        <f>Invoice!G224</f>
        <v>0</v>
      </c>
      <c r="G222" s="87">
        <f t="shared" si="10"/>
        <v>0</v>
      </c>
    </row>
    <row r="223" spans="1:7" s="84" customFormat="1" hidden="1">
      <c r="A223" s="100" t="str">
        <f>Invoice!F225</f>
        <v>Exchange rate :</v>
      </c>
      <c r="B223" s="79">
        <f>Invoice!C225</f>
        <v>0</v>
      </c>
      <c r="C223" s="80">
        <f>Invoice!B225</f>
        <v>0</v>
      </c>
      <c r="D223" s="85">
        <f t="shared" si="8"/>
        <v>0</v>
      </c>
      <c r="E223" s="85">
        <f t="shared" si="9"/>
        <v>0</v>
      </c>
      <c r="F223" s="86">
        <f>Invoice!G225</f>
        <v>0</v>
      </c>
      <c r="G223" s="87">
        <f t="shared" si="10"/>
        <v>0</v>
      </c>
    </row>
    <row r="224" spans="1:7" s="84" customFormat="1" hidden="1">
      <c r="A224" s="100" t="str">
        <f>Invoice!F226</f>
        <v>Exchange rate :</v>
      </c>
      <c r="B224" s="79">
        <f>Invoice!C226</f>
        <v>0</v>
      </c>
      <c r="C224" s="80">
        <f>Invoice!B226</f>
        <v>0</v>
      </c>
      <c r="D224" s="85">
        <f t="shared" si="8"/>
        <v>0</v>
      </c>
      <c r="E224" s="85">
        <f t="shared" si="9"/>
        <v>0</v>
      </c>
      <c r="F224" s="86">
        <f>Invoice!G226</f>
        <v>0</v>
      </c>
      <c r="G224" s="87">
        <f t="shared" si="10"/>
        <v>0</v>
      </c>
    </row>
    <row r="225" spans="1:7" s="84" customFormat="1" hidden="1">
      <c r="A225" s="100" t="str">
        <f>Invoice!F227</f>
        <v>Exchange rate :</v>
      </c>
      <c r="B225" s="79">
        <f>Invoice!C227</f>
        <v>0</v>
      </c>
      <c r="C225" s="80">
        <f>Invoice!B227</f>
        <v>0</v>
      </c>
      <c r="D225" s="85">
        <f t="shared" si="8"/>
        <v>0</v>
      </c>
      <c r="E225" s="85">
        <f t="shared" si="9"/>
        <v>0</v>
      </c>
      <c r="F225" s="86">
        <f>Invoice!G227</f>
        <v>0</v>
      </c>
      <c r="G225" s="87">
        <f t="shared" si="10"/>
        <v>0</v>
      </c>
    </row>
    <row r="226" spans="1:7" s="84" customFormat="1" hidden="1">
      <c r="A226" s="100" t="str">
        <f>Invoice!F228</f>
        <v>Exchange rate :</v>
      </c>
      <c r="B226" s="79">
        <f>Invoice!C228</f>
        <v>0</v>
      </c>
      <c r="C226" s="80">
        <f>Invoice!B228</f>
        <v>0</v>
      </c>
      <c r="D226" s="85">
        <f t="shared" si="8"/>
        <v>0</v>
      </c>
      <c r="E226" s="85">
        <f t="shared" si="9"/>
        <v>0</v>
      </c>
      <c r="F226" s="86">
        <f>Invoice!G228</f>
        <v>0</v>
      </c>
      <c r="G226" s="87">
        <f t="shared" si="10"/>
        <v>0</v>
      </c>
    </row>
    <row r="227" spans="1:7" s="84" customFormat="1" hidden="1">
      <c r="A227" s="100" t="str">
        <f>Invoice!F229</f>
        <v>Exchange rate :</v>
      </c>
      <c r="B227" s="79">
        <f>Invoice!C229</f>
        <v>0</v>
      </c>
      <c r="C227" s="80">
        <f>Invoice!B229</f>
        <v>0</v>
      </c>
      <c r="D227" s="85">
        <f t="shared" si="8"/>
        <v>0</v>
      </c>
      <c r="E227" s="85">
        <f t="shared" si="9"/>
        <v>0</v>
      </c>
      <c r="F227" s="86">
        <f>Invoice!G229</f>
        <v>0</v>
      </c>
      <c r="G227" s="87">
        <f t="shared" si="10"/>
        <v>0</v>
      </c>
    </row>
    <row r="228" spans="1:7" s="84" customFormat="1" hidden="1">
      <c r="A228" s="100" t="str">
        <f>Invoice!F230</f>
        <v>Exchange rate :</v>
      </c>
      <c r="B228" s="79">
        <f>Invoice!C230</f>
        <v>0</v>
      </c>
      <c r="C228" s="80">
        <f>Invoice!B230</f>
        <v>0</v>
      </c>
      <c r="D228" s="85">
        <f t="shared" si="8"/>
        <v>0</v>
      </c>
      <c r="E228" s="85">
        <f t="shared" si="9"/>
        <v>0</v>
      </c>
      <c r="F228" s="86">
        <f>Invoice!G230</f>
        <v>0</v>
      </c>
      <c r="G228" s="87">
        <f t="shared" si="10"/>
        <v>0</v>
      </c>
    </row>
    <row r="229" spans="1:7" s="84" customFormat="1" hidden="1">
      <c r="A229" s="100" t="str">
        <f>Invoice!F231</f>
        <v>Exchange rate :</v>
      </c>
      <c r="B229" s="79">
        <f>Invoice!C231</f>
        <v>0</v>
      </c>
      <c r="C229" s="80">
        <f>Invoice!B231</f>
        <v>0</v>
      </c>
      <c r="D229" s="85">
        <f t="shared" si="8"/>
        <v>0</v>
      </c>
      <c r="E229" s="85">
        <f t="shared" si="9"/>
        <v>0</v>
      </c>
      <c r="F229" s="86">
        <f>Invoice!G231</f>
        <v>0</v>
      </c>
      <c r="G229" s="87">
        <f t="shared" si="10"/>
        <v>0</v>
      </c>
    </row>
    <row r="230" spans="1:7" s="84" customFormat="1" hidden="1">
      <c r="A230" s="100" t="str">
        <f>Invoice!F232</f>
        <v>Exchange rate :</v>
      </c>
      <c r="B230" s="79">
        <f>Invoice!C232</f>
        <v>0</v>
      </c>
      <c r="C230" s="80">
        <f>Invoice!B232</f>
        <v>0</v>
      </c>
      <c r="D230" s="85">
        <f t="shared" si="8"/>
        <v>0</v>
      </c>
      <c r="E230" s="85">
        <f t="shared" si="9"/>
        <v>0</v>
      </c>
      <c r="F230" s="86">
        <f>Invoice!G232</f>
        <v>0</v>
      </c>
      <c r="G230" s="87">
        <f t="shared" si="10"/>
        <v>0</v>
      </c>
    </row>
    <row r="231" spans="1:7" s="84" customFormat="1" hidden="1">
      <c r="A231" s="100" t="str">
        <f>Invoice!F233</f>
        <v>Exchange rate :</v>
      </c>
      <c r="B231" s="79">
        <f>Invoice!C233</f>
        <v>0</v>
      </c>
      <c r="C231" s="80">
        <f>Invoice!B233</f>
        <v>0</v>
      </c>
      <c r="D231" s="85">
        <f t="shared" si="8"/>
        <v>0</v>
      </c>
      <c r="E231" s="85">
        <f t="shared" si="9"/>
        <v>0</v>
      </c>
      <c r="F231" s="86">
        <f>Invoice!G233</f>
        <v>0</v>
      </c>
      <c r="G231" s="87">
        <f t="shared" si="10"/>
        <v>0</v>
      </c>
    </row>
    <row r="232" spans="1:7" s="84" customFormat="1" hidden="1">
      <c r="A232" s="100" t="str">
        <f>Invoice!F234</f>
        <v>Exchange rate :</v>
      </c>
      <c r="B232" s="79">
        <f>Invoice!C234</f>
        <v>0</v>
      </c>
      <c r="C232" s="80">
        <f>Invoice!B234</f>
        <v>0</v>
      </c>
      <c r="D232" s="85">
        <f t="shared" si="8"/>
        <v>0</v>
      </c>
      <c r="E232" s="85">
        <f t="shared" si="9"/>
        <v>0</v>
      </c>
      <c r="F232" s="86">
        <f>Invoice!G234</f>
        <v>0</v>
      </c>
      <c r="G232" s="87">
        <f t="shared" si="10"/>
        <v>0</v>
      </c>
    </row>
    <row r="233" spans="1:7" s="84" customFormat="1" hidden="1">
      <c r="A233" s="100" t="str">
        <f>Invoice!F235</f>
        <v>Exchange rate :</v>
      </c>
      <c r="B233" s="79">
        <f>Invoice!C235</f>
        <v>0</v>
      </c>
      <c r="C233" s="80">
        <f>Invoice!B235</f>
        <v>0</v>
      </c>
      <c r="D233" s="85">
        <f t="shared" si="8"/>
        <v>0</v>
      </c>
      <c r="E233" s="85">
        <f t="shared" si="9"/>
        <v>0</v>
      </c>
      <c r="F233" s="86">
        <f>Invoice!G235</f>
        <v>0</v>
      </c>
      <c r="G233" s="87">
        <f t="shared" si="10"/>
        <v>0</v>
      </c>
    </row>
    <row r="234" spans="1:7" s="84" customFormat="1" hidden="1">
      <c r="A234" s="100" t="str">
        <f>Invoice!F236</f>
        <v>Exchange rate :</v>
      </c>
      <c r="B234" s="79">
        <f>Invoice!C236</f>
        <v>0</v>
      </c>
      <c r="C234" s="80">
        <f>Invoice!B236</f>
        <v>0</v>
      </c>
      <c r="D234" s="85">
        <f t="shared" si="8"/>
        <v>0</v>
      </c>
      <c r="E234" s="85">
        <f t="shared" si="9"/>
        <v>0</v>
      </c>
      <c r="F234" s="86">
        <f>Invoice!G236</f>
        <v>0</v>
      </c>
      <c r="G234" s="87">
        <f t="shared" si="10"/>
        <v>0</v>
      </c>
    </row>
    <row r="235" spans="1:7" s="84" customFormat="1" hidden="1">
      <c r="A235" s="100" t="str">
        <f>Invoice!F237</f>
        <v>Exchange rate :</v>
      </c>
      <c r="B235" s="79">
        <f>Invoice!C237</f>
        <v>0</v>
      </c>
      <c r="C235" s="80">
        <f>Invoice!B237</f>
        <v>0</v>
      </c>
      <c r="D235" s="85">
        <f t="shared" si="8"/>
        <v>0</v>
      </c>
      <c r="E235" s="85">
        <f t="shared" si="9"/>
        <v>0</v>
      </c>
      <c r="F235" s="86">
        <f>Invoice!G237</f>
        <v>0</v>
      </c>
      <c r="G235" s="87">
        <f t="shared" si="10"/>
        <v>0</v>
      </c>
    </row>
    <row r="236" spans="1:7" s="84" customFormat="1" hidden="1">
      <c r="A236" s="100" t="str">
        <f>Invoice!F238</f>
        <v>Exchange rate :</v>
      </c>
      <c r="B236" s="79">
        <f>Invoice!C238</f>
        <v>0</v>
      </c>
      <c r="C236" s="80">
        <f>Invoice!B238</f>
        <v>0</v>
      </c>
      <c r="D236" s="85">
        <f t="shared" si="8"/>
        <v>0</v>
      </c>
      <c r="E236" s="85">
        <f t="shared" si="9"/>
        <v>0</v>
      </c>
      <c r="F236" s="86">
        <f>Invoice!G238</f>
        <v>0</v>
      </c>
      <c r="G236" s="87">
        <f t="shared" si="10"/>
        <v>0</v>
      </c>
    </row>
    <row r="237" spans="1:7" s="84" customFormat="1" hidden="1">
      <c r="A237" s="100" t="str">
        <f>Invoice!F239</f>
        <v>Exchange rate :</v>
      </c>
      <c r="B237" s="79">
        <f>Invoice!C239</f>
        <v>0</v>
      </c>
      <c r="C237" s="80">
        <f>Invoice!B239</f>
        <v>0</v>
      </c>
      <c r="D237" s="85">
        <f t="shared" si="8"/>
        <v>0</v>
      </c>
      <c r="E237" s="85">
        <f t="shared" si="9"/>
        <v>0</v>
      </c>
      <c r="F237" s="86">
        <f>Invoice!G239</f>
        <v>0</v>
      </c>
      <c r="G237" s="87">
        <f t="shared" si="10"/>
        <v>0</v>
      </c>
    </row>
    <row r="238" spans="1:7" s="84" customFormat="1" hidden="1">
      <c r="A238" s="100" t="str">
        <f>Invoice!F240</f>
        <v>Exchange rate :</v>
      </c>
      <c r="B238" s="79">
        <f>Invoice!C240</f>
        <v>0</v>
      </c>
      <c r="C238" s="80">
        <f>Invoice!B240</f>
        <v>0</v>
      </c>
      <c r="D238" s="85">
        <f t="shared" si="8"/>
        <v>0</v>
      </c>
      <c r="E238" s="85">
        <f t="shared" si="9"/>
        <v>0</v>
      </c>
      <c r="F238" s="86">
        <f>Invoice!G240</f>
        <v>0</v>
      </c>
      <c r="G238" s="87">
        <f t="shared" si="10"/>
        <v>0</v>
      </c>
    </row>
    <row r="239" spans="1:7" s="84" customFormat="1" hidden="1">
      <c r="A239" s="100" t="str">
        <f>Invoice!F241</f>
        <v>Exchange rate :</v>
      </c>
      <c r="B239" s="79">
        <f>Invoice!C241</f>
        <v>0</v>
      </c>
      <c r="C239" s="80">
        <f>Invoice!B241</f>
        <v>0</v>
      </c>
      <c r="D239" s="85">
        <f t="shared" si="8"/>
        <v>0</v>
      </c>
      <c r="E239" s="85">
        <f t="shared" si="9"/>
        <v>0</v>
      </c>
      <c r="F239" s="86">
        <f>Invoice!G241</f>
        <v>0</v>
      </c>
      <c r="G239" s="87">
        <f t="shared" si="10"/>
        <v>0</v>
      </c>
    </row>
    <row r="240" spans="1:7" s="84" customFormat="1" hidden="1">
      <c r="A240" s="100" t="str">
        <f>Invoice!F242</f>
        <v>Exchange rate :</v>
      </c>
      <c r="B240" s="79">
        <f>Invoice!C242</f>
        <v>0</v>
      </c>
      <c r="C240" s="80">
        <f>Invoice!B242</f>
        <v>0</v>
      </c>
      <c r="D240" s="85">
        <f t="shared" si="8"/>
        <v>0</v>
      </c>
      <c r="E240" s="85">
        <f t="shared" si="9"/>
        <v>0</v>
      </c>
      <c r="F240" s="86">
        <f>Invoice!G242</f>
        <v>0</v>
      </c>
      <c r="G240" s="87">
        <f t="shared" si="10"/>
        <v>0</v>
      </c>
    </row>
    <row r="241" spans="1:7" s="84" customFormat="1" hidden="1">
      <c r="A241" s="100" t="str">
        <f>Invoice!F243</f>
        <v>Exchange rate :</v>
      </c>
      <c r="B241" s="79">
        <f>Invoice!C243</f>
        <v>0</v>
      </c>
      <c r="C241" s="80">
        <f>Invoice!B243</f>
        <v>0</v>
      </c>
      <c r="D241" s="85">
        <f t="shared" si="8"/>
        <v>0</v>
      </c>
      <c r="E241" s="85">
        <f t="shared" si="9"/>
        <v>0</v>
      </c>
      <c r="F241" s="86">
        <f>Invoice!G243</f>
        <v>0</v>
      </c>
      <c r="G241" s="87">
        <f t="shared" si="10"/>
        <v>0</v>
      </c>
    </row>
    <row r="242" spans="1:7" s="84" customFormat="1" hidden="1">
      <c r="A242" s="100" t="str">
        <f>Invoice!F244</f>
        <v>Exchange rate :</v>
      </c>
      <c r="B242" s="79">
        <f>Invoice!C244</f>
        <v>0</v>
      </c>
      <c r="C242" s="80">
        <f>Invoice!B244</f>
        <v>0</v>
      </c>
      <c r="D242" s="85">
        <f t="shared" si="8"/>
        <v>0</v>
      </c>
      <c r="E242" s="85">
        <f t="shared" si="9"/>
        <v>0</v>
      </c>
      <c r="F242" s="86">
        <f>Invoice!G244</f>
        <v>0</v>
      </c>
      <c r="G242" s="87">
        <f t="shared" si="10"/>
        <v>0</v>
      </c>
    </row>
    <row r="243" spans="1:7" s="84" customFormat="1" hidden="1">
      <c r="A243" s="100" t="str">
        <f>Invoice!F245</f>
        <v>Exchange rate :</v>
      </c>
      <c r="B243" s="79">
        <f>Invoice!C245</f>
        <v>0</v>
      </c>
      <c r="C243" s="80">
        <f>Invoice!B245</f>
        <v>0</v>
      </c>
      <c r="D243" s="85">
        <f t="shared" si="8"/>
        <v>0</v>
      </c>
      <c r="E243" s="85">
        <f t="shared" si="9"/>
        <v>0</v>
      </c>
      <c r="F243" s="86">
        <f>Invoice!G245</f>
        <v>0</v>
      </c>
      <c r="G243" s="87">
        <f t="shared" si="10"/>
        <v>0</v>
      </c>
    </row>
    <row r="244" spans="1:7" s="84" customFormat="1" hidden="1">
      <c r="A244" s="100" t="str">
        <f>Invoice!F246</f>
        <v>Exchange rate :</v>
      </c>
      <c r="B244" s="79">
        <f>Invoice!C246</f>
        <v>0</v>
      </c>
      <c r="C244" s="80">
        <f>Invoice!B246</f>
        <v>0</v>
      </c>
      <c r="D244" s="85">
        <f t="shared" si="8"/>
        <v>0</v>
      </c>
      <c r="E244" s="85">
        <f t="shared" si="9"/>
        <v>0</v>
      </c>
      <c r="F244" s="86">
        <f>Invoice!G246</f>
        <v>0</v>
      </c>
      <c r="G244" s="87">
        <f t="shared" si="10"/>
        <v>0</v>
      </c>
    </row>
    <row r="245" spans="1:7" s="84" customFormat="1" hidden="1">
      <c r="A245" s="100" t="str">
        <f>Invoice!F247</f>
        <v>Exchange rate :</v>
      </c>
      <c r="B245" s="79">
        <f>Invoice!C247</f>
        <v>0</v>
      </c>
      <c r="C245" s="80">
        <f>Invoice!B247</f>
        <v>0</v>
      </c>
      <c r="D245" s="85">
        <f t="shared" si="8"/>
        <v>0</v>
      </c>
      <c r="E245" s="85">
        <f t="shared" si="9"/>
        <v>0</v>
      </c>
      <c r="F245" s="86">
        <f>Invoice!G247</f>
        <v>0</v>
      </c>
      <c r="G245" s="87">
        <f t="shared" si="10"/>
        <v>0</v>
      </c>
    </row>
    <row r="246" spans="1:7" s="84" customFormat="1" hidden="1">
      <c r="A246" s="100" t="str">
        <f>Invoice!F248</f>
        <v>Exchange rate :</v>
      </c>
      <c r="B246" s="79">
        <f>Invoice!C248</f>
        <v>0</v>
      </c>
      <c r="C246" s="80">
        <f>Invoice!B248</f>
        <v>0</v>
      </c>
      <c r="D246" s="85">
        <f t="shared" si="8"/>
        <v>0</v>
      </c>
      <c r="E246" s="85">
        <f t="shared" si="9"/>
        <v>0</v>
      </c>
      <c r="F246" s="86">
        <f>Invoice!G248</f>
        <v>0</v>
      </c>
      <c r="G246" s="87">
        <f t="shared" si="10"/>
        <v>0</v>
      </c>
    </row>
    <row r="247" spans="1:7" s="84" customFormat="1" hidden="1">
      <c r="A247" s="100" t="str">
        <f>Invoice!F249</f>
        <v>Exchange rate :</v>
      </c>
      <c r="B247" s="79">
        <f>Invoice!C249</f>
        <v>0</v>
      </c>
      <c r="C247" s="80">
        <f>Invoice!B249</f>
        <v>0</v>
      </c>
      <c r="D247" s="85">
        <f t="shared" si="8"/>
        <v>0</v>
      </c>
      <c r="E247" s="85">
        <f t="shared" si="9"/>
        <v>0</v>
      </c>
      <c r="F247" s="86">
        <f>Invoice!G249</f>
        <v>0</v>
      </c>
      <c r="G247" s="87">
        <f t="shared" si="10"/>
        <v>0</v>
      </c>
    </row>
    <row r="248" spans="1:7" s="84" customFormat="1" hidden="1">
      <c r="A248" s="100" t="str">
        <f>Invoice!F250</f>
        <v>Exchange rate :</v>
      </c>
      <c r="B248" s="79">
        <f>Invoice!C250</f>
        <v>0</v>
      </c>
      <c r="C248" s="80">
        <f>Invoice!B250</f>
        <v>0</v>
      </c>
      <c r="D248" s="85">
        <f t="shared" si="8"/>
        <v>0</v>
      </c>
      <c r="E248" s="85">
        <f t="shared" si="9"/>
        <v>0</v>
      </c>
      <c r="F248" s="86">
        <f>Invoice!G250</f>
        <v>0</v>
      </c>
      <c r="G248" s="87">
        <f t="shared" si="10"/>
        <v>0</v>
      </c>
    </row>
    <row r="249" spans="1:7" s="84" customFormat="1" hidden="1">
      <c r="A249" s="100" t="str">
        <f>Invoice!F251</f>
        <v>Exchange rate :</v>
      </c>
      <c r="B249" s="79">
        <f>Invoice!C251</f>
        <v>0</v>
      </c>
      <c r="C249" s="80">
        <f>Invoice!B251</f>
        <v>0</v>
      </c>
      <c r="D249" s="85">
        <f t="shared" si="8"/>
        <v>0</v>
      </c>
      <c r="E249" s="85">
        <f t="shared" si="9"/>
        <v>0</v>
      </c>
      <c r="F249" s="86">
        <f>Invoice!G251</f>
        <v>0</v>
      </c>
      <c r="G249" s="87">
        <f t="shared" si="10"/>
        <v>0</v>
      </c>
    </row>
    <row r="250" spans="1:7" s="84" customFormat="1" hidden="1">
      <c r="A250" s="100" t="str">
        <f>Invoice!F252</f>
        <v>Exchange rate :</v>
      </c>
      <c r="B250" s="79">
        <f>Invoice!C252</f>
        <v>0</v>
      </c>
      <c r="C250" s="80">
        <f>Invoice!B252</f>
        <v>0</v>
      </c>
      <c r="D250" s="85">
        <f t="shared" si="8"/>
        <v>0</v>
      </c>
      <c r="E250" s="85">
        <f t="shared" si="9"/>
        <v>0</v>
      </c>
      <c r="F250" s="86">
        <f>Invoice!G252</f>
        <v>0</v>
      </c>
      <c r="G250" s="87">
        <f t="shared" si="10"/>
        <v>0</v>
      </c>
    </row>
    <row r="251" spans="1:7" s="84" customFormat="1" hidden="1">
      <c r="A251" s="100" t="str">
        <f>Invoice!F253</f>
        <v>Exchange rate :</v>
      </c>
      <c r="B251" s="79">
        <f>Invoice!C253</f>
        <v>0</v>
      </c>
      <c r="C251" s="80">
        <f>Invoice!B253</f>
        <v>0</v>
      </c>
      <c r="D251" s="85">
        <f t="shared" si="8"/>
        <v>0</v>
      </c>
      <c r="E251" s="85">
        <f t="shared" si="9"/>
        <v>0</v>
      </c>
      <c r="F251" s="86">
        <f>Invoice!G253</f>
        <v>0</v>
      </c>
      <c r="G251" s="87">
        <f t="shared" si="10"/>
        <v>0</v>
      </c>
    </row>
    <row r="252" spans="1:7" s="84" customFormat="1" hidden="1">
      <c r="A252" s="100" t="str">
        <f>Invoice!F254</f>
        <v>Exchange rate :</v>
      </c>
      <c r="B252" s="79">
        <f>Invoice!C254</f>
        <v>0</v>
      </c>
      <c r="C252" s="80">
        <f>Invoice!B254</f>
        <v>0</v>
      </c>
      <c r="D252" s="85">
        <f t="shared" si="8"/>
        <v>0</v>
      </c>
      <c r="E252" s="85">
        <f t="shared" si="9"/>
        <v>0</v>
      </c>
      <c r="F252" s="86">
        <f>Invoice!G254</f>
        <v>0</v>
      </c>
      <c r="G252" s="87">
        <f t="shared" si="10"/>
        <v>0</v>
      </c>
    </row>
    <row r="253" spans="1:7" s="84" customFormat="1" hidden="1">
      <c r="A253" s="100" t="str">
        <f>Invoice!F255</f>
        <v>Exchange rate :</v>
      </c>
      <c r="B253" s="79">
        <f>Invoice!C255</f>
        <v>0</v>
      </c>
      <c r="C253" s="80">
        <f>Invoice!B255</f>
        <v>0</v>
      </c>
      <c r="D253" s="85">
        <f t="shared" si="8"/>
        <v>0</v>
      </c>
      <c r="E253" s="85">
        <f t="shared" si="9"/>
        <v>0</v>
      </c>
      <c r="F253" s="86">
        <f>Invoice!G255</f>
        <v>0</v>
      </c>
      <c r="G253" s="87">
        <f t="shared" si="10"/>
        <v>0</v>
      </c>
    </row>
    <row r="254" spans="1:7" s="84" customFormat="1" hidden="1">
      <c r="A254" s="100" t="str">
        <f>Invoice!F256</f>
        <v>Exchange rate :</v>
      </c>
      <c r="B254" s="79">
        <f>Invoice!C256</f>
        <v>0</v>
      </c>
      <c r="C254" s="80">
        <f>Invoice!B256</f>
        <v>0</v>
      </c>
      <c r="D254" s="85">
        <f t="shared" si="8"/>
        <v>0</v>
      </c>
      <c r="E254" s="85">
        <f t="shared" si="9"/>
        <v>0</v>
      </c>
      <c r="F254" s="86">
        <f>Invoice!G256</f>
        <v>0</v>
      </c>
      <c r="G254" s="87">
        <f t="shared" si="10"/>
        <v>0</v>
      </c>
    </row>
    <row r="255" spans="1:7" s="84" customFormat="1" hidden="1">
      <c r="A255" s="100" t="str">
        <f>Invoice!F257</f>
        <v>Exchange rate :</v>
      </c>
      <c r="B255" s="79">
        <f>Invoice!C257</f>
        <v>0</v>
      </c>
      <c r="C255" s="80">
        <f>Invoice!B257</f>
        <v>0</v>
      </c>
      <c r="D255" s="85">
        <f t="shared" si="8"/>
        <v>0</v>
      </c>
      <c r="E255" s="85">
        <f t="shared" si="9"/>
        <v>0</v>
      </c>
      <c r="F255" s="86">
        <f>Invoice!G257</f>
        <v>0</v>
      </c>
      <c r="G255" s="87">
        <f t="shared" si="10"/>
        <v>0</v>
      </c>
    </row>
    <row r="256" spans="1:7" s="84" customFormat="1" hidden="1">
      <c r="A256" s="100" t="str">
        <f>Invoice!F258</f>
        <v>Exchange rate :</v>
      </c>
      <c r="B256" s="79">
        <f>Invoice!C258</f>
        <v>0</v>
      </c>
      <c r="C256" s="80">
        <f>Invoice!B258</f>
        <v>0</v>
      </c>
      <c r="D256" s="85">
        <f t="shared" si="8"/>
        <v>0</v>
      </c>
      <c r="E256" s="85">
        <f t="shared" si="9"/>
        <v>0</v>
      </c>
      <c r="F256" s="86">
        <f>Invoice!G258</f>
        <v>0</v>
      </c>
      <c r="G256" s="87">
        <f t="shared" si="10"/>
        <v>0</v>
      </c>
    </row>
    <row r="257" spans="1:7" s="84" customFormat="1" hidden="1">
      <c r="A257" s="100" t="str">
        <f>Invoice!F259</f>
        <v>Exchange rate :</v>
      </c>
      <c r="B257" s="79">
        <f>Invoice!C259</f>
        <v>0</v>
      </c>
      <c r="C257" s="80">
        <f>Invoice!B259</f>
        <v>0</v>
      </c>
      <c r="D257" s="85">
        <f t="shared" ref="D257:D320" si="11">F257/$D$14</f>
        <v>0</v>
      </c>
      <c r="E257" s="85">
        <f t="shared" ref="E257:E320" si="12">G257/$D$14</f>
        <v>0</v>
      </c>
      <c r="F257" s="86">
        <f>Invoice!G259</f>
        <v>0</v>
      </c>
      <c r="G257" s="87">
        <f t="shared" ref="G257:G320" si="13">C257*F257</f>
        <v>0</v>
      </c>
    </row>
    <row r="258" spans="1:7" s="84" customFormat="1" hidden="1">
      <c r="A258" s="100" t="str">
        <f>Invoice!F260</f>
        <v>Exchange rate :</v>
      </c>
      <c r="B258" s="79">
        <f>Invoice!C260</f>
        <v>0</v>
      </c>
      <c r="C258" s="80">
        <f>Invoice!B260</f>
        <v>0</v>
      </c>
      <c r="D258" s="85">
        <f t="shared" si="11"/>
        <v>0</v>
      </c>
      <c r="E258" s="85">
        <f t="shared" si="12"/>
        <v>0</v>
      </c>
      <c r="F258" s="86">
        <f>Invoice!G260</f>
        <v>0</v>
      </c>
      <c r="G258" s="87">
        <f t="shared" si="13"/>
        <v>0</v>
      </c>
    </row>
    <row r="259" spans="1:7" s="84" customFormat="1" hidden="1">
      <c r="A259" s="100" t="str">
        <f>Invoice!F261</f>
        <v>Exchange rate :</v>
      </c>
      <c r="B259" s="79">
        <f>Invoice!C261</f>
        <v>0</v>
      </c>
      <c r="C259" s="80">
        <f>Invoice!B261</f>
        <v>0</v>
      </c>
      <c r="D259" s="85">
        <f t="shared" si="11"/>
        <v>0</v>
      </c>
      <c r="E259" s="85">
        <f t="shared" si="12"/>
        <v>0</v>
      </c>
      <c r="F259" s="86">
        <f>Invoice!G261</f>
        <v>0</v>
      </c>
      <c r="G259" s="87">
        <f t="shared" si="13"/>
        <v>0</v>
      </c>
    </row>
    <row r="260" spans="1:7" s="84" customFormat="1" hidden="1">
      <c r="A260" s="100" t="str">
        <f>Invoice!F262</f>
        <v>Exchange rate :</v>
      </c>
      <c r="B260" s="79">
        <f>Invoice!C262</f>
        <v>0</v>
      </c>
      <c r="C260" s="80">
        <f>Invoice!B262</f>
        <v>0</v>
      </c>
      <c r="D260" s="85">
        <f t="shared" si="11"/>
        <v>0</v>
      </c>
      <c r="E260" s="85">
        <f t="shared" si="12"/>
        <v>0</v>
      </c>
      <c r="F260" s="86">
        <f>Invoice!G262</f>
        <v>0</v>
      </c>
      <c r="G260" s="87">
        <f t="shared" si="13"/>
        <v>0</v>
      </c>
    </row>
    <row r="261" spans="1:7" s="84" customFormat="1" hidden="1">
      <c r="A261" s="100" t="str">
        <f>Invoice!F263</f>
        <v>Exchange rate :</v>
      </c>
      <c r="B261" s="79">
        <f>Invoice!C263</f>
        <v>0</v>
      </c>
      <c r="C261" s="80">
        <f>Invoice!B263</f>
        <v>0</v>
      </c>
      <c r="D261" s="85">
        <f t="shared" si="11"/>
        <v>0</v>
      </c>
      <c r="E261" s="85">
        <f t="shared" si="12"/>
        <v>0</v>
      </c>
      <c r="F261" s="86">
        <f>Invoice!G263</f>
        <v>0</v>
      </c>
      <c r="G261" s="87">
        <f t="shared" si="13"/>
        <v>0</v>
      </c>
    </row>
    <row r="262" spans="1:7" s="84" customFormat="1" hidden="1">
      <c r="A262" s="100" t="str">
        <f>Invoice!F264</f>
        <v>Exchange rate :</v>
      </c>
      <c r="B262" s="79">
        <f>Invoice!C264</f>
        <v>0</v>
      </c>
      <c r="C262" s="80">
        <f>Invoice!B264</f>
        <v>0</v>
      </c>
      <c r="D262" s="85">
        <f t="shared" si="11"/>
        <v>0</v>
      </c>
      <c r="E262" s="85">
        <f t="shared" si="12"/>
        <v>0</v>
      </c>
      <c r="F262" s="86">
        <f>Invoice!G264</f>
        <v>0</v>
      </c>
      <c r="G262" s="87">
        <f t="shared" si="13"/>
        <v>0</v>
      </c>
    </row>
    <row r="263" spans="1:7" s="84" customFormat="1" hidden="1">
      <c r="A263" s="100" t="str">
        <f>Invoice!F265</f>
        <v>Exchange rate :</v>
      </c>
      <c r="B263" s="79">
        <f>Invoice!C265</f>
        <v>0</v>
      </c>
      <c r="C263" s="80">
        <f>Invoice!B265</f>
        <v>0</v>
      </c>
      <c r="D263" s="85">
        <f t="shared" si="11"/>
        <v>0</v>
      </c>
      <c r="E263" s="85">
        <f t="shared" si="12"/>
        <v>0</v>
      </c>
      <c r="F263" s="86">
        <f>Invoice!G265</f>
        <v>0</v>
      </c>
      <c r="G263" s="87">
        <f t="shared" si="13"/>
        <v>0</v>
      </c>
    </row>
    <row r="264" spans="1:7" s="84" customFormat="1" hidden="1">
      <c r="A264" s="100" t="str">
        <f>Invoice!F266</f>
        <v>Exchange rate :</v>
      </c>
      <c r="B264" s="79">
        <f>Invoice!C266</f>
        <v>0</v>
      </c>
      <c r="C264" s="80">
        <f>Invoice!B266</f>
        <v>0</v>
      </c>
      <c r="D264" s="85">
        <f t="shared" si="11"/>
        <v>0</v>
      </c>
      <c r="E264" s="85">
        <f t="shared" si="12"/>
        <v>0</v>
      </c>
      <c r="F264" s="86">
        <f>Invoice!G266</f>
        <v>0</v>
      </c>
      <c r="G264" s="87">
        <f t="shared" si="13"/>
        <v>0</v>
      </c>
    </row>
    <row r="265" spans="1:7" s="84" customFormat="1" hidden="1">
      <c r="A265" s="100" t="str">
        <f>Invoice!F267</f>
        <v>Exchange rate :</v>
      </c>
      <c r="B265" s="79">
        <f>Invoice!C267</f>
        <v>0</v>
      </c>
      <c r="C265" s="80">
        <f>Invoice!B267</f>
        <v>0</v>
      </c>
      <c r="D265" s="85">
        <f t="shared" si="11"/>
        <v>0</v>
      </c>
      <c r="E265" s="85">
        <f t="shared" si="12"/>
        <v>0</v>
      </c>
      <c r="F265" s="86">
        <f>Invoice!G267</f>
        <v>0</v>
      </c>
      <c r="G265" s="87">
        <f t="shared" si="13"/>
        <v>0</v>
      </c>
    </row>
    <row r="266" spans="1:7" s="84" customFormat="1" hidden="1">
      <c r="A266" s="100" t="str">
        <f>Invoice!F268</f>
        <v>Exchange rate :</v>
      </c>
      <c r="B266" s="79">
        <f>Invoice!C268</f>
        <v>0</v>
      </c>
      <c r="C266" s="80">
        <f>Invoice!B268</f>
        <v>0</v>
      </c>
      <c r="D266" s="85">
        <f t="shared" si="11"/>
        <v>0</v>
      </c>
      <c r="E266" s="85">
        <f t="shared" si="12"/>
        <v>0</v>
      </c>
      <c r="F266" s="86">
        <f>Invoice!G268</f>
        <v>0</v>
      </c>
      <c r="G266" s="87">
        <f t="shared" si="13"/>
        <v>0</v>
      </c>
    </row>
    <row r="267" spans="1:7" s="84" customFormat="1" hidden="1">
      <c r="A267" s="100" t="str">
        <f>Invoice!F269</f>
        <v>Exchange rate :</v>
      </c>
      <c r="B267" s="79">
        <f>Invoice!C269</f>
        <v>0</v>
      </c>
      <c r="C267" s="80">
        <f>Invoice!B269</f>
        <v>0</v>
      </c>
      <c r="D267" s="85">
        <f t="shared" si="11"/>
        <v>0</v>
      </c>
      <c r="E267" s="85">
        <f t="shared" si="12"/>
        <v>0</v>
      </c>
      <c r="F267" s="86">
        <f>Invoice!G269</f>
        <v>0</v>
      </c>
      <c r="G267" s="87">
        <f t="shared" si="13"/>
        <v>0</v>
      </c>
    </row>
    <row r="268" spans="1:7" s="84" customFormat="1" hidden="1">
      <c r="A268" s="100" t="str">
        <f>Invoice!F270</f>
        <v>Exchange rate :</v>
      </c>
      <c r="B268" s="79">
        <f>Invoice!C270</f>
        <v>0</v>
      </c>
      <c r="C268" s="80">
        <f>Invoice!B270</f>
        <v>0</v>
      </c>
      <c r="D268" s="85">
        <f t="shared" si="11"/>
        <v>0</v>
      </c>
      <c r="E268" s="85">
        <f t="shared" si="12"/>
        <v>0</v>
      </c>
      <c r="F268" s="86">
        <f>Invoice!G270</f>
        <v>0</v>
      </c>
      <c r="G268" s="87">
        <f t="shared" si="13"/>
        <v>0</v>
      </c>
    </row>
    <row r="269" spans="1:7" s="84" customFormat="1" hidden="1">
      <c r="A269" s="100" t="str">
        <f>Invoice!F271</f>
        <v>Exchange rate :</v>
      </c>
      <c r="B269" s="79">
        <f>Invoice!C271</f>
        <v>0</v>
      </c>
      <c r="C269" s="80">
        <f>Invoice!B271</f>
        <v>0</v>
      </c>
      <c r="D269" s="85">
        <f t="shared" si="11"/>
        <v>0</v>
      </c>
      <c r="E269" s="85">
        <f t="shared" si="12"/>
        <v>0</v>
      </c>
      <c r="F269" s="86">
        <f>Invoice!G271</f>
        <v>0</v>
      </c>
      <c r="G269" s="87">
        <f t="shared" si="13"/>
        <v>0</v>
      </c>
    </row>
    <row r="270" spans="1:7" s="84" customFormat="1" hidden="1">
      <c r="A270" s="100" t="str">
        <f>Invoice!F272</f>
        <v>Exchange rate :</v>
      </c>
      <c r="B270" s="79">
        <f>Invoice!C272</f>
        <v>0</v>
      </c>
      <c r="C270" s="80">
        <f>Invoice!B272</f>
        <v>0</v>
      </c>
      <c r="D270" s="85">
        <f t="shared" si="11"/>
        <v>0</v>
      </c>
      <c r="E270" s="85">
        <f t="shared" si="12"/>
        <v>0</v>
      </c>
      <c r="F270" s="86">
        <f>Invoice!G272</f>
        <v>0</v>
      </c>
      <c r="G270" s="87">
        <f t="shared" si="13"/>
        <v>0</v>
      </c>
    </row>
    <row r="271" spans="1:7" s="84" customFormat="1" hidden="1">
      <c r="A271" s="100" t="str">
        <f>Invoice!F273</f>
        <v>Exchange rate :</v>
      </c>
      <c r="B271" s="79">
        <f>Invoice!C273</f>
        <v>0</v>
      </c>
      <c r="C271" s="80">
        <f>Invoice!B273</f>
        <v>0</v>
      </c>
      <c r="D271" s="85">
        <f t="shared" si="11"/>
        <v>0</v>
      </c>
      <c r="E271" s="85">
        <f t="shared" si="12"/>
        <v>0</v>
      </c>
      <c r="F271" s="86">
        <f>Invoice!G273</f>
        <v>0</v>
      </c>
      <c r="G271" s="87">
        <f t="shared" si="13"/>
        <v>0</v>
      </c>
    </row>
    <row r="272" spans="1:7" s="84" customFormat="1" hidden="1">
      <c r="A272" s="100" t="str">
        <f>Invoice!F274</f>
        <v>Exchange rate :</v>
      </c>
      <c r="B272" s="79">
        <f>Invoice!C274</f>
        <v>0</v>
      </c>
      <c r="C272" s="80">
        <f>Invoice!B274</f>
        <v>0</v>
      </c>
      <c r="D272" s="85">
        <f t="shared" si="11"/>
        <v>0</v>
      </c>
      <c r="E272" s="85">
        <f t="shared" si="12"/>
        <v>0</v>
      </c>
      <c r="F272" s="86">
        <f>Invoice!G274</f>
        <v>0</v>
      </c>
      <c r="G272" s="87">
        <f t="shared" si="13"/>
        <v>0</v>
      </c>
    </row>
    <row r="273" spans="1:7" s="84" customFormat="1" hidden="1">
      <c r="A273" s="100" t="str">
        <f>Invoice!F275</f>
        <v>Exchange rate :</v>
      </c>
      <c r="B273" s="79">
        <f>Invoice!C275</f>
        <v>0</v>
      </c>
      <c r="C273" s="80">
        <f>Invoice!B275</f>
        <v>0</v>
      </c>
      <c r="D273" s="85">
        <f t="shared" si="11"/>
        <v>0</v>
      </c>
      <c r="E273" s="85">
        <f t="shared" si="12"/>
        <v>0</v>
      </c>
      <c r="F273" s="86">
        <f>Invoice!G275</f>
        <v>0</v>
      </c>
      <c r="G273" s="87">
        <f t="shared" si="13"/>
        <v>0</v>
      </c>
    </row>
    <row r="274" spans="1:7" s="84" customFormat="1" hidden="1">
      <c r="A274" s="100" t="str">
        <f>Invoice!F276</f>
        <v>Exchange rate :</v>
      </c>
      <c r="B274" s="79">
        <f>Invoice!C276</f>
        <v>0</v>
      </c>
      <c r="C274" s="80">
        <f>Invoice!B276</f>
        <v>0</v>
      </c>
      <c r="D274" s="85">
        <f t="shared" si="11"/>
        <v>0</v>
      </c>
      <c r="E274" s="85">
        <f t="shared" si="12"/>
        <v>0</v>
      </c>
      <c r="F274" s="86">
        <f>Invoice!G276</f>
        <v>0</v>
      </c>
      <c r="G274" s="87">
        <f t="shared" si="13"/>
        <v>0</v>
      </c>
    </row>
    <row r="275" spans="1:7" s="84" customFormat="1" hidden="1">
      <c r="A275" s="100" t="str">
        <f>Invoice!F277</f>
        <v>Exchange rate :</v>
      </c>
      <c r="B275" s="79">
        <f>Invoice!C277</f>
        <v>0</v>
      </c>
      <c r="C275" s="80">
        <f>Invoice!B277</f>
        <v>0</v>
      </c>
      <c r="D275" s="85">
        <f t="shared" si="11"/>
        <v>0</v>
      </c>
      <c r="E275" s="85">
        <f t="shared" si="12"/>
        <v>0</v>
      </c>
      <c r="F275" s="86">
        <f>Invoice!G277</f>
        <v>0</v>
      </c>
      <c r="G275" s="87">
        <f t="shared" si="13"/>
        <v>0</v>
      </c>
    </row>
    <row r="276" spans="1:7" s="84" customFormat="1" hidden="1">
      <c r="A276" s="100" t="str">
        <f>Invoice!F278</f>
        <v>Exchange rate :</v>
      </c>
      <c r="B276" s="79">
        <f>Invoice!C278</f>
        <v>0</v>
      </c>
      <c r="C276" s="80">
        <f>Invoice!B278</f>
        <v>0</v>
      </c>
      <c r="D276" s="85">
        <f t="shared" si="11"/>
        <v>0</v>
      </c>
      <c r="E276" s="85">
        <f t="shared" si="12"/>
        <v>0</v>
      </c>
      <c r="F276" s="86">
        <f>Invoice!G278</f>
        <v>0</v>
      </c>
      <c r="G276" s="87">
        <f t="shared" si="13"/>
        <v>0</v>
      </c>
    </row>
    <row r="277" spans="1:7" s="84" customFormat="1" hidden="1">
      <c r="A277" s="100" t="str">
        <f>Invoice!F279</f>
        <v>Exchange rate :</v>
      </c>
      <c r="B277" s="79">
        <f>Invoice!C279</f>
        <v>0</v>
      </c>
      <c r="C277" s="80">
        <f>Invoice!B279</f>
        <v>0</v>
      </c>
      <c r="D277" s="85">
        <f t="shared" si="11"/>
        <v>0</v>
      </c>
      <c r="E277" s="85">
        <f t="shared" si="12"/>
        <v>0</v>
      </c>
      <c r="F277" s="86">
        <f>Invoice!G279</f>
        <v>0</v>
      </c>
      <c r="G277" s="87">
        <f t="shared" si="13"/>
        <v>0</v>
      </c>
    </row>
    <row r="278" spans="1:7" s="84" customFormat="1" hidden="1">
      <c r="A278" s="100" t="str">
        <f>Invoice!F280</f>
        <v>Exchange rate :</v>
      </c>
      <c r="B278" s="79">
        <f>Invoice!C280</f>
        <v>0</v>
      </c>
      <c r="C278" s="80">
        <f>Invoice!B280</f>
        <v>0</v>
      </c>
      <c r="D278" s="85">
        <f t="shared" si="11"/>
        <v>0</v>
      </c>
      <c r="E278" s="85">
        <f t="shared" si="12"/>
        <v>0</v>
      </c>
      <c r="F278" s="86">
        <f>Invoice!G280</f>
        <v>0</v>
      </c>
      <c r="G278" s="87">
        <f t="shared" si="13"/>
        <v>0</v>
      </c>
    </row>
    <row r="279" spans="1:7" s="84" customFormat="1" hidden="1">
      <c r="A279" s="100" t="str">
        <f>Invoice!F281</f>
        <v>Exchange rate :</v>
      </c>
      <c r="B279" s="79">
        <f>Invoice!C281</f>
        <v>0</v>
      </c>
      <c r="C279" s="80">
        <f>Invoice!B281</f>
        <v>0</v>
      </c>
      <c r="D279" s="85">
        <f t="shared" si="11"/>
        <v>0</v>
      </c>
      <c r="E279" s="85">
        <f t="shared" si="12"/>
        <v>0</v>
      </c>
      <c r="F279" s="86">
        <f>Invoice!G281</f>
        <v>0</v>
      </c>
      <c r="G279" s="87">
        <f t="shared" si="13"/>
        <v>0</v>
      </c>
    </row>
    <row r="280" spans="1:7" s="84" customFormat="1" hidden="1">
      <c r="A280" s="100" t="str">
        <f>Invoice!F282</f>
        <v>Exchange rate :</v>
      </c>
      <c r="B280" s="79">
        <f>Invoice!C282</f>
        <v>0</v>
      </c>
      <c r="C280" s="80">
        <f>Invoice!B282</f>
        <v>0</v>
      </c>
      <c r="D280" s="85">
        <f t="shared" si="11"/>
        <v>0</v>
      </c>
      <c r="E280" s="85">
        <f t="shared" si="12"/>
        <v>0</v>
      </c>
      <c r="F280" s="86">
        <f>Invoice!G282</f>
        <v>0</v>
      </c>
      <c r="G280" s="87">
        <f t="shared" si="13"/>
        <v>0</v>
      </c>
    </row>
    <row r="281" spans="1:7" s="84" customFormat="1" hidden="1">
      <c r="A281" s="100" t="str">
        <f>Invoice!F283</f>
        <v>Exchange rate :</v>
      </c>
      <c r="B281" s="79">
        <f>Invoice!C283</f>
        <v>0</v>
      </c>
      <c r="C281" s="80">
        <f>Invoice!B283</f>
        <v>0</v>
      </c>
      <c r="D281" s="85">
        <f t="shared" si="11"/>
        <v>0</v>
      </c>
      <c r="E281" s="85">
        <f t="shared" si="12"/>
        <v>0</v>
      </c>
      <c r="F281" s="86">
        <f>Invoice!G283</f>
        <v>0</v>
      </c>
      <c r="G281" s="87">
        <f t="shared" si="13"/>
        <v>0</v>
      </c>
    </row>
    <row r="282" spans="1:7" s="84" customFormat="1" hidden="1">
      <c r="A282" s="100" t="str">
        <f>Invoice!F284</f>
        <v>Exchange rate :</v>
      </c>
      <c r="B282" s="79">
        <f>Invoice!C284</f>
        <v>0</v>
      </c>
      <c r="C282" s="80">
        <f>Invoice!B284</f>
        <v>0</v>
      </c>
      <c r="D282" s="85">
        <f t="shared" si="11"/>
        <v>0</v>
      </c>
      <c r="E282" s="85">
        <f t="shared" si="12"/>
        <v>0</v>
      </c>
      <c r="F282" s="86">
        <f>Invoice!G284</f>
        <v>0</v>
      </c>
      <c r="G282" s="87">
        <f t="shared" si="13"/>
        <v>0</v>
      </c>
    </row>
    <row r="283" spans="1:7" s="84" customFormat="1" hidden="1">
      <c r="A283" s="100" t="str">
        <f>Invoice!F285</f>
        <v>Exchange rate :</v>
      </c>
      <c r="B283" s="79">
        <f>Invoice!C285</f>
        <v>0</v>
      </c>
      <c r="C283" s="80">
        <f>Invoice!B285</f>
        <v>0</v>
      </c>
      <c r="D283" s="85">
        <f t="shared" si="11"/>
        <v>0</v>
      </c>
      <c r="E283" s="85">
        <f t="shared" si="12"/>
        <v>0</v>
      </c>
      <c r="F283" s="86">
        <f>Invoice!G285</f>
        <v>0</v>
      </c>
      <c r="G283" s="87">
        <f t="shared" si="13"/>
        <v>0</v>
      </c>
    </row>
    <row r="284" spans="1:7" s="84" customFormat="1" hidden="1">
      <c r="A284" s="100" t="str">
        <f>Invoice!F286</f>
        <v>Exchange rate :</v>
      </c>
      <c r="B284" s="79">
        <f>Invoice!C286</f>
        <v>0</v>
      </c>
      <c r="C284" s="80">
        <f>Invoice!B286</f>
        <v>0</v>
      </c>
      <c r="D284" s="85">
        <f t="shared" si="11"/>
        <v>0</v>
      </c>
      <c r="E284" s="85">
        <f t="shared" si="12"/>
        <v>0</v>
      </c>
      <c r="F284" s="86">
        <f>Invoice!G286</f>
        <v>0</v>
      </c>
      <c r="G284" s="87">
        <f t="shared" si="13"/>
        <v>0</v>
      </c>
    </row>
    <row r="285" spans="1:7" s="84" customFormat="1" hidden="1">
      <c r="A285" s="100" t="str">
        <f>Invoice!F287</f>
        <v>Exchange rate :</v>
      </c>
      <c r="B285" s="79">
        <f>Invoice!C287</f>
        <v>0</v>
      </c>
      <c r="C285" s="80">
        <f>Invoice!B287</f>
        <v>0</v>
      </c>
      <c r="D285" s="85">
        <f t="shared" si="11"/>
        <v>0</v>
      </c>
      <c r="E285" s="85">
        <f t="shared" si="12"/>
        <v>0</v>
      </c>
      <c r="F285" s="86">
        <f>Invoice!G287</f>
        <v>0</v>
      </c>
      <c r="G285" s="87">
        <f t="shared" si="13"/>
        <v>0</v>
      </c>
    </row>
    <row r="286" spans="1:7" s="84" customFormat="1" hidden="1">
      <c r="A286" s="100" t="str">
        <f>Invoice!F288</f>
        <v>Exchange rate :</v>
      </c>
      <c r="B286" s="79">
        <f>Invoice!C288</f>
        <v>0</v>
      </c>
      <c r="C286" s="80">
        <f>Invoice!B288</f>
        <v>0</v>
      </c>
      <c r="D286" s="85">
        <f t="shared" si="11"/>
        <v>0</v>
      </c>
      <c r="E286" s="85">
        <f t="shared" si="12"/>
        <v>0</v>
      </c>
      <c r="F286" s="86">
        <f>Invoice!G288</f>
        <v>0</v>
      </c>
      <c r="G286" s="87">
        <f t="shared" si="13"/>
        <v>0</v>
      </c>
    </row>
    <row r="287" spans="1:7" s="84" customFormat="1" hidden="1">
      <c r="A287" s="100" t="str">
        <f>Invoice!F289</f>
        <v>Exchange rate :</v>
      </c>
      <c r="B287" s="79">
        <f>Invoice!C289</f>
        <v>0</v>
      </c>
      <c r="C287" s="80">
        <f>Invoice!B289</f>
        <v>0</v>
      </c>
      <c r="D287" s="85">
        <f t="shared" si="11"/>
        <v>0</v>
      </c>
      <c r="E287" s="85">
        <f t="shared" si="12"/>
        <v>0</v>
      </c>
      <c r="F287" s="86">
        <f>Invoice!G289</f>
        <v>0</v>
      </c>
      <c r="G287" s="87">
        <f t="shared" si="13"/>
        <v>0</v>
      </c>
    </row>
    <row r="288" spans="1:7" s="84" customFormat="1" hidden="1">
      <c r="A288" s="100" t="str">
        <f>Invoice!F290</f>
        <v>Exchange rate :</v>
      </c>
      <c r="B288" s="79">
        <f>Invoice!C290</f>
        <v>0</v>
      </c>
      <c r="C288" s="80">
        <f>Invoice!B290</f>
        <v>0</v>
      </c>
      <c r="D288" s="85">
        <f t="shared" si="11"/>
        <v>0</v>
      </c>
      <c r="E288" s="85">
        <f t="shared" si="12"/>
        <v>0</v>
      </c>
      <c r="F288" s="86">
        <f>Invoice!G290</f>
        <v>0</v>
      </c>
      <c r="G288" s="87">
        <f t="shared" si="13"/>
        <v>0</v>
      </c>
    </row>
    <row r="289" spans="1:7" s="84" customFormat="1" hidden="1">
      <c r="A289" s="100" t="str">
        <f>Invoice!F291</f>
        <v>Exchange rate :</v>
      </c>
      <c r="B289" s="79">
        <f>Invoice!C291</f>
        <v>0</v>
      </c>
      <c r="C289" s="80">
        <f>Invoice!B291</f>
        <v>0</v>
      </c>
      <c r="D289" s="85">
        <f t="shared" si="11"/>
        <v>0</v>
      </c>
      <c r="E289" s="85">
        <f t="shared" si="12"/>
        <v>0</v>
      </c>
      <c r="F289" s="86">
        <f>Invoice!G291</f>
        <v>0</v>
      </c>
      <c r="G289" s="87">
        <f t="shared" si="13"/>
        <v>0</v>
      </c>
    </row>
    <row r="290" spans="1:7" s="84" customFormat="1" hidden="1">
      <c r="A290" s="100" t="str">
        <f>Invoice!F292</f>
        <v>Exchange rate :</v>
      </c>
      <c r="B290" s="79">
        <f>Invoice!C292</f>
        <v>0</v>
      </c>
      <c r="C290" s="80">
        <f>Invoice!B292</f>
        <v>0</v>
      </c>
      <c r="D290" s="85">
        <f t="shared" si="11"/>
        <v>0</v>
      </c>
      <c r="E290" s="85">
        <f t="shared" si="12"/>
        <v>0</v>
      </c>
      <c r="F290" s="86">
        <f>Invoice!G292</f>
        <v>0</v>
      </c>
      <c r="G290" s="87">
        <f t="shared" si="13"/>
        <v>0</v>
      </c>
    </row>
    <row r="291" spans="1:7" s="84" customFormat="1" hidden="1">
      <c r="A291" s="100" t="str">
        <f>Invoice!F293</f>
        <v>Exchange rate :</v>
      </c>
      <c r="B291" s="79">
        <f>Invoice!C293</f>
        <v>0</v>
      </c>
      <c r="C291" s="80">
        <f>Invoice!B293</f>
        <v>0</v>
      </c>
      <c r="D291" s="85">
        <f t="shared" si="11"/>
        <v>0</v>
      </c>
      <c r="E291" s="85">
        <f t="shared" si="12"/>
        <v>0</v>
      </c>
      <c r="F291" s="86">
        <f>Invoice!G293</f>
        <v>0</v>
      </c>
      <c r="G291" s="87">
        <f t="shared" si="13"/>
        <v>0</v>
      </c>
    </row>
    <row r="292" spans="1:7" s="84" customFormat="1" hidden="1">
      <c r="A292" s="100" t="str">
        <f>Invoice!F294</f>
        <v>Exchange rate :</v>
      </c>
      <c r="B292" s="79">
        <f>Invoice!C294</f>
        <v>0</v>
      </c>
      <c r="C292" s="80">
        <f>Invoice!B294</f>
        <v>0</v>
      </c>
      <c r="D292" s="85">
        <f t="shared" si="11"/>
        <v>0</v>
      </c>
      <c r="E292" s="85">
        <f t="shared" si="12"/>
        <v>0</v>
      </c>
      <c r="F292" s="86">
        <f>Invoice!G294</f>
        <v>0</v>
      </c>
      <c r="G292" s="87">
        <f t="shared" si="13"/>
        <v>0</v>
      </c>
    </row>
    <row r="293" spans="1:7" s="84" customFormat="1" hidden="1">
      <c r="A293" s="100" t="str">
        <f>Invoice!F295</f>
        <v>Exchange rate :</v>
      </c>
      <c r="B293" s="79">
        <f>Invoice!C295</f>
        <v>0</v>
      </c>
      <c r="C293" s="80">
        <f>Invoice!B295</f>
        <v>0</v>
      </c>
      <c r="D293" s="85">
        <f t="shared" si="11"/>
        <v>0</v>
      </c>
      <c r="E293" s="85">
        <f t="shared" si="12"/>
        <v>0</v>
      </c>
      <c r="F293" s="86">
        <f>Invoice!G295</f>
        <v>0</v>
      </c>
      <c r="G293" s="87">
        <f t="shared" si="13"/>
        <v>0</v>
      </c>
    </row>
    <row r="294" spans="1:7" s="84" customFormat="1" hidden="1">
      <c r="A294" s="100" t="str">
        <f>Invoice!F296</f>
        <v>Exchange rate :</v>
      </c>
      <c r="B294" s="79">
        <f>Invoice!C296</f>
        <v>0</v>
      </c>
      <c r="C294" s="80">
        <f>Invoice!B296</f>
        <v>0</v>
      </c>
      <c r="D294" s="85">
        <f t="shared" si="11"/>
        <v>0</v>
      </c>
      <c r="E294" s="85">
        <f t="shared" si="12"/>
        <v>0</v>
      </c>
      <c r="F294" s="86">
        <f>Invoice!G296</f>
        <v>0</v>
      </c>
      <c r="G294" s="87">
        <f t="shared" si="13"/>
        <v>0</v>
      </c>
    </row>
    <row r="295" spans="1:7" s="84" customFormat="1" hidden="1">
      <c r="A295" s="100" t="str">
        <f>Invoice!F297</f>
        <v>Exchange rate :</v>
      </c>
      <c r="B295" s="79">
        <f>Invoice!C297</f>
        <v>0</v>
      </c>
      <c r="C295" s="80">
        <f>Invoice!B297</f>
        <v>0</v>
      </c>
      <c r="D295" s="85">
        <f t="shared" si="11"/>
        <v>0</v>
      </c>
      <c r="E295" s="85">
        <f t="shared" si="12"/>
        <v>0</v>
      </c>
      <c r="F295" s="86">
        <f>Invoice!G297</f>
        <v>0</v>
      </c>
      <c r="G295" s="87">
        <f t="shared" si="13"/>
        <v>0</v>
      </c>
    </row>
    <row r="296" spans="1:7" s="84" customFormat="1" hidden="1">
      <c r="A296" s="100" t="str">
        <f>Invoice!F298</f>
        <v>Exchange rate :</v>
      </c>
      <c r="B296" s="79">
        <f>Invoice!C298</f>
        <v>0</v>
      </c>
      <c r="C296" s="80">
        <f>Invoice!B298</f>
        <v>0</v>
      </c>
      <c r="D296" s="85">
        <f t="shared" si="11"/>
        <v>0</v>
      </c>
      <c r="E296" s="85">
        <f t="shared" si="12"/>
        <v>0</v>
      </c>
      <c r="F296" s="86">
        <f>Invoice!G298</f>
        <v>0</v>
      </c>
      <c r="G296" s="87">
        <f t="shared" si="13"/>
        <v>0</v>
      </c>
    </row>
    <row r="297" spans="1:7" s="84" customFormat="1" hidden="1">
      <c r="A297" s="100" t="str">
        <f>Invoice!F299</f>
        <v>Exchange rate :</v>
      </c>
      <c r="B297" s="79">
        <f>Invoice!C299</f>
        <v>0</v>
      </c>
      <c r="C297" s="80">
        <f>Invoice!B299</f>
        <v>0</v>
      </c>
      <c r="D297" s="85">
        <f t="shared" si="11"/>
        <v>0</v>
      </c>
      <c r="E297" s="85">
        <f t="shared" si="12"/>
        <v>0</v>
      </c>
      <c r="F297" s="86">
        <f>Invoice!G299</f>
        <v>0</v>
      </c>
      <c r="G297" s="87">
        <f t="shared" si="13"/>
        <v>0</v>
      </c>
    </row>
    <row r="298" spans="1:7" s="84" customFormat="1" hidden="1">
      <c r="A298" s="100" t="str">
        <f>Invoice!F300</f>
        <v>Exchange rate :</v>
      </c>
      <c r="B298" s="79">
        <f>Invoice!C300</f>
        <v>0</v>
      </c>
      <c r="C298" s="80">
        <f>Invoice!B300</f>
        <v>0</v>
      </c>
      <c r="D298" s="85">
        <f t="shared" si="11"/>
        <v>0</v>
      </c>
      <c r="E298" s="85">
        <f t="shared" si="12"/>
        <v>0</v>
      </c>
      <c r="F298" s="86">
        <f>Invoice!G300</f>
        <v>0</v>
      </c>
      <c r="G298" s="87">
        <f t="shared" si="13"/>
        <v>0</v>
      </c>
    </row>
    <row r="299" spans="1:7" s="84" customFormat="1" hidden="1">
      <c r="A299" s="100" t="str">
        <f>Invoice!F301</f>
        <v>Exchange rate :</v>
      </c>
      <c r="B299" s="79">
        <f>Invoice!C301</f>
        <v>0</v>
      </c>
      <c r="C299" s="80">
        <f>Invoice!B301</f>
        <v>0</v>
      </c>
      <c r="D299" s="85">
        <f t="shared" si="11"/>
        <v>0</v>
      </c>
      <c r="E299" s="85">
        <f t="shared" si="12"/>
        <v>0</v>
      </c>
      <c r="F299" s="86">
        <f>Invoice!G301</f>
        <v>0</v>
      </c>
      <c r="G299" s="87">
        <f t="shared" si="13"/>
        <v>0</v>
      </c>
    </row>
    <row r="300" spans="1:7" s="84" customFormat="1" hidden="1">
      <c r="A300" s="100" t="str">
        <f>Invoice!F302</f>
        <v>Exchange rate :</v>
      </c>
      <c r="B300" s="79">
        <f>Invoice!C302</f>
        <v>0</v>
      </c>
      <c r="C300" s="80">
        <f>Invoice!B302</f>
        <v>0</v>
      </c>
      <c r="D300" s="85">
        <f t="shared" si="11"/>
        <v>0</v>
      </c>
      <c r="E300" s="85">
        <f t="shared" si="12"/>
        <v>0</v>
      </c>
      <c r="F300" s="86">
        <f>Invoice!G302</f>
        <v>0</v>
      </c>
      <c r="G300" s="87">
        <f t="shared" si="13"/>
        <v>0</v>
      </c>
    </row>
    <row r="301" spans="1:7" s="84" customFormat="1" hidden="1">
      <c r="A301" s="100" t="str">
        <f>Invoice!F303</f>
        <v>Exchange rate :</v>
      </c>
      <c r="B301" s="79">
        <f>Invoice!C303</f>
        <v>0</v>
      </c>
      <c r="C301" s="80">
        <f>Invoice!B303</f>
        <v>0</v>
      </c>
      <c r="D301" s="85">
        <f t="shared" si="11"/>
        <v>0</v>
      </c>
      <c r="E301" s="85">
        <f t="shared" si="12"/>
        <v>0</v>
      </c>
      <c r="F301" s="86">
        <f>Invoice!G303</f>
        <v>0</v>
      </c>
      <c r="G301" s="87">
        <f t="shared" si="13"/>
        <v>0</v>
      </c>
    </row>
    <row r="302" spans="1:7" s="84" customFormat="1" hidden="1">
      <c r="A302" s="100" t="str">
        <f>Invoice!F304</f>
        <v>Exchange rate :</v>
      </c>
      <c r="B302" s="79">
        <f>Invoice!C304</f>
        <v>0</v>
      </c>
      <c r="C302" s="80">
        <f>Invoice!B304</f>
        <v>0</v>
      </c>
      <c r="D302" s="85">
        <f t="shared" si="11"/>
        <v>0</v>
      </c>
      <c r="E302" s="85">
        <f t="shared" si="12"/>
        <v>0</v>
      </c>
      <c r="F302" s="86">
        <f>Invoice!G304</f>
        <v>0</v>
      </c>
      <c r="G302" s="87">
        <f t="shared" si="13"/>
        <v>0</v>
      </c>
    </row>
    <row r="303" spans="1:7" s="84" customFormat="1" hidden="1">
      <c r="A303" s="100" t="str">
        <f>Invoice!F305</f>
        <v>Exchange rate :</v>
      </c>
      <c r="B303" s="79">
        <f>Invoice!C305</f>
        <v>0</v>
      </c>
      <c r="C303" s="80">
        <f>Invoice!B305</f>
        <v>0</v>
      </c>
      <c r="D303" s="85">
        <f t="shared" si="11"/>
        <v>0</v>
      </c>
      <c r="E303" s="85">
        <f t="shared" si="12"/>
        <v>0</v>
      </c>
      <c r="F303" s="86">
        <f>Invoice!G305</f>
        <v>0</v>
      </c>
      <c r="G303" s="87">
        <f t="shared" si="13"/>
        <v>0</v>
      </c>
    </row>
    <row r="304" spans="1:7" s="84" customFormat="1" hidden="1">
      <c r="A304" s="100" t="str">
        <f>Invoice!F306</f>
        <v>Exchange rate :</v>
      </c>
      <c r="B304" s="79">
        <f>Invoice!C306</f>
        <v>0</v>
      </c>
      <c r="C304" s="80">
        <f>Invoice!B306</f>
        <v>0</v>
      </c>
      <c r="D304" s="85">
        <f t="shared" si="11"/>
        <v>0</v>
      </c>
      <c r="E304" s="85">
        <f t="shared" si="12"/>
        <v>0</v>
      </c>
      <c r="F304" s="86">
        <f>Invoice!G306</f>
        <v>0</v>
      </c>
      <c r="G304" s="87">
        <f t="shared" si="13"/>
        <v>0</v>
      </c>
    </row>
    <row r="305" spans="1:7" s="84" customFormat="1" hidden="1">
      <c r="A305" s="100" t="str">
        <f>Invoice!F307</f>
        <v>Exchange rate :</v>
      </c>
      <c r="B305" s="79">
        <f>Invoice!C307</f>
        <v>0</v>
      </c>
      <c r="C305" s="80">
        <f>Invoice!B307</f>
        <v>0</v>
      </c>
      <c r="D305" s="85">
        <f t="shared" si="11"/>
        <v>0</v>
      </c>
      <c r="E305" s="85">
        <f t="shared" si="12"/>
        <v>0</v>
      </c>
      <c r="F305" s="86">
        <f>Invoice!G307</f>
        <v>0</v>
      </c>
      <c r="G305" s="87">
        <f t="shared" si="13"/>
        <v>0</v>
      </c>
    </row>
    <row r="306" spans="1:7" s="84" customFormat="1" hidden="1">
      <c r="A306" s="100" t="str">
        <f>Invoice!F308</f>
        <v>Exchange rate :</v>
      </c>
      <c r="B306" s="79">
        <f>Invoice!C308</f>
        <v>0</v>
      </c>
      <c r="C306" s="80">
        <f>Invoice!B308</f>
        <v>0</v>
      </c>
      <c r="D306" s="85">
        <f t="shared" si="11"/>
        <v>0</v>
      </c>
      <c r="E306" s="85">
        <f t="shared" si="12"/>
        <v>0</v>
      </c>
      <c r="F306" s="86">
        <f>Invoice!G308</f>
        <v>0</v>
      </c>
      <c r="G306" s="87">
        <f t="shared" si="13"/>
        <v>0</v>
      </c>
    </row>
    <row r="307" spans="1:7" s="84" customFormat="1" hidden="1">
      <c r="A307" s="100" t="str">
        <f>Invoice!F309</f>
        <v>Exchange rate :</v>
      </c>
      <c r="B307" s="79">
        <f>Invoice!C309</f>
        <v>0</v>
      </c>
      <c r="C307" s="80">
        <f>Invoice!B309</f>
        <v>0</v>
      </c>
      <c r="D307" s="85">
        <f t="shared" si="11"/>
        <v>0</v>
      </c>
      <c r="E307" s="85">
        <f t="shared" si="12"/>
        <v>0</v>
      </c>
      <c r="F307" s="86">
        <f>Invoice!G309</f>
        <v>0</v>
      </c>
      <c r="G307" s="87">
        <f t="shared" si="13"/>
        <v>0</v>
      </c>
    </row>
    <row r="308" spans="1:7" s="84" customFormat="1" hidden="1">
      <c r="A308" s="100" t="str">
        <f>Invoice!F310</f>
        <v>Exchange rate :</v>
      </c>
      <c r="B308" s="79">
        <f>Invoice!C310</f>
        <v>0</v>
      </c>
      <c r="C308" s="80">
        <f>Invoice!B310</f>
        <v>0</v>
      </c>
      <c r="D308" s="85">
        <f t="shared" si="11"/>
        <v>0</v>
      </c>
      <c r="E308" s="85">
        <f t="shared" si="12"/>
        <v>0</v>
      </c>
      <c r="F308" s="86">
        <f>Invoice!G310</f>
        <v>0</v>
      </c>
      <c r="G308" s="87">
        <f t="shared" si="13"/>
        <v>0</v>
      </c>
    </row>
    <row r="309" spans="1:7" s="84" customFormat="1" hidden="1">
      <c r="A309" s="100" t="str">
        <f>Invoice!F311</f>
        <v>Exchange rate :</v>
      </c>
      <c r="B309" s="79">
        <f>Invoice!C311</f>
        <v>0</v>
      </c>
      <c r="C309" s="80">
        <f>Invoice!B311</f>
        <v>0</v>
      </c>
      <c r="D309" s="85">
        <f t="shared" si="11"/>
        <v>0</v>
      </c>
      <c r="E309" s="85">
        <f t="shared" si="12"/>
        <v>0</v>
      </c>
      <c r="F309" s="86">
        <f>Invoice!G311</f>
        <v>0</v>
      </c>
      <c r="G309" s="87">
        <f t="shared" si="13"/>
        <v>0</v>
      </c>
    </row>
    <row r="310" spans="1:7" s="84" customFormat="1" hidden="1">
      <c r="A310" s="100" t="str">
        <f>Invoice!F312</f>
        <v>Exchange rate :</v>
      </c>
      <c r="B310" s="79">
        <f>Invoice!C312</f>
        <v>0</v>
      </c>
      <c r="C310" s="80">
        <f>Invoice!B312</f>
        <v>0</v>
      </c>
      <c r="D310" s="85">
        <f t="shared" si="11"/>
        <v>0</v>
      </c>
      <c r="E310" s="85">
        <f t="shared" si="12"/>
        <v>0</v>
      </c>
      <c r="F310" s="86">
        <f>Invoice!G312</f>
        <v>0</v>
      </c>
      <c r="G310" s="87">
        <f t="shared" si="13"/>
        <v>0</v>
      </c>
    </row>
    <row r="311" spans="1:7" s="84" customFormat="1" hidden="1">
      <c r="A311" s="100" t="str">
        <f>Invoice!F313</f>
        <v>Exchange rate :</v>
      </c>
      <c r="B311" s="79">
        <f>Invoice!C313</f>
        <v>0</v>
      </c>
      <c r="C311" s="80">
        <f>Invoice!B313</f>
        <v>0</v>
      </c>
      <c r="D311" s="85">
        <f t="shared" si="11"/>
        <v>0</v>
      </c>
      <c r="E311" s="85">
        <f t="shared" si="12"/>
        <v>0</v>
      </c>
      <c r="F311" s="86">
        <f>Invoice!G313</f>
        <v>0</v>
      </c>
      <c r="G311" s="87">
        <f t="shared" si="13"/>
        <v>0</v>
      </c>
    </row>
    <row r="312" spans="1:7" s="84" customFormat="1" hidden="1">
      <c r="A312" s="100" t="str">
        <f>Invoice!F314</f>
        <v>Exchange rate :</v>
      </c>
      <c r="B312" s="79">
        <f>Invoice!C314</f>
        <v>0</v>
      </c>
      <c r="C312" s="80">
        <f>Invoice!B314</f>
        <v>0</v>
      </c>
      <c r="D312" s="85">
        <f t="shared" si="11"/>
        <v>0</v>
      </c>
      <c r="E312" s="85">
        <f t="shared" si="12"/>
        <v>0</v>
      </c>
      <c r="F312" s="86">
        <f>Invoice!G314</f>
        <v>0</v>
      </c>
      <c r="G312" s="87">
        <f t="shared" si="13"/>
        <v>0</v>
      </c>
    </row>
    <row r="313" spans="1:7" s="84" customFormat="1" hidden="1">
      <c r="A313" s="100" t="str">
        <f>Invoice!F315</f>
        <v>Exchange rate :</v>
      </c>
      <c r="B313" s="79">
        <f>Invoice!C315</f>
        <v>0</v>
      </c>
      <c r="C313" s="80">
        <f>Invoice!B315</f>
        <v>0</v>
      </c>
      <c r="D313" s="85">
        <f t="shared" si="11"/>
        <v>0</v>
      </c>
      <c r="E313" s="85">
        <f t="shared" si="12"/>
        <v>0</v>
      </c>
      <c r="F313" s="86">
        <f>Invoice!G315</f>
        <v>0</v>
      </c>
      <c r="G313" s="87">
        <f t="shared" si="13"/>
        <v>0</v>
      </c>
    </row>
    <row r="314" spans="1:7" s="84" customFormat="1" hidden="1">
      <c r="A314" s="100" t="str">
        <f>Invoice!F316</f>
        <v>Exchange rate :</v>
      </c>
      <c r="B314" s="79">
        <f>Invoice!C316</f>
        <v>0</v>
      </c>
      <c r="C314" s="80">
        <f>Invoice!B316</f>
        <v>0</v>
      </c>
      <c r="D314" s="85">
        <f t="shared" si="11"/>
        <v>0</v>
      </c>
      <c r="E314" s="85">
        <f t="shared" si="12"/>
        <v>0</v>
      </c>
      <c r="F314" s="86">
        <f>Invoice!G316</f>
        <v>0</v>
      </c>
      <c r="G314" s="87">
        <f t="shared" si="13"/>
        <v>0</v>
      </c>
    </row>
    <row r="315" spans="1:7" s="84" customFormat="1" hidden="1">
      <c r="A315" s="100" t="str">
        <f>Invoice!F317</f>
        <v>Exchange rate :</v>
      </c>
      <c r="B315" s="79">
        <f>Invoice!C317</f>
        <v>0</v>
      </c>
      <c r="C315" s="80">
        <f>Invoice!B317</f>
        <v>0</v>
      </c>
      <c r="D315" s="85">
        <f t="shared" si="11"/>
        <v>0</v>
      </c>
      <c r="E315" s="85">
        <f t="shared" si="12"/>
        <v>0</v>
      </c>
      <c r="F315" s="86">
        <f>Invoice!G317</f>
        <v>0</v>
      </c>
      <c r="G315" s="87">
        <f t="shared" si="13"/>
        <v>0</v>
      </c>
    </row>
    <row r="316" spans="1:7" s="84" customFormat="1" hidden="1">
      <c r="A316" s="100" t="str">
        <f>Invoice!F318</f>
        <v>Exchange rate :</v>
      </c>
      <c r="B316" s="79">
        <f>Invoice!C318</f>
        <v>0</v>
      </c>
      <c r="C316" s="80">
        <f>Invoice!B318</f>
        <v>0</v>
      </c>
      <c r="D316" s="85">
        <f t="shared" si="11"/>
        <v>0</v>
      </c>
      <c r="E316" s="85">
        <f t="shared" si="12"/>
        <v>0</v>
      </c>
      <c r="F316" s="86">
        <f>Invoice!G318</f>
        <v>0</v>
      </c>
      <c r="G316" s="87">
        <f t="shared" si="13"/>
        <v>0</v>
      </c>
    </row>
    <row r="317" spans="1:7" s="84" customFormat="1" hidden="1">
      <c r="A317" s="100" t="str">
        <f>Invoice!F319</f>
        <v>Exchange rate :</v>
      </c>
      <c r="B317" s="79">
        <f>Invoice!C319</f>
        <v>0</v>
      </c>
      <c r="C317" s="80">
        <f>Invoice!B319</f>
        <v>0</v>
      </c>
      <c r="D317" s="85">
        <f t="shared" si="11"/>
        <v>0</v>
      </c>
      <c r="E317" s="85">
        <f t="shared" si="12"/>
        <v>0</v>
      </c>
      <c r="F317" s="86">
        <f>Invoice!G319</f>
        <v>0</v>
      </c>
      <c r="G317" s="87">
        <f t="shared" si="13"/>
        <v>0</v>
      </c>
    </row>
    <row r="318" spans="1:7" s="84" customFormat="1" hidden="1">
      <c r="A318" s="100" t="str">
        <f>Invoice!F320</f>
        <v>Exchange rate :</v>
      </c>
      <c r="B318" s="79">
        <f>Invoice!C320</f>
        <v>0</v>
      </c>
      <c r="C318" s="80">
        <f>Invoice!B320</f>
        <v>0</v>
      </c>
      <c r="D318" s="85">
        <f t="shared" si="11"/>
        <v>0</v>
      </c>
      <c r="E318" s="85">
        <f t="shared" si="12"/>
        <v>0</v>
      </c>
      <c r="F318" s="86">
        <f>Invoice!G320</f>
        <v>0</v>
      </c>
      <c r="G318" s="87">
        <f t="shared" si="13"/>
        <v>0</v>
      </c>
    </row>
    <row r="319" spans="1:7" s="84" customFormat="1" hidden="1">
      <c r="A319" s="100" t="str">
        <f>Invoice!F321</f>
        <v>Exchange rate :</v>
      </c>
      <c r="B319" s="79">
        <f>Invoice!C321</f>
        <v>0</v>
      </c>
      <c r="C319" s="80">
        <f>Invoice!B321</f>
        <v>0</v>
      </c>
      <c r="D319" s="85">
        <f t="shared" si="11"/>
        <v>0</v>
      </c>
      <c r="E319" s="85">
        <f t="shared" si="12"/>
        <v>0</v>
      </c>
      <c r="F319" s="86">
        <f>Invoice!G321</f>
        <v>0</v>
      </c>
      <c r="G319" s="87">
        <f t="shared" si="13"/>
        <v>0</v>
      </c>
    </row>
    <row r="320" spans="1:7" s="84" customFormat="1" hidden="1">
      <c r="A320" s="100" t="str">
        <f>Invoice!F322</f>
        <v>Exchange rate :</v>
      </c>
      <c r="B320" s="79">
        <f>Invoice!C322</f>
        <v>0</v>
      </c>
      <c r="C320" s="80">
        <f>Invoice!B322</f>
        <v>0</v>
      </c>
      <c r="D320" s="85">
        <f t="shared" si="11"/>
        <v>0</v>
      </c>
      <c r="E320" s="85">
        <f t="shared" si="12"/>
        <v>0</v>
      </c>
      <c r="F320" s="86">
        <f>Invoice!G322</f>
        <v>0</v>
      </c>
      <c r="G320" s="87">
        <f t="shared" si="13"/>
        <v>0</v>
      </c>
    </row>
    <row r="321" spans="1:7" s="84" customFormat="1" hidden="1">
      <c r="A321" s="100" t="str">
        <f>Invoice!F323</f>
        <v>Exchange rate :</v>
      </c>
      <c r="B321" s="79">
        <f>Invoice!C323</f>
        <v>0</v>
      </c>
      <c r="C321" s="80">
        <f>Invoice!B323</f>
        <v>0</v>
      </c>
      <c r="D321" s="85">
        <f t="shared" ref="D321:D384" si="14">F321/$D$14</f>
        <v>0</v>
      </c>
      <c r="E321" s="85">
        <f t="shared" ref="E321:E384" si="15">G321/$D$14</f>
        <v>0</v>
      </c>
      <c r="F321" s="86">
        <f>Invoice!G323</f>
        <v>0</v>
      </c>
      <c r="G321" s="87">
        <f t="shared" ref="G321:G384" si="16">C321*F321</f>
        <v>0</v>
      </c>
    </row>
    <row r="322" spans="1:7" s="84" customFormat="1" hidden="1">
      <c r="A322" s="100" t="str">
        <f>Invoice!F324</f>
        <v>Exchange rate :</v>
      </c>
      <c r="B322" s="79">
        <f>Invoice!C324</f>
        <v>0</v>
      </c>
      <c r="C322" s="80">
        <f>Invoice!B324</f>
        <v>0</v>
      </c>
      <c r="D322" s="85">
        <f t="shared" si="14"/>
        <v>0</v>
      </c>
      <c r="E322" s="85">
        <f t="shared" si="15"/>
        <v>0</v>
      </c>
      <c r="F322" s="86">
        <f>Invoice!G324</f>
        <v>0</v>
      </c>
      <c r="G322" s="87">
        <f t="shared" si="16"/>
        <v>0</v>
      </c>
    </row>
    <row r="323" spans="1:7" s="84" customFormat="1" hidden="1">
      <c r="A323" s="100" t="str">
        <f>Invoice!F325</f>
        <v>Exchange rate :</v>
      </c>
      <c r="B323" s="79">
        <f>Invoice!C325</f>
        <v>0</v>
      </c>
      <c r="C323" s="80">
        <f>Invoice!B325</f>
        <v>0</v>
      </c>
      <c r="D323" s="85">
        <f t="shared" si="14"/>
        <v>0</v>
      </c>
      <c r="E323" s="85">
        <f t="shared" si="15"/>
        <v>0</v>
      </c>
      <c r="F323" s="86">
        <f>Invoice!G325</f>
        <v>0</v>
      </c>
      <c r="G323" s="87">
        <f t="shared" si="16"/>
        <v>0</v>
      </c>
    </row>
    <row r="324" spans="1:7" s="84" customFormat="1" hidden="1">
      <c r="A324" s="100" t="str">
        <f>Invoice!F326</f>
        <v>Exchange rate :</v>
      </c>
      <c r="B324" s="79">
        <f>Invoice!C326</f>
        <v>0</v>
      </c>
      <c r="C324" s="80">
        <f>Invoice!B326</f>
        <v>0</v>
      </c>
      <c r="D324" s="85">
        <f t="shared" si="14"/>
        <v>0</v>
      </c>
      <c r="E324" s="85">
        <f t="shared" si="15"/>
        <v>0</v>
      </c>
      <c r="F324" s="86">
        <f>Invoice!G326</f>
        <v>0</v>
      </c>
      <c r="G324" s="87">
        <f t="shared" si="16"/>
        <v>0</v>
      </c>
    </row>
    <row r="325" spans="1:7" s="84" customFormat="1" hidden="1">
      <c r="A325" s="100" t="str">
        <f>Invoice!F327</f>
        <v>Exchange rate :</v>
      </c>
      <c r="B325" s="79">
        <f>Invoice!C327</f>
        <v>0</v>
      </c>
      <c r="C325" s="80">
        <f>Invoice!B327</f>
        <v>0</v>
      </c>
      <c r="D325" s="85">
        <f t="shared" si="14"/>
        <v>0</v>
      </c>
      <c r="E325" s="85">
        <f t="shared" si="15"/>
        <v>0</v>
      </c>
      <c r="F325" s="86">
        <f>Invoice!G327</f>
        <v>0</v>
      </c>
      <c r="G325" s="87">
        <f t="shared" si="16"/>
        <v>0</v>
      </c>
    </row>
    <row r="326" spans="1:7" s="84" customFormat="1" hidden="1">
      <c r="A326" s="100" t="str">
        <f>Invoice!F328</f>
        <v>Exchange rate :</v>
      </c>
      <c r="B326" s="79">
        <f>Invoice!C328</f>
        <v>0</v>
      </c>
      <c r="C326" s="80">
        <f>Invoice!B328</f>
        <v>0</v>
      </c>
      <c r="D326" s="85">
        <f t="shared" si="14"/>
        <v>0</v>
      </c>
      <c r="E326" s="85">
        <f t="shared" si="15"/>
        <v>0</v>
      </c>
      <c r="F326" s="86">
        <f>Invoice!G328</f>
        <v>0</v>
      </c>
      <c r="G326" s="87">
        <f t="shared" si="16"/>
        <v>0</v>
      </c>
    </row>
    <row r="327" spans="1:7" s="84" customFormat="1" hidden="1">
      <c r="A327" s="100" t="str">
        <f>Invoice!F329</f>
        <v>Exchange rate :</v>
      </c>
      <c r="B327" s="79">
        <f>Invoice!C329</f>
        <v>0</v>
      </c>
      <c r="C327" s="80">
        <f>Invoice!B329</f>
        <v>0</v>
      </c>
      <c r="D327" s="85">
        <f t="shared" si="14"/>
        <v>0</v>
      </c>
      <c r="E327" s="85">
        <f t="shared" si="15"/>
        <v>0</v>
      </c>
      <c r="F327" s="86">
        <f>Invoice!G329</f>
        <v>0</v>
      </c>
      <c r="G327" s="87">
        <f t="shared" si="16"/>
        <v>0</v>
      </c>
    </row>
    <row r="328" spans="1:7" s="84" customFormat="1" hidden="1">
      <c r="A328" s="100" t="str">
        <f>Invoice!F330</f>
        <v>Exchange rate :</v>
      </c>
      <c r="B328" s="79">
        <f>Invoice!C330</f>
        <v>0</v>
      </c>
      <c r="C328" s="80">
        <f>Invoice!B330</f>
        <v>0</v>
      </c>
      <c r="D328" s="85">
        <f t="shared" si="14"/>
        <v>0</v>
      </c>
      <c r="E328" s="85">
        <f t="shared" si="15"/>
        <v>0</v>
      </c>
      <c r="F328" s="86">
        <f>Invoice!G330</f>
        <v>0</v>
      </c>
      <c r="G328" s="87">
        <f t="shared" si="16"/>
        <v>0</v>
      </c>
    </row>
    <row r="329" spans="1:7" s="84" customFormat="1" hidden="1">
      <c r="A329" s="100" t="str">
        <f>Invoice!F331</f>
        <v>Exchange rate :</v>
      </c>
      <c r="B329" s="79">
        <f>Invoice!C331</f>
        <v>0</v>
      </c>
      <c r="C329" s="80">
        <f>Invoice!B331</f>
        <v>0</v>
      </c>
      <c r="D329" s="85">
        <f t="shared" si="14"/>
        <v>0</v>
      </c>
      <c r="E329" s="85">
        <f t="shared" si="15"/>
        <v>0</v>
      </c>
      <c r="F329" s="86">
        <f>Invoice!G331</f>
        <v>0</v>
      </c>
      <c r="G329" s="87">
        <f t="shared" si="16"/>
        <v>0</v>
      </c>
    </row>
    <row r="330" spans="1:7" s="84" customFormat="1" hidden="1">
      <c r="A330" s="100" t="str">
        <f>Invoice!F332</f>
        <v>Exchange rate :</v>
      </c>
      <c r="B330" s="79">
        <f>Invoice!C332</f>
        <v>0</v>
      </c>
      <c r="C330" s="80">
        <f>Invoice!B332</f>
        <v>0</v>
      </c>
      <c r="D330" s="85">
        <f t="shared" si="14"/>
        <v>0</v>
      </c>
      <c r="E330" s="85">
        <f t="shared" si="15"/>
        <v>0</v>
      </c>
      <c r="F330" s="86">
        <f>Invoice!G332</f>
        <v>0</v>
      </c>
      <c r="G330" s="87">
        <f t="shared" si="16"/>
        <v>0</v>
      </c>
    </row>
    <row r="331" spans="1:7" s="84" customFormat="1" hidden="1">
      <c r="A331" s="100" t="str">
        <f>Invoice!F333</f>
        <v>Exchange rate :</v>
      </c>
      <c r="B331" s="79">
        <f>Invoice!C333</f>
        <v>0</v>
      </c>
      <c r="C331" s="80">
        <f>Invoice!B333</f>
        <v>0</v>
      </c>
      <c r="D331" s="85">
        <f t="shared" si="14"/>
        <v>0</v>
      </c>
      <c r="E331" s="85">
        <f t="shared" si="15"/>
        <v>0</v>
      </c>
      <c r="F331" s="86">
        <f>Invoice!G333</f>
        <v>0</v>
      </c>
      <c r="G331" s="87">
        <f t="shared" si="16"/>
        <v>0</v>
      </c>
    </row>
    <row r="332" spans="1:7" s="84" customFormat="1" hidden="1">
      <c r="A332" s="100" t="str">
        <f>Invoice!F334</f>
        <v>Exchange rate :</v>
      </c>
      <c r="B332" s="79">
        <f>Invoice!C334</f>
        <v>0</v>
      </c>
      <c r="C332" s="80">
        <f>Invoice!B334</f>
        <v>0</v>
      </c>
      <c r="D332" s="85">
        <f t="shared" si="14"/>
        <v>0</v>
      </c>
      <c r="E332" s="85">
        <f t="shared" si="15"/>
        <v>0</v>
      </c>
      <c r="F332" s="86">
        <f>Invoice!G334</f>
        <v>0</v>
      </c>
      <c r="G332" s="87">
        <f t="shared" si="16"/>
        <v>0</v>
      </c>
    </row>
    <row r="333" spans="1:7" s="84" customFormat="1" hidden="1">
      <c r="A333" s="100" t="str">
        <f>Invoice!F335</f>
        <v>Exchange rate :</v>
      </c>
      <c r="B333" s="79">
        <f>Invoice!C335</f>
        <v>0</v>
      </c>
      <c r="C333" s="80">
        <f>Invoice!B335</f>
        <v>0</v>
      </c>
      <c r="D333" s="85">
        <f t="shared" si="14"/>
        <v>0</v>
      </c>
      <c r="E333" s="85">
        <f t="shared" si="15"/>
        <v>0</v>
      </c>
      <c r="F333" s="86">
        <f>Invoice!G335</f>
        <v>0</v>
      </c>
      <c r="G333" s="87">
        <f t="shared" si="16"/>
        <v>0</v>
      </c>
    </row>
    <row r="334" spans="1:7" s="84" customFormat="1" hidden="1">
      <c r="A334" s="100" t="str">
        <f>Invoice!F336</f>
        <v>Exchange rate :</v>
      </c>
      <c r="B334" s="79">
        <f>Invoice!C336</f>
        <v>0</v>
      </c>
      <c r="C334" s="80">
        <f>Invoice!B336</f>
        <v>0</v>
      </c>
      <c r="D334" s="85">
        <f t="shared" si="14"/>
        <v>0</v>
      </c>
      <c r="E334" s="85">
        <f t="shared" si="15"/>
        <v>0</v>
      </c>
      <c r="F334" s="86">
        <f>Invoice!G336</f>
        <v>0</v>
      </c>
      <c r="G334" s="87">
        <f t="shared" si="16"/>
        <v>0</v>
      </c>
    </row>
    <row r="335" spans="1:7" s="84" customFormat="1" hidden="1">
      <c r="A335" s="100" t="str">
        <f>Invoice!F337</f>
        <v>Exchange rate :</v>
      </c>
      <c r="B335" s="79">
        <f>Invoice!C337</f>
        <v>0</v>
      </c>
      <c r="C335" s="80">
        <f>Invoice!B337</f>
        <v>0</v>
      </c>
      <c r="D335" s="85">
        <f t="shared" si="14"/>
        <v>0</v>
      </c>
      <c r="E335" s="85">
        <f t="shared" si="15"/>
        <v>0</v>
      </c>
      <c r="F335" s="86">
        <f>Invoice!G337</f>
        <v>0</v>
      </c>
      <c r="G335" s="87">
        <f t="shared" si="16"/>
        <v>0</v>
      </c>
    </row>
    <row r="336" spans="1:7" s="84" customFormat="1" hidden="1">
      <c r="A336" s="100" t="str">
        <f>Invoice!F338</f>
        <v>Exchange rate :</v>
      </c>
      <c r="B336" s="79">
        <f>Invoice!C338</f>
        <v>0</v>
      </c>
      <c r="C336" s="80">
        <f>Invoice!B338</f>
        <v>0</v>
      </c>
      <c r="D336" s="85">
        <f t="shared" si="14"/>
        <v>0</v>
      </c>
      <c r="E336" s="85">
        <f t="shared" si="15"/>
        <v>0</v>
      </c>
      <c r="F336" s="86">
        <f>Invoice!G338</f>
        <v>0</v>
      </c>
      <c r="G336" s="87">
        <f t="shared" si="16"/>
        <v>0</v>
      </c>
    </row>
    <row r="337" spans="1:7" s="84" customFormat="1" hidden="1">
      <c r="A337" s="100" t="str">
        <f>Invoice!F339</f>
        <v>Exchange rate :</v>
      </c>
      <c r="B337" s="79">
        <f>Invoice!C339</f>
        <v>0</v>
      </c>
      <c r="C337" s="80">
        <f>Invoice!B339</f>
        <v>0</v>
      </c>
      <c r="D337" s="85">
        <f t="shared" si="14"/>
        <v>0</v>
      </c>
      <c r="E337" s="85">
        <f t="shared" si="15"/>
        <v>0</v>
      </c>
      <c r="F337" s="86">
        <f>Invoice!G339</f>
        <v>0</v>
      </c>
      <c r="G337" s="87">
        <f t="shared" si="16"/>
        <v>0</v>
      </c>
    </row>
    <row r="338" spans="1:7" s="84" customFormat="1" hidden="1">
      <c r="A338" s="100" t="str">
        <f>Invoice!F340</f>
        <v>Exchange rate :</v>
      </c>
      <c r="B338" s="79">
        <f>Invoice!C340</f>
        <v>0</v>
      </c>
      <c r="C338" s="80">
        <f>Invoice!B340</f>
        <v>0</v>
      </c>
      <c r="D338" s="85">
        <f t="shared" si="14"/>
        <v>0</v>
      </c>
      <c r="E338" s="85">
        <f t="shared" si="15"/>
        <v>0</v>
      </c>
      <c r="F338" s="86">
        <f>Invoice!G340</f>
        <v>0</v>
      </c>
      <c r="G338" s="87">
        <f t="shared" si="16"/>
        <v>0</v>
      </c>
    </row>
    <row r="339" spans="1:7" s="84" customFormat="1" hidden="1">
      <c r="A339" s="100" t="str">
        <f>Invoice!F341</f>
        <v>Exchange rate :</v>
      </c>
      <c r="B339" s="79">
        <f>Invoice!C341</f>
        <v>0</v>
      </c>
      <c r="C339" s="80">
        <f>Invoice!B341</f>
        <v>0</v>
      </c>
      <c r="D339" s="85">
        <f t="shared" si="14"/>
        <v>0</v>
      </c>
      <c r="E339" s="85">
        <f t="shared" si="15"/>
        <v>0</v>
      </c>
      <c r="F339" s="86">
        <f>Invoice!G341</f>
        <v>0</v>
      </c>
      <c r="G339" s="87">
        <f t="shared" si="16"/>
        <v>0</v>
      </c>
    </row>
    <row r="340" spans="1:7" s="84" customFormat="1" hidden="1">
      <c r="A340" s="100" t="str">
        <f>Invoice!F342</f>
        <v>Exchange rate :</v>
      </c>
      <c r="B340" s="79">
        <f>Invoice!C342</f>
        <v>0</v>
      </c>
      <c r="C340" s="80">
        <f>Invoice!B342</f>
        <v>0</v>
      </c>
      <c r="D340" s="85">
        <f t="shared" si="14"/>
        <v>0</v>
      </c>
      <c r="E340" s="85">
        <f t="shared" si="15"/>
        <v>0</v>
      </c>
      <c r="F340" s="86">
        <f>Invoice!G342</f>
        <v>0</v>
      </c>
      <c r="G340" s="87">
        <f t="shared" si="16"/>
        <v>0</v>
      </c>
    </row>
    <row r="341" spans="1:7" s="84" customFormat="1" hidden="1">
      <c r="A341" s="100" t="str">
        <f>Invoice!F343</f>
        <v>Exchange rate :</v>
      </c>
      <c r="B341" s="79">
        <f>Invoice!C343</f>
        <v>0</v>
      </c>
      <c r="C341" s="80">
        <f>Invoice!B343</f>
        <v>0</v>
      </c>
      <c r="D341" s="85">
        <f t="shared" si="14"/>
        <v>0</v>
      </c>
      <c r="E341" s="85">
        <f t="shared" si="15"/>
        <v>0</v>
      </c>
      <c r="F341" s="86">
        <f>Invoice!G343</f>
        <v>0</v>
      </c>
      <c r="G341" s="87">
        <f t="shared" si="16"/>
        <v>0</v>
      </c>
    </row>
    <row r="342" spans="1:7" s="84" customFormat="1" hidden="1">
      <c r="A342" s="100" t="str">
        <f>Invoice!F344</f>
        <v>Exchange rate :</v>
      </c>
      <c r="B342" s="79">
        <f>Invoice!C344</f>
        <v>0</v>
      </c>
      <c r="C342" s="80">
        <f>Invoice!B344</f>
        <v>0</v>
      </c>
      <c r="D342" s="85">
        <f t="shared" si="14"/>
        <v>0</v>
      </c>
      <c r="E342" s="85">
        <f t="shared" si="15"/>
        <v>0</v>
      </c>
      <c r="F342" s="86">
        <f>Invoice!G344</f>
        <v>0</v>
      </c>
      <c r="G342" s="87">
        <f t="shared" si="16"/>
        <v>0</v>
      </c>
    </row>
    <row r="343" spans="1:7" s="84" customFormat="1" hidden="1">
      <c r="A343" s="100" t="str">
        <f>Invoice!F345</f>
        <v>Exchange rate :</v>
      </c>
      <c r="B343" s="79">
        <f>Invoice!C345</f>
        <v>0</v>
      </c>
      <c r="C343" s="80">
        <f>Invoice!B345</f>
        <v>0</v>
      </c>
      <c r="D343" s="85">
        <f t="shared" si="14"/>
        <v>0</v>
      </c>
      <c r="E343" s="85">
        <f t="shared" si="15"/>
        <v>0</v>
      </c>
      <c r="F343" s="86">
        <f>Invoice!G345</f>
        <v>0</v>
      </c>
      <c r="G343" s="87">
        <f t="shared" si="16"/>
        <v>0</v>
      </c>
    </row>
    <row r="344" spans="1:7" s="84" customFormat="1" hidden="1">
      <c r="A344" s="100" t="str">
        <f>Invoice!F346</f>
        <v>Exchange rate :</v>
      </c>
      <c r="B344" s="79">
        <f>Invoice!C346</f>
        <v>0</v>
      </c>
      <c r="C344" s="80">
        <f>Invoice!B346</f>
        <v>0</v>
      </c>
      <c r="D344" s="85">
        <f t="shared" si="14"/>
        <v>0</v>
      </c>
      <c r="E344" s="85">
        <f t="shared" si="15"/>
        <v>0</v>
      </c>
      <c r="F344" s="86">
        <f>Invoice!G346</f>
        <v>0</v>
      </c>
      <c r="G344" s="87">
        <f t="shared" si="16"/>
        <v>0</v>
      </c>
    </row>
    <row r="345" spans="1:7" s="84" customFormat="1" hidden="1">
      <c r="A345" s="100" t="str">
        <f>Invoice!F347</f>
        <v>Exchange rate :</v>
      </c>
      <c r="B345" s="79">
        <f>Invoice!C347</f>
        <v>0</v>
      </c>
      <c r="C345" s="80">
        <f>Invoice!B347</f>
        <v>0</v>
      </c>
      <c r="D345" s="85">
        <f t="shared" si="14"/>
        <v>0</v>
      </c>
      <c r="E345" s="85">
        <f t="shared" si="15"/>
        <v>0</v>
      </c>
      <c r="F345" s="86">
        <f>Invoice!G347</f>
        <v>0</v>
      </c>
      <c r="G345" s="87">
        <f t="shared" si="16"/>
        <v>0</v>
      </c>
    </row>
    <row r="346" spans="1:7" s="84" customFormat="1" hidden="1">
      <c r="A346" s="100" t="str">
        <f>Invoice!F348</f>
        <v>Exchange rate :</v>
      </c>
      <c r="B346" s="79">
        <f>Invoice!C348</f>
        <v>0</v>
      </c>
      <c r="C346" s="80">
        <f>Invoice!B348</f>
        <v>0</v>
      </c>
      <c r="D346" s="85">
        <f t="shared" si="14"/>
        <v>0</v>
      </c>
      <c r="E346" s="85">
        <f t="shared" si="15"/>
        <v>0</v>
      </c>
      <c r="F346" s="86">
        <f>Invoice!G348</f>
        <v>0</v>
      </c>
      <c r="G346" s="87">
        <f t="shared" si="16"/>
        <v>0</v>
      </c>
    </row>
    <row r="347" spans="1:7" s="84" customFormat="1" hidden="1">
      <c r="A347" s="100" t="str">
        <f>Invoice!F349</f>
        <v>Exchange rate :</v>
      </c>
      <c r="B347" s="79">
        <f>Invoice!C349</f>
        <v>0</v>
      </c>
      <c r="C347" s="80">
        <f>Invoice!B349</f>
        <v>0</v>
      </c>
      <c r="D347" s="85">
        <f t="shared" si="14"/>
        <v>0</v>
      </c>
      <c r="E347" s="85">
        <f t="shared" si="15"/>
        <v>0</v>
      </c>
      <c r="F347" s="86">
        <f>Invoice!G349</f>
        <v>0</v>
      </c>
      <c r="G347" s="87">
        <f t="shared" si="16"/>
        <v>0</v>
      </c>
    </row>
    <row r="348" spans="1:7" s="84" customFormat="1" hidden="1">
      <c r="A348" s="100" t="str">
        <f>Invoice!F350</f>
        <v>Exchange rate :</v>
      </c>
      <c r="B348" s="79">
        <f>Invoice!C350</f>
        <v>0</v>
      </c>
      <c r="C348" s="80">
        <f>Invoice!B350</f>
        <v>0</v>
      </c>
      <c r="D348" s="85">
        <f t="shared" si="14"/>
        <v>0</v>
      </c>
      <c r="E348" s="85">
        <f t="shared" si="15"/>
        <v>0</v>
      </c>
      <c r="F348" s="86">
        <f>Invoice!G350</f>
        <v>0</v>
      </c>
      <c r="G348" s="87">
        <f t="shared" si="16"/>
        <v>0</v>
      </c>
    </row>
    <row r="349" spans="1:7" s="84" customFormat="1" hidden="1">
      <c r="A349" s="100" t="str">
        <f>Invoice!F351</f>
        <v>Exchange rate :</v>
      </c>
      <c r="B349" s="79">
        <f>Invoice!C351</f>
        <v>0</v>
      </c>
      <c r="C349" s="80">
        <f>Invoice!B351</f>
        <v>0</v>
      </c>
      <c r="D349" s="85">
        <f t="shared" si="14"/>
        <v>0</v>
      </c>
      <c r="E349" s="85">
        <f t="shared" si="15"/>
        <v>0</v>
      </c>
      <c r="F349" s="86">
        <f>Invoice!G351</f>
        <v>0</v>
      </c>
      <c r="G349" s="87">
        <f t="shared" si="16"/>
        <v>0</v>
      </c>
    </row>
    <row r="350" spans="1:7" s="84" customFormat="1" hidden="1">
      <c r="A350" s="100" t="str">
        <f>Invoice!F352</f>
        <v>Exchange rate :</v>
      </c>
      <c r="B350" s="79">
        <f>Invoice!C352</f>
        <v>0</v>
      </c>
      <c r="C350" s="80">
        <f>Invoice!B352</f>
        <v>0</v>
      </c>
      <c r="D350" s="85">
        <f t="shared" si="14"/>
        <v>0</v>
      </c>
      <c r="E350" s="85">
        <f t="shared" si="15"/>
        <v>0</v>
      </c>
      <c r="F350" s="86">
        <f>Invoice!G352</f>
        <v>0</v>
      </c>
      <c r="G350" s="87">
        <f t="shared" si="16"/>
        <v>0</v>
      </c>
    </row>
    <row r="351" spans="1:7" s="84" customFormat="1" hidden="1">
      <c r="A351" s="100" t="str">
        <f>Invoice!F353</f>
        <v>Exchange rate :</v>
      </c>
      <c r="B351" s="79">
        <f>Invoice!C353</f>
        <v>0</v>
      </c>
      <c r="C351" s="80">
        <f>Invoice!B353</f>
        <v>0</v>
      </c>
      <c r="D351" s="85">
        <f t="shared" si="14"/>
        <v>0</v>
      </c>
      <c r="E351" s="85">
        <f t="shared" si="15"/>
        <v>0</v>
      </c>
      <c r="F351" s="86">
        <f>Invoice!G353</f>
        <v>0</v>
      </c>
      <c r="G351" s="87">
        <f t="shared" si="16"/>
        <v>0</v>
      </c>
    </row>
    <row r="352" spans="1:7" s="84" customFormat="1" hidden="1">
      <c r="A352" s="100" t="str">
        <f>Invoice!F354</f>
        <v>Exchange rate :</v>
      </c>
      <c r="B352" s="79">
        <f>Invoice!C354</f>
        <v>0</v>
      </c>
      <c r="C352" s="80">
        <f>Invoice!B354</f>
        <v>0</v>
      </c>
      <c r="D352" s="85">
        <f t="shared" si="14"/>
        <v>0</v>
      </c>
      <c r="E352" s="85">
        <f t="shared" si="15"/>
        <v>0</v>
      </c>
      <c r="F352" s="86">
        <f>Invoice!G354</f>
        <v>0</v>
      </c>
      <c r="G352" s="87">
        <f t="shared" si="16"/>
        <v>0</v>
      </c>
    </row>
    <row r="353" spans="1:7" s="84" customFormat="1" hidden="1">
      <c r="A353" s="100" t="str">
        <f>Invoice!F355</f>
        <v>Exchange rate :</v>
      </c>
      <c r="B353" s="79">
        <f>Invoice!C355</f>
        <v>0</v>
      </c>
      <c r="C353" s="80">
        <f>Invoice!B355</f>
        <v>0</v>
      </c>
      <c r="D353" s="85">
        <f t="shared" si="14"/>
        <v>0</v>
      </c>
      <c r="E353" s="85">
        <f t="shared" si="15"/>
        <v>0</v>
      </c>
      <c r="F353" s="86">
        <f>Invoice!G355</f>
        <v>0</v>
      </c>
      <c r="G353" s="87">
        <f t="shared" si="16"/>
        <v>0</v>
      </c>
    </row>
    <row r="354" spans="1:7" s="84" customFormat="1" hidden="1">
      <c r="A354" s="100" t="str">
        <f>Invoice!F356</f>
        <v>Exchange rate :</v>
      </c>
      <c r="B354" s="79">
        <f>Invoice!C356</f>
        <v>0</v>
      </c>
      <c r="C354" s="80">
        <f>Invoice!B356</f>
        <v>0</v>
      </c>
      <c r="D354" s="85">
        <f t="shared" si="14"/>
        <v>0</v>
      </c>
      <c r="E354" s="85">
        <f t="shared" si="15"/>
        <v>0</v>
      </c>
      <c r="F354" s="86">
        <f>Invoice!G356</f>
        <v>0</v>
      </c>
      <c r="G354" s="87">
        <f t="shared" si="16"/>
        <v>0</v>
      </c>
    </row>
    <row r="355" spans="1:7" s="84" customFormat="1" hidden="1">
      <c r="A355" s="100" t="str">
        <f>Invoice!F357</f>
        <v>Exchange rate :</v>
      </c>
      <c r="B355" s="79">
        <f>Invoice!C357</f>
        <v>0</v>
      </c>
      <c r="C355" s="80">
        <f>Invoice!B357</f>
        <v>0</v>
      </c>
      <c r="D355" s="85">
        <f t="shared" si="14"/>
        <v>0</v>
      </c>
      <c r="E355" s="85">
        <f t="shared" si="15"/>
        <v>0</v>
      </c>
      <c r="F355" s="86">
        <f>Invoice!G357</f>
        <v>0</v>
      </c>
      <c r="G355" s="87">
        <f t="shared" si="16"/>
        <v>0</v>
      </c>
    </row>
    <row r="356" spans="1:7" s="84" customFormat="1" hidden="1">
      <c r="A356" s="100" t="str">
        <f>Invoice!F358</f>
        <v>Exchange rate :</v>
      </c>
      <c r="B356" s="79">
        <f>Invoice!C358</f>
        <v>0</v>
      </c>
      <c r="C356" s="80">
        <f>Invoice!B358</f>
        <v>0</v>
      </c>
      <c r="D356" s="85">
        <f t="shared" si="14"/>
        <v>0</v>
      </c>
      <c r="E356" s="85">
        <f t="shared" si="15"/>
        <v>0</v>
      </c>
      <c r="F356" s="86">
        <f>Invoice!G358</f>
        <v>0</v>
      </c>
      <c r="G356" s="87">
        <f t="shared" si="16"/>
        <v>0</v>
      </c>
    </row>
    <row r="357" spans="1:7" s="84" customFormat="1" hidden="1">
      <c r="A357" s="100" t="str">
        <f>Invoice!F359</f>
        <v>Exchange rate :</v>
      </c>
      <c r="B357" s="79">
        <f>Invoice!C359</f>
        <v>0</v>
      </c>
      <c r="C357" s="80">
        <f>Invoice!B359</f>
        <v>0</v>
      </c>
      <c r="D357" s="85">
        <f t="shared" si="14"/>
        <v>0</v>
      </c>
      <c r="E357" s="85">
        <f t="shared" si="15"/>
        <v>0</v>
      </c>
      <c r="F357" s="86">
        <f>Invoice!G359</f>
        <v>0</v>
      </c>
      <c r="G357" s="87">
        <f t="shared" si="16"/>
        <v>0</v>
      </c>
    </row>
    <row r="358" spans="1:7" s="84" customFormat="1" hidden="1">
      <c r="A358" s="100" t="str">
        <f>Invoice!F360</f>
        <v>Exchange rate :</v>
      </c>
      <c r="B358" s="79">
        <f>Invoice!C360</f>
        <v>0</v>
      </c>
      <c r="C358" s="80">
        <f>Invoice!B360</f>
        <v>0</v>
      </c>
      <c r="D358" s="85">
        <f t="shared" si="14"/>
        <v>0</v>
      </c>
      <c r="E358" s="85">
        <f t="shared" si="15"/>
        <v>0</v>
      </c>
      <c r="F358" s="86">
        <f>Invoice!G360</f>
        <v>0</v>
      </c>
      <c r="G358" s="87">
        <f t="shared" si="16"/>
        <v>0</v>
      </c>
    </row>
    <row r="359" spans="1:7" s="84" customFormat="1" hidden="1">
      <c r="A359" s="100" t="str">
        <f>Invoice!F361</f>
        <v>Exchange rate :</v>
      </c>
      <c r="B359" s="79">
        <f>Invoice!C361</f>
        <v>0</v>
      </c>
      <c r="C359" s="80">
        <f>Invoice!B361</f>
        <v>0</v>
      </c>
      <c r="D359" s="85">
        <f t="shared" si="14"/>
        <v>0</v>
      </c>
      <c r="E359" s="85">
        <f t="shared" si="15"/>
        <v>0</v>
      </c>
      <c r="F359" s="86">
        <f>Invoice!G361</f>
        <v>0</v>
      </c>
      <c r="G359" s="87">
        <f t="shared" si="16"/>
        <v>0</v>
      </c>
    </row>
    <row r="360" spans="1:7" s="84" customFormat="1" hidden="1">
      <c r="A360" s="100" t="str">
        <f>Invoice!F362</f>
        <v>Exchange rate :</v>
      </c>
      <c r="B360" s="79">
        <f>Invoice!C362</f>
        <v>0</v>
      </c>
      <c r="C360" s="80">
        <f>Invoice!B362</f>
        <v>0</v>
      </c>
      <c r="D360" s="85">
        <f t="shared" si="14"/>
        <v>0</v>
      </c>
      <c r="E360" s="85">
        <f t="shared" si="15"/>
        <v>0</v>
      </c>
      <c r="F360" s="86">
        <f>Invoice!G362</f>
        <v>0</v>
      </c>
      <c r="G360" s="87">
        <f t="shared" si="16"/>
        <v>0</v>
      </c>
    </row>
    <row r="361" spans="1:7" s="84" customFormat="1" hidden="1">
      <c r="A361" s="100" t="str">
        <f>Invoice!F363</f>
        <v>Exchange rate :</v>
      </c>
      <c r="B361" s="79">
        <f>Invoice!C363</f>
        <v>0</v>
      </c>
      <c r="C361" s="80">
        <f>Invoice!B363</f>
        <v>0</v>
      </c>
      <c r="D361" s="85">
        <f t="shared" si="14"/>
        <v>0</v>
      </c>
      <c r="E361" s="85">
        <f t="shared" si="15"/>
        <v>0</v>
      </c>
      <c r="F361" s="86">
        <f>Invoice!G363</f>
        <v>0</v>
      </c>
      <c r="G361" s="87">
        <f t="shared" si="16"/>
        <v>0</v>
      </c>
    </row>
    <row r="362" spans="1:7" s="84" customFormat="1" hidden="1">
      <c r="A362" s="100" t="str">
        <f>Invoice!F364</f>
        <v>Exchange rate :</v>
      </c>
      <c r="B362" s="79">
        <f>Invoice!C364</f>
        <v>0</v>
      </c>
      <c r="C362" s="80">
        <f>Invoice!B364</f>
        <v>0</v>
      </c>
      <c r="D362" s="85">
        <f t="shared" si="14"/>
        <v>0</v>
      </c>
      <c r="E362" s="85">
        <f t="shared" si="15"/>
        <v>0</v>
      </c>
      <c r="F362" s="86">
        <f>Invoice!G364</f>
        <v>0</v>
      </c>
      <c r="G362" s="87">
        <f t="shared" si="16"/>
        <v>0</v>
      </c>
    </row>
    <row r="363" spans="1:7" s="84" customFormat="1" hidden="1">
      <c r="A363" s="100" t="str">
        <f>Invoice!F365</f>
        <v>Exchange rate :</v>
      </c>
      <c r="B363" s="79">
        <f>Invoice!C365</f>
        <v>0</v>
      </c>
      <c r="C363" s="80">
        <f>Invoice!B365</f>
        <v>0</v>
      </c>
      <c r="D363" s="85">
        <f t="shared" si="14"/>
        <v>0</v>
      </c>
      <c r="E363" s="85">
        <f t="shared" si="15"/>
        <v>0</v>
      </c>
      <c r="F363" s="86">
        <f>Invoice!G365</f>
        <v>0</v>
      </c>
      <c r="G363" s="87">
        <f t="shared" si="16"/>
        <v>0</v>
      </c>
    </row>
    <row r="364" spans="1:7" s="84" customFormat="1" hidden="1">
      <c r="A364" s="100" t="str">
        <f>Invoice!F366</f>
        <v>Exchange rate :</v>
      </c>
      <c r="B364" s="79">
        <f>Invoice!C366</f>
        <v>0</v>
      </c>
      <c r="C364" s="80">
        <f>Invoice!B366</f>
        <v>0</v>
      </c>
      <c r="D364" s="85">
        <f t="shared" si="14"/>
        <v>0</v>
      </c>
      <c r="E364" s="85">
        <f t="shared" si="15"/>
        <v>0</v>
      </c>
      <c r="F364" s="86">
        <f>Invoice!G366</f>
        <v>0</v>
      </c>
      <c r="G364" s="87">
        <f t="shared" si="16"/>
        <v>0</v>
      </c>
    </row>
    <row r="365" spans="1:7" s="84" customFormat="1" hidden="1">
      <c r="A365" s="100" t="str">
        <f>Invoice!F367</f>
        <v>Exchange rate :</v>
      </c>
      <c r="B365" s="79">
        <f>Invoice!C367</f>
        <v>0</v>
      </c>
      <c r="C365" s="80">
        <f>Invoice!B367</f>
        <v>0</v>
      </c>
      <c r="D365" s="85">
        <f t="shared" si="14"/>
        <v>0</v>
      </c>
      <c r="E365" s="85">
        <f t="shared" si="15"/>
        <v>0</v>
      </c>
      <c r="F365" s="86">
        <f>Invoice!G367</f>
        <v>0</v>
      </c>
      <c r="G365" s="87">
        <f t="shared" si="16"/>
        <v>0</v>
      </c>
    </row>
    <row r="366" spans="1:7" s="84" customFormat="1" hidden="1">
      <c r="A366" s="100" t="str">
        <f>Invoice!F368</f>
        <v>Exchange rate :</v>
      </c>
      <c r="B366" s="79">
        <f>Invoice!C368</f>
        <v>0</v>
      </c>
      <c r="C366" s="80">
        <f>Invoice!B368</f>
        <v>0</v>
      </c>
      <c r="D366" s="85">
        <f t="shared" si="14"/>
        <v>0</v>
      </c>
      <c r="E366" s="85">
        <f t="shared" si="15"/>
        <v>0</v>
      </c>
      <c r="F366" s="86">
        <f>Invoice!G368</f>
        <v>0</v>
      </c>
      <c r="G366" s="87">
        <f t="shared" si="16"/>
        <v>0</v>
      </c>
    </row>
    <row r="367" spans="1:7" s="84" customFormat="1" hidden="1">
      <c r="A367" s="100" t="str">
        <f>Invoice!F369</f>
        <v>Exchange rate :</v>
      </c>
      <c r="B367" s="79">
        <f>Invoice!C369</f>
        <v>0</v>
      </c>
      <c r="C367" s="80">
        <f>Invoice!B369</f>
        <v>0</v>
      </c>
      <c r="D367" s="85">
        <f t="shared" si="14"/>
        <v>0</v>
      </c>
      <c r="E367" s="85">
        <f t="shared" si="15"/>
        <v>0</v>
      </c>
      <c r="F367" s="86">
        <f>Invoice!G369</f>
        <v>0</v>
      </c>
      <c r="G367" s="87">
        <f t="shared" si="16"/>
        <v>0</v>
      </c>
    </row>
    <row r="368" spans="1:7" s="84" customFormat="1" hidden="1">
      <c r="A368" s="100" t="str">
        <f>Invoice!F370</f>
        <v>Exchange rate :</v>
      </c>
      <c r="B368" s="79">
        <f>Invoice!C370</f>
        <v>0</v>
      </c>
      <c r="C368" s="80">
        <f>Invoice!B370</f>
        <v>0</v>
      </c>
      <c r="D368" s="85">
        <f t="shared" si="14"/>
        <v>0</v>
      </c>
      <c r="E368" s="85">
        <f t="shared" si="15"/>
        <v>0</v>
      </c>
      <c r="F368" s="86">
        <f>Invoice!G370</f>
        <v>0</v>
      </c>
      <c r="G368" s="87">
        <f t="shared" si="16"/>
        <v>0</v>
      </c>
    </row>
    <row r="369" spans="1:7" s="84" customFormat="1" hidden="1">
      <c r="A369" s="100" t="str">
        <f>Invoice!F371</f>
        <v>Exchange rate :</v>
      </c>
      <c r="B369" s="79">
        <f>Invoice!C371</f>
        <v>0</v>
      </c>
      <c r="C369" s="80">
        <f>Invoice!B371</f>
        <v>0</v>
      </c>
      <c r="D369" s="85">
        <f t="shared" si="14"/>
        <v>0</v>
      </c>
      <c r="E369" s="85">
        <f t="shared" si="15"/>
        <v>0</v>
      </c>
      <c r="F369" s="86">
        <f>Invoice!G371</f>
        <v>0</v>
      </c>
      <c r="G369" s="87">
        <f t="shared" si="16"/>
        <v>0</v>
      </c>
    </row>
    <row r="370" spans="1:7" s="84" customFormat="1" hidden="1">
      <c r="A370" s="100" t="str">
        <f>Invoice!F372</f>
        <v>Exchange rate :</v>
      </c>
      <c r="B370" s="79">
        <f>Invoice!C372</f>
        <v>0</v>
      </c>
      <c r="C370" s="80">
        <f>Invoice!B372</f>
        <v>0</v>
      </c>
      <c r="D370" s="85">
        <f t="shared" si="14"/>
        <v>0</v>
      </c>
      <c r="E370" s="85">
        <f t="shared" si="15"/>
        <v>0</v>
      </c>
      <c r="F370" s="86">
        <f>Invoice!G372</f>
        <v>0</v>
      </c>
      <c r="G370" s="87">
        <f t="shared" si="16"/>
        <v>0</v>
      </c>
    </row>
    <row r="371" spans="1:7" s="84" customFormat="1" hidden="1">
      <c r="A371" s="100" t="str">
        <f>Invoice!F373</f>
        <v>Exchange rate :</v>
      </c>
      <c r="B371" s="79">
        <f>Invoice!C373</f>
        <v>0</v>
      </c>
      <c r="C371" s="80">
        <f>Invoice!B373</f>
        <v>0</v>
      </c>
      <c r="D371" s="85">
        <f t="shared" si="14"/>
        <v>0</v>
      </c>
      <c r="E371" s="85">
        <f t="shared" si="15"/>
        <v>0</v>
      </c>
      <c r="F371" s="86">
        <f>Invoice!G373</f>
        <v>0</v>
      </c>
      <c r="G371" s="87">
        <f t="shared" si="16"/>
        <v>0</v>
      </c>
    </row>
    <row r="372" spans="1:7" s="84" customFormat="1" hidden="1">
      <c r="A372" s="100" t="str">
        <f>Invoice!F374</f>
        <v>Exchange rate :</v>
      </c>
      <c r="B372" s="79">
        <f>Invoice!C374</f>
        <v>0</v>
      </c>
      <c r="C372" s="80">
        <f>Invoice!B374</f>
        <v>0</v>
      </c>
      <c r="D372" s="85">
        <f t="shared" si="14"/>
        <v>0</v>
      </c>
      <c r="E372" s="85">
        <f t="shared" si="15"/>
        <v>0</v>
      </c>
      <c r="F372" s="86">
        <f>Invoice!G374</f>
        <v>0</v>
      </c>
      <c r="G372" s="87">
        <f t="shared" si="16"/>
        <v>0</v>
      </c>
    </row>
    <row r="373" spans="1:7" s="84" customFormat="1" hidden="1">
      <c r="A373" s="100" t="str">
        <f>Invoice!F375</f>
        <v>Exchange rate :</v>
      </c>
      <c r="B373" s="79">
        <f>Invoice!C375</f>
        <v>0</v>
      </c>
      <c r="C373" s="80">
        <f>Invoice!B375</f>
        <v>0</v>
      </c>
      <c r="D373" s="85">
        <f t="shared" si="14"/>
        <v>0</v>
      </c>
      <c r="E373" s="85">
        <f t="shared" si="15"/>
        <v>0</v>
      </c>
      <c r="F373" s="86">
        <f>Invoice!G375</f>
        <v>0</v>
      </c>
      <c r="G373" s="87">
        <f t="shared" si="16"/>
        <v>0</v>
      </c>
    </row>
    <row r="374" spans="1:7" s="84" customFormat="1" hidden="1">
      <c r="A374" s="100" t="str">
        <f>Invoice!F376</f>
        <v>Exchange rate :</v>
      </c>
      <c r="B374" s="79">
        <f>Invoice!C376</f>
        <v>0</v>
      </c>
      <c r="C374" s="80">
        <f>Invoice!B376</f>
        <v>0</v>
      </c>
      <c r="D374" s="85">
        <f t="shared" si="14"/>
        <v>0</v>
      </c>
      <c r="E374" s="85">
        <f t="shared" si="15"/>
        <v>0</v>
      </c>
      <c r="F374" s="86">
        <f>Invoice!G376</f>
        <v>0</v>
      </c>
      <c r="G374" s="87">
        <f t="shared" si="16"/>
        <v>0</v>
      </c>
    </row>
    <row r="375" spans="1:7" s="84" customFormat="1" hidden="1">
      <c r="A375" s="100" t="str">
        <f>Invoice!F377</f>
        <v>Exchange rate :</v>
      </c>
      <c r="B375" s="79">
        <f>Invoice!C377</f>
        <v>0</v>
      </c>
      <c r="C375" s="80">
        <f>Invoice!B377</f>
        <v>0</v>
      </c>
      <c r="D375" s="85">
        <f t="shared" si="14"/>
        <v>0</v>
      </c>
      <c r="E375" s="85">
        <f t="shared" si="15"/>
        <v>0</v>
      </c>
      <c r="F375" s="86">
        <f>Invoice!G377</f>
        <v>0</v>
      </c>
      <c r="G375" s="87">
        <f t="shared" si="16"/>
        <v>0</v>
      </c>
    </row>
    <row r="376" spans="1:7" s="84" customFormat="1" hidden="1">
      <c r="A376" s="100" t="str">
        <f>Invoice!F378</f>
        <v>Exchange rate :</v>
      </c>
      <c r="B376" s="79">
        <f>Invoice!C378</f>
        <v>0</v>
      </c>
      <c r="C376" s="80">
        <f>Invoice!B378</f>
        <v>0</v>
      </c>
      <c r="D376" s="85">
        <f t="shared" si="14"/>
        <v>0</v>
      </c>
      <c r="E376" s="85">
        <f t="shared" si="15"/>
        <v>0</v>
      </c>
      <c r="F376" s="86">
        <f>Invoice!G378</f>
        <v>0</v>
      </c>
      <c r="G376" s="87">
        <f t="shared" si="16"/>
        <v>0</v>
      </c>
    </row>
    <row r="377" spans="1:7" s="84" customFormat="1" hidden="1">
      <c r="A377" s="100" t="str">
        <f>Invoice!F379</f>
        <v>Exchange rate :</v>
      </c>
      <c r="B377" s="79">
        <f>Invoice!C379</f>
        <v>0</v>
      </c>
      <c r="C377" s="80">
        <f>Invoice!B379</f>
        <v>0</v>
      </c>
      <c r="D377" s="85">
        <f t="shared" si="14"/>
        <v>0</v>
      </c>
      <c r="E377" s="85">
        <f t="shared" si="15"/>
        <v>0</v>
      </c>
      <c r="F377" s="86">
        <f>Invoice!G379</f>
        <v>0</v>
      </c>
      <c r="G377" s="87">
        <f t="shared" si="16"/>
        <v>0</v>
      </c>
    </row>
    <row r="378" spans="1:7" s="84" customFormat="1" hidden="1">
      <c r="A378" s="100" t="str">
        <f>Invoice!F380</f>
        <v>Exchange rate :</v>
      </c>
      <c r="B378" s="79">
        <f>Invoice!C380</f>
        <v>0</v>
      </c>
      <c r="C378" s="80">
        <f>Invoice!B380</f>
        <v>0</v>
      </c>
      <c r="D378" s="85">
        <f t="shared" si="14"/>
        <v>0</v>
      </c>
      <c r="E378" s="85">
        <f t="shared" si="15"/>
        <v>0</v>
      </c>
      <c r="F378" s="86">
        <f>Invoice!G380</f>
        <v>0</v>
      </c>
      <c r="G378" s="87">
        <f t="shared" si="16"/>
        <v>0</v>
      </c>
    </row>
    <row r="379" spans="1:7" s="84" customFormat="1" hidden="1">
      <c r="A379" s="100" t="str">
        <f>Invoice!F381</f>
        <v>Exchange rate :</v>
      </c>
      <c r="B379" s="79">
        <f>Invoice!C381</f>
        <v>0</v>
      </c>
      <c r="C379" s="80">
        <f>Invoice!B381</f>
        <v>0</v>
      </c>
      <c r="D379" s="85">
        <f t="shared" si="14"/>
        <v>0</v>
      </c>
      <c r="E379" s="85">
        <f t="shared" si="15"/>
        <v>0</v>
      </c>
      <c r="F379" s="86">
        <f>Invoice!G381</f>
        <v>0</v>
      </c>
      <c r="G379" s="87">
        <f t="shared" si="16"/>
        <v>0</v>
      </c>
    </row>
    <row r="380" spans="1:7" s="84" customFormat="1" hidden="1">
      <c r="A380" s="100" t="str">
        <f>Invoice!F382</f>
        <v>Exchange rate :</v>
      </c>
      <c r="B380" s="79">
        <f>Invoice!C382</f>
        <v>0</v>
      </c>
      <c r="C380" s="80">
        <f>Invoice!B382</f>
        <v>0</v>
      </c>
      <c r="D380" s="85">
        <f t="shared" si="14"/>
        <v>0</v>
      </c>
      <c r="E380" s="85">
        <f t="shared" si="15"/>
        <v>0</v>
      </c>
      <c r="F380" s="86">
        <f>Invoice!G382</f>
        <v>0</v>
      </c>
      <c r="G380" s="87">
        <f t="shared" si="16"/>
        <v>0</v>
      </c>
    </row>
    <row r="381" spans="1:7" s="84" customFormat="1" hidden="1">
      <c r="A381" s="100" t="str">
        <f>Invoice!F383</f>
        <v>Exchange rate :</v>
      </c>
      <c r="B381" s="79">
        <f>Invoice!C383</f>
        <v>0</v>
      </c>
      <c r="C381" s="80">
        <f>Invoice!B383</f>
        <v>0</v>
      </c>
      <c r="D381" s="85">
        <f t="shared" si="14"/>
        <v>0</v>
      </c>
      <c r="E381" s="85">
        <f t="shared" si="15"/>
        <v>0</v>
      </c>
      <c r="F381" s="86">
        <f>Invoice!G383</f>
        <v>0</v>
      </c>
      <c r="G381" s="87">
        <f t="shared" si="16"/>
        <v>0</v>
      </c>
    </row>
    <row r="382" spans="1:7" s="84" customFormat="1" hidden="1">
      <c r="A382" s="100" t="str">
        <f>Invoice!F384</f>
        <v>Exchange rate :</v>
      </c>
      <c r="B382" s="79">
        <f>Invoice!C384</f>
        <v>0</v>
      </c>
      <c r="C382" s="80">
        <f>Invoice!B384</f>
        <v>0</v>
      </c>
      <c r="D382" s="85">
        <f t="shared" si="14"/>
        <v>0</v>
      </c>
      <c r="E382" s="85">
        <f t="shared" si="15"/>
        <v>0</v>
      </c>
      <c r="F382" s="86">
        <f>Invoice!G384</f>
        <v>0</v>
      </c>
      <c r="G382" s="87">
        <f t="shared" si="16"/>
        <v>0</v>
      </c>
    </row>
    <row r="383" spans="1:7" s="84" customFormat="1" hidden="1">
      <c r="A383" s="100" t="str">
        <f>Invoice!F385</f>
        <v>Exchange rate :</v>
      </c>
      <c r="B383" s="79">
        <f>Invoice!C385</f>
        <v>0</v>
      </c>
      <c r="C383" s="80">
        <f>Invoice!B385</f>
        <v>0</v>
      </c>
      <c r="D383" s="85">
        <f t="shared" si="14"/>
        <v>0</v>
      </c>
      <c r="E383" s="85">
        <f t="shared" si="15"/>
        <v>0</v>
      </c>
      <c r="F383" s="86">
        <f>Invoice!G385</f>
        <v>0</v>
      </c>
      <c r="G383" s="87">
        <f t="shared" si="16"/>
        <v>0</v>
      </c>
    </row>
    <row r="384" spans="1:7" s="84" customFormat="1" hidden="1">
      <c r="A384" s="100" t="str">
        <f>Invoice!F386</f>
        <v>Exchange rate :</v>
      </c>
      <c r="B384" s="79">
        <f>Invoice!C386</f>
        <v>0</v>
      </c>
      <c r="C384" s="80">
        <f>Invoice!B386</f>
        <v>0</v>
      </c>
      <c r="D384" s="85">
        <f t="shared" si="14"/>
        <v>0</v>
      </c>
      <c r="E384" s="85">
        <f t="shared" si="15"/>
        <v>0</v>
      </c>
      <c r="F384" s="86">
        <f>Invoice!G386</f>
        <v>0</v>
      </c>
      <c r="G384" s="87">
        <f t="shared" si="16"/>
        <v>0</v>
      </c>
    </row>
    <row r="385" spans="1:7" s="84" customFormat="1" hidden="1">
      <c r="A385" s="100" t="str">
        <f>Invoice!F387</f>
        <v>Exchange rate :</v>
      </c>
      <c r="B385" s="79">
        <f>Invoice!C387</f>
        <v>0</v>
      </c>
      <c r="C385" s="80">
        <f>Invoice!B387</f>
        <v>0</v>
      </c>
      <c r="D385" s="85">
        <f t="shared" ref="D385:D448" si="17">F385/$D$14</f>
        <v>0</v>
      </c>
      <c r="E385" s="85">
        <f t="shared" ref="E385:E448" si="18">G385/$D$14</f>
        <v>0</v>
      </c>
      <c r="F385" s="86">
        <f>Invoice!G387</f>
        <v>0</v>
      </c>
      <c r="G385" s="87">
        <f t="shared" ref="G385:G448" si="19">C385*F385</f>
        <v>0</v>
      </c>
    </row>
    <row r="386" spans="1:7" s="84" customFormat="1" hidden="1">
      <c r="A386" s="100" t="str">
        <f>Invoice!F388</f>
        <v>Exchange rate :</v>
      </c>
      <c r="B386" s="79">
        <f>Invoice!C388</f>
        <v>0</v>
      </c>
      <c r="C386" s="80">
        <f>Invoice!B388</f>
        <v>0</v>
      </c>
      <c r="D386" s="85">
        <f t="shared" si="17"/>
        <v>0</v>
      </c>
      <c r="E386" s="85">
        <f t="shared" si="18"/>
        <v>0</v>
      </c>
      <c r="F386" s="86">
        <f>Invoice!G388</f>
        <v>0</v>
      </c>
      <c r="G386" s="87">
        <f t="shared" si="19"/>
        <v>0</v>
      </c>
    </row>
    <row r="387" spans="1:7" s="84" customFormat="1" hidden="1">
      <c r="A387" s="100" t="str">
        <f>Invoice!F389</f>
        <v>Exchange rate :</v>
      </c>
      <c r="B387" s="79">
        <f>Invoice!C389</f>
        <v>0</v>
      </c>
      <c r="C387" s="80">
        <f>Invoice!B389</f>
        <v>0</v>
      </c>
      <c r="D387" s="85">
        <f t="shared" si="17"/>
        <v>0</v>
      </c>
      <c r="E387" s="85">
        <f t="shared" si="18"/>
        <v>0</v>
      </c>
      <c r="F387" s="86">
        <f>Invoice!G389</f>
        <v>0</v>
      </c>
      <c r="G387" s="87">
        <f t="shared" si="19"/>
        <v>0</v>
      </c>
    </row>
    <row r="388" spans="1:7" s="84" customFormat="1" hidden="1">
      <c r="A388" s="100" t="str">
        <f>Invoice!F390</f>
        <v>Exchange rate :</v>
      </c>
      <c r="B388" s="79">
        <f>Invoice!C390</f>
        <v>0</v>
      </c>
      <c r="C388" s="80">
        <f>Invoice!B390</f>
        <v>0</v>
      </c>
      <c r="D388" s="85">
        <f t="shared" si="17"/>
        <v>0</v>
      </c>
      <c r="E388" s="85">
        <f t="shared" si="18"/>
        <v>0</v>
      </c>
      <c r="F388" s="86">
        <f>Invoice!G390</f>
        <v>0</v>
      </c>
      <c r="G388" s="87">
        <f t="shared" si="19"/>
        <v>0</v>
      </c>
    </row>
    <row r="389" spans="1:7" s="84" customFormat="1" hidden="1">
      <c r="A389" s="100" t="str">
        <f>Invoice!F391</f>
        <v>Exchange rate :</v>
      </c>
      <c r="B389" s="79">
        <f>Invoice!C391</f>
        <v>0</v>
      </c>
      <c r="C389" s="80">
        <f>Invoice!B391</f>
        <v>0</v>
      </c>
      <c r="D389" s="85">
        <f t="shared" si="17"/>
        <v>0</v>
      </c>
      <c r="E389" s="85">
        <f t="shared" si="18"/>
        <v>0</v>
      </c>
      <c r="F389" s="86">
        <f>Invoice!G391</f>
        <v>0</v>
      </c>
      <c r="G389" s="87">
        <f t="shared" si="19"/>
        <v>0</v>
      </c>
    </row>
    <row r="390" spans="1:7" s="84" customFormat="1" hidden="1">
      <c r="A390" s="100" t="str">
        <f>Invoice!F392</f>
        <v>Exchange rate :</v>
      </c>
      <c r="B390" s="79">
        <f>Invoice!C392</f>
        <v>0</v>
      </c>
      <c r="C390" s="80">
        <f>Invoice!B392</f>
        <v>0</v>
      </c>
      <c r="D390" s="85">
        <f t="shared" si="17"/>
        <v>0</v>
      </c>
      <c r="E390" s="85">
        <f t="shared" si="18"/>
        <v>0</v>
      </c>
      <c r="F390" s="86">
        <f>Invoice!G392</f>
        <v>0</v>
      </c>
      <c r="G390" s="87">
        <f t="shared" si="19"/>
        <v>0</v>
      </c>
    </row>
    <row r="391" spans="1:7" s="84" customFormat="1" hidden="1">
      <c r="A391" s="100" t="str">
        <f>Invoice!F393</f>
        <v>Exchange rate :</v>
      </c>
      <c r="B391" s="79">
        <f>Invoice!C393</f>
        <v>0</v>
      </c>
      <c r="C391" s="80">
        <f>Invoice!B393</f>
        <v>0</v>
      </c>
      <c r="D391" s="85">
        <f t="shared" si="17"/>
        <v>0</v>
      </c>
      <c r="E391" s="85">
        <f t="shared" si="18"/>
        <v>0</v>
      </c>
      <c r="F391" s="86">
        <f>Invoice!G393</f>
        <v>0</v>
      </c>
      <c r="G391" s="87">
        <f t="shared" si="19"/>
        <v>0</v>
      </c>
    </row>
    <row r="392" spans="1:7" s="84" customFormat="1" hidden="1">
      <c r="A392" s="100" t="str">
        <f>Invoice!F394</f>
        <v>Exchange rate :</v>
      </c>
      <c r="B392" s="79">
        <f>Invoice!C394</f>
        <v>0</v>
      </c>
      <c r="C392" s="80">
        <f>Invoice!B394</f>
        <v>0</v>
      </c>
      <c r="D392" s="85">
        <f t="shared" si="17"/>
        <v>0</v>
      </c>
      <c r="E392" s="85">
        <f t="shared" si="18"/>
        <v>0</v>
      </c>
      <c r="F392" s="86">
        <f>Invoice!G394</f>
        <v>0</v>
      </c>
      <c r="G392" s="87">
        <f t="shared" si="19"/>
        <v>0</v>
      </c>
    </row>
    <row r="393" spans="1:7" s="84" customFormat="1" hidden="1">
      <c r="A393" s="100" t="str">
        <f>Invoice!F395</f>
        <v>Exchange rate :</v>
      </c>
      <c r="B393" s="79">
        <f>Invoice!C395</f>
        <v>0</v>
      </c>
      <c r="C393" s="80">
        <f>Invoice!B395</f>
        <v>0</v>
      </c>
      <c r="D393" s="85">
        <f t="shared" si="17"/>
        <v>0</v>
      </c>
      <c r="E393" s="85">
        <f t="shared" si="18"/>
        <v>0</v>
      </c>
      <c r="F393" s="86">
        <f>Invoice!G395</f>
        <v>0</v>
      </c>
      <c r="G393" s="87">
        <f t="shared" si="19"/>
        <v>0</v>
      </c>
    </row>
    <row r="394" spans="1:7" s="84" customFormat="1" hidden="1">
      <c r="A394" s="100" t="str">
        <f>Invoice!F396</f>
        <v>Exchange rate :</v>
      </c>
      <c r="B394" s="79">
        <f>Invoice!C396</f>
        <v>0</v>
      </c>
      <c r="C394" s="80">
        <f>Invoice!B396</f>
        <v>0</v>
      </c>
      <c r="D394" s="85">
        <f t="shared" si="17"/>
        <v>0</v>
      </c>
      <c r="E394" s="85">
        <f t="shared" si="18"/>
        <v>0</v>
      </c>
      <c r="F394" s="86">
        <f>Invoice!G396</f>
        <v>0</v>
      </c>
      <c r="G394" s="87">
        <f t="shared" si="19"/>
        <v>0</v>
      </c>
    </row>
    <row r="395" spans="1:7" s="84" customFormat="1" hidden="1">
      <c r="A395" s="100" t="str">
        <f>Invoice!F397</f>
        <v>Exchange rate :</v>
      </c>
      <c r="B395" s="79">
        <f>Invoice!C397</f>
        <v>0</v>
      </c>
      <c r="C395" s="80">
        <f>Invoice!B397</f>
        <v>0</v>
      </c>
      <c r="D395" s="85">
        <f t="shared" si="17"/>
        <v>0</v>
      </c>
      <c r="E395" s="85">
        <f t="shared" si="18"/>
        <v>0</v>
      </c>
      <c r="F395" s="86">
        <f>Invoice!G397</f>
        <v>0</v>
      </c>
      <c r="G395" s="87">
        <f t="shared" si="19"/>
        <v>0</v>
      </c>
    </row>
    <row r="396" spans="1:7" s="84" customFormat="1" hidden="1">
      <c r="A396" s="100" t="str">
        <f>Invoice!F398</f>
        <v>Exchange rate :</v>
      </c>
      <c r="B396" s="79">
        <f>Invoice!C398</f>
        <v>0</v>
      </c>
      <c r="C396" s="80">
        <f>Invoice!B398</f>
        <v>0</v>
      </c>
      <c r="D396" s="85">
        <f t="shared" si="17"/>
        <v>0</v>
      </c>
      <c r="E396" s="85">
        <f t="shared" si="18"/>
        <v>0</v>
      </c>
      <c r="F396" s="86">
        <f>Invoice!G398</f>
        <v>0</v>
      </c>
      <c r="G396" s="87">
        <f t="shared" si="19"/>
        <v>0</v>
      </c>
    </row>
    <row r="397" spans="1:7" s="84" customFormat="1" hidden="1">
      <c r="A397" s="100" t="str">
        <f>Invoice!F399</f>
        <v>Exchange rate :</v>
      </c>
      <c r="B397" s="79">
        <f>Invoice!C399</f>
        <v>0</v>
      </c>
      <c r="C397" s="80">
        <f>Invoice!B399</f>
        <v>0</v>
      </c>
      <c r="D397" s="85">
        <f t="shared" si="17"/>
        <v>0</v>
      </c>
      <c r="E397" s="85">
        <f t="shared" si="18"/>
        <v>0</v>
      </c>
      <c r="F397" s="86">
        <f>Invoice!G399</f>
        <v>0</v>
      </c>
      <c r="G397" s="87">
        <f t="shared" si="19"/>
        <v>0</v>
      </c>
    </row>
    <row r="398" spans="1:7" s="84" customFormat="1" hidden="1">
      <c r="A398" s="100" t="str">
        <f>Invoice!F400</f>
        <v>Exchange rate :</v>
      </c>
      <c r="B398" s="79">
        <f>Invoice!C400</f>
        <v>0</v>
      </c>
      <c r="C398" s="80">
        <f>Invoice!B400</f>
        <v>0</v>
      </c>
      <c r="D398" s="85">
        <f t="shared" si="17"/>
        <v>0</v>
      </c>
      <c r="E398" s="85">
        <f t="shared" si="18"/>
        <v>0</v>
      </c>
      <c r="F398" s="86">
        <f>Invoice!G400</f>
        <v>0</v>
      </c>
      <c r="G398" s="87">
        <f t="shared" si="19"/>
        <v>0</v>
      </c>
    </row>
    <row r="399" spans="1:7" s="84" customFormat="1" hidden="1">
      <c r="A399" s="100" t="str">
        <f>Invoice!F401</f>
        <v>Exchange rate :</v>
      </c>
      <c r="B399" s="79">
        <f>Invoice!C401</f>
        <v>0</v>
      </c>
      <c r="C399" s="80">
        <f>Invoice!B401</f>
        <v>0</v>
      </c>
      <c r="D399" s="85">
        <f t="shared" si="17"/>
        <v>0</v>
      </c>
      <c r="E399" s="85">
        <f t="shared" si="18"/>
        <v>0</v>
      </c>
      <c r="F399" s="86">
        <f>Invoice!G401</f>
        <v>0</v>
      </c>
      <c r="G399" s="87">
        <f t="shared" si="19"/>
        <v>0</v>
      </c>
    </row>
    <row r="400" spans="1:7" s="84" customFormat="1" hidden="1">
      <c r="A400" s="100" t="str">
        <f>Invoice!F402</f>
        <v>Exchange rate :</v>
      </c>
      <c r="B400" s="79">
        <f>Invoice!C402</f>
        <v>0</v>
      </c>
      <c r="C400" s="80">
        <f>Invoice!B402</f>
        <v>0</v>
      </c>
      <c r="D400" s="85">
        <f t="shared" si="17"/>
        <v>0</v>
      </c>
      <c r="E400" s="85">
        <f t="shared" si="18"/>
        <v>0</v>
      </c>
      <c r="F400" s="86">
        <f>Invoice!G402</f>
        <v>0</v>
      </c>
      <c r="G400" s="87">
        <f t="shared" si="19"/>
        <v>0</v>
      </c>
    </row>
    <row r="401" spans="1:7" s="84" customFormat="1" hidden="1">
      <c r="A401" s="100" t="str">
        <f>Invoice!F403</f>
        <v>Exchange rate :</v>
      </c>
      <c r="B401" s="79">
        <f>Invoice!C403</f>
        <v>0</v>
      </c>
      <c r="C401" s="80">
        <f>Invoice!B403</f>
        <v>0</v>
      </c>
      <c r="D401" s="85">
        <f t="shared" si="17"/>
        <v>0</v>
      </c>
      <c r="E401" s="85">
        <f t="shared" si="18"/>
        <v>0</v>
      </c>
      <c r="F401" s="86">
        <f>Invoice!G403</f>
        <v>0</v>
      </c>
      <c r="G401" s="87">
        <f t="shared" si="19"/>
        <v>0</v>
      </c>
    </row>
    <row r="402" spans="1:7" s="84" customFormat="1" hidden="1">
      <c r="A402" s="100" t="str">
        <f>Invoice!F404</f>
        <v>Exchange rate :</v>
      </c>
      <c r="B402" s="79">
        <f>Invoice!C404</f>
        <v>0</v>
      </c>
      <c r="C402" s="80">
        <f>Invoice!B404</f>
        <v>0</v>
      </c>
      <c r="D402" s="85">
        <f t="shared" si="17"/>
        <v>0</v>
      </c>
      <c r="E402" s="85">
        <f t="shared" si="18"/>
        <v>0</v>
      </c>
      <c r="F402" s="86">
        <f>Invoice!G404</f>
        <v>0</v>
      </c>
      <c r="G402" s="87">
        <f t="shared" si="19"/>
        <v>0</v>
      </c>
    </row>
    <row r="403" spans="1:7" s="84" customFormat="1" hidden="1">
      <c r="A403" s="100" t="str">
        <f>Invoice!F405</f>
        <v>Exchange rate :</v>
      </c>
      <c r="B403" s="79">
        <f>Invoice!C405</f>
        <v>0</v>
      </c>
      <c r="C403" s="80">
        <f>Invoice!B405</f>
        <v>0</v>
      </c>
      <c r="D403" s="85">
        <f t="shared" si="17"/>
        <v>0</v>
      </c>
      <c r="E403" s="85">
        <f t="shared" si="18"/>
        <v>0</v>
      </c>
      <c r="F403" s="86">
        <f>Invoice!G405</f>
        <v>0</v>
      </c>
      <c r="G403" s="87">
        <f t="shared" si="19"/>
        <v>0</v>
      </c>
    </row>
    <row r="404" spans="1:7" s="84" customFormat="1" hidden="1">
      <c r="A404" s="100" t="str">
        <f>Invoice!F406</f>
        <v>Exchange rate :</v>
      </c>
      <c r="B404" s="79">
        <f>Invoice!C406</f>
        <v>0</v>
      </c>
      <c r="C404" s="80">
        <f>Invoice!B406</f>
        <v>0</v>
      </c>
      <c r="D404" s="85">
        <f t="shared" si="17"/>
        <v>0</v>
      </c>
      <c r="E404" s="85">
        <f t="shared" si="18"/>
        <v>0</v>
      </c>
      <c r="F404" s="86">
        <f>Invoice!G406</f>
        <v>0</v>
      </c>
      <c r="G404" s="87">
        <f t="shared" si="19"/>
        <v>0</v>
      </c>
    </row>
    <row r="405" spans="1:7" s="84" customFormat="1" hidden="1">
      <c r="A405" s="100" t="str">
        <f>Invoice!F407</f>
        <v>Exchange rate :</v>
      </c>
      <c r="B405" s="79">
        <f>Invoice!C407</f>
        <v>0</v>
      </c>
      <c r="C405" s="80">
        <f>Invoice!B407</f>
        <v>0</v>
      </c>
      <c r="D405" s="85">
        <f t="shared" si="17"/>
        <v>0</v>
      </c>
      <c r="E405" s="85">
        <f t="shared" si="18"/>
        <v>0</v>
      </c>
      <c r="F405" s="86">
        <f>Invoice!G407</f>
        <v>0</v>
      </c>
      <c r="G405" s="87">
        <f t="shared" si="19"/>
        <v>0</v>
      </c>
    </row>
    <row r="406" spans="1:7" s="84" customFormat="1" hidden="1">
      <c r="A406" s="100" t="str">
        <f>Invoice!F408</f>
        <v>Exchange rate :</v>
      </c>
      <c r="B406" s="79">
        <f>Invoice!C408</f>
        <v>0</v>
      </c>
      <c r="C406" s="80">
        <f>Invoice!B408</f>
        <v>0</v>
      </c>
      <c r="D406" s="85">
        <f t="shared" si="17"/>
        <v>0</v>
      </c>
      <c r="E406" s="85">
        <f t="shared" si="18"/>
        <v>0</v>
      </c>
      <c r="F406" s="86">
        <f>Invoice!G408</f>
        <v>0</v>
      </c>
      <c r="G406" s="87">
        <f t="shared" si="19"/>
        <v>0</v>
      </c>
    </row>
    <row r="407" spans="1:7" s="84" customFormat="1" hidden="1">
      <c r="A407" s="100" t="str">
        <f>Invoice!F409</f>
        <v>Exchange rate :</v>
      </c>
      <c r="B407" s="79">
        <f>Invoice!C409</f>
        <v>0</v>
      </c>
      <c r="C407" s="80">
        <f>Invoice!B409</f>
        <v>0</v>
      </c>
      <c r="D407" s="85">
        <f t="shared" si="17"/>
        <v>0</v>
      </c>
      <c r="E407" s="85">
        <f t="shared" si="18"/>
        <v>0</v>
      </c>
      <c r="F407" s="86">
        <f>Invoice!G409</f>
        <v>0</v>
      </c>
      <c r="G407" s="87">
        <f t="shared" si="19"/>
        <v>0</v>
      </c>
    </row>
    <row r="408" spans="1:7" s="84" customFormat="1" hidden="1">
      <c r="A408" s="100" t="str">
        <f>Invoice!F410</f>
        <v>Exchange rate :</v>
      </c>
      <c r="B408" s="79">
        <f>Invoice!C410</f>
        <v>0</v>
      </c>
      <c r="C408" s="80">
        <f>Invoice!B410</f>
        <v>0</v>
      </c>
      <c r="D408" s="85">
        <f t="shared" si="17"/>
        <v>0</v>
      </c>
      <c r="E408" s="85">
        <f t="shared" si="18"/>
        <v>0</v>
      </c>
      <c r="F408" s="86">
        <f>Invoice!G410</f>
        <v>0</v>
      </c>
      <c r="G408" s="87">
        <f t="shared" si="19"/>
        <v>0</v>
      </c>
    </row>
    <row r="409" spans="1:7" s="84" customFormat="1" hidden="1">
      <c r="A409" s="100" t="str">
        <f>Invoice!F411</f>
        <v>Exchange rate :</v>
      </c>
      <c r="B409" s="79">
        <f>Invoice!C411</f>
        <v>0</v>
      </c>
      <c r="C409" s="80">
        <f>Invoice!B411</f>
        <v>0</v>
      </c>
      <c r="D409" s="85">
        <f t="shared" si="17"/>
        <v>0</v>
      </c>
      <c r="E409" s="85">
        <f t="shared" si="18"/>
        <v>0</v>
      </c>
      <c r="F409" s="86">
        <f>Invoice!G411</f>
        <v>0</v>
      </c>
      <c r="G409" s="87">
        <f t="shared" si="19"/>
        <v>0</v>
      </c>
    </row>
    <row r="410" spans="1:7" s="84" customFormat="1" hidden="1">
      <c r="A410" s="100" t="str">
        <f>Invoice!F412</f>
        <v>Exchange rate :</v>
      </c>
      <c r="B410" s="79">
        <f>Invoice!C412</f>
        <v>0</v>
      </c>
      <c r="C410" s="80">
        <f>Invoice!B412</f>
        <v>0</v>
      </c>
      <c r="D410" s="85">
        <f t="shared" si="17"/>
        <v>0</v>
      </c>
      <c r="E410" s="85">
        <f t="shared" si="18"/>
        <v>0</v>
      </c>
      <c r="F410" s="86">
        <f>Invoice!G412</f>
        <v>0</v>
      </c>
      <c r="G410" s="87">
        <f t="shared" si="19"/>
        <v>0</v>
      </c>
    </row>
    <row r="411" spans="1:7" s="84" customFormat="1" hidden="1">
      <c r="A411" s="100" t="str">
        <f>Invoice!F413</f>
        <v>Exchange rate :</v>
      </c>
      <c r="B411" s="79">
        <f>Invoice!C413</f>
        <v>0</v>
      </c>
      <c r="C411" s="80">
        <f>Invoice!B413</f>
        <v>0</v>
      </c>
      <c r="D411" s="85">
        <f t="shared" si="17"/>
        <v>0</v>
      </c>
      <c r="E411" s="85">
        <f t="shared" si="18"/>
        <v>0</v>
      </c>
      <c r="F411" s="86">
        <f>Invoice!G413</f>
        <v>0</v>
      </c>
      <c r="G411" s="87">
        <f t="shared" si="19"/>
        <v>0</v>
      </c>
    </row>
    <row r="412" spans="1:7" s="84" customFormat="1" hidden="1">
      <c r="A412" s="100" t="str">
        <f>Invoice!F414</f>
        <v>Exchange rate :</v>
      </c>
      <c r="B412" s="79">
        <f>Invoice!C414</f>
        <v>0</v>
      </c>
      <c r="C412" s="80">
        <f>Invoice!B414</f>
        <v>0</v>
      </c>
      <c r="D412" s="85">
        <f t="shared" si="17"/>
        <v>0</v>
      </c>
      <c r="E412" s="85">
        <f t="shared" si="18"/>
        <v>0</v>
      </c>
      <c r="F412" s="86">
        <f>Invoice!G414</f>
        <v>0</v>
      </c>
      <c r="G412" s="87">
        <f t="shared" si="19"/>
        <v>0</v>
      </c>
    </row>
    <row r="413" spans="1:7" s="84" customFormat="1" hidden="1">
      <c r="A413" s="100" t="str">
        <f>Invoice!F415</f>
        <v>Exchange rate :</v>
      </c>
      <c r="B413" s="79">
        <f>Invoice!C415</f>
        <v>0</v>
      </c>
      <c r="C413" s="80">
        <f>Invoice!B415</f>
        <v>0</v>
      </c>
      <c r="D413" s="85">
        <f t="shared" si="17"/>
        <v>0</v>
      </c>
      <c r="E413" s="85">
        <f t="shared" si="18"/>
        <v>0</v>
      </c>
      <c r="F413" s="86">
        <f>Invoice!G415</f>
        <v>0</v>
      </c>
      <c r="G413" s="87">
        <f t="shared" si="19"/>
        <v>0</v>
      </c>
    </row>
    <row r="414" spans="1:7" s="84" customFormat="1" hidden="1">
      <c r="A414" s="100" t="str">
        <f>Invoice!F416</f>
        <v>Exchange rate :</v>
      </c>
      <c r="B414" s="79">
        <f>Invoice!C416</f>
        <v>0</v>
      </c>
      <c r="C414" s="80">
        <f>Invoice!B416</f>
        <v>0</v>
      </c>
      <c r="D414" s="85">
        <f t="shared" si="17"/>
        <v>0</v>
      </c>
      <c r="E414" s="85">
        <f t="shared" si="18"/>
        <v>0</v>
      </c>
      <c r="F414" s="86">
        <f>Invoice!G416</f>
        <v>0</v>
      </c>
      <c r="G414" s="87">
        <f t="shared" si="19"/>
        <v>0</v>
      </c>
    </row>
    <row r="415" spans="1:7" s="84" customFormat="1" hidden="1">
      <c r="A415" s="100" t="str">
        <f>Invoice!F417</f>
        <v>Exchange rate :</v>
      </c>
      <c r="B415" s="79">
        <f>Invoice!C417</f>
        <v>0</v>
      </c>
      <c r="C415" s="80">
        <f>Invoice!B417</f>
        <v>0</v>
      </c>
      <c r="D415" s="85">
        <f t="shared" si="17"/>
        <v>0</v>
      </c>
      <c r="E415" s="85">
        <f t="shared" si="18"/>
        <v>0</v>
      </c>
      <c r="F415" s="86">
        <f>Invoice!G417</f>
        <v>0</v>
      </c>
      <c r="G415" s="87">
        <f t="shared" si="19"/>
        <v>0</v>
      </c>
    </row>
    <row r="416" spans="1:7" s="84" customFormat="1" hidden="1">
      <c r="A416" s="100" t="str">
        <f>Invoice!F418</f>
        <v>Exchange rate :</v>
      </c>
      <c r="B416" s="79">
        <f>Invoice!C418</f>
        <v>0</v>
      </c>
      <c r="C416" s="80">
        <f>Invoice!B418</f>
        <v>0</v>
      </c>
      <c r="D416" s="85">
        <f t="shared" si="17"/>
        <v>0</v>
      </c>
      <c r="E416" s="85">
        <f t="shared" si="18"/>
        <v>0</v>
      </c>
      <c r="F416" s="86">
        <f>Invoice!G418</f>
        <v>0</v>
      </c>
      <c r="G416" s="87">
        <f t="shared" si="19"/>
        <v>0</v>
      </c>
    </row>
    <row r="417" spans="1:7" s="84" customFormat="1" hidden="1">
      <c r="A417" s="100" t="str">
        <f>Invoice!F419</f>
        <v>Exchange rate :</v>
      </c>
      <c r="B417" s="79">
        <f>Invoice!C419</f>
        <v>0</v>
      </c>
      <c r="C417" s="80">
        <f>Invoice!B419</f>
        <v>0</v>
      </c>
      <c r="D417" s="85">
        <f t="shared" si="17"/>
        <v>0</v>
      </c>
      <c r="E417" s="85">
        <f t="shared" si="18"/>
        <v>0</v>
      </c>
      <c r="F417" s="86">
        <f>Invoice!G419</f>
        <v>0</v>
      </c>
      <c r="G417" s="87">
        <f t="shared" si="19"/>
        <v>0</v>
      </c>
    </row>
    <row r="418" spans="1:7" s="84" customFormat="1" hidden="1">
      <c r="A418" s="100" t="str">
        <f>Invoice!F420</f>
        <v>Exchange rate :</v>
      </c>
      <c r="B418" s="79">
        <f>Invoice!C420</f>
        <v>0</v>
      </c>
      <c r="C418" s="80">
        <f>Invoice!B420</f>
        <v>0</v>
      </c>
      <c r="D418" s="85">
        <f t="shared" si="17"/>
        <v>0</v>
      </c>
      <c r="E418" s="85">
        <f t="shared" si="18"/>
        <v>0</v>
      </c>
      <c r="F418" s="86">
        <f>Invoice!G420</f>
        <v>0</v>
      </c>
      <c r="G418" s="87">
        <f t="shared" si="19"/>
        <v>0</v>
      </c>
    </row>
    <row r="419" spans="1:7" s="84" customFormat="1" hidden="1">
      <c r="A419" s="100" t="str">
        <f>Invoice!F421</f>
        <v>Exchange rate :</v>
      </c>
      <c r="B419" s="79">
        <f>Invoice!C421</f>
        <v>0</v>
      </c>
      <c r="C419" s="80">
        <f>Invoice!B421</f>
        <v>0</v>
      </c>
      <c r="D419" s="85">
        <f t="shared" si="17"/>
        <v>0</v>
      </c>
      <c r="E419" s="85">
        <f t="shared" si="18"/>
        <v>0</v>
      </c>
      <c r="F419" s="86">
        <f>Invoice!G421</f>
        <v>0</v>
      </c>
      <c r="G419" s="87">
        <f t="shared" si="19"/>
        <v>0</v>
      </c>
    </row>
    <row r="420" spans="1:7" s="84" customFormat="1" hidden="1">
      <c r="A420" s="100" t="str">
        <f>Invoice!F422</f>
        <v>Exchange rate :</v>
      </c>
      <c r="B420" s="79">
        <f>Invoice!C422</f>
        <v>0</v>
      </c>
      <c r="C420" s="80">
        <f>Invoice!B422</f>
        <v>0</v>
      </c>
      <c r="D420" s="85">
        <f t="shared" si="17"/>
        <v>0</v>
      </c>
      <c r="E420" s="85">
        <f t="shared" si="18"/>
        <v>0</v>
      </c>
      <c r="F420" s="86">
        <f>Invoice!G422</f>
        <v>0</v>
      </c>
      <c r="G420" s="87">
        <f t="shared" si="19"/>
        <v>0</v>
      </c>
    </row>
    <row r="421" spans="1:7" s="84" customFormat="1" hidden="1">
      <c r="A421" s="100" t="str">
        <f>Invoice!F423</f>
        <v>Exchange rate :</v>
      </c>
      <c r="B421" s="79">
        <f>Invoice!C423</f>
        <v>0</v>
      </c>
      <c r="C421" s="80">
        <f>Invoice!B423</f>
        <v>0</v>
      </c>
      <c r="D421" s="85">
        <f t="shared" si="17"/>
        <v>0</v>
      </c>
      <c r="E421" s="85">
        <f t="shared" si="18"/>
        <v>0</v>
      </c>
      <c r="F421" s="86">
        <f>Invoice!G423</f>
        <v>0</v>
      </c>
      <c r="G421" s="87">
        <f t="shared" si="19"/>
        <v>0</v>
      </c>
    </row>
    <row r="422" spans="1:7" s="84" customFormat="1" hidden="1">
      <c r="A422" s="100" t="str">
        <f>Invoice!F424</f>
        <v>Exchange rate :</v>
      </c>
      <c r="B422" s="79">
        <f>Invoice!C424</f>
        <v>0</v>
      </c>
      <c r="C422" s="80">
        <f>Invoice!B424</f>
        <v>0</v>
      </c>
      <c r="D422" s="85">
        <f t="shared" si="17"/>
        <v>0</v>
      </c>
      <c r="E422" s="85">
        <f t="shared" si="18"/>
        <v>0</v>
      </c>
      <c r="F422" s="86">
        <f>Invoice!G424</f>
        <v>0</v>
      </c>
      <c r="G422" s="87">
        <f t="shared" si="19"/>
        <v>0</v>
      </c>
    </row>
    <row r="423" spans="1:7" s="84" customFormat="1" hidden="1">
      <c r="A423" s="100" t="str">
        <f>Invoice!F425</f>
        <v>Exchange rate :</v>
      </c>
      <c r="B423" s="79">
        <f>Invoice!C425</f>
        <v>0</v>
      </c>
      <c r="C423" s="80">
        <f>Invoice!B425</f>
        <v>0</v>
      </c>
      <c r="D423" s="85">
        <f t="shared" si="17"/>
        <v>0</v>
      </c>
      <c r="E423" s="85">
        <f t="shared" si="18"/>
        <v>0</v>
      </c>
      <c r="F423" s="86">
        <f>Invoice!G425</f>
        <v>0</v>
      </c>
      <c r="G423" s="87">
        <f t="shared" si="19"/>
        <v>0</v>
      </c>
    </row>
    <row r="424" spans="1:7" s="84" customFormat="1" hidden="1">
      <c r="A424" s="100" t="str">
        <f>Invoice!F426</f>
        <v>Exchange rate :</v>
      </c>
      <c r="B424" s="79">
        <f>Invoice!C426</f>
        <v>0</v>
      </c>
      <c r="C424" s="80">
        <f>Invoice!B426</f>
        <v>0</v>
      </c>
      <c r="D424" s="85">
        <f t="shared" si="17"/>
        <v>0</v>
      </c>
      <c r="E424" s="85">
        <f t="shared" si="18"/>
        <v>0</v>
      </c>
      <c r="F424" s="86">
        <f>Invoice!G426</f>
        <v>0</v>
      </c>
      <c r="G424" s="87">
        <f t="shared" si="19"/>
        <v>0</v>
      </c>
    </row>
    <row r="425" spans="1:7" s="84" customFormat="1" hidden="1">
      <c r="A425" s="100" t="str">
        <f>Invoice!F427</f>
        <v>Exchange rate :</v>
      </c>
      <c r="B425" s="79">
        <f>Invoice!C427</f>
        <v>0</v>
      </c>
      <c r="C425" s="80">
        <f>Invoice!B427</f>
        <v>0</v>
      </c>
      <c r="D425" s="85">
        <f t="shared" si="17"/>
        <v>0</v>
      </c>
      <c r="E425" s="85">
        <f t="shared" si="18"/>
        <v>0</v>
      </c>
      <c r="F425" s="86">
        <f>Invoice!G427</f>
        <v>0</v>
      </c>
      <c r="G425" s="87">
        <f t="shared" si="19"/>
        <v>0</v>
      </c>
    </row>
    <row r="426" spans="1:7" s="84" customFormat="1" hidden="1">
      <c r="A426" s="100" t="str">
        <f>Invoice!F428</f>
        <v>Exchange rate :</v>
      </c>
      <c r="B426" s="79">
        <f>Invoice!C428</f>
        <v>0</v>
      </c>
      <c r="C426" s="80">
        <f>Invoice!B428</f>
        <v>0</v>
      </c>
      <c r="D426" s="85">
        <f t="shared" si="17"/>
        <v>0</v>
      </c>
      <c r="E426" s="85">
        <f t="shared" si="18"/>
        <v>0</v>
      </c>
      <c r="F426" s="86">
        <f>Invoice!G428</f>
        <v>0</v>
      </c>
      <c r="G426" s="87">
        <f t="shared" si="19"/>
        <v>0</v>
      </c>
    </row>
    <row r="427" spans="1:7" s="84" customFormat="1" hidden="1">
      <c r="A427" s="100" t="str">
        <f>Invoice!F429</f>
        <v>Exchange rate :</v>
      </c>
      <c r="B427" s="79">
        <f>Invoice!C429</f>
        <v>0</v>
      </c>
      <c r="C427" s="80">
        <f>Invoice!B429</f>
        <v>0</v>
      </c>
      <c r="D427" s="85">
        <f t="shared" si="17"/>
        <v>0</v>
      </c>
      <c r="E427" s="85">
        <f t="shared" si="18"/>
        <v>0</v>
      </c>
      <c r="F427" s="86">
        <f>Invoice!G429</f>
        <v>0</v>
      </c>
      <c r="G427" s="87">
        <f t="shared" si="19"/>
        <v>0</v>
      </c>
    </row>
    <row r="428" spans="1:7" s="84" customFormat="1" hidden="1">
      <c r="A428" s="100" t="str">
        <f>Invoice!F430</f>
        <v>Exchange rate :</v>
      </c>
      <c r="B428" s="79">
        <f>Invoice!C430</f>
        <v>0</v>
      </c>
      <c r="C428" s="80">
        <f>Invoice!B430</f>
        <v>0</v>
      </c>
      <c r="D428" s="85">
        <f t="shared" si="17"/>
        <v>0</v>
      </c>
      <c r="E428" s="85">
        <f t="shared" si="18"/>
        <v>0</v>
      </c>
      <c r="F428" s="86">
        <f>Invoice!G430</f>
        <v>0</v>
      </c>
      <c r="G428" s="87">
        <f t="shared" si="19"/>
        <v>0</v>
      </c>
    </row>
    <row r="429" spans="1:7" s="84" customFormat="1" hidden="1">
      <c r="A429" s="100" t="str">
        <f>Invoice!F431</f>
        <v>Exchange rate :</v>
      </c>
      <c r="B429" s="79">
        <f>Invoice!C431</f>
        <v>0</v>
      </c>
      <c r="C429" s="80">
        <f>Invoice!B431</f>
        <v>0</v>
      </c>
      <c r="D429" s="85">
        <f t="shared" si="17"/>
        <v>0</v>
      </c>
      <c r="E429" s="85">
        <f t="shared" si="18"/>
        <v>0</v>
      </c>
      <c r="F429" s="86">
        <f>Invoice!G431</f>
        <v>0</v>
      </c>
      <c r="G429" s="87">
        <f t="shared" si="19"/>
        <v>0</v>
      </c>
    </row>
    <row r="430" spans="1:7" s="84" customFormat="1" hidden="1">
      <c r="A430" s="100" t="str">
        <f>Invoice!F432</f>
        <v>Exchange rate :</v>
      </c>
      <c r="B430" s="79">
        <f>Invoice!C432</f>
        <v>0</v>
      </c>
      <c r="C430" s="80">
        <f>Invoice!B432</f>
        <v>0</v>
      </c>
      <c r="D430" s="85">
        <f t="shared" si="17"/>
        <v>0</v>
      </c>
      <c r="E430" s="85">
        <f t="shared" si="18"/>
        <v>0</v>
      </c>
      <c r="F430" s="86">
        <f>Invoice!G432</f>
        <v>0</v>
      </c>
      <c r="G430" s="87">
        <f t="shared" si="19"/>
        <v>0</v>
      </c>
    </row>
    <row r="431" spans="1:7" s="84" customFormat="1" hidden="1">
      <c r="A431" s="100" t="str">
        <f>Invoice!F433</f>
        <v>Exchange rate :</v>
      </c>
      <c r="B431" s="79">
        <f>Invoice!C433</f>
        <v>0</v>
      </c>
      <c r="C431" s="80">
        <f>Invoice!B433</f>
        <v>0</v>
      </c>
      <c r="D431" s="85">
        <f t="shared" si="17"/>
        <v>0</v>
      </c>
      <c r="E431" s="85">
        <f t="shared" si="18"/>
        <v>0</v>
      </c>
      <c r="F431" s="86">
        <f>Invoice!G433</f>
        <v>0</v>
      </c>
      <c r="G431" s="87">
        <f t="shared" si="19"/>
        <v>0</v>
      </c>
    </row>
    <row r="432" spans="1:7" s="84" customFormat="1" hidden="1">
      <c r="A432" s="100" t="str">
        <f>Invoice!F434</f>
        <v>Exchange rate :</v>
      </c>
      <c r="B432" s="79">
        <f>Invoice!C434</f>
        <v>0</v>
      </c>
      <c r="C432" s="80">
        <f>Invoice!B434</f>
        <v>0</v>
      </c>
      <c r="D432" s="85">
        <f t="shared" si="17"/>
        <v>0</v>
      </c>
      <c r="E432" s="85">
        <f t="shared" si="18"/>
        <v>0</v>
      </c>
      <c r="F432" s="86">
        <f>Invoice!G434</f>
        <v>0</v>
      </c>
      <c r="G432" s="87">
        <f t="shared" si="19"/>
        <v>0</v>
      </c>
    </row>
    <row r="433" spans="1:7" s="84" customFormat="1" hidden="1">
      <c r="A433" s="100" t="str">
        <f>Invoice!F435</f>
        <v>Exchange rate :</v>
      </c>
      <c r="B433" s="79">
        <f>Invoice!C435</f>
        <v>0</v>
      </c>
      <c r="C433" s="80">
        <f>Invoice!B435</f>
        <v>0</v>
      </c>
      <c r="D433" s="85">
        <f t="shared" si="17"/>
        <v>0</v>
      </c>
      <c r="E433" s="85">
        <f t="shared" si="18"/>
        <v>0</v>
      </c>
      <c r="F433" s="86">
        <f>Invoice!G435</f>
        <v>0</v>
      </c>
      <c r="G433" s="87">
        <f t="shared" si="19"/>
        <v>0</v>
      </c>
    </row>
    <row r="434" spans="1:7" s="84" customFormat="1" hidden="1">
      <c r="A434" s="100" t="str">
        <f>Invoice!F436</f>
        <v>Exchange rate :</v>
      </c>
      <c r="B434" s="79">
        <f>Invoice!C436</f>
        <v>0</v>
      </c>
      <c r="C434" s="80">
        <f>Invoice!B436</f>
        <v>0</v>
      </c>
      <c r="D434" s="85">
        <f t="shared" si="17"/>
        <v>0</v>
      </c>
      <c r="E434" s="85">
        <f t="shared" si="18"/>
        <v>0</v>
      </c>
      <c r="F434" s="86">
        <f>Invoice!G436</f>
        <v>0</v>
      </c>
      <c r="G434" s="87">
        <f t="shared" si="19"/>
        <v>0</v>
      </c>
    </row>
    <row r="435" spans="1:7" s="84" customFormat="1" hidden="1">
      <c r="A435" s="100" t="str">
        <f>Invoice!F437</f>
        <v>Exchange rate :</v>
      </c>
      <c r="B435" s="79">
        <f>Invoice!C437</f>
        <v>0</v>
      </c>
      <c r="C435" s="80">
        <f>Invoice!B437</f>
        <v>0</v>
      </c>
      <c r="D435" s="85">
        <f t="shared" si="17"/>
        <v>0</v>
      </c>
      <c r="E435" s="85">
        <f t="shared" si="18"/>
        <v>0</v>
      </c>
      <c r="F435" s="86">
        <f>Invoice!G437</f>
        <v>0</v>
      </c>
      <c r="G435" s="87">
        <f t="shared" si="19"/>
        <v>0</v>
      </c>
    </row>
    <row r="436" spans="1:7" s="84" customFormat="1" hidden="1">
      <c r="A436" s="100" t="str">
        <f>Invoice!F438</f>
        <v>Exchange rate :</v>
      </c>
      <c r="B436" s="79">
        <f>Invoice!C438</f>
        <v>0</v>
      </c>
      <c r="C436" s="80">
        <f>Invoice!B438</f>
        <v>0</v>
      </c>
      <c r="D436" s="85">
        <f t="shared" si="17"/>
        <v>0</v>
      </c>
      <c r="E436" s="85">
        <f t="shared" si="18"/>
        <v>0</v>
      </c>
      <c r="F436" s="86">
        <f>Invoice!G438</f>
        <v>0</v>
      </c>
      <c r="G436" s="87">
        <f t="shared" si="19"/>
        <v>0</v>
      </c>
    </row>
    <row r="437" spans="1:7" s="84" customFormat="1" hidden="1">
      <c r="A437" s="100" t="str">
        <f>Invoice!F439</f>
        <v>Exchange rate :</v>
      </c>
      <c r="B437" s="79">
        <f>Invoice!C439</f>
        <v>0</v>
      </c>
      <c r="C437" s="80">
        <f>Invoice!B439</f>
        <v>0</v>
      </c>
      <c r="D437" s="85">
        <f t="shared" si="17"/>
        <v>0</v>
      </c>
      <c r="E437" s="85">
        <f t="shared" si="18"/>
        <v>0</v>
      </c>
      <c r="F437" s="86">
        <f>Invoice!G439</f>
        <v>0</v>
      </c>
      <c r="G437" s="87">
        <f t="shared" si="19"/>
        <v>0</v>
      </c>
    </row>
    <row r="438" spans="1:7" s="84" customFormat="1" hidden="1">
      <c r="A438" s="100" t="str">
        <f>Invoice!F440</f>
        <v>Exchange rate :</v>
      </c>
      <c r="B438" s="79">
        <f>Invoice!C440</f>
        <v>0</v>
      </c>
      <c r="C438" s="80">
        <f>Invoice!B440</f>
        <v>0</v>
      </c>
      <c r="D438" s="85">
        <f t="shared" si="17"/>
        <v>0</v>
      </c>
      <c r="E438" s="85">
        <f t="shared" si="18"/>
        <v>0</v>
      </c>
      <c r="F438" s="86">
        <f>Invoice!G440</f>
        <v>0</v>
      </c>
      <c r="G438" s="87">
        <f t="shared" si="19"/>
        <v>0</v>
      </c>
    </row>
    <row r="439" spans="1:7" s="84" customFormat="1" hidden="1">
      <c r="A439" s="100" t="str">
        <f>Invoice!F441</f>
        <v>Exchange rate :</v>
      </c>
      <c r="B439" s="79">
        <f>Invoice!C441</f>
        <v>0</v>
      </c>
      <c r="C439" s="80">
        <f>Invoice!B441</f>
        <v>0</v>
      </c>
      <c r="D439" s="85">
        <f t="shared" si="17"/>
        <v>0</v>
      </c>
      <c r="E439" s="85">
        <f t="shared" si="18"/>
        <v>0</v>
      </c>
      <c r="F439" s="86">
        <f>Invoice!G441</f>
        <v>0</v>
      </c>
      <c r="G439" s="87">
        <f t="shared" si="19"/>
        <v>0</v>
      </c>
    </row>
    <row r="440" spans="1:7" s="84" customFormat="1" hidden="1">
      <c r="A440" s="100" t="str">
        <f>Invoice!F442</f>
        <v>Exchange rate :</v>
      </c>
      <c r="B440" s="79">
        <f>Invoice!C442</f>
        <v>0</v>
      </c>
      <c r="C440" s="80">
        <f>Invoice!B442</f>
        <v>0</v>
      </c>
      <c r="D440" s="85">
        <f t="shared" si="17"/>
        <v>0</v>
      </c>
      <c r="E440" s="85">
        <f t="shared" si="18"/>
        <v>0</v>
      </c>
      <c r="F440" s="86">
        <f>Invoice!G442</f>
        <v>0</v>
      </c>
      <c r="G440" s="87">
        <f t="shared" si="19"/>
        <v>0</v>
      </c>
    </row>
    <row r="441" spans="1:7" s="84" customFormat="1" hidden="1">
      <c r="A441" s="100" t="str">
        <f>Invoice!F443</f>
        <v>Exchange rate :</v>
      </c>
      <c r="B441" s="79">
        <f>Invoice!C443</f>
        <v>0</v>
      </c>
      <c r="C441" s="80">
        <f>Invoice!B443</f>
        <v>0</v>
      </c>
      <c r="D441" s="85">
        <f t="shared" si="17"/>
        <v>0</v>
      </c>
      <c r="E441" s="85">
        <f t="shared" si="18"/>
        <v>0</v>
      </c>
      <c r="F441" s="86">
        <f>Invoice!G443</f>
        <v>0</v>
      </c>
      <c r="G441" s="87">
        <f t="shared" si="19"/>
        <v>0</v>
      </c>
    </row>
    <row r="442" spans="1:7" s="84" customFormat="1" hidden="1">
      <c r="A442" s="100" t="str">
        <f>Invoice!F444</f>
        <v>Exchange rate :</v>
      </c>
      <c r="B442" s="79">
        <f>Invoice!C444</f>
        <v>0</v>
      </c>
      <c r="C442" s="80">
        <f>Invoice!B444</f>
        <v>0</v>
      </c>
      <c r="D442" s="85">
        <f t="shared" si="17"/>
        <v>0</v>
      </c>
      <c r="E442" s="85">
        <f t="shared" si="18"/>
        <v>0</v>
      </c>
      <c r="F442" s="86">
        <f>Invoice!G444</f>
        <v>0</v>
      </c>
      <c r="G442" s="87">
        <f t="shared" si="19"/>
        <v>0</v>
      </c>
    </row>
    <row r="443" spans="1:7" s="84" customFormat="1" hidden="1">
      <c r="A443" s="100" t="str">
        <f>Invoice!F445</f>
        <v>Exchange rate :</v>
      </c>
      <c r="B443" s="79">
        <f>Invoice!C445</f>
        <v>0</v>
      </c>
      <c r="C443" s="80">
        <f>Invoice!B445</f>
        <v>0</v>
      </c>
      <c r="D443" s="85">
        <f t="shared" si="17"/>
        <v>0</v>
      </c>
      <c r="E443" s="85">
        <f t="shared" si="18"/>
        <v>0</v>
      </c>
      <c r="F443" s="86">
        <f>Invoice!G445</f>
        <v>0</v>
      </c>
      <c r="G443" s="87">
        <f t="shared" si="19"/>
        <v>0</v>
      </c>
    </row>
    <row r="444" spans="1:7" s="84" customFormat="1" hidden="1">
      <c r="A444" s="100" t="str">
        <f>Invoice!F446</f>
        <v>Exchange rate :</v>
      </c>
      <c r="B444" s="79">
        <f>Invoice!C446</f>
        <v>0</v>
      </c>
      <c r="C444" s="80">
        <f>Invoice!B446</f>
        <v>0</v>
      </c>
      <c r="D444" s="85">
        <f t="shared" si="17"/>
        <v>0</v>
      </c>
      <c r="E444" s="85">
        <f t="shared" si="18"/>
        <v>0</v>
      </c>
      <c r="F444" s="86">
        <f>Invoice!G446</f>
        <v>0</v>
      </c>
      <c r="G444" s="87">
        <f t="shared" si="19"/>
        <v>0</v>
      </c>
    </row>
    <row r="445" spans="1:7" s="84" customFormat="1" hidden="1">
      <c r="A445" s="100" t="str">
        <f>Invoice!F447</f>
        <v>Exchange rate :</v>
      </c>
      <c r="B445" s="79">
        <f>Invoice!C447</f>
        <v>0</v>
      </c>
      <c r="C445" s="80">
        <f>Invoice!B447</f>
        <v>0</v>
      </c>
      <c r="D445" s="85">
        <f t="shared" si="17"/>
        <v>0</v>
      </c>
      <c r="E445" s="85">
        <f t="shared" si="18"/>
        <v>0</v>
      </c>
      <c r="F445" s="86">
        <f>Invoice!G447</f>
        <v>0</v>
      </c>
      <c r="G445" s="87">
        <f t="shared" si="19"/>
        <v>0</v>
      </c>
    </row>
    <row r="446" spans="1:7" s="84" customFormat="1" hidden="1">
      <c r="A446" s="100" t="str">
        <f>Invoice!F448</f>
        <v>Exchange rate :</v>
      </c>
      <c r="B446" s="79">
        <f>Invoice!C448</f>
        <v>0</v>
      </c>
      <c r="C446" s="80">
        <f>Invoice!B448</f>
        <v>0</v>
      </c>
      <c r="D446" s="85">
        <f t="shared" si="17"/>
        <v>0</v>
      </c>
      <c r="E446" s="85">
        <f t="shared" si="18"/>
        <v>0</v>
      </c>
      <c r="F446" s="86">
        <f>Invoice!G448</f>
        <v>0</v>
      </c>
      <c r="G446" s="87">
        <f t="shared" si="19"/>
        <v>0</v>
      </c>
    </row>
    <row r="447" spans="1:7" s="84" customFormat="1" hidden="1">
      <c r="A447" s="100" t="str">
        <f>Invoice!F449</f>
        <v>Exchange rate :</v>
      </c>
      <c r="B447" s="79">
        <f>Invoice!C449</f>
        <v>0</v>
      </c>
      <c r="C447" s="80">
        <f>Invoice!B449</f>
        <v>0</v>
      </c>
      <c r="D447" s="85">
        <f t="shared" si="17"/>
        <v>0</v>
      </c>
      <c r="E447" s="85">
        <f t="shared" si="18"/>
        <v>0</v>
      </c>
      <c r="F447" s="86">
        <f>Invoice!G449</f>
        <v>0</v>
      </c>
      <c r="G447" s="87">
        <f t="shared" si="19"/>
        <v>0</v>
      </c>
    </row>
    <row r="448" spans="1:7" s="84" customFormat="1" hidden="1">
      <c r="A448" s="100" t="str">
        <f>Invoice!F450</f>
        <v>Exchange rate :</v>
      </c>
      <c r="B448" s="79">
        <f>Invoice!C450</f>
        <v>0</v>
      </c>
      <c r="C448" s="80">
        <f>Invoice!B450</f>
        <v>0</v>
      </c>
      <c r="D448" s="85">
        <f t="shared" si="17"/>
        <v>0</v>
      </c>
      <c r="E448" s="85">
        <f t="shared" si="18"/>
        <v>0</v>
      </c>
      <c r="F448" s="86">
        <f>Invoice!G450</f>
        <v>0</v>
      </c>
      <c r="G448" s="87">
        <f t="shared" si="19"/>
        <v>0</v>
      </c>
    </row>
    <row r="449" spans="1:7" s="84" customFormat="1" hidden="1">
      <c r="A449" s="100" t="str">
        <f>Invoice!F451</f>
        <v>Exchange rate :</v>
      </c>
      <c r="B449" s="79">
        <f>Invoice!C451</f>
        <v>0</v>
      </c>
      <c r="C449" s="80">
        <f>Invoice!B451</f>
        <v>0</v>
      </c>
      <c r="D449" s="85">
        <f t="shared" ref="D449:D512" si="20">F449/$D$14</f>
        <v>0</v>
      </c>
      <c r="E449" s="85">
        <f t="shared" ref="E449:E512" si="21">G449/$D$14</f>
        <v>0</v>
      </c>
      <c r="F449" s="86">
        <f>Invoice!G451</f>
        <v>0</v>
      </c>
      <c r="G449" s="87">
        <f t="shared" ref="G449:G512" si="22">C449*F449</f>
        <v>0</v>
      </c>
    </row>
    <row r="450" spans="1:7" s="84" customFormat="1" hidden="1">
      <c r="A450" s="100" t="str">
        <f>Invoice!F452</f>
        <v>Exchange rate :</v>
      </c>
      <c r="B450" s="79">
        <f>Invoice!C452</f>
        <v>0</v>
      </c>
      <c r="C450" s="80">
        <f>Invoice!B452</f>
        <v>0</v>
      </c>
      <c r="D450" s="85">
        <f t="shared" si="20"/>
        <v>0</v>
      </c>
      <c r="E450" s="85">
        <f t="shared" si="21"/>
        <v>0</v>
      </c>
      <c r="F450" s="86">
        <f>Invoice!G452</f>
        <v>0</v>
      </c>
      <c r="G450" s="87">
        <f t="shared" si="22"/>
        <v>0</v>
      </c>
    </row>
    <row r="451" spans="1:7" s="84" customFormat="1" hidden="1">
      <c r="A451" s="100" t="str">
        <f>Invoice!F453</f>
        <v>Exchange rate :</v>
      </c>
      <c r="B451" s="79">
        <f>Invoice!C453</f>
        <v>0</v>
      </c>
      <c r="C451" s="80">
        <f>Invoice!B453</f>
        <v>0</v>
      </c>
      <c r="D451" s="85">
        <f t="shared" si="20"/>
        <v>0</v>
      </c>
      <c r="E451" s="85">
        <f t="shared" si="21"/>
        <v>0</v>
      </c>
      <c r="F451" s="86">
        <f>Invoice!G453</f>
        <v>0</v>
      </c>
      <c r="G451" s="87">
        <f t="shared" si="22"/>
        <v>0</v>
      </c>
    </row>
    <row r="452" spans="1:7" s="84" customFormat="1" hidden="1">
      <c r="A452" s="100" t="str">
        <f>Invoice!F454</f>
        <v>Exchange rate :</v>
      </c>
      <c r="B452" s="79">
        <f>Invoice!C454</f>
        <v>0</v>
      </c>
      <c r="C452" s="80">
        <f>Invoice!B454</f>
        <v>0</v>
      </c>
      <c r="D452" s="85">
        <f t="shared" si="20"/>
        <v>0</v>
      </c>
      <c r="E452" s="85">
        <f t="shared" si="21"/>
        <v>0</v>
      </c>
      <c r="F452" s="86">
        <f>Invoice!G454</f>
        <v>0</v>
      </c>
      <c r="G452" s="87">
        <f t="shared" si="22"/>
        <v>0</v>
      </c>
    </row>
    <row r="453" spans="1:7" s="84" customFormat="1" hidden="1">
      <c r="A453" s="100" t="str">
        <f>Invoice!F455</f>
        <v>Exchange rate :</v>
      </c>
      <c r="B453" s="79">
        <f>Invoice!C455</f>
        <v>0</v>
      </c>
      <c r="C453" s="80">
        <f>Invoice!B455</f>
        <v>0</v>
      </c>
      <c r="D453" s="85">
        <f t="shared" si="20"/>
        <v>0</v>
      </c>
      <c r="E453" s="85">
        <f t="shared" si="21"/>
        <v>0</v>
      </c>
      <c r="F453" s="86">
        <f>Invoice!G455</f>
        <v>0</v>
      </c>
      <c r="G453" s="87">
        <f t="shared" si="22"/>
        <v>0</v>
      </c>
    </row>
    <row r="454" spans="1:7" s="84" customFormat="1" hidden="1">
      <c r="A454" s="100" t="str">
        <f>Invoice!F456</f>
        <v>Exchange rate :</v>
      </c>
      <c r="B454" s="79">
        <f>Invoice!C456</f>
        <v>0</v>
      </c>
      <c r="C454" s="80">
        <f>Invoice!B456</f>
        <v>0</v>
      </c>
      <c r="D454" s="85">
        <f t="shared" si="20"/>
        <v>0</v>
      </c>
      <c r="E454" s="85">
        <f t="shared" si="21"/>
        <v>0</v>
      </c>
      <c r="F454" s="86">
        <f>Invoice!G456</f>
        <v>0</v>
      </c>
      <c r="G454" s="87">
        <f t="shared" si="22"/>
        <v>0</v>
      </c>
    </row>
    <row r="455" spans="1:7" s="84" customFormat="1" hidden="1">
      <c r="A455" s="100" t="str">
        <f>Invoice!F457</f>
        <v>Exchange rate :</v>
      </c>
      <c r="B455" s="79">
        <f>Invoice!C457</f>
        <v>0</v>
      </c>
      <c r="C455" s="80">
        <f>Invoice!B457</f>
        <v>0</v>
      </c>
      <c r="D455" s="85">
        <f t="shared" si="20"/>
        <v>0</v>
      </c>
      <c r="E455" s="85">
        <f t="shared" si="21"/>
        <v>0</v>
      </c>
      <c r="F455" s="86">
        <f>Invoice!G457</f>
        <v>0</v>
      </c>
      <c r="G455" s="87">
        <f t="shared" si="22"/>
        <v>0</v>
      </c>
    </row>
    <row r="456" spans="1:7" s="84" customFormat="1" hidden="1">
      <c r="A456" s="100" t="str">
        <f>Invoice!F458</f>
        <v>Exchange rate :</v>
      </c>
      <c r="B456" s="79">
        <f>Invoice!C458</f>
        <v>0</v>
      </c>
      <c r="C456" s="80">
        <f>Invoice!B458</f>
        <v>0</v>
      </c>
      <c r="D456" s="85">
        <f t="shared" si="20"/>
        <v>0</v>
      </c>
      <c r="E456" s="85">
        <f t="shared" si="21"/>
        <v>0</v>
      </c>
      <c r="F456" s="86">
        <f>Invoice!G458</f>
        <v>0</v>
      </c>
      <c r="G456" s="87">
        <f t="shared" si="22"/>
        <v>0</v>
      </c>
    </row>
    <row r="457" spans="1:7" s="84" customFormat="1" hidden="1">
      <c r="A457" s="100" t="str">
        <f>Invoice!F459</f>
        <v>Exchange rate :</v>
      </c>
      <c r="B457" s="79">
        <f>Invoice!C459</f>
        <v>0</v>
      </c>
      <c r="C457" s="80">
        <f>Invoice!B459</f>
        <v>0</v>
      </c>
      <c r="D457" s="85">
        <f t="shared" si="20"/>
        <v>0</v>
      </c>
      <c r="E457" s="85">
        <f t="shared" si="21"/>
        <v>0</v>
      </c>
      <c r="F457" s="86">
        <f>Invoice!G459</f>
        <v>0</v>
      </c>
      <c r="G457" s="87">
        <f t="shared" si="22"/>
        <v>0</v>
      </c>
    </row>
    <row r="458" spans="1:7" s="84" customFormat="1" hidden="1">
      <c r="A458" s="100" t="str">
        <f>Invoice!F460</f>
        <v>Exchange rate :</v>
      </c>
      <c r="B458" s="79">
        <f>Invoice!C460</f>
        <v>0</v>
      </c>
      <c r="C458" s="80">
        <f>Invoice!B460</f>
        <v>0</v>
      </c>
      <c r="D458" s="85">
        <f t="shared" si="20"/>
        <v>0</v>
      </c>
      <c r="E458" s="85">
        <f t="shared" si="21"/>
        <v>0</v>
      </c>
      <c r="F458" s="86">
        <f>Invoice!G460</f>
        <v>0</v>
      </c>
      <c r="G458" s="87">
        <f t="shared" si="22"/>
        <v>0</v>
      </c>
    </row>
    <row r="459" spans="1:7" s="84" customFormat="1" hidden="1">
      <c r="A459" s="100" t="str">
        <f>Invoice!F461</f>
        <v>Exchange rate :</v>
      </c>
      <c r="B459" s="79">
        <f>Invoice!C461</f>
        <v>0</v>
      </c>
      <c r="C459" s="80">
        <f>Invoice!B461</f>
        <v>0</v>
      </c>
      <c r="D459" s="85">
        <f t="shared" si="20"/>
        <v>0</v>
      </c>
      <c r="E459" s="85">
        <f t="shared" si="21"/>
        <v>0</v>
      </c>
      <c r="F459" s="86">
        <f>Invoice!G461</f>
        <v>0</v>
      </c>
      <c r="G459" s="87">
        <f t="shared" si="22"/>
        <v>0</v>
      </c>
    </row>
    <row r="460" spans="1:7" s="84" customFormat="1" hidden="1">
      <c r="A460" s="100" t="str">
        <f>Invoice!F462</f>
        <v>Exchange rate :</v>
      </c>
      <c r="B460" s="79">
        <f>Invoice!C462</f>
        <v>0</v>
      </c>
      <c r="C460" s="80">
        <f>Invoice!B462</f>
        <v>0</v>
      </c>
      <c r="D460" s="85">
        <f t="shared" si="20"/>
        <v>0</v>
      </c>
      <c r="E460" s="85">
        <f t="shared" si="21"/>
        <v>0</v>
      </c>
      <c r="F460" s="86">
        <f>Invoice!G462</f>
        <v>0</v>
      </c>
      <c r="G460" s="87">
        <f t="shared" si="22"/>
        <v>0</v>
      </c>
    </row>
    <row r="461" spans="1:7" s="84" customFormat="1" hidden="1">
      <c r="A461" s="100" t="str">
        <f>Invoice!F463</f>
        <v>Exchange rate :</v>
      </c>
      <c r="B461" s="79">
        <f>Invoice!C463</f>
        <v>0</v>
      </c>
      <c r="C461" s="80">
        <f>Invoice!B463</f>
        <v>0</v>
      </c>
      <c r="D461" s="85">
        <f t="shared" si="20"/>
        <v>0</v>
      </c>
      <c r="E461" s="85">
        <f t="shared" si="21"/>
        <v>0</v>
      </c>
      <c r="F461" s="86">
        <f>Invoice!G463</f>
        <v>0</v>
      </c>
      <c r="G461" s="87">
        <f t="shared" si="22"/>
        <v>0</v>
      </c>
    </row>
    <row r="462" spans="1:7" s="84" customFormat="1" hidden="1">
      <c r="A462" s="100" t="str">
        <f>Invoice!F464</f>
        <v>Exchange rate :</v>
      </c>
      <c r="B462" s="79">
        <f>Invoice!C464</f>
        <v>0</v>
      </c>
      <c r="C462" s="80">
        <f>Invoice!B464</f>
        <v>0</v>
      </c>
      <c r="D462" s="85">
        <f t="shared" si="20"/>
        <v>0</v>
      </c>
      <c r="E462" s="85">
        <f t="shared" si="21"/>
        <v>0</v>
      </c>
      <c r="F462" s="86">
        <f>Invoice!G464</f>
        <v>0</v>
      </c>
      <c r="G462" s="87">
        <f t="shared" si="22"/>
        <v>0</v>
      </c>
    </row>
    <row r="463" spans="1:7" s="84" customFormat="1" hidden="1">
      <c r="A463" s="100" t="str">
        <f>Invoice!F465</f>
        <v>Exchange rate :</v>
      </c>
      <c r="B463" s="79">
        <f>Invoice!C465</f>
        <v>0</v>
      </c>
      <c r="C463" s="80">
        <f>Invoice!B465</f>
        <v>0</v>
      </c>
      <c r="D463" s="85">
        <f t="shared" si="20"/>
        <v>0</v>
      </c>
      <c r="E463" s="85">
        <f t="shared" si="21"/>
        <v>0</v>
      </c>
      <c r="F463" s="86">
        <f>Invoice!G465</f>
        <v>0</v>
      </c>
      <c r="G463" s="87">
        <f t="shared" si="22"/>
        <v>0</v>
      </c>
    </row>
    <row r="464" spans="1:7" s="84" customFormat="1" hidden="1">
      <c r="A464" s="100" t="str">
        <f>Invoice!F466</f>
        <v>Exchange rate :</v>
      </c>
      <c r="B464" s="79">
        <f>Invoice!C466</f>
        <v>0</v>
      </c>
      <c r="C464" s="80">
        <f>Invoice!B466</f>
        <v>0</v>
      </c>
      <c r="D464" s="85">
        <f t="shared" si="20"/>
        <v>0</v>
      </c>
      <c r="E464" s="85">
        <f t="shared" si="21"/>
        <v>0</v>
      </c>
      <c r="F464" s="86">
        <f>Invoice!G466</f>
        <v>0</v>
      </c>
      <c r="G464" s="87">
        <f t="shared" si="22"/>
        <v>0</v>
      </c>
    </row>
    <row r="465" spans="1:7" s="84" customFormat="1" hidden="1">
      <c r="A465" s="100" t="str">
        <f>Invoice!F467</f>
        <v>Exchange rate :</v>
      </c>
      <c r="B465" s="79">
        <f>Invoice!C467</f>
        <v>0</v>
      </c>
      <c r="C465" s="80">
        <f>Invoice!B467</f>
        <v>0</v>
      </c>
      <c r="D465" s="85">
        <f t="shared" si="20"/>
        <v>0</v>
      </c>
      <c r="E465" s="85">
        <f t="shared" si="21"/>
        <v>0</v>
      </c>
      <c r="F465" s="86">
        <f>Invoice!G467</f>
        <v>0</v>
      </c>
      <c r="G465" s="87">
        <f t="shared" si="22"/>
        <v>0</v>
      </c>
    </row>
    <row r="466" spans="1:7" s="84" customFormat="1" hidden="1">
      <c r="A466" s="100" t="str">
        <f>Invoice!F468</f>
        <v>Exchange rate :</v>
      </c>
      <c r="B466" s="79">
        <f>Invoice!C468</f>
        <v>0</v>
      </c>
      <c r="C466" s="80">
        <f>Invoice!B468</f>
        <v>0</v>
      </c>
      <c r="D466" s="85">
        <f t="shared" si="20"/>
        <v>0</v>
      </c>
      <c r="E466" s="85">
        <f t="shared" si="21"/>
        <v>0</v>
      </c>
      <c r="F466" s="86">
        <f>Invoice!G468</f>
        <v>0</v>
      </c>
      <c r="G466" s="87">
        <f t="shared" si="22"/>
        <v>0</v>
      </c>
    </row>
    <row r="467" spans="1:7" s="84" customFormat="1" hidden="1">
      <c r="A467" s="100" t="str">
        <f>Invoice!F469</f>
        <v>Exchange rate :</v>
      </c>
      <c r="B467" s="79">
        <f>Invoice!C469</f>
        <v>0</v>
      </c>
      <c r="C467" s="80">
        <f>Invoice!B469</f>
        <v>0</v>
      </c>
      <c r="D467" s="85">
        <f t="shared" si="20"/>
        <v>0</v>
      </c>
      <c r="E467" s="85">
        <f t="shared" si="21"/>
        <v>0</v>
      </c>
      <c r="F467" s="86">
        <f>Invoice!G469</f>
        <v>0</v>
      </c>
      <c r="G467" s="87">
        <f t="shared" si="22"/>
        <v>0</v>
      </c>
    </row>
    <row r="468" spans="1:7" s="84" customFormat="1" hidden="1">
      <c r="A468" s="100" t="str">
        <f>Invoice!F470</f>
        <v>Exchange rate :</v>
      </c>
      <c r="B468" s="79">
        <f>Invoice!C470</f>
        <v>0</v>
      </c>
      <c r="C468" s="80">
        <f>Invoice!B470</f>
        <v>0</v>
      </c>
      <c r="D468" s="85">
        <f t="shared" si="20"/>
        <v>0</v>
      </c>
      <c r="E468" s="85">
        <f t="shared" si="21"/>
        <v>0</v>
      </c>
      <c r="F468" s="86">
        <f>Invoice!G470</f>
        <v>0</v>
      </c>
      <c r="G468" s="87">
        <f t="shared" si="22"/>
        <v>0</v>
      </c>
    </row>
    <row r="469" spans="1:7" s="84" customFormat="1" hidden="1">
      <c r="A469" s="100" t="str">
        <f>Invoice!F471</f>
        <v>Exchange rate :</v>
      </c>
      <c r="B469" s="79">
        <f>Invoice!C471</f>
        <v>0</v>
      </c>
      <c r="C469" s="80">
        <f>Invoice!B471</f>
        <v>0</v>
      </c>
      <c r="D469" s="85">
        <f t="shared" si="20"/>
        <v>0</v>
      </c>
      <c r="E469" s="85">
        <f t="shared" si="21"/>
        <v>0</v>
      </c>
      <c r="F469" s="86">
        <f>Invoice!G471</f>
        <v>0</v>
      </c>
      <c r="G469" s="87">
        <f t="shared" si="22"/>
        <v>0</v>
      </c>
    </row>
    <row r="470" spans="1:7" s="84" customFormat="1" hidden="1">
      <c r="A470" s="100" t="str">
        <f>Invoice!F472</f>
        <v>Exchange rate :</v>
      </c>
      <c r="B470" s="79">
        <f>Invoice!C472</f>
        <v>0</v>
      </c>
      <c r="C470" s="80">
        <f>Invoice!B472</f>
        <v>0</v>
      </c>
      <c r="D470" s="85">
        <f t="shared" si="20"/>
        <v>0</v>
      </c>
      <c r="E470" s="85">
        <f t="shared" si="21"/>
        <v>0</v>
      </c>
      <c r="F470" s="86">
        <f>Invoice!G472</f>
        <v>0</v>
      </c>
      <c r="G470" s="87">
        <f t="shared" si="22"/>
        <v>0</v>
      </c>
    </row>
    <row r="471" spans="1:7" s="84" customFormat="1" hidden="1">
      <c r="A471" s="100" t="str">
        <f>Invoice!F473</f>
        <v>Exchange rate :</v>
      </c>
      <c r="B471" s="79">
        <f>Invoice!C473</f>
        <v>0</v>
      </c>
      <c r="C471" s="80">
        <f>Invoice!B473</f>
        <v>0</v>
      </c>
      <c r="D471" s="85">
        <f t="shared" si="20"/>
        <v>0</v>
      </c>
      <c r="E471" s="85">
        <f t="shared" si="21"/>
        <v>0</v>
      </c>
      <c r="F471" s="86">
        <f>Invoice!G473</f>
        <v>0</v>
      </c>
      <c r="G471" s="87">
        <f t="shared" si="22"/>
        <v>0</v>
      </c>
    </row>
    <row r="472" spans="1:7" s="84" customFormat="1" hidden="1">
      <c r="A472" s="100" t="str">
        <f>Invoice!F474</f>
        <v>Exchange rate :</v>
      </c>
      <c r="B472" s="79">
        <f>Invoice!C474</f>
        <v>0</v>
      </c>
      <c r="C472" s="80">
        <f>Invoice!B474</f>
        <v>0</v>
      </c>
      <c r="D472" s="85">
        <f t="shared" si="20"/>
        <v>0</v>
      </c>
      <c r="E472" s="85">
        <f t="shared" si="21"/>
        <v>0</v>
      </c>
      <c r="F472" s="86">
        <f>Invoice!G474</f>
        <v>0</v>
      </c>
      <c r="G472" s="87">
        <f t="shared" si="22"/>
        <v>0</v>
      </c>
    </row>
    <row r="473" spans="1:7" s="84" customFormat="1" hidden="1">
      <c r="A473" s="100" t="str">
        <f>Invoice!F475</f>
        <v>Exchange rate :</v>
      </c>
      <c r="B473" s="79">
        <f>Invoice!C475</f>
        <v>0</v>
      </c>
      <c r="C473" s="80">
        <f>Invoice!B475</f>
        <v>0</v>
      </c>
      <c r="D473" s="85">
        <f t="shared" si="20"/>
        <v>0</v>
      </c>
      <c r="E473" s="85">
        <f t="shared" si="21"/>
        <v>0</v>
      </c>
      <c r="F473" s="86">
        <f>Invoice!G475</f>
        <v>0</v>
      </c>
      <c r="G473" s="87">
        <f t="shared" si="22"/>
        <v>0</v>
      </c>
    </row>
    <row r="474" spans="1:7" s="84" customFormat="1" hidden="1">
      <c r="A474" s="100" t="str">
        <f>Invoice!F476</f>
        <v>Exchange rate :</v>
      </c>
      <c r="B474" s="79">
        <f>Invoice!C476</f>
        <v>0</v>
      </c>
      <c r="C474" s="80">
        <f>Invoice!B476</f>
        <v>0</v>
      </c>
      <c r="D474" s="85">
        <f t="shared" si="20"/>
        <v>0</v>
      </c>
      <c r="E474" s="85">
        <f t="shared" si="21"/>
        <v>0</v>
      </c>
      <c r="F474" s="86">
        <f>Invoice!G476</f>
        <v>0</v>
      </c>
      <c r="G474" s="87">
        <f t="shared" si="22"/>
        <v>0</v>
      </c>
    </row>
    <row r="475" spans="1:7" s="84" customFormat="1" hidden="1">
      <c r="A475" s="100" t="str">
        <f>Invoice!F477</f>
        <v>Exchange rate :</v>
      </c>
      <c r="B475" s="79">
        <f>Invoice!C477</f>
        <v>0</v>
      </c>
      <c r="C475" s="80">
        <f>Invoice!B477</f>
        <v>0</v>
      </c>
      <c r="D475" s="85">
        <f t="shared" si="20"/>
        <v>0</v>
      </c>
      <c r="E475" s="85">
        <f t="shared" si="21"/>
        <v>0</v>
      </c>
      <c r="F475" s="86">
        <f>Invoice!G477</f>
        <v>0</v>
      </c>
      <c r="G475" s="87">
        <f t="shared" si="22"/>
        <v>0</v>
      </c>
    </row>
    <row r="476" spans="1:7" s="84" customFormat="1" hidden="1">
      <c r="A476" s="100" t="str">
        <f>Invoice!F478</f>
        <v>Exchange rate :</v>
      </c>
      <c r="B476" s="79">
        <f>Invoice!C478</f>
        <v>0</v>
      </c>
      <c r="C476" s="80">
        <f>Invoice!B478</f>
        <v>0</v>
      </c>
      <c r="D476" s="85">
        <f t="shared" si="20"/>
        <v>0</v>
      </c>
      <c r="E476" s="85">
        <f t="shared" si="21"/>
        <v>0</v>
      </c>
      <c r="F476" s="86">
        <f>Invoice!G478</f>
        <v>0</v>
      </c>
      <c r="G476" s="87">
        <f t="shared" si="22"/>
        <v>0</v>
      </c>
    </row>
    <row r="477" spans="1:7" s="84" customFormat="1" hidden="1">
      <c r="A477" s="100" t="str">
        <f>Invoice!F479</f>
        <v>Exchange rate :</v>
      </c>
      <c r="B477" s="79">
        <f>Invoice!C479</f>
        <v>0</v>
      </c>
      <c r="C477" s="80">
        <f>Invoice!B479</f>
        <v>0</v>
      </c>
      <c r="D477" s="85">
        <f t="shared" si="20"/>
        <v>0</v>
      </c>
      <c r="E477" s="85">
        <f t="shared" si="21"/>
        <v>0</v>
      </c>
      <c r="F477" s="86">
        <f>Invoice!G479</f>
        <v>0</v>
      </c>
      <c r="G477" s="87">
        <f t="shared" si="22"/>
        <v>0</v>
      </c>
    </row>
    <row r="478" spans="1:7" s="84" customFormat="1" hidden="1">
      <c r="A478" s="100" t="str">
        <f>Invoice!F480</f>
        <v>Exchange rate :</v>
      </c>
      <c r="B478" s="79">
        <f>Invoice!C480</f>
        <v>0</v>
      </c>
      <c r="C478" s="80">
        <f>Invoice!B480</f>
        <v>0</v>
      </c>
      <c r="D478" s="85">
        <f t="shared" si="20"/>
        <v>0</v>
      </c>
      <c r="E478" s="85">
        <f t="shared" si="21"/>
        <v>0</v>
      </c>
      <c r="F478" s="86">
        <f>Invoice!G480</f>
        <v>0</v>
      </c>
      <c r="G478" s="87">
        <f t="shared" si="22"/>
        <v>0</v>
      </c>
    </row>
    <row r="479" spans="1:7" s="84" customFormat="1" hidden="1">
      <c r="A479" s="100" t="str">
        <f>Invoice!F481</f>
        <v>Exchange rate :</v>
      </c>
      <c r="B479" s="79">
        <f>Invoice!C481</f>
        <v>0</v>
      </c>
      <c r="C479" s="80">
        <f>Invoice!B481</f>
        <v>0</v>
      </c>
      <c r="D479" s="85">
        <f t="shared" si="20"/>
        <v>0</v>
      </c>
      <c r="E479" s="85">
        <f t="shared" si="21"/>
        <v>0</v>
      </c>
      <c r="F479" s="86">
        <f>Invoice!G481</f>
        <v>0</v>
      </c>
      <c r="G479" s="87">
        <f t="shared" si="22"/>
        <v>0</v>
      </c>
    </row>
    <row r="480" spans="1:7" s="84" customFormat="1" hidden="1">
      <c r="A480" s="100" t="str">
        <f>Invoice!F482</f>
        <v>Exchange rate :</v>
      </c>
      <c r="B480" s="79">
        <f>Invoice!C482</f>
        <v>0</v>
      </c>
      <c r="C480" s="80">
        <f>Invoice!B482</f>
        <v>0</v>
      </c>
      <c r="D480" s="85">
        <f t="shared" si="20"/>
        <v>0</v>
      </c>
      <c r="E480" s="85">
        <f t="shared" si="21"/>
        <v>0</v>
      </c>
      <c r="F480" s="86">
        <f>Invoice!G482</f>
        <v>0</v>
      </c>
      <c r="G480" s="87">
        <f t="shared" si="22"/>
        <v>0</v>
      </c>
    </row>
    <row r="481" spans="1:7" s="84" customFormat="1" hidden="1">
      <c r="A481" s="100" t="str">
        <f>Invoice!F483</f>
        <v>Exchange rate :</v>
      </c>
      <c r="B481" s="79">
        <f>Invoice!C483</f>
        <v>0</v>
      </c>
      <c r="C481" s="80">
        <f>Invoice!B483</f>
        <v>0</v>
      </c>
      <c r="D481" s="85">
        <f t="shared" si="20"/>
        <v>0</v>
      </c>
      <c r="E481" s="85">
        <f t="shared" si="21"/>
        <v>0</v>
      </c>
      <c r="F481" s="86">
        <f>Invoice!G483</f>
        <v>0</v>
      </c>
      <c r="G481" s="87">
        <f t="shared" si="22"/>
        <v>0</v>
      </c>
    </row>
    <row r="482" spans="1:7" s="84" customFormat="1" hidden="1">
      <c r="A482" s="100" t="str">
        <f>Invoice!F484</f>
        <v>Exchange rate :</v>
      </c>
      <c r="B482" s="79">
        <f>Invoice!C484</f>
        <v>0</v>
      </c>
      <c r="C482" s="80">
        <f>Invoice!B484</f>
        <v>0</v>
      </c>
      <c r="D482" s="85">
        <f t="shared" si="20"/>
        <v>0</v>
      </c>
      <c r="E482" s="85">
        <f t="shared" si="21"/>
        <v>0</v>
      </c>
      <c r="F482" s="86">
        <f>Invoice!G484</f>
        <v>0</v>
      </c>
      <c r="G482" s="87">
        <f t="shared" si="22"/>
        <v>0</v>
      </c>
    </row>
    <row r="483" spans="1:7" s="84" customFormat="1" hidden="1">
      <c r="A483" s="100" t="str">
        <f>Invoice!F485</f>
        <v>Exchange rate :</v>
      </c>
      <c r="B483" s="79">
        <f>Invoice!C485</f>
        <v>0</v>
      </c>
      <c r="C483" s="80">
        <f>Invoice!B485</f>
        <v>0</v>
      </c>
      <c r="D483" s="85">
        <f t="shared" si="20"/>
        <v>0</v>
      </c>
      <c r="E483" s="85">
        <f t="shared" si="21"/>
        <v>0</v>
      </c>
      <c r="F483" s="86">
        <f>Invoice!G485</f>
        <v>0</v>
      </c>
      <c r="G483" s="87">
        <f t="shared" si="22"/>
        <v>0</v>
      </c>
    </row>
    <row r="484" spans="1:7" s="84" customFormat="1" hidden="1">
      <c r="A484" s="100" t="str">
        <f>Invoice!F486</f>
        <v>Exchange rate :</v>
      </c>
      <c r="B484" s="79">
        <f>Invoice!C486</f>
        <v>0</v>
      </c>
      <c r="C484" s="80">
        <f>Invoice!B486</f>
        <v>0</v>
      </c>
      <c r="D484" s="85">
        <f t="shared" si="20"/>
        <v>0</v>
      </c>
      <c r="E484" s="85">
        <f t="shared" si="21"/>
        <v>0</v>
      </c>
      <c r="F484" s="86">
        <f>Invoice!G486</f>
        <v>0</v>
      </c>
      <c r="G484" s="87">
        <f t="shared" si="22"/>
        <v>0</v>
      </c>
    </row>
    <row r="485" spans="1:7" s="84" customFormat="1" hidden="1">
      <c r="A485" s="100" t="str">
        <f>Invoice!F487</f>
        <v>Exchange rate :</v>
      </c>
      <c r="B485" s="79">
        <f>Invoice!C487</f>
        <v>0</v>
      </c>
      <c r="C485" s="80">
        <f>Invoice!B487</f>
        <v>0</v>
      </c>
      <c r="D485" s="85">
        <f t="shared" si="20"/>
        <v>0</v>
      </c>
      <c r="E485" s="85">
        <f t="shared" si="21"/>
        <v>0</v>
      </c>
      <c r="F485" s="86">
        <f>Invoice!G487</f>
        <v>0</v>
      </c>
      <c r="G485" s="87">
        <f t="shared" si="22"/>
        <v>0</v>
      </c>
    </row>
    <row r="486" spans="1:7" s="84" customFormat="1" hidden="1">
      <c r="A486" s="100" t="str">
        <f>Invoice!F488</f>
        <v>Exchange rate :</v>
      </c>
      <c r="B486" s="79">
        <f>Invoice!C488</f>
        <v>0</v>
      </c>
      <c r="C486" s="80">
        <f>Invoice!B488</f>
        <v>0</v>
      </c>
      <c r="D486" s="85">
        <f t="shared" si="20"/>
        <v>0</v>
      </c>
      <c r="E486" s="85">
        <f t="shared" si="21"/>
        <v>0</v>
      </c>
      <c r="F486" s="86">
        <f>Invoice!G488</f>
        <v>0</v>
      </c>
      <c r="G486" s="87">
        <f t="shared" si="22"/>
        <v>0</v>
      </c>
    </row>
    <row r="487" spans="1:7" s="84" customFormat="1" hidden="1">
      <c r="A487" s="100" t="str">
        <f>Invoice!F489</f>
        <v>Exchange rate :</v>
      </c>
      <c r="B487" s="79">
        <f>Invoice!C489</f>
        <v>0</v>
      </c>
      <c r="C487" s="80">
        <f>Invoice!B489</f>
        <v>0</v>
      </c>
      <c r="D487" s="85">
        <f t="shared" si="20"/>
        <v>0</v>
      </c>
      <c r="E487" s="85">
        <f t="shared" si="21"/>
        <v>0</v>
      </c>
      <c r="F487" s="86">
        <f>Invoice!G489</f>
        <v>0</v>
      </c>
      <c r="G487" s="87">
        <f t="shared" si="22"/>
        <v>0</v>
      </c>
    </row>
    <row r="488" spans="1:7" s="84" customFormat="1" hidden="1">
      <c r="A488" s="100" t="str">
        <f>Invoice!F490</f>
        <v>Exchange rate :</v>
      </c>
      <c r="B488" s="79">
        <f>Invoice!C490</f>
        <v>0</v>
      </c>
      <c r="C488" s="80">
        <f>Invoice!B490</f>
        <v>0</v>
      </c>
      <c r="D488" s="85">
        <f t="shared" si="20"/>
        <v>0</v>
      </c>
      <c r="E488" s="85">
        <f t="shared" si="21"/>
        <v>0</v>
      </c>
      <c r="F488" s="86">
        <f>Invoice!G490</f>
        <v>0</v>
      </c>
      <c r="G488" s="87">
        <f t="shared" si="22"/>
        <v>0</v>
      </c>
    </row>
    <row r="489" spans="1:7" s="84" customFormat="1" hidden="1">
      <c r="A489" s="100" t="str">
        <f>Invoice!F491</f>
        <v>Exchange rate :</v>
      </c>
      <c r="B489" s="79">
        <f>Invoice!C491</f>
        <v>0</v>
      </c>
      <c r="C489" s="80">
        <f>Invoice!B491</f>
        <v>0</v>
      </c>
      <c r="D489" s="85">
        <f t="shared" si="20"/>
        <v>0</v>
      </c>
      <c r="E489" s="85">
        <f t="shared" si="21"/>
        <v>0</v>
      </c>
      <c r="F489" s="86">
        <f>Invoice!G491</f>
        <v>0</v>
      </c>
      <c r="G489" s="87">
        <f t="shared" si="22"/>
        <v>0</v>
      </c>
    </row>
    <row r="490" spans="1:7" s="84" customFormat="1" hidden="1">
      <c r="A490" s="100" t="str">
        <f>Invoice!F492</f>
        <v>Exchange rate :</v>
      </c>
      <c r="B490" s="79">
        <f>Invoice!C492</f>
        <v>0</v>
      </c>
      <c r="C490" s="80">
        <f>Invoice!B492</f>
        <v>0</v>
      </c>
      <c r="D490" s="85">
        <f t="shared" si="20"/>
        <v>0</v>
      </c>
      <c r="E490" s="85">
        <f t="shared" si="21"/>
        <v>0</v>
      </c>
      <c r="F490" s="86">
        <f>Invoice!G492</f>
        <v>0</v>
      </c>
      <c r="G490" s="87">
        <f t="shared" si="22"/>
        <v>0</v>
      </c>
    </row>
    <row r="491" spans="1:7" s="84" customFormat="1" hidden="1">
      <c r="A491" s="100" t="str">
        <f>Invoice!F493</f>
        <v>Exchange rate :</v>
      </c>
      <c r="B491" s="79">
        <f>Invoice!C493</f>
        <v>0</v>
      </c>
      <c r="C491" s="80">
        <f>Invoice!B493</f>
        <v>0</v>
      </c>
      <c r="D491" s="85">
        <f t="shared" si="20"/>
        <v>0</v>
      </c>
      <c r="E491" s="85">
        <f t="shared" si="21"/>
        <v>0</v>
      </c>
      <c r="F491" s="86">
        <f>Invoice!G493</f>
        <v>0</v>
      </c>
      <c r="G491" s="87">
        <f t="shared" si="22"/>
        <v>0</v>
      </c>
    </row>
    <row r="492" spans="1:7" s="84" customFormat="1" hidden="1">
      <c r="A492" s="100" t="str">
        <f>Invoice!F494</f>
        <v>Exchange rate :</v>
      </c>
      <c r="B492" s="79">
        <f>Invoice!C494</f>
        <v>0</v>
      </c>
      <c r="C492" s="80">
        <f>Invoice!B494</f>
        <v>0</v>
      </c>
      <c r="D492" s="85">
        <f t="shared" si="20"/>
        <v>0</v>
      </c>
      <c r="E492" s="85">
        <f t="shared" si="21"/>
        <v>0</v>
      </c>
      <c r="F492" s="86">
        <f>Invoice!G494</f>
        <v>0</v>
      </c>
      <c r="G492" s="87">
        <f t="shared" si="22"/>
        <v>0</v>
      </c>
    </row>
    <row r="493" spans="1:7" s="84" customFormat="1" hidden="1">
      <c r="A493" s="100" t="str">
        <f>Invoice!F495</f>
        <v>Exchange rate :</v>
      </c>
      <c r="B493" s="79">
        <f>Invoice!C495</f>
        <v>0</v>
      </c>
      <c r="C493" s="80">
        <f>Invoice!B495</f>
        <v>0</v>
      </c>
      <c r="D493" s="85">
        <f t="shared" si="20"/>
        <v>0</v>
      </c>
      <c r="E493" s="85">
        <f t="shared" si="21"/>
        <v>0</v>
      </c>
      <c r="F493" s="86">
        <f>Invoice!G495</f>
        <v>0</v>
      </c>
      <c r="G493" s="87">
        <f t="shared" si="22"/>
        <v>0</v>
      </c>
    </row>
    <row r="494" spans="1:7" s="84" customFormat="1" hidden="1">
      <c r="A494" s="100" t="str">
        <f>Invoice!F496</f>
        <v>Exchange rate :</v>
      </c>
      <c r="B494" s="79">
        <f>Invoice!C496</f>
        <v>0</v>
      </c>
      <c r="C494" s="80">
        <f>Invoice!B496</f>
        <v>0</v>
      </c>
      <c r="D494" s="85">
        <f t="shared" si="20"/>
        <v>0</v>
      </c>
      <c r="E494" s="85">
        <f t="shared" si="21"/>
        <v>0</v>
      </c>
      <c r="F494" s="86">
        <f>Invoice!G496</f>
        <v>0</v>
      </c>
      <c r="G494" s="87">
        <f t="shared" si="22"/>
        <v>0</v>
      </c>
    </row>
    <row r="495" spans="1:7" s="84" customFormat="1" hidden="1">
      <c r="A495" s="100" t="str">
        <f>Invoice!F497</f>
        <v>Exchange rate :</v>
      </c>
      <c r="B495" s="79">
        <f>Invoice!C497</f>
        <v>0</v>
      </c>
      <c r="C495" s="80">
        <f>Invoice!B497</f>
        <v>0</v>
      </c>
      <c r="D495" s="85">
        <f t="shared" si="20"/>
        <v>0</v>
      </c>
      <c r="E495" s="85">
        <f t="shared" si="21"/>
        <v>0</v>
      </c>
      <c r="F495" s="86">
        <f>Invoice!G497</f>
        <v>0</v>
      </c>
      <c r="G495" s="87">
        <f t="shared" si="22"/>
        <v>0</v>
      </c>
    </row>
    <row r="496" spans="1:7" s="84" customFormat="1" hidden="1">
      <c r="A496" s="100" t="str">
        <f>Invoice!F498</f>
        <v>Exchange rate :</v>
      </c>
      <c r="B496" s="79">
        <f>Invoice!C498</f>
        <v>0</v>
      </c>
      <c r="C496" s="80">
        <f>Invoice!B498</f>
        <v>0</v>
      </c>
      <c r="D496" s="85">
        <f t="shared" si="20"/>
        <v>0</v>
      </c>
      <c r="E496" s="85">
        <f t="shared" si="21"/>
        <v>0</v>
      </c>
      <c r="F496" s="86">
        <f>Invoice!G498</f>
        <v>0</v>
      </c>
      <c r="G496" s="87">
        <f t="shared" si="22"/>
        <v>0</v>
      </c>
    </row>
    <row r="497" spans="1:7" s="84" customFormat="1" hidden="1">
      <c r="A497" s="100" t="str">
        <f>Invoice!F499</f>
        <v>Exchange rate :</v>
      </c>
      <c r="B497" s="79">
        <f>Invoice!C499</f>
        <v>0</v>
      </c>
      <c r="C497" s="80">
        <f>Invoice!B499</f>
        <v>0</v>
      </c>
      <c r="D497" s="85">
        <f t="shared" si="20"/>
        <v>0</v>
      </c>
      <c r="E497" s="85">
        <f t="shared" si="21"/>
        <v>0</v>
      </c>
      <c r="F497" s="86">
        <f>Invoice!G499</f>
        <v>0</v>
      </c>
      <c r="G497" s="87">
        <f t="shared" si="22"/>
        <v>0</v>
      </c>
    </row>
    <row r="498" spans="1:7" s="84" customFormat="1" hidden="1">
      <c r="A498" s="100" t="str">
        <f>Invoice!F500</f>
        <v>Exchange rate :</v>
      </c>
      <c r="B498" s="79">
        <f>Invoice!C500</f>
        <v>0</v>
      </c>
      <c r="C498" s="80">
        <f>Invoice!B500</f>
        <v>0</v>
      </c>
      <c r="D498" s="85">
        <f t="shared" si="20"/>
        <v>0</v>
      </c>
      <c r="E498" s="85">
        <f t="shared" si="21"/>
        <v>0</v>
      </c>
      <c r="F498" s="86">
        <f>Invoice!G500</f>
        <v>0</v>
      </c>
      <c r="G498" s="87">
        <f t="shared" si="22"/>
        <v>0</v>
      </c>
    </row>
    <row r="499" spans="1:7" s="84" customFormat="1" hidden="1">
      <c r="A499" s="100" t="str">
        <f>Invoice!F501</f>
        <v>Exchange rate :</v>
      </c>
      <c r="B499" s="79">
        <f>Invoice!C501</f>
        <v>0</v>
      </c>
      <c r="C499" s="80">
        <f>Invoice!B501</f>
        <v>0</v>
      </c>
      <c r="D499" s="85">
        <f t="shared" si="20"/>
        <v>0</v>
      </c>
      <c r="E499" s="85">
        <f t="shared" si="21"/>
        <v>0</v>
      </c>
      <c r="F499" s="86">
        <f>Invoice!G501</f>
        <v>0</v>
      </c>
      <c r="G499" s="87">
        <f t="shared" si="22"/>
        <v>0</v>
      </c>
    </row>
    <row r="500" spans="1:7" s="84" customFormat="1" hidden="1">
      <c r="A500" s="100" t="str">
        <f>Invoice!F502</f>
        <v>Exchange rate :</v>
      </c>
      <c r="B500" s="79">
        <f>Invoice!C502</f>
        <v>0</v>
      </c>
      <c r="C500" s="80">
        <f>Invoice!B502</f>
        <v>0</v>
      </c>
      <c r="D500" s="85">
        <f t="shared" si="20"/>
        <v>0</v>
      </c>
      <c r="E500" s="85">
        <f t="shared" si="21"/>
        <v>0</v>
      </c>
      <c r="F500" s="86">
        <f>Invoice!G502</f>
        <v>0</v>
      </c>
      <c r="G500" s="87">
        <f t="shared" si="22"/>
        <v>0</v>
      </c>
    </row>
    <row r="501" spans="1:7" s="84" customFormat="1" hidden="1">
      <c r="A501" s="100" t="str">
        <f>Invoice!F503</f>
        <v>Exchange rate :</v>
      </c>
      <c r="B501" s="79">
        <f>Invoice!C503</f>
        <v>0</v>
      </c>
      <c r="C501" s="80">
        <f>Invoice!B503</f>
        <v>0</v>
      </c>
      <c r="D501" s="85">
        <f t="shared" si="20"/>
        <v>0</v>
      </c>
      <c r="E501" s="85">
        <f t="shared" si="21"/>
        <v>0</v>
      </c>
      <c r="F501" s="86">
        <f>Invoice!G503</f>
        <v>0</v>
      </c>
      <c r="G501" s="87">
        <f t="shared" si="22"/>
        <v>0</v>
      </c>
    </row>
    <row r="502" spans="1:7" s="84" customFormat="1" hidden="1">
      <c r="A502" s="100" t="str">
        <f>Invoice!F504</f>
        <v>Exchange rate :</v>
      </c>
      <c r="B502" s="79">
        <f>Invoice!C504</f>
        <v>0</v>
      </c>
      <c r="C502" s="80">
        <f>Invoice!B504</f>
        <v>0</v>
      </c>
      <c r="D502" s="85">
        <f t="shared" si="20"/>
        <v>0</v>
      </c>
      <c r="E502" s="85">
        <f t="shared" si="21"/>
        <v>0</v>
      </c>
      <c r="F502" s="86">
        <f>Invoice!G504</f>
        <v>0</v>
      </c>
      <c r="G502" s="87">
        <f t="shared" si="22"/>
        <v>0</v>
      </c>
    </row>
    <row r="503" spans="1:7" s="84" customFormat="1" hidden="1">
      <c r="A503" s="100" t="str">
        <f>Invoice!F505</f>
        <v>Exchange rate :</v>
      </c>
      <c r="B503" s="79">
        <f>Invoice!C505</f>
        <v>0</v>
      </c>
      <c r="C503" s="80">
        <f>Invoice!B505</f>
        <v>0</v>
      </c>
      <c r="D503" s="85">
        <f t="shared" si="20"/>
        <v>0</v>
      </c>
      <c r="E503" s="85">
        <f t="shared" si="21"/>
        <v>0</v>
      </c>
      <c r="F503" s="86">
        <f>Invoice!G505</f>
        <v>0</v>
      </c>
      <c r="G503" s="87">
        <f t="shared" si="22"/>
        <v>0</v>
      </c>
    </row>
    <row r="504" spans="1:7" s="84" customFormat="1" hidden="1">
      <c r="A504" s="100" t="str">
        <f>Invoice!F506</f>
        <v>Exchange rate :</v>
      </c>
      <c r="B504" s="79">
        <f>Invoice!C506</f>
        <v>0</v>
      </c>
      <c r="C504" s="80">
        <f>Invoice!B506</f>
        <v>0</v>
      </c>
      <c r="D504" s="85">
        <f t="shared" si="20"/>
        <v>0</v>
      </c>
      <c r="E504" s="85">
        <f t="shared" si="21"/>
        <v>0</v>
      </c>
      <c r="F504" s="86">
        <f>Invoice!G506</f>
        <v>0</v>
      </c>
      <c r="G504" s="87">
        <f t="shared" si="22"/>
        <v>0</v>
      </c>
    </row>
    <row r="505" spans="1:7" s="84" customFormat="1" hidden="1">
      <c r="A505" s="100" t="str">
        <f>Invoice!F507</f>
        <v>Exchange rate :</v>
      </c>
      <c r="B505" s="79">
        <f>Invoice!C507</f>
        <v>0</v>
      </c>
      <c r="C505" s="80">
        <f>Invoice!B507</f>
        <v>0</v>
      </c>
      <c r="D505" s="85">
        <f t="shared" si="20"/>
        <v>0</v>
      </c>
      <c r="E505" s="85">
        <f t="shared" si="21"/>
        <v>0</v>
      </c>
      <c r="F505" s="86">
        <f>Invoice!G507</f>
        <v>0</v>
      </c>
      <c r="G505" s="87">
        <f t="shared" si="22"/>
        <v>0</v>
      </c>
    </row>
    <row r="506" spans="1:7" s="84" customFormat="1" hidden="1">
      <c r="A506" s="100" t="str">
        <f>Invoice!F508</f>
        <v>Exchange rate :</v>
      </c>
      <c r="B506" s="79">
        <f>Invoice!C508</f>
        <v>0</v>
      </c>
      <c r="C506" s="80">
        <f>Invoice!B508</f>
        <v>0</v>
      </c>
      <c r="D506" s="85">
        <f t="shared" si="20"/>
        <v>0</v>
      </c>
      <c r="E506" s="85">
        <f t="shared" si="21"/>
        <v>0</v>
      </c>
      <c r="F506" s="86">
        <f>Invoice!G508</f>
        <v>0</v>
      </c>
      <c r="G506" s="87">
        <f t="shared" si="22"/>
        <v>0</v>
      </c>
    </row>
    <row r="507" spans="1:7" s="84" customFormat="1" hidden="1">
      <c r="A507" s="100" t="str">
        <f>Invoice!F509</f>
        <v>Exchange rate :</v>
      </c>
      <c r="B507" s="79">
        <f>Invoice!C509</f>
        <v>0</v>
      </c>
      <c r="C507" s="80">
        <f>Invoice!B509</f>
        <v>0</v>
      </c>
      <c r="D507" s="85">
        <f t="shared" si="20"/>
        <v>0</v>
      </c>
      <c r="E507" s="85">
        <f t="shared" si="21"/>
        <v>0</v>
      </c>
      <c r="F507" s="86">
        <f>Invoice!G509</f>
        <v>0</v>
      </c>
      <c r="G507" s="87">
        <f t="shared" si="22"/>
        <v>0</v>
      </c>
    </row>
    <row r="508" spans="1:7" s="84" customFormat="1" hidden="1">
      <c r="A508" s="100" t="str">
        <f>Invoice!F510</f>
        <v>Exchange rate :</v>
      </c>
      <c r="B508" s="79">
        <f>Invoice!C510</f>
        <v>0</v>
      </c>
      <c r="C508" s="80">
        <f>Invoice!B510</f>
        <v>0</v>
      </c>
      <c r="D508" s="85">
        <f t="shared" si="20"/>
        <v>0</v>
      </c>
      <c r="E508" s="85">
        <f t="shared" si="21"/>
        <v>0</v>
      </c>
      <c r="F508" s="86">
        <f>Invoice!G510</f>
        <v>0</v>
      </c>
      <c r="G508" s="87">
        <f t="shared" si="22"/>
        <v>0</v>
      </c>
    </row>
    <row r="509" spans="1:7" s="84" customFormat="1" hidden="1">
      <c r="A509" s="100" t="str">
        <f>Invoice!F511</f>
        <v>Exchange rate :</v>
      </c>
      <c r="B509" s="79">
        <f>Invoice!C511</f>
        <v>0</v>
      </c>
      <c r="C509" s="80">
        <f>Invoice!B511</f>
        <v>0</v>
      </c>
      <c r="D509" s="85">
        <f t="shared" si="20"/>
        <v>0</v>
      </c>
      <c r="E509" s="85">
        <f t="shared" si="21"/>
        <v>0</v>
      </c>
      <c r="F509" s="86">
        <f>Invoice!G511</f>
        <v>0</v>
      </c>
      <c r="G509" s="87">
        <f t="shared" si="22"/>
        <v>0</v>
      </c>
    </row>
    <row r="510" spans="1:7" s="84" customFormat="1" hidden="1">
      <c r="A510" s="100" t="str">
        <f>Invoice!F512</f>
        <v>Exchange rate :</v>
      </c>
      <c r="B510" s="79">
        <f>Invoice!C512</f>
        <v>0</v>
      </c>
      <c r="C510" s="80">
        <f>Invoice!B512</f>
        <v>0</v>
      </c>
      <c r="D510" s="85">
        <f t="shared" si="20"/>
        <v>0</v>
      </c>
      <c r="E510" s="85">
        <f t="shared" si="21"/>
        <v>0</v>
      </c>
      <c r="F510" s="86">
        <f>Invoice!G512</f>
        <v>0</v>
      </c>
      <c r="G510" s="87">
        <f t="shared" si="22"/>
        <v>0</v>
      </c>
    </row>
    <row r="511" spans="1:7" s="84" customFormat="1" hidden="1">
      <c r="A511" s="100" t="str">
        <f>Invoice!F513</f>
        <v>Exchange rate :</v>
      </c>
      <c r="B511" s="79">
        <f>Invoice!C513</f>
        <v>0</v>
      </c>
      <c r="C511" s="80">
        <f>Invoice!B513</f>
        <v>0</v>
      </c>
      <c r="D511" s="85">
        <f t="shared" si="20"/>
        <v>0</v>
      </c>
      <c r="E511" s="85">
        <f t="shared" si="21"/>
        <v>0</v>
      </c>
      <c r="F511" s="86">
        <f>Invoice!G513</f>
        <v>0</v>
      </c>
      <c r="G511" s="87">
        <f t="shared" si="22"/>
        <v>0</v>
      </c>
    </row>
    <row r="512" spans="1:7" s="84" customFormat="1" hidden="1">
      <c r="A512" s="100" t="str">
        <f>Invoice!F514</f>
        <v>Exchange rate :</v>
      </c>
      <c r="B512" s="79">
        <f>Invoice!C514</f>
        <v>0</v>
      </c>
      <c r="C512" s="80">
        <f>Invoice!B514</f>
        <v>0</v>
      </c>
      <c r="D512" s="85">
        <f t="shared" si="20"/>
        <v>0</v>
      </c>
      <c r="E512" s="85">
        <f t="shared" si="21"/>
        <v>0</v>
      </c>
      <c r="F512" s="86">
        <f>Invoice!G514</f>
        <v>0</v>
      </c>
      <c r="G512" s="87">
        <f t="shared" si="22"/>
        <v>0</v>
      </c>
    </row>
    <row r="513" spans="1:7" s="84" customFormat="1" hidden="1">
      <c r="A513" s="100" t="str">
        <f>Invoice!F515</f>
        <v>Exchange rate :</v>
      </c>
      <c r="B513" s="79">
        <f>Invoice!C515</f>
        <v>0</v>
      </c>
      <c r="C513" s="80">
        <f>Invoice!B515</f>
        <v>0</v>
      </c>
      <c r="D513" s="85">
        <f t="shared" ref="D513:D576" si="23">F513/$D$14</f>
        <v>0</v>
      </c>
      <c r="E513" s="85">
        <f t="shared" ref="E513:E576" si="24">G513/$D$14</f>
        <v>0</v>
      </c>
      <c r="F513" s="86">
        <f>Invoice!G515</f>
        <v>0</v>
      </c>
      <c r="G513" s="87">
        <f t="shared" ref="G513:G576" si="25">C513*F513</f>
        <v>0</v>
      </c>
    </row>
    <row r="514" spans="1:7" s="84" customFormat="1" hidden="1">
      <c r="A514" s="100" t="str">
        <f>Invoice!F516</f>
        <v>Exchange rate :</v>
      </c>
      <c r="B514" s="79">
        <f>Invoice!C516</f>
        <v>0</v>
      </c>
      <c r="C514" s="80">
        <f>Invoice!B516</f>
        <v>0</v>
      </c>
      <c r="D514" s="85">
        <f t="shared" si="23"/>
        <v>0</v>
      </c>
      <c r="E514" s="85">
        <f t="shared" si="24"/>
        <v>0</v>
      </c>
      <c r="F514" s="86">
        <f>Invoice!G516</f>
        <v>0</v>
      </c>
      <c r="G514" s="87">
        <f t="shared" si="25"/>
        <v>0</v>
      </c>
    </row>
    <row r="515" spans="1:7" s="84" customFormat="1" hidden="1">
      <c r="A515" s="100" t="str">
        <f>Invoice!F517</f>
        <v>Exchange rate :</v>
      </c>
      <c r="B515" s="79">
        <f>Invoice!C517</f>
        <v>0</v>
      </c>
      <c r="C515" s="80">
        <f>Invoice!B517</f>
        <v>0</v>
      </c>
      <c r="D515" s="85">
        <f t="shared" si="23"/>
        <v>0</v>
      </c>
      <c r="E515" s="85">
        <f t="shared" si="24"/>
        <v>0</v>
      </c>
      <c r="F515" s="86">
        <f>Invoice!G517</f>
        <v>0</v>
      </c>
      <c r="G515" s="87">
        <f t="shared" si="25"/>
        <v>0</v>
      </c>
    </row>
    <row r="516" spans="1:7" s="84" customFormat="1" hidden="1">
      <c r="A516" s="100" t="str">
        <f>Invoice!F518</f>
        <v>Exchange rate :</v>
      </c>
      <c r="B516" s="79">
        <f>Invoice!C518</f>
        <v>0</v>
      </c>
      <c r="C516" s="80">
        <f>Invoice!B518</f>
        <v>0</v>
      </c>
      <c r="D516" s="85">
        <f t="shared" si="23"/>
        <v>0</v>
      </c>
      <c r="E516" s="85">
        <f t="shared" si="24"/>
        <v>0</v>
      </c>
      <c r="F516" s="86">
        <f>Invoice!G518</f>
        <v>0</v>
      </c>
      <c r="G516" s="87">
        <f t="shared" si="25"/>
        <v>0</v>
      </c>
    </row>
    <row r="517" spans="1:7" s="84" customFormat="1" hidden="1">
      <c r="A517" s="100" t="str">
        <f>Invoice!F519</f>
        <v>Exchange rate :</v>
      </c>
      <c r="B517" s="79">
        <f>Invoice!C519</f>
        <v>0</v>
      </c>
      <c r="C517" s="80">
        <f>Invoice!B519</f>
        <v>0</v>
      </c>
      <c r="D517" s="85">
        <f t="shared" si="23"/>
        <v>0</v>
      </c>
      <c r="E517" s="85">
        <f t="shared" si="24"/>
        <v>0</v>
      </c>
      <c r="F517" s="86">
        <f>Invoice!G519</f>
        <v>0</v>
      </c>
      <c r="G517" s="87">
        <f t="shared" si="25"/>
        <v>0</v>
      </c>
    </row>
    <row r="518" spans="1:7" s="84" customFormat="1" hidden="1">
      <c r="A518" s="100" t="str">
        <f>Invoice!F520</f>
        <v>Exchange rate :</v>
      </c>
      <c r="B518" s="79">
        <f>Invoice!C520</f>
        <v>0</v>
      </c>
      <c r="C518" s="80">
        <f>Invoice!B520</f>
        <v>0</v>
      </c>
      <c r="D518" s="85">
        <f t="shared" si="23"/>
        <v>0</v>
      </c>
      <c r="E518" s="85">
        <f t="shared" si="24"/>
        <v>0</v>
      </c>
      <c r="F518" s="86">
        <f>Invoice!G520</f>
        <v>0</v>
      </c>
      <c r="G518" s="87">
        <f t="shared" si="25"/>
        <v>0</v>
      </c>
    </row>
    <row r="519" spans="1:7" s="84" customFormat="1" hidden="1">
      <c r="A519" s="100" t="str">
        <f>Invoice!F521</f>
        <v>Exchange rate :</v>
      </c>
      <c r="B519" s="79">
        <f>Invoice!C521</f>
        <v>0</v>
      </c>
      <c r="C519" s="80">
        <f>Invoice!B521</f>
        <v>0</v>
      </c>
      <c r="D519" s="85">
        <f t="shared" si="23"/>
        <v>0</v>
      </c>
      <c r="E519" s="85">
        <f t="shared" si="24"/>
        <v>0</v>
      </c>
      <c r="F519" s="86">
        <f>Invoice!G521</f>
        <v>0</v>
      </c>
      <c r="G519" s="87">
        <f t="shared" si="25"/>
        <v>0</v>
      </c>
    </row>
    <row r="520" spans="1:7" s="84" customFormat="1" hidden="1">
      <c r="A520" s="100" t="str">
        <f>Invoice!F522</f>
        <v>Exchange rate :</v>
      </c>
      <c r="B520" s="79">
        <f>Invoice!C522</f>
        <v>0</v>
      </c>
      <c r="C520" s="80">
        <f>Invoice!B522</f>
        <v>0</v>
      </c>
      <c r="D520" s="85">
        <f t="shared" si="23"/>
        <v>0</v>
      </c>
      <c r="E520" s="85">
        <f t="shared" si="24"/>
        <v>0</v>
      </c>
      <c r="F520" s="86">
        <f>Invoice!G522</f>
        <v>0</v>
      </c>
      <c r="G520" s="87">
        <f t="shared" si="25"/>
        <v>0</v>
      </c>
    </row>
    <row r="521" spans="1:7" s="84" customFormat="1" hidden="1">
      <c r="A521" s="100" t="str">
        <f>Invoice!F523</f>
        <v>Exchange rate :</v>
      </c>
      <c r="B521" s="79">
        <f>Invoice!C523</f>
        <v>0</v>
      </c>
      <c r="C521" s="80">
        <f>Invoice!B523</f>
        <v>0</v>
      </c>
      <c r="D521" s="85">
        <f t="shared" si="23"/>
        <v>0</v>
      </c>
      <c r="E521" s="85">
        <f t="shared" si="24"/>
        <v>0</v>
      </c>
      <c r="F521" s="86">
        <f>Invoice!G523</f>
        <v>0</v>
      </c>
      <c r="G521" s="87">
        <f t="shared" si="25"/>
        <v>0</v>
      </c>
    </row>
    <row r="522" spans="1:7" s="84" customFormat="1" hidden="1">
      <c r="A522" s="100" t="str">
        <f>Invoice!F524</f>
        <v>Exchange rate :</v>
      </c>
      <c r="B522" s="79">
        <f>Invoice!C524</f>
        <v>0</v>
      </c>
      <c r="C522" s="80">
        <f>Invoice!B524</f>
        <v>0</v>
      </c>
      <c r="D522" s="85">
        <f t="shared" si="23"/>
        <v>0</v>
      </c>
      <c r="E522" s="85">
        <f t="shared" si="24"/>
        <v>0</v>
      </c>
      <c r="F522" s="86">
        <f>Invoice!G524</f>
        <v>0</v>
      </c>
      <c r="G522" s="87">
        <f t="shared" si="25"/>
        <v>0</v>
      </c>
    </row>
    <row r="523" spans="1:7" s="84" customFormat="1" hidden="1">
      <c r="A523" s="100" t="str">
        <f>Invoice!F525</f>
        <v>Exchange rate :</v>
      </c>
      <c r="B523" s="79">
        <f>Invoice!C525</f>
        <v>0</v>
      </c>
      <c r="C523" s="80">
        <f>Invoice!B525</f>
        <v>0</v>
      </c>
      <c r="D523" s="85">
        <f t="shared" si="23"/>
        <v>0</v>
      </c>
      <c r="E523" s="85">
        <f t="shared" si="24"/>
        <v>0</v>
      </c>
      <c r="F523" s="86">
        <f>Invoice!G525</f>
        <v>0</v>
      </c>
      <c r="G523" s="87">
        <f t="shared" si="25"/>
        <v>0</v>
      </c>
    </row>
    <row r="524" spans="1:7" s="84" customFormat="1" hidden="1">
      <c r="A524" s="100" t="str">
        <f>Invoice!F526</f>
        <v>Exchange rate :</v>
      </c>
      <c r="B524" s="79">
        <f>Invoice!C526</f>
        <v>0</v>
      </c>
      <c r="C524" s="80">
        <f>Invoice!B526</f>
        <v>0</v>
      </c>
      <c r="D524" s="85">
        <f t="shared" si="23"/>
        <v>0</v>
      </c>
      <c r="E524" s="85">
        <f t="shared" si="24"/>
        <v>0</v>
      </c>
      <c r="F524" s="86">
        <f>Invoice!G526</f>
        <v>0</v>
      </c>
      <c r="G524" s="87">
        <f t="shared" si="25"/>
        <v>0</v>
      </c>
    </row>
    <row r="525" spans="1:7" s="84" customFormat="1" hidden="1">
      <c r="A525" s="100" t="str">
        <f>Invoice!F527</f>
        <v>Exchange rate :</v>
      </c>
      <c r="B525" s="79">
        <f>Invoice!C527</f>
        <v>0</v>
      </c>
      <c r="C525" s="80">
        <f>Invoice!B527</f>
        <v>0</v>
      </c>
      <c r="D525" s="85">
        <f t="shared" si="23"/>
        <v>0</v>
      </c>
      <c r="E525" s="85">
        <f t="shared" si="24"/>
        <v>0</v>
      </c>
      <c r="F525" s="86">
        <f>Invoice!G527</f>
        <v>0</v>
      </c>
      <c r="G525" s="87">
        <f t="shared" si="25"/>
        <v>0</v>
      </c>
    </row>
    <row r="526" spans="1:7" s="84" customFormat="1" hidden="1">
      <c r="A526" s="100" t="str">
        <f>Invoice!F528</f>
        <v>Exchange rate :</v>
      </c>
      <c r="B526" s="79">
        <f>Invoice!C528</f>
        <v>0</v>
      </c>
      <c r="C526" s="80">
        <f>Invoice!B528</f>
        <v>0</v>
      </c>
      <c r="D526" s="85">
        <f t="shared" si="23"/>
        <v>0</v>
      </c>
      <c r="E526" s="85">
        <f t="shared" si="24"/>
        <v>0</v>
      </c>
      <c r="F526" s="86">
        <f>Invoice!G528</f>
        <v>0</v>
      </c>
      <c r="G526" s="87">
        <f t="shared" si="25"/>
        <v>0</v>
      </c>
    </row>
    <row r="527" spans="1:7" s="84" customFormat="1" hidden="1">
      <c r="A527" s="100" t="str">
        <f>Invoice!F529</f>
        <v>Exchange rate :</v>
      </c>
      <c r="B527" s="79">
        <f>Invoice!C529</f>
        <v>0</v>
      </c>
      <c r="C527" s="80">
        <f>Invoice!B529</f>
        <v>0</v>
      </c>
      <c r="D527" s="85">
        <f t="shared" si="23"/>
        <v>0</v>
      </c>
      <c r="E527" s="85">
        <f t="shared" si="24"/>
        <v>0</v>
      </c>
      <c r="F527" s="86">
        <f>Invoice!G529</f>
        <v>0</v>
      </c>
      <c r="G527" s="87">
        <f t="shared" si="25"/>
        <v>0</v>
      </c>
    </row>
    <row r="528" spans="1:7" s="84" customFormat="1" hidden="1">
      <c r="A528" s="100" t="str">
        <f>Invoice!F530</f>
        <v>Exchange rate :</v>
      </c>
      <c r="B528" s="79">
        <f>Invoice!C530</f>
        <v>0</v>
      </c>
      <c r="C528" s="80">
        <f>Invoice!B530</f>
        <v>0</v>
      </c>
      <c r="D528" s="85">
        <f t="shared" si="23"/>
        <v>0</v>
      </c>
      <c r="E528" s="85">
        <f t="shared" si="24"/>
        <v>0</v>
      </c>
      <c r="F528" s="86">
        <f>Invoice!G530</f>
        <v>0</v>
      </c>
      <c r="G528" s="87">
        <f t="shared" si="25"/>
        <v>0</v>
      </c>
    </row>
    <row r="529" spans="1:7" s="84" customFormat="1" hidden="1">
      <c r="A529" s="100" t="str">
        <f>Invoice!F531</f>
        <v>Exchange rate :</v>
      </c>
      <c r="B529" s="79">
        <f>Invoice!C531</f>
        <v>0</v>
      </c>
      <c r="C529" s="80">
        <f>Invoice!B531</f>
        <v>0</v>
      </c>
      <c r="D529" s="85">
        <f t="shared" si="23"/>
        <v>0</v>
      </c>
      <c r="E529" s="85">
        <f t="shared" si="24"/>
        <v>0</v>
      </c>
      <c r="F529" s="86">
        <f>Invoice!G531</f>
        <v>0</v>
      </c>
      <c r="G529" s="87">
        <f t="shared" si="25"/>
        <v>0</v>
      </c>
    </row>
    <row r="530" spans="1:7" s="84" customFormat="1" hidden="1">
      <c r="A530" s="100" t="str">
        <f>Invoice!F532</f>
        <v>Exchange rate :</v>
      </c>
      <c r="B530" s="79">
        <f>Invoice!C532</f>
        <v>0</v>
      </c>
      <c r="C530" s="80">
        <f>Invoice!B532</f>
        <v>0</v>
      </c>
      <c r="D530" s="85">
        <f t="shared" si="23"/>
        <v>0</v>
      </c>
      <c r="E530" s="85">
        <f t="shared" si="24"/>
        <v>0</v>
      </c>
      <c r="F530" s="86">
        <f>Invoice!G532</f>
        <v>0</v>
      </c>
      <c r="G530" s="87">
        <f t="shared" si="25"/>
        <v>0</v>
      </c>
    </row>
    <row r="531" spans="1:7" s="84" customFormat="1" hidden="1">
      <c r="A531" s="100" t="str">
        <f>Invoice!F533</f>
        <v>Exchange rate :</v>
      </c>
      <c r="B531" s="79">
        <f>Invoice!C533</f>
        <v>0</v>
      </c>
      <c r="C531" s="80">
        <f>Invoice!B533</f>
        <v>0</v>
      </c>
      <c r="D531" s="85">
        <f t="shared" si="23"/>
        <v>0</v>
      </c>
      <c r="E531" s="85">
        <f t="shared" si="24"/>
        <v>0</v>
      </c>
      <c r="F531" s="86">
        <f>Invoice!G533</f>
        <v>0</v>
      </c>
      <c r="G531" s="87">
        <f t="shared" si="25"/>
        <v>0</v>
      </c>
    </row>
    <row r="532" spans="1:7" s="84" customFormat="1" hidden="1">
      <c r="A532" s="100" t="str">
        <f>Invoice!F534</f>
        <v>Exchange rate :</v>
      </c>
      <c r="B532" s="79">
        <f>Invoice!C534</f>
        <v>0</v>
      </c>
      <c r="C532" s="80">
        <f>Invoice!B534</f>
        <v>0</v>
      </c>
      <c r="D532" s="85">
        <f t="shared" si="23"/>
        <v>0</v>
      </c>
      <c r="E532" s="85">
        <f t="shared" si="24"/>
        <v>0</v>
      </c>
      <c r="F532" s="86">
        <f>Invoice!G534</f>
        <v>0</v>
      </c>
      <c r="G532" s="87">
        <f t="shared" si="25"/>
        <v>0</v>
      </c>
    </row>
    <row r="533" spans="1:7" s="84" customFormat="1" hidden="1">
      <c r="A533" s="100" t="str">
        <f>Invoice!F535</f>
        <v>Exchange rate :</v>
      </c>
      <c r="B533" s="79">
        <f>Invoice!C535</f>
        <v>0</v>
      </c>
      <c r="C533" s="80">
        <f>Invoice!B535</f>
        <v>0</v>
      </c>
      <c r="D533" s="85">
        <f t="shared" si="23"/>
        <v>0</v>
      </c>
      <c r="E533" s="85">
        <f t="shared" si="24"/>
        <v>0</v>
      </c>
      <c r="F533" s="86">
        <f>Invoice!G535</f>
        <v>0</v>
      </c>
      <c r="G533" s="87">
        <f t="shared" si="25"/>
        <v>0</v>
      </c>
    </row>
    <row r="534" spans="1:7" s="84" customFormat="1" hidden="1">
      <c r="A534" s="100" t="str">
        <f>Invoice!F536</f>
        <v>Exchange rate :</v>
      </c>
      <c r="B534" s="79">
        <f>Invoice!C536</f>
        <v>0</v>
      </c>
      <c r="C534" s="80">
        <f>Invoice!B536</f>
        <v>0</v>
      </c>
      <c r="D534" s="85">
        <f t="shared" si="23"/>
        <v>0</v>
      </c>
      <c r="E534" s="85">
        <f t="shared" si="24"/>
        <v>0</v>
      </c>
      <c r="F534" s="86">
        <f>Invoice!G536</f>
        <v>0</v>
      </c>
      <c r="G534" s="87">
        <f t="shared" si="25"/>
        <v>0</v>
      </c>
    </row>
    <row r="535" spans="1:7" s="84" customFormat="1" hidden="1">
      <c r="A535" s="100" t="str">
        <f>Invoice!F537</f>
        <v>Exchange rate :</v>
      </c>
      <c r="B535" s="79">
        <f>Invoice!C537</f>
        <v>0</v>
      </c>
      <c r="C535" s="80">
        <f>Invoice!B537</f>
        <v>0</v>
      </c>
      <c r="D535" s="85">
        <f t="shared" si="23"/>
        <v>0</v>
      </c>
      <c r="E535" s="85">
        <f t="shared" si="24"/>
        <v>0</v>
      </c>
      <c r="F535" s="86">
        <f>Invoice!G537</f>
        <v>0</v>
      </c>
      <c r="G535" s="87">
        <f t="shared" si="25"/>
        <v>0</v>
      </c>
    </row>
    <row r="536" spans="1:7" s="84" customFormat="1" hidden="1">
      <c r="A536" s="100" t="str">
        <f>Invoice!F538</f>
        <v>Exchange rate :</v>
      </c>
      <c r="B536" s="79">
        <f>Invoice!C538</f>
        <v>0</v>
      </c>
      <c r="C536" s="80">
        <f>Invoice!B538</f>
        <v>0</v>
      </c>
      <c r="D536" s="85">
        <f t="shared" si="23"/>
        <v>0</v>
      </c>
      <c r="E536" s="85">
        <f t="shared" si="24"/>
        <v>0</v>
      </c>
      <c r="F536" s="86">
        <f>Invoice!G538</f>
        <v>0</v>
      </c>
      <c r="G536" s="87">
        <f t="shared" si="25"/>
        <v>0</v>
      </c>
    </row>
    <row r="537" spans="1:7" s="84" customFormat="1" hidden="1">
      <c r="A537" s="100" t="str">
        <f>Invoice!F539</f>
        <v>Exchange rate :</v>
      </c>
      <c r="B537" s="79">
        <f>Invoice!C539</f>
        <v>0</v>
      </c>
      <c r="C537" s="80">
        <f>Invoice!B539</f>
        <v>0</v>
      </c>
      <c r="D537" s="85">
        <f t="shared" si="23"/>
        <v>0</v>
      </c>
      <c r="E537" s="85">
        <f t="shared" si="24"/>
        <v>0</v>
      </c>
      <c r="F537" s="86">
        <f>Invoice!G539</f>
        <v>0</v>
      </c>
      <c r="G537" s="87">
        <f t="shared" si="25"/>
        <v>0</v>
      </c>
    </row>
    <row r="538" spans="1:7" s="84" customFormat="1" hidden="1">
      <c r="A538" s="100" t="str">
        <f>Invoice!F540</f>
        <v>Exchange rate :</v>
      </c>
      <c r="B538" s="79">
        <f>Invoice!C540</f>
        <v>0</v>
      </c>
      <c r="C538" s="80">
        <f>Invoice!B540</f>
        <v>0</v>
      </c>
      <c r="D538" s="85">
        <f t="shared" si="23"/>
        <v>0</v>
      </c>
      <c r="E538" s="85">
        <f t="shared" si="24"/>
        <v>0</v>
      </c>
      <c r="F538" s="86">
        <f>Invoice!G540</f>
        <v>0</v>
      </c>
      <c r="G538" s="87">
        <f t="shared" si="25"/>
        <v>0</v>
      </c>
    </row>
    <row r="539" spans="1:7" s="84" customFormat="1" hidden="1">
      <c r="A539" s="100" t="str">
        <f>Invoice!F541</f>
        <v>Exchange rate :</v>
      </c>
      <c r="B539" s="79">
        <f>Invoice!C541</f>
        <v>0</v>
      </c>
      <c r="C539" s="80">
        <f>Invoice!B541</f>
        <v>0</v>
      </c>
      <c r="D539" s="85">
        <f t="shared" si="23"/>
        <v>0</v>
      </c>
      <c r="E539" s="85">
        <f t="shared" si="24"/>
        <v>0</v>
      </c>
      <c r="F539" s="86">
        <f>Invoice!G541</f>
        <v>0</v>
      </c>
      <c r="G539" s="87">
        <f t="shared" si="25"/>
        <v>0</v>
      </c>
    </row>
    <row r="540" spans="1:7" s="84" customFormat="1" hidden="1">
      <c r="A540" s="100" t="str">
        <f>Invoice!F542</f>
        <v>Exchange rate :</v>
      </c>
      <c r="B540" s="79">
        <f>Invoice!C542</f>
        <v>0</v>
      </c>
      <c r="C540" s="80">
        <f>Invoice!B542</f>
        <v>0</v>
      </c>
      <c r="D540" s="85">
        <f t="shared" si="23"/>
        <v>0</v>
      </c>
      <c r="E540" s="85">
        <f t="shared" si="24"/>
        <v>0</v>
      </c>
      <c r="F540" s="86">
        <f>Invoice!G542</f>
        <v>0</v>
      </c>
      <c r="G540" s="87">
        <f t="shared" si="25"/>
        <v>0</v>
      </c>
    </row>
    <row r="541" spans="1:7" s="84" customFormat="1" hidden="1">
      <c r="A541" s="100" t="str">
        <f>Invoice!F543</f>
        <v>Exchange rate :</v>
      </c>
      <c r="B541" s="79">
        <f>Invoice!C543</f>
        <v>0</v>
      </c>
      <c r="C541" s="80">
        <f>Invoice!B543</f>
        <v>0</v>
      </c>
      <c r="D541" s="85">
        <f t="shared" si="23"/>
        <v>0</v>
      </c>
      <c r="E541" s="85">
        <f t="shared" si="24"/>
        <v>0</v>
      </c>
      <c r="F541" s="86">
        <f>Invoice!G543</f>
        <v>0</v>
      </c>
      <c r="G541" s="87">
        <f t="shared" si="25"/>
        <v>0</v>
      </c>
    </row>
    <row r="542" spans="1:7" s="84" customFormat="1" hidden="1">
      <c r="A542" s="100" t="str">
        <f>Invoice!F544</f>
        <v>Exchange rate :</v>
      </c>
      <c r="B542" s="79">
        <f>Invoice!C544</f>
        <v>0</v>
      </c>
      <c r="C542" s="80">
        <f>Invoice!B544</f>
        <v>0</v>
      </c>
      <c r="D542" s="85">
        <f t="shared" si="23"/>
        <v>0</v>
      </c>
      <c r="E542" s="85">
        <f t="shared" si="24"/>
        <v>0</v>
      </c>
      <c r="F542" s="86">
        <f>Invoice!G544</f>
        <v>0</v>
      </c>
      <c r="G542" s="87">
        <f t="shared" si="25"/>
        <v>0</v>
      </c>
    </row>
    <row r="543" spans="1:7" s="84" customFormat="1" hidden="1">
      <c r="A543" s="100" t="str">
        <f>Invoice!F545</f>
        <v>Exchange rate :</v>
      </c>
      <c r="B543" s="79">
        <f>Invoice!C545</f>
        <v>0</v>
      </c>
      <c r="C543" s="80">
        <f>Invoice!B545</f>
        <v>0</v>
      </c>
      <c r="D543" s="85">
        <f t="shared" si="23"/>
        <v>0</v>
      </c>
      <c r="E543" s="85">
        <f t="shared" si="24"/>
        <v>0</v>
      </c>
      <c r="F543" s="86">
        <f>Invoice!G545</f>
        <v>0</v>
      </c>
      <c r="G543" s="87">
        <f t="shared" si="25"/>
        <v>0</v>
      </c>
    </row>
    <row r="544" spans="1:7" s="84" customFormat="1" hidden="1">
      <c r="A544" s="100" t="str">
        <f>Invoice!F546</f>
        <v>Exchange rate :</v>
      </c>
      <c r="B544" s="79">
        <f>Invoice!C546</f>
        <v>0</v>
      </c>
      <c r="C544" s="80">
        <f>Invoice!B546</f>
        <v>0</v>
      </c>
      <c r="D544" s="85">
        <f t="shared" si="23"/>
        <v>0</v>
      </c>
      <c r="E544" s="85">
        <f t="shared" si="24"/>
        <v>0</v>
      </c>
      <c r="F544" s="86">
        <f>Invoice!G546</f>
        <v>0</v>
      </c>
      <c r="G544" s="87">
        <f t="shared" si="25"/>
        <v>0</v>
      </c>
    </row>
    <row r="545" spans="1:7" s="84" customFormat="1" hidden="1">
      <c r="A545" s="100" t="str">
        <f>Invoice!F547</f>
        <v>Exchange rate :</v>
      </c>
      <c r="B545" s="79">
        <f>Invoice!C547</f>
        <v>0</v>
      </c>
      <c r="C545" s="80">
        <f>Invoice!B547</f>
        <v>0</v>
      </c>
      <c r="D545" s="85">
        <f t="shared" si="23"/>
        <v>0</v>
      </c>
      <c r="E545" s="85">
        <f t="shared" si="24"/>
        <v>0</v>
      </c>
      <c r="F545" s="86">
        <f>Invoice!G547</f>
        <v>0</v>
      </c>
      <c r="G545" s="87">
        <f t="shared" si="25"/>
        <v>0</v>
      </c>
    </row>
    <row r="546" spans="1:7" s="84" customFormat="1" hidden="1">
      <c r="A546" s="100" t="str">
        <f>Invoice!F548</f>
        <v>Exchange rate :</v>
      </c>
      <c r="B546" s="79">
        <f>Invoice!C548</f>
        <v>0</v>
      </c>
      <c r="C546" s="80">
        <f>Invoice!B548</f>
        <v>0</v>
      </c>
      <c r="D546" s="85">
        <f t="shared" si="23"/>
        <v>0</v>
      </c>
      <c r="E546" s="85">
        <f t="shared" si="24"/>
        <v>0</v>
      </c>
      <c r="F546" s="86">
        <f>Invoice!G548</f>
        <v>0</v>
      </c>
      <c r="G546" s="87">
        <f t="shared" si="25"/>
        <v>0</v>
      </c>
    </row>
    <row r="547" spans="1:7" s="84" customFormat="1" hidden="1">
      <c r="A547" s="100" t="str">
        <f>Invoice!F549</f>
        <v>Exchange rate :</v>
      </c>
      <c r="B547" s="79">
        <f>Invoice!C549</f>
        <v>0</v>
      </c>
      <c r="C547" s="80">
        <f>Invoice!B549</f>
        <v>0</v>
      </c>
      <c r="D547" s="85">
        <f t="shared" si="23"/>
        <v>0</v>
      </c>
      <c r="E547" s="85">
        <f t="shared" si="24"/>
        <v>0</v>
      </c>
      <c r="F547" s="86">
        <f>Invoice!G549</f>
        <v>0</v>
      </c>
      <c r="G547" s="87">
        <f t="shared" si="25"/>
        <v>0</v>
      </c>
    </row>
    <row r="548" spans="1:7" s="84" customFormat="1" hidden="1">
      <c r="A548" s="100" t="str">
        <f>Invoice!F550</f>
        <v>Exchange rate :</v>
      </c>
      <c r="B548" s="79">
        <f>Invoice!C550</f>
        <v>0</v>
      </c>
      <c r="C548" s="80">
        <f>Invoice!B550</f>
        <v>0</v>
      </c>
      <c r="D548" s="85">
        <f t="shared" si="23"/>
        <v>0</v>
      </c>
      <c r="E548" s="85">
        <f t="shared" si="24"/>
        <v>0</v>
      </c>
      <c r="F548" s="86">
        <f>Invoice!G550</f>
        <v>0</v>
      </c>
      <c r="G548" s="87">
        <f t="shared" si="25"/>
        <v>0</v>
      </c>
    </row>
    <row r="549" spans="1:7" s="84" customFormat="1" hidden="1">
      <c r="A549" s="100" t="str">
        <f>Invoice!F551</f>
        <v>Exchange rate :</v>
      </c>
      <c r="B549" s="79">
        <f>Invoice!C551</f>
        <v>0</v>
      </c>
      <c r="C549" s="80">
        <f>Invoice!B551</f>
        <v>0</v>
      </c>
      <c r="D549" s="85">
        <f t="shared" si="23"/>
        <v>0</v>
      </c>
      <c r="E549" s="85">
        <f t="shared" si="24"/>
        <v>0</v>
      </c>
      <c r="F549" s="86">
        <f>Invoice!G551</f>
        <v>0</v>
      </c>
      <c r="G549" s="87">
        <f t="shared" si="25"/>
        <v>0</v>
      </c>
    </row>
    <row r="550" spans="1:7" s="84" customFormat="1" hidden="1">
      <c r="A550" s="100" t="str">
        <f>Invoice!F552</f>
        <v>Exchange rate :</v>
      </c>
      <c r="B550" s="79">
        <f>Invoice!C552</f>
        <v>0</v>
      </c>
      <c r="C550" s="80">
        <f>Invoice!B552</f>
        <v>0</v>
      </c>
      <c r="D550" s="85">
        <f t="shared" si="23"/>
        <v>0</v>
      </c>
      <c r="E550" s="85">
        <f t="shared" si="24"/>
        <v>0</v>
      </c>
      <c r="F550" s="86">
        <f>Invoice!G552</f>
        <v>0</v>
      </c>
      <c r="G550" s="87">
        <f t="shared" si="25"/>
        <v>0</v>
      </c>
    </row>
    <row r="551" spans="1:7" s="84" customFormat="1" hidden="1">
      <c r="A551" s="100" t="str">
        <f>Invoice!F553</f>
        <v>Exchange rate :</v>
      </c>
      <c r="B551" s="79">
        <f>Invoice!C553</f>
        <v>0</v>
      </c>
      <c r="C551" s="80">
        <f>Invoice!B553</f>
        <v>0</v>
      </c>
      <c r="D551" s="85">
        <f t="shared" si="23"/>
        <v>0</v>
      </c>
      <c r="E551" s="85">
        <f t="shared" si="24"/>
        <v>0</v>
      </c>
      <c r="F551" s="86">
        <f>Invoice!G553</f>
        <v>0</v>
      </c>
      <c r="G551" s="87">
        <f t="shared" si="25"/>
        <v>0</v>
      </c>
    </row>
    <row r="552" spans="1:7" s="84" customFormat="1" hidden="1">
      <c r="A552" s="100" t="str">
        <f>Invoice!F554</f>
        <v>Exchange rate :</v>
      </c>
      <c r="B552" s="79">
        <f>Invoice!C554</f>
        <v>0</v>
      </c>
      <c r="C552" s="80">
        <f>Invoice!B554</f>
        <v>0</v>
      </c>
      <c r="D552" s="85">
        <f t="shared" si="23"/>
        <v>0</v>
      </c>
      <c r="E552" s="85">
        <f t="shared" si="24"/>
        <v>0</v>
      </c>
      <c r="F552" s="86">
        <f>Invoice!G554</f>
        <v>0</v>
      </c>
      <c r="G552" s="87">
        <f t="shared" si="25"/>
        <v>0</v>
      </c>
    </row>
    <row r="553" spans="1:7" s="84" customFormat="1" hidden="1">
      <c r="A553" s="100" t="str">
        <f>Invoice!F555</f>
        <v>Exchange rate :</v>
      </c>
      <c r="B553" s="79">
        <f>Invoice!C555</f>
        <v>0</v>
      </c>
      <c r="C553" s="80">
        <f>Invoice!B555</f>
        <v>0</v>
      </c>
      <c r="D553" s="85">
        <f t="shared" si="23"/>
        <v>0</v>
      </c>
      <c r="E553" s="85">
        <f t="shared" si="24"/>
        <v>0</v>
      </c>
      <c r="F553" s="86">
        <f>Invoice!G555</f>
        <v>0</v>
      </c>
      <c r="G553" s="87">
        <f t="shared" si="25"/>
        <v>0</v>
      </c>
    </row>
    <row r="554" spans="1:7" s="84" customFormat="1" hidden="1">
      <c r="A554" s="100" t="str">
        <f>Invoice!F556</f>
        <v>Exchange rate :</v>
      </c>
      <c r="B554" s="79">
        <f>Invoice!C556</f>
        <v>0</v>
      </c>
      <c r="C554" s="80">
        <f>Invoice!B556</f>
        <v>0</v>
      </c>
      <c r="D554" s="85">
        <f t="shared" si="23"/>
        <v>0</v>
      </c>
      <c r="E554" s="85">
        <f t="shared" si="24"/>
        <v>0</v>
      </c>
      <c r="F554" s="86">
        <f>Invoice!G556</f>
        <v>0</v>
      </c>
      <c r="G554" s="87">
        <f t="shared" si="25"/>
        <v>0</v>
      </c>
    </row>
    <row r="555" spans="1:7" s="84" customFormat="1" hidden="1">
      <c r="A555" s="100" t="str">
        <f>Invoice!F557</f>
        <v>Exchange rate :</v>
      </c>
      <c r="B555" s="79">
        <f>Invoice!C557</f>
        <v>0</v>
      </c>
      <c r="C555" s="80">
        <f>Invoice!B557</f>
        <v>0</v>
      </c>
      <c r="D555" s="85">
        <f t="shared" si="23"/>
        <v>0</v>
      </c>
      <c r="E555" s="85">
        <f t="shared" si="24"/>
        <v>0</v>
      </c>
      <c r="F555" s="86">
        <f>Invoice!G557</f>
        <v>0</v>
      </c>
      <c r="G555" s="87">
        <f t="shared" si="25"/>
        <v>0</v>
      </c>
    </row>
    <row r="556" spans="1:7" s="84" customFormat="1" hidden="1">
      <c r="A556" s="100" t="str">
        <f>Invoice!F558</f>
        <v>Exchange rate :</v>
      </c>
      <c r="B556" s="79">
        <f>Invoice!C558</f>
        <v>0</v>
      </c>
      <c r="C556" s="80">
        <f>Invoice!B558</f>
        <v>0</v>
      </c>
      <c r="D556" s="85">
        <f t="shared" si="23"/>
        <v>0</v>
      </c>
      <c r="E556" s="85">
        <f t="shared" si="24"/>
        <v>0</v>
      </c>
      <c r="F556" s="86">
        <f>Invoice!G558</f>
        <v>0</v>
      </c>
      <c r="G556" s="87">
        <f t="shared" si="25"/>
        <v>0</v>
      </c>
    </row>
    <row r="557" spans="1:7" s="84" customFormat="1" hidden="1">
      <c r="A557" s="100" t="str">
        <f>Invoice!F559</f>
        <v>Exchange rate :</v>
      </c>
      <c r="B557" s="79">
        <f>Invoice!C559</f>
        <v>0</v>
      </c>
      <c r="C557" s="80">
        <f>Invoice!B559</f>
        <v>0</v>
      </c>
      <c r="D557" s="85">
        <f t="shared" si="23"/>
        <v>0</v>
      </c>
      <c r="E557" s="85">
        <f t="shared" si="24"/>
        <v>0</v>
      </c>
      <c r="F557" s="86">
        <f>Invoice!G559</f>
        <v>0</v>
      </c>
      <c r="G557" s="87">
        <f t="shared" si="25"/>
        <v>0</v>
      </c>
    </row>
    <row r="558" spans="1:7" s="84" customFormat="1" hidden="1">
      <c r="A558" s="100" t="str">
        <f>Invoice!F560</f>
        <v>Exchange rate :</v>
      </c>
      <c r="B558" s="79">
        <f>Invoice!C560</f>
        <v>0</v>
      </c>
      <c r="C558" s="80">
        <f>Invoice!B560</f>
        <v>0</v>
      </c>
      <c r="D558" s="85">
        <f t="shared" si="23"/>
        <v>0</v>
      </c>
      <c r="E558" s="85">
        <f t="shared" si="24"/>
        <v>0</v>
      </c>
      <c r="F558" s="86">
        <f>Invoice!G560</f>
        <v>0</v>
      </c>
      <c r="G558" s="87">
        <f t="shared" si="25"/>
        <v>0</v>
      </c>
    </row>
    <row r="559" spans="1:7" s="84" customFormat="1" hidden="1">
      <c r="A559" s="100" t="str">
        <f>Invoice!F561</f>
        <v>Exchange rate :</v>
      </c>
      <c r="B559" s="79">
        <f>Invoice!C561</f>
        <v>0</v>
      </c>
      <c r="C559" s="80">
        <f>Invoice!B561</f>
        <v>0</v>
      </c>
      <c r="D559" s="85">
        <f t="shared" si="23"/>
        <v>0</v>
      </c>
      <c r="E559" s="85">
        <f t="shared" si="24"/>
        <v>0</v>
      </c>
      <c r="F559" s="86">
        <f>Invoice!G561</f>
        <v>0</v>
      </c>
      <c r="G559" s="87">
        <f t="shared" si="25"/>
        <v>0</v>
      </c>
    </row>
    <row r="560" spans="1:7" s="84" customFormat="1" hidden="1">
      <c r="A560" s="100" t="str">
        <f>Invoice!F562</f>
        <v>Exchange rate :</v>
      </c>
      <c r="B560" s="79">
        <f>Invoice!C562</f>
        <v>0</v>
      </c>
      <c r="C560" s="80">
        <f>Invoice!B562</f>
        <v>0</v>
      </c>
      <c r="D560" s="85">
        <f t="shared" si="23"/>
        <v>0</v>
      </c>
      <c r="E560" s="85">
        <f t="shared" si="24"/>
        <v>0</v>
      </c>
      <c r="F560" s="86">
        <f>Invoice!G562</f>
        <v>0</v>
      </c>
      <c r="G560" s="87">
        <f t="shared" si="25"/>
        <v>0</v>
      </c>
    </row>
    <row r="561" spans="1:7" s="84" customFormat="1" hidden="1">
      <c r="A561" s="100" t="str">
        <f>Invoice!F563</f>
        <v>Exchange rate :</v>
      </c>
      <c r="B561" s="79">
        <f>Invoice!C563</f>
        <v>0</v>
      </c>
      <c r="C561" s="80">
        <f>Invoice!B563</f>
        <v>0</v>
      </c>
      <c r="D561" s="85">
        <f t="shared" si="23"/>
        <v>0</v>
      </c>
      <c r="E561" s="85">
        <f t="shared" si="24"/>
        <v>0</v>
      </c>
      <c r="F561" s="86">
        <f>Invoice!G563</f>
        <v>0</v>
      </c>
      <c r="G561" s="87">
        <f t="shared" si="25"/>
        <v>0</v>
      </c>
    </row>
    <row r="562" spans="1:7" s="84" customFormat="1" hidden="1">
      <c r="A562" s="100" t="str">
        <f>Invoice!F564</f>
        <v>Exchange rate :</v>
      </c>
      <c r="B562" s="79">
        <f>Invoice!C564</f>
        <v>0</v>
      </c>
      <c r="C562" s="80">
        <f>Invoice!B564</f>
        <v>0</v>
      </c>
      <c r="D562" s="85">
        <f t="shared" si="23"/>
        <v>0</v>
      </c>
      <c r="E562" s="85">
        <f t="shared" si="24"/>
        <v>0</v>
      </c>
      <c r="F562" s="86">
        <f>Invoice!G564</f>
        <v>0</v>
      </c>
      <c r="G562" s="87">
        <f t="shared" si="25"/>
        <v>0</v>
      </c>
    </row>
    <row r="563" spans="1:7" s="84" customFormat="1" hidden="1">
      <c r="A563" s="100" t="str">
        <f>Invoice!F565</f>
        <v>Exchange rate :</v>
      </c>
      <c r="B563" s="79">
        <f>Invoice!C565</f>
        <v>0</v>
      </c>
      <c r="C563" s="80">
        <f>Invoice!B565</f>
        <v>0</v>
      </c>
      <c r="D563" s="85">
        <f t="shared" si="23"/>
        <v>0</v>
      </c>
      <c r="E563" s="85">
        <f t="shared" si="24"/>
        <v>0</v>
      </c>
      <c r="F563" s="86">
        <f>Invoice!G565</f>
        <v>0</v>
      </c>
      <c r="G563" s="87">
        <f t="shared" si="25"/>
        <v>0</v>
      </c>
    </row>
    <row r="564" spans="1:7" s="84" customFormat="1" hidden="1">
      <c r="A564" s="100" t="str">
        <f>Invoice!F566</f>
        <v>Exchange rate :</v>
      </c>
      <c r="B564" s="79">
        <f>Invoice!C566</f>
        <v>0</v>
      </c>
      <c r="C564" s="80">
        <f>Invoice!B566</f>
        <v>0</v>
      </c>
      <c r="D564" s="85">
        <f t="shared" si="23"/>
        <v>0</v>
      </c>
      <c r="E564" s="85">
        <f t="shared" si="24"/>
        <v>0</v>
      </c>
      <c r="F564" s="86">
        <f>Invoice!G566</f>
        <v>0</v>
      </c>
      <c r="G564" s="87">
        <f t="shared" si="25"/>
        <v>0</v>
      </c>
    </row>
    <row r="565" spans="1:7" s="84" customFormat="1" hidden="1">
      <c r="A565" s="100" t="str">
        <f>Invoice!F567</f>
        <v>Exchange rate :</v>
      </c>
      <c r="B565" s="79">
        <f>Invoice!C567</f>
        <v>0</v>
      </c>
      <c r="C565" s="80">
        <f>Invoice!B567</f>
        <v>0</v>
      </c>
      <c r="D565" s="85">
        <f t="shared" si="23"/>
        <v>0</v>
      </c>
      <c r="E565" s="85">
        <f t="shared" si="24"/>
        <v>0</v>
      </c>
      <c r="F565" s="86">
        <f>Invoice!G567</f>
        <v>0</v>
      </c>
      <c r="G565" s="87">
        <f t="shared" si="25"/>
        <v>0</v>
      </c>
    </row>
    <row r="566" spans="1:7" s="84" customFormat="1" hidden="1">
      <c r="A566" s="100" t="str">
        <f>Invoice!F568</f>
        <v>Exchange rate :</v>
      </c>
      <c r="B566" s="79">
        <f>Invoice!C568</f>
        <v>0</v>
      </c>
      <c r="C566" s="80">
        <f>Invoice!B568</f>
        <v>0</v>
      </c>
      <c r="D566" s="85">
        <f t="shared" si="23"/>
        <v>0</v>
      </c>
      <c r="E566" s="85">
        <f t="shared" si="24"/>
        <v>0</v>
      </c>
      <c r="F566" s="86">
        <f>Invoice!G568</f>
        <v>0</v>
      </c>
      <c r="G566" s="87">
        <f t="shared" si="25"/>
        <v>0</v>
      </c>
    </row>
    <row r="567" spans="1:7" s="84" customFormat="1" hidden="1">
      <c r="A567" s="100" t="str">
        <f>Invoice!F569</f>
        <v>Exchange rate :</v>
      </c>
      <c r="B567" s="79">
        <f>Invoice!C569</f>
        <v>0</v>
      </c>
      <c r="C567" s="80">
        <f>Invoice!B569</f>
        <v>0</v>
      </c>
      <c r="D567" s="85">
        <f t="shared" si="23"/>
        <v>0</v>
      </c>
      <c r="E567" s="85">
        <f t="shared" si="24"/>
        <v>0</v>
      </c>
      <c r="F567" s="86">
        <f>Invoice!G569</f>
        <v>0</v>
      </c>
      <c r="G567" s="87">
        <f t="shared" si="25"/>
        <v>0</v>
      </c>
    </row>
    <row r="568" spans="1:7" s="84" customFormat="1" hidden="1">
      <c r="A568" s="100" t="str">
        <f>Invoice!F570</f>
        <v>Exchange rate :</v>
      </c>
      <c r="B568" s="79">
        <f>Invoice!C570</f>
        <v>0</v>
      </c>
      <c r="C568" s="80">
        <f>Invoice!B570</f>
        <v>0</v>
      </c>
      <c r="D568" s="85">
        <f t="shared" si="23"/>
        <v>0</v>
      </c>
      <c r="E568" s="85">
        <f t="shared" si="24"/>
        <v>0</v>
      </c>
      <c r="F568" s="86">
        <f>Invoice!G570</f>
        <v>0</v>
      </c>
      <c r="G568" s="87">
        <f t="shared" si="25"/>
        <v>0</v>
      </c>
    </row>
    <row r="569" spans="1:7" s="84" customFormat="1" hidden="1">
      <c r="A569" s="100" t="str">
        <f>Invoice!F571</f>
        <v>Exchange rate :</v>
      </c>
      <c r="B569" s="79">
        <f>Invoice!C571</f>
        <v>0</v>
      </c>
      <c r="C569" s="80">
        <f>Invoice!B571</f>
        <v>0</v>
      </c>
      <c r="D569" s="85">
        <f t="shared" si="23"/>
        <v>0</v>
      </c>
      <c r="E569" s="85">
        <f t="shared" si="24"/>
        <v>0</v>
      </c>
      <c r="F569" s="86">
        <f>Invoice!G571</f>
        <v>0</v>
      </c>
      <c r="G569" s="87">
        <f t="shared" si="25"/>
        <v>0</v>
      </c>
    </row>
    <row r="570" spans="1:7" s="84" customFormat="1" hidden="1">
      <c r="A570" s="100" t="str">
        <f>Invoice!F572</f>
        <v>Exchange rate :</v>
      </c>
      <c r="B570" s="79">
        <f>Invoice!C572</f>
        <v>0</v>
      </c>
      <c r="C570" s="80">
        <f>Invoice!B572</f>
        <v>0</v>
      </c>
      <c r="D570" s="85">
        <f t="shared" si="23"/>
        <v>0</v>
      </c>
      <c r="E570" s="85">
        <f t="shared" si="24"/>
        <v>0</v>
      </c>
      <c r="F570" s="86">
        <f>Invoice!G572</f>
        <v>0</v>
      </c>
      <c r="G570" s="87">
        <f t="shared" si="25"/>
        <v>0</v>
      </c>
    </row>
    <row r="571" spans="1:7" s="84" customFormat="1" hidden="1">
      <c r="A571" s="100" t="str">
        <f>Invoice!F573</f>
        <v>Exchange rate :</v>
      </c>
      <c r="B571" s="79">
        <f>Invoice!C573</f>
        <v>0</v>
      </c>
      <c r="C571" s="80">
        <f>Invoice!B573</f>
        <v>0</v>
      </c>
      <c r="D571" s="85">
        <f t="shared" si="23"/>
        <v>0</v>
      </c>
      <c r="E571" s="85">
        <f t="shared" si="24"/>
        <v>0</v>
      </c>
      <c r="F571" s="86">
        <f>Invoice!G573</f>
        <v>0</v>
      </c>
      <c r="G571" s="87">
        <f t="shared" si="25"/>
        <v>0</v>
      </c>
    </row>
    <row r="572" spans="1:7" s="84" customFormat="1" hidden="1">
      <c r="A572" s="100" t="str">
        <f>Invoice!F574</f>
        <v>Exchange rate :</v>
      </c>
      <c r="B572" s="79">
        <f>Invoice!C574</f>
        <v>0</v>
      </c>
      <c r="C572" s="80">
        <f>Invoice!B574</f>
        <v>0</v>
      </c>
      <c r="D572" s="85">
        <f t="shared" si="23"/>
        <v>0</v>
      </c>
      <c r="E572" s="85">
        <f t="shared" si="24"/>
        <v>0</v>
      </c>
      <c r="F572" s="86">
        <f>Invoice!G574</f>
        <v>0</v>
      </c>
      <c r="G572" s="87">
        <f t="shared" si="25"/>
        <v>0</v>
      </c>
    </row>
    <row r="573" spans="1:7" s="84" customFormat="1" hidden="1">
      <c r="A573" s="100" t="str">
        <f>Invoice!F575</f>
        <v>Exchange rate :</v>
      </c>
      <c r="B573" s="79">
        <f>Invoice!C575</f>
        <v>0</v>
      </c>
      <c r="C573" s="80">
        <f>Invoice!B575</f>
        <v>0</v>
      </c>
      <c r="D573" s="85">
        <f t="shared" si="23"/>
        <v>0</v>
      </c>
      <c r="E573" s="85">
        <f t="shared" si="24"/>
        <v>0</v>
      </c>
      <c r="F573" s="86">
        <f>Invoice!G575</f>
        <v>0</v>
      </c>
      <c r="G573" s="87">
        <f t="shared" si="25"/>
        <v>0</v>
      </c>
    </row>
    <row r="574" spans="1:7" s="84" customFormat="1" hidden="1">
      <c r="A574" s="100" t="str">
        <f>Invoice!F576</f>
        <v>Exchange rate :</v>
      </c>
      <c r="B574" s="79">
        <f>Invoice!C576</f>
        <v>0</v>
      </c>
      <c r="C574" s="80">
        <f>Invoice!B576</f>
        <v>0</v>
      </c>
      <c r="D574" s="85">
        <f t="shared" si="23"/>
        <v>0</v>
      </c>
      <c r="E574" s="85">
        <f t="shared" si="24"/>
        <v>0</v>
      </c>
      <c r="F574" s="86">
        <f>Invoice!G576</f>
        <v>0</v>
      </c>
      <c r="G574" s="87">
        <f t="shared" si="25"/>
        <v>0</v>
      </c>
    </row>
    <row r="575" spans="1:7" s="84" customFormat="1" hidden="1">
      <c r="A575" s="100" t="str">
        <f>Invoice!F577</f>
        <v>Exchange rate :</v>
      </c>
      <c r="B575" s="79">
        <f>Invoice!C577</f>
        <v>0</v>
      </c>
      <c r="C575" s="80">
        <f>Invoice!B577</f>
        <v>0</v>
      </c>
      <c r="D575" s="85">
        <f t="shared" si="23"/>
        <v>0</v>
      </c>
      <c r="E575" s="85">
        <f t="shared" si="24"/>
        <v>0</v>
      </c>
      <c r="F575" s="86">
        <f>Invoice!G577</f>
        <v>0</v>
      </c>
      <c r="G575" s="87">
        <f t="shared" si="25"/>
        <v>0</v>
      </c>
    </row>
    <row r="576" spans="1:7" s="84" customFormat="1" hidden="1">
      <c r="A576" s="100" t="str">
        <f>Invoice!F578</f>
        <v>Exchange rate :</v>
      </c>
      <c r="B576" s="79">
        <f>Invoice!C578</f>
        <v>0</v>
      </c>
      <c r="C576" s="80">
        <f>Invoice!B578</f>
        <v>0</v>
      </c>
      <c r="D576" s="85">
        <f t="shared" si="23"/>
        <v>0</v>
      </c>
      <c r="E576" s="85">
        <f t="shared" si="24"/>
        <v>0</v>
      </c>
      <c r="F576" s="86">
        <f>Invoice!G578</f>
        <v>0</v>
      </c>
      <c r="G576" s="87">
        <f t="shared" si="25"/>
        <v>0</v>
      </c>
    </row>
    <row r="577" spans="1:7" s="84" customFormat="1" hidden="1">
      <c r="A577" s="100" t="str">
        <f>Invoice!F579</f>
        <v>Exchange rate :</v>
      </c>
      <c r="B577" s="79">
        <f>Invoice!C579</f>
        <v>0</v>
      </c>
      <c r="C577" s="80">
        <f>Invoice!B579</f>
        <v>0</v>
      </c>
      <c r="D577" s="85">
        <f t="shared" ref="D577:D640" si="26">F577/$D$14</f>
        <v>0</v>
      </c>
      <c r="E577" s="85">
        <f t="shared" ref="E577:E640" si="27">G577/$D$14</f>
        <v>0</v>
      </c>
      <c r="F577" s="86">
        <f>Invoice!G579</f>
        <v>0</v>
      </c>
      <c r="G577" s="87">
        <f t="shared" ref="G577:G640" si="28">C577*F577</f>
        <v>0</v>
      </c>
    </row>
    <row r="578" spans="1:7" s="84" customFormat="1" hidden="1">
      <c r="A578" s="100" t="str">
        <f>Invoice!F580</f>
        <v>Exchange rate :</v>
      </c>
      <c r="B578" s="79">
        <f>Invoice!C580</f>
        <v>0</v>
      </c>
      <c r="C578" s="80">
        <f>Invoice!B580</f>
        <v>0</v>
      </c>
      <c r="D578" s="85">
        <f t="shared" si="26"/>
        <v>0</v>
      </c>
      <c r="E578" s="85">
        <f t="shared" si="27"/>
        <v>0</v>
      </c>
      <c r="F578" s="86">
        <f>Invoice!G580</f>
        <v>0</v>
      </c>
      <c r="G578" s="87">
        <f t="shared" si="28"/>
        <v>0</v>
      </c>
    </row>
    <row r="579" spans="1:7" s="84" customFormat="1" hidden="1">
      <c r="A579" s="100" t="str">
        <f>Invoice!F581</f>
        <v>Exchange rate :</v>
      </c>
      <c r="B579" s="79">
        <f>Invoice!C581</f>
        <v>0</v>
      </c>
      <c r="C579" s="80">
        <f>Invoice!B581</f>
        <v>0</v>
      </c>
      <c r="D579" s="85">
        <f t="shared" si="26"/>
        <v>0</v>
      </c>
      <c r="E579" s="85">
        <f t="shared" si="27"/>
        <v>0</v>
      </c>
      <c r="F579" s="86">
        <f>Invoice!G581</f>
        <v>0</v>
      </c>
      <c r="G579" s="87">
        <f t="shared" si="28"/>
        <v>0</v>
      </c>
    </row>
    <row r="580" spans="1:7" s="84" customFormat="1" hidden="1">
      <c r="A580" s="100" t="str">
        <f>Invoice!F582</f>
        <v>Exchange rate :</v>
      </c>
      <c r="B580" s="79">
        <f>Invoice!C582</f>
        <v>0</v>
      </c>
      <c r="C580" s="80">
        <f>Invoice!B582</f>
        <v>0</v>
      </c>
      <c r="D580" s="85">
        <f t="shared" si="26"/>
        <v>0</v>
      </c>
      <c r="E580" s="85">
        <f t="shared" si="27"/>
        <v>0</v>
      </c>
      <c r="F580" s="86">
        <f>Invoice!G582</f>
        <v>0</v>
      </c>
      <c r="G580" s="87">
        <f t="shared" si="28"/>
        <v>0</v>
      </c>
    </row>
    <row r="581" spans="1:7" s="84" customFormat="1" hidden="1">
      <c r="A581" s="100" t="str">
        <f>Invoice!F583</f>
        <v>Exchange rate :</v>
      </c>
      <c r="B581" s="79">
        <f>Invoice!C583</f>
        <v>0</v>
      </c>
      <c r="C581" s="80">
        <f>Invoice!B583</f>
        <v>0</v>
      </c>
      <c r="D581" s="85">
        <f t="shared" si="26"/>
        <v>0</v>
      </c>
      <c r="E581" s="85">
        <f t="shared" si="27"/>
        <v>0</v>
      </c>
      <c r="F581" s="86">
        <f>Invoice!G583</f>
        <v>0</v>
      </c>
      <c r="G581" s="87">
        <f t="shared" si="28"/>
        <v>0</v>
      </c>
    </row>
    <row r="582" spans="1:7" s="84" customFormat="1" hidden="1">
      <c r="A582" s="100" t="str">
        <f>Invoice!F584</f>
        <v>Exchange rate :</v>
      </c>
      <c r="B582" s="79">
        <f>Invoice!C584</f>
        <v>0</v>
      </c>
      <c r="C582" s="80">
        <f>Invoice!B584</f>
        <v>0</v>
      </c>
      <c r="D582" s="85">
        <f t="shared" si="26"/>
        <v>0</v>
      </c>
      <c r="E582" s="85">
        <f t="shared" si="27"/>
        <v>0</v>
      </c>
      <c r="F582" s="86">
        <f>Invoice!G584</f>
        <v>0</v>
      </c>
      <c r="G582" s="87">
        <f t="shared" si="28"/>
        <v>0</v>
      </c>
    </row>
    <row r="583" spans="1:7" s="84" customFormat="1" hidden="1">
      <c r="A583" s="100" t="str">
        <f>Invoice!F585</f>
        <v>Exchange rate :</v>
      </c>
      <c r="B583" s="79">
        <f>Invoice!C585</f>
        <v>0</v>
      </c>
      <c r="C583" s="80">
        <f>Invoice!B585</f>
        <v>0</v>
      </c>
      <c r="D583" s="85">
        <f t="shared" si="26"/>
        <v>0</v>
      </c>
      <c r="E583" s="85">
        <f t="shared" si="27"/>
        <v>0</v>
      </c>
      <c r="F583" s="86">
        <f>Invoice!G585</f>
        <v>0</v>
      </c>
      <c r="G583" s="87">
        <f t="shared" si="28"/>
        <v>0</v>
      </c>
    </row>
    <row r="584" spans="1:7" s="84" customFormat="1" hidden="1">
      <c r="A584" s="100" t="str">
        <f>Invoice!F586</f>
        <v>Exchange rate :</v>
      </c>
      <c r="B584" s="79">
        <f>Invoice!C586</f>
        <v>0</v>
      </c>
      <c r="C584" s="80">
        <f>Invoice!B586</f>
        <v>0</v>
      </c>
      <c r="D584" s="85">
        <f t="shared" si="26"/>
        <v>0</v>
      </c>
      <c r="E584" s="85">
        <f t="shared" si="27"/>
        <v>0</v>
      </c>
      <c r="F584" s="86">
        <f>Invoice!G586</f>
        <v>0</v>
      </c>
      <c r="G584" s="87">
        <f t="shared" si="28"/>
        <v>0</v>
      </c>
    </row>
    <row r="585" spans="1:7" s="84" customFormat="1" hidden="1">
      <c r="A585" s="100" t="str">
        <f>Invoice!F587</f>
        <v>Exchange rate :</v>
      </c>
      <c r="B585" s="79">
        <f>Invoice!C587</f>
        <v>0</v>
      </c>
      <c r="C585" s="80">
        <f>Invoice!B587</f>
        <v>0</v>
      </c>
      <c r="D585" s="85">
        <f t="shared" si="26"/>
        <v>0</v>
      </c>
      <c r="E585" s="85">
        <f t="shared" si="27"/>
        <v>0</v>
      </c>
      <c r="F585" s="86">
        <f>Invoice!G587</f>
        <v>0</v>
      </c>
      <c r="G585" s="87">
        <f t="shared" si="28"/>
        <v>0</v>
      </c>
    </row>
    <row r="586" spans="1:7" s="84" customFormat="1" hidden="1">
      <c r="A586" s="100" t="str">
        <f>Invoice!F588</f>
        <v>Exchange rate :</v>
      </c>
      <c r="B586" s="79">
        <f>Invoice!C588</f>
        <v>0</v>
      </c>
      <c r="C586" s="80">
        <f>Invoice!B588</f>
        <v>0</v>
      </c>
      <c r="D586" s="85">
        <f t="shared" si="26"/>
        <v>0</v>
      </c>
      <c r="E586" s="85">
        <f t="shared" si="27"/>
        <v>0</v>
      </c>
      <c r="F586" s="86">
        <f>Invoice!G588</f>
        <v>0</v>
      </c>
      <c r="G586" s="87">
        <f t="shared" si="28"/>
        <v>0</v>
      </c>
    </row>
    <row r="587" spans="1:7" s="84" customFormat="1" hidden="1">
      <c r="A587" s="100" t="str">
        <f>Invoice!F589</f>
        <v>Exchange rate :</v>
      </c>
      <c r="B587" s="79">
        <f>Invoice!C589</f>
        <v>0</v>
      </c>
      <c r="C587" s="80">
        <f>Invoice!B589</f>
        <v>0</v>
      </c>
      <c r="D587" s="85">
        <f t="shared" si="26"/>
        <v>0</v>
      </c>
      <c r="E587" s="85">
        <f t="shared" si="27"/>
        <v>0</v>
      </c>
      <c r="F587" s="86">
        <f>Invoice!G589</f>
        <v>0</v>
      </c>
      <c r="G587" s="87">
        <f t="shared" si="28"/>
        <v>0</v>
      </c>
    </row>
    <row r="588" spans="1:7" s="84" customFormat="1" hidden="1">
      <c r="A588" s="100" t="str">
        <f>Invoice!F590</f>
        <v>Exchange rate :</v>
      </c>
      <c r="B588" s="79">
        <f>Invoice!C590</f>
        <v>0</v>
      </c>
      <c r="C588" s="80">
        <f>Invoice!B590</f>
        <v>0</v>
      </c>
      <c r="D588" s="85">
        <f t="shared" si="26"/>
        <v>0</v>
      </c>
      <c r="E588" s="85">
        <f t="shared" si="27"/>
        <v>0</v>
      </c>
      <c r="F588" s="86">
        <f>Invoice!G590</f>
        <v>0</v>
      </c>
      <c r="G588" s="87">
        <f t="shared" si="28"/>
        <v>0</v>
      </c>
    </row>
    <row r="589" spans="1:7" s="84" customFormat="1" hidden="1">
      <c r="A589" s="100" t="str">
        <f>Invoice!F591</f>
        <v>Exchange rate :</v>
      </c>
      <c r="B589" s="79">
        <f>Invoice!C591</f>
        <v>0</v>
      </c>
      <c r="C589" s="80">
        <f>Invoice!B591</f>
        <v>0</v>
      </c>
      <c r="D589" s="85">
        <f t="shared" si="26"/>
        <v>0</v>
      </c>
      <c r="E589" s="85">
        <f t="shared" si="27"/>
        <v>0</v>
      </c>
      <c r="F589" s="86">
        <f>Invoice!G591</f>
        <v>0</v>
      </c>
      <c r="G589" s="87">
        <f t="shared" si="28"/>
        <v>0</v>
      </c>
    </row>
    <row r="590" spans="1:7" s="84" customFormat="1" hidden="1">
      <c r="A590" s="100" t="str">
        <f>Invoice!F592</f>
        <v>Exchange rate :</v>
      </c>
      <c r="B590" s="79">
        <f>Invoice!C592</f>
        <v>0</v>
      </c>
      <c r="C590" s="80">
        <f>Invoice!B592</f>
        <v>0</v>
      </c>
      <c r="D590" s="85">
        <f t="shared" si="26"/>
        <v>0</v>
      </c>
      <c r="E590" s="85">
        <f t="shared" si="27"/>
        <v>0</v>
      </c>
      <c r="F590" s="86">
        <f>Invoice!G592</f>
        <v>0</v>
      </c>
      <c r="G590" s="87">
        <f t="shared" si="28"/>
        <v>0</v>
      </c>
    </row>
    <row r="591" spans="1:7" s="84" customFormat="1" hidden="1">
      <c r="A591" s="100" t="str">
        <f>Invoice!F593</f>
        <v>Exchange rate :</v>
      </c>
      <c r="B591" s="79">
        <f>Invoice!C593</f>
        <v>0</v>
      </c>
      <c r="C591" s="80">
        <f>Invoice!B593</f>
        <v>0</v>
      </c>
      <c r="D591" s="85">
        <f t="shared" si="26"/>
        <v>0</v>
      </c>
      <c r="E591" s="85">
        <f t="shared" si="27"/>
        <v>0</v>
      </c>
      <c r="F591" s="86">
        <f>Invoice!G593</f>
        <v>0</v>
      </c>
      <c r="G591" s="87">
        <f t="shared" si="28"/>
        <v>0</v>
      </c>
    </row>
    <row r="592" spans="1:7" s="84" customFormat="1" hidden="1">
      <c r="A592" s="100" t="str">
        <f>Invoice!F594</f>
        <v>Exchange rate :</v>
      </c>
      <c r="B592" s="79">
        <f>Invoice!C594</f>
        <v>0</v>
      </c>
      <c r="C592" s="80">
        <f>Invoice!B594</f>
        <v>0</v>
      </c>
      <c r="D592" s="85">
        <f t="shared" si="26"/>
        <v>0</v>
      </c>
      <c r="E592" s="85">
        <f t="shared" si="27"/>
        <v>0</v>
      </c>
      <c r="F592" s="86">
        <f>Invoice!G594</f>
        <v>0</v>
      </c>
      <c r="G592" s="87">
        <f t="shared" si="28"/>
        <v>0</v>
      </c>
    </row>
    <row r="593" spans="1:7" s="84" customFormat="1" hidden="1">
      <c r="A593" s="100" t="str">
        <f>Invoice!F595</f>
        <v>Exchange rate :</v>
      </c>
      <c r="B593" s="79">
        <f>Invoice!C595</f>
        <v>0</v>
      </c>
      <c r="C593" s="80">
        <f>Invoice!B595</f>
        <v>0</v>
      </c>
      <c r="D593" s="85">
        <f t="shared" si="26"/>
        <v>0</v>
      </c>
      <c r="E593" s="85">
        <f t="shared" si="27"/>
        <v>0</v>
      </c>
      <c r="F593" s="86">
        <f>Invoice!G595</f>
        <v>0</v>
      </c>
      <c r="G593" s="87">
        <f t="shared" si="28"/>
        <v>0</v>
      </c>
    </row>
    <row r="594" spans="1:7" s="84" customFormat="1" hidden="1">
      <c r="A594" s="100" t="str">
        <f>Invoice!F596</f>
        <v>Exchange rate :</v>
      </c>
      <c r="B594" s="79">
        <f>Invoice!C596</f>
        <v>0</v>
      </c>
      <c r="C594" s="80">
        <f>Invoice!B596</f>
        <v>0</v>
      </c>
      <c r="D594" s="85">
        <f t="shared" si="26"/>
        <v>0</v>
      </c>
      <c r="E594" s="85">
        <f t="shared" si="27"/>
        <v>0</v>
      </c>
      <c r="F594" s="86">
        <f>Invoice!G596</f>
        <v>0</v>
      </c>
      <c r="G594" s="87">
        <f t="shared" si="28"/>
        <v>0</v>
      </c>
    </row>
    <row r="595" spans="1:7" s="84" customFormat="1" hidden="1">
      <c r="A595" s="100" t="str">
        <f>Invoice!F597</f>
        <v>Exchange rate :</v>
      </c>
      <c r="B595" s="79">
        <f>Invoice!C597</f>
        <v>0</v>
      </c>
      <c r="C595" s="80">
        <f>Invoice!B597</f>
        <v>0</v>
      </c>
      <c r="D595" s="85">
        <f t="shared" si="26"/>
        <v>0</v>
      </c>
      <c r="E595" s="85">
        <f t="shared" si="27"/>
        <v>0</v>
      </c>
      <c r="F595" s="86">
        <f>Invoice!G597</f>
        <v>0</v>
      </c>
      <c r="G595" s="87">
        <f t="shared" si="28"/>
        <v>0</v>
      </c>
    </row>
    <row r="596" spans="1:7" s="84" customFormat="1" hidden="1">
      <c r="A596" s="100" t="str">
        <f>Invoice!F598</f>
        <v>Exchange rate :</v>
      </c>
      <c r="B596" s="79">
        <f>Invoice!C598</f>
        <v>0</v>
      </c>
      <c r="C596" s="80">
        <f>Invoice!B598</f>
        <v>0</v>
      </c>
      <c r="D596" s="85">
        <f t="shared" si="26"/>
        <v>0</v>
      </c>
      <c r="E596" s="85">
        <f t="shared" si="27"/>
        <v>0</v>
      </c>
      <c r="F596" s="86">
        <f>Invoice!G598</f>
        <v>0</v>
      </c>
      <c r="G596" s="87">
        <f t="shared" si="28"/>
        <v>0</v>
      </c>
    </row>
    <row r="597" spans="1:7" s="84" customFormat="1" hidden="1">
      <c r="A597" s="100" t="str">
        <f>Invoice!F599</f>
        <v>Exchange rate :</v>
      </c>
      <c r="B597" s="79">
        <f>Invoice!C599</f>
        <v>0</v>
      </c>
      <c r="C597" s="80">
        <f>Invoice!B599</f>
        <v>0</v>
      </c>
      <c r="D597" s="85">
        <f t="shared" si="26"/>
        <v>0</v>
      </c>
      <c r="E597" s="85">
        <f t="shared" si="27"/>
        <v>0</v>
      </c>
      <c r="F597" s="86">
        <f>Invoice!G599</f>
        <v>0</v>
      </c>
      <c r="G597" s="87">
        <f t="shared" si="28"/>
        <v>0</v>
      </c>
    </row>
    <row r="598" spans="1:7" s="84" customFormat="1" hidden="1">
      <c r="A598" s="100" t="str">
        <f>Invoice!F600</f>
        <v>Exchange rate :</v>
      </c>
      <c r="B598" s="79">
        <f>Invoice!C600</f>
        <v>0</v>
      </c>
      <c r="C598" s="80">
        <f>Invoice!B600</f>
        <v>0</v>
      </c>
      <c r="D598" s="85">
        <f t="shared" si="26"/>
        <v>0</v>
      </c>
      <c r="E598" s="85">
        <f t="shared" si="27"/>
        <v>0</v>
      </c>
      <c r="F598" s="86">
        <f>Invoice!G600</f>
        <v>0</v>
      </c>
      <c r="G598" s="87">
        <f t="shared" si="28"/>
        <v>0</v>
      </c>
    </row>
    <row r="599" spans="1:7" s="84" customFormat="1" hidden="1">
      <c r="A599" s="100" t="str">
        <f>Invoice!F601</f>
        <v>Exchange rate :</v>
      </c>
      <c r="B599" s="79">
        <f>Invoice!C601</f>
        <v>0</v>
      </c>
      <c r="C599" s="80">
        <f>Invoice!B601</f>
        <v>0</v>
      </c>
      <c r="D599" s="85">
        <f t="shared" si="26"/>
        <v>0</v>
      </c>
      <c r="E599" s="85">
        <f t="shared" si="27"/>
        <v>0</v>
      </c>
      <c r="F599" s="86">
        <f>Invoice!G601</f>
        <v>0</v>
      </c>
      <c r="G599" s="87">
        <f t="shared" si="28"/>
        <v>0</v>
      </c>
    </row>
    <row r="600" spans="1:7" s="84" customFormat="1" hidden="1">
      <c r="A600" s="100" t="str">
        <f>Invoice!F602</f>
        <v>Exchange rate :</v>
      </c>
      <c r="B600" s="79">
        <f>Invoice!C602</f>
        <v>0</v>
      </c>
      <c r="C600" s="80">
        <f>Invoice!B602</f>
        <v>0</v>
      </c>
      <c r="D600" s="85">
        <f t="shared" si="26"/>
        <v>0</v>
      </c>
      <c r="E600" s="85">
        <f t="shared" si="27"/>
        <v>0</v>
      </c>
      <c r="F600" s="86">
        <f>Invoice!G602</f>
        <v>0</v>
      </c>
      <c r="G600" s="87">
        <f t="shared" si="28"/>
        <v>0</v>
      </c>
    </row>
    <row r="601" spans="1:7" s="84" customFormat="1" hidden="1">
      <c r="A601" s="100" t="str">
        <f>Invoice!F603</f>
        <v>Exchange rate :</v>
      </c>
      <c r="B601" s="79">
        <f>Invoice!C603</f>
        <v>0</v>
      </c>
      <c r="C601" s="80">
        <f>Invoice!B603</f>
        <v>0</v>
      </c>
      <c r="D601" s="85">
        <f t="shared" si="26"/>
        <v>0</v>
      </c>
      <c r="E601" s="85">
        <f t="shared" si="27"/>
        <v>0</v>
      </c>
      <c r="F601" s="86">
        <f>Invoice!G603</f>
        <v>0</v>
      </c>
      <c r="G601" s="87">
        <f t="shared" si="28"/>
        <v>0</v>
      </c>
    </row>
    <row r="602" spans="1:7" s="84" customFormat="1" hidden="1">
      <c r="A602" s="100" t="str">
        <f>Invoice!F604</f>
        <v>Exchange rate :</v>
      </c>
      <c r="B602" s="79">
        <f>Invoice!C604</f>
        <v>0</v>
      </c>
      <c r="C602" s="80">
        <f>Invoice!B604</f>
        <v>0</v>
      </c>
      <c r="D602" s="85">
        <f t="shared" si="26"/>
        <v>0</v>
      </c>
      <c r="E602" s="85">
        <f t="shared" si="27"/>
        <v>0</v>
      </c>
      <c r="F602" s="86">
        <f>Invoice!G604</f>
        <v>0</v>
      </c>
      <c r="G602" s="87">
        <f t="shared" si="28"/>
        <v>0</v>
      </c>
    </row>
    <row r="603" spans="1:7" s="84" customFormat="1" hidden="1">
      <c r="A603" s="100" t="str">
        <f>Invoice!F605</f>
        <v>Exchange rate :</v>
      </c>
      <c r="B603" s="79">
        <f>Invoice!C605</f>
        <v>0</v>
      </c>
      <c r="C603" s="80">
        <f>Invoice!B605</f>
        <v>0</v>
      </c>
      <c r="D603" s="85">
        <f t="shared" si="26"/>
        <v>0</v>
      </c>
      <c r="E603" s="85">
        <f t="shared" si="27"/>
        <v>0</v>
      </c>
      <c r="F603" s="86">
        <f>Invoice!G605</f>
        <v>0</v>
      </c>
      <c r="G603" s="87">
        <f t="shared" si="28"/>
        <v>0</v>
      </c>
    </row>
    <row r="604" spans="1:7" s="84" customFormat="1" hidden="1">
      <c r="A604" s="100" t="str">
        <f>Invoice!F606</f>
        <v>Exchange rate :</v>
      </c>
      <c r="B604" s="79">
        <f>Invoice!C606</f>
        <v>0</v>
      </c>
      <c r="C604" s="80">
        <f>Invoice!B606</f>
        <v>0</v>
      </c>
      <c r="D604" s="85">
        <f t="shared" si="26"/>
        <v>0</v>
      </c>
      <c r="E604" s="85">
        <f t="shared" si="27"/>
        <v>0</v>
      </c>
      <c r="F604" s="86">
        <f>Invoice!G606</f>
        <v>0</v>
      </c>
      <c r="G604" s="87">
        <f t="shared" si="28"/>
        <v>0</v>
      </c>
    </row>
    <row r="605" spans="1:7" s="84" customFormat="1" hidden="1">
      <c r="A605" s="100" t="str">
        <f>Invoice!F607</f>
        <v>Exchange rate :</v>
      </c>
      <c r="B605" s="79">
        <f>Invoice!C607</f>
        <v>0</v>
      </c>
      <c r="C605" s="80">
        <f>Invoice!B607</f>
        <v>0</v>
      </c>
      <c r="D605" s="85">
        <f t="shared" si="26"/>
        <v>0</v>
      </c>
      <c r="E605" s="85">
        <f t="shared" si="27"/>
        <v>0</v>
      </c>
      <c r="F605" s="86">
        <f>Invoice!G607</f>
        <v>0</v>
      </c>
      <c r="G605" s="87">
        <f t="shared" si="28"/>
        <v>0</v>
      </c>
    </row>
    <row r="606" spans="1:7" s="84" customFormat="1" hidden="1">
      <c r="A606" s="100" t="str">
        <f>Invoice!F608</f>
        <v>Exchange rate :</v>
      </c>
      <c r="B606" s="79">
        <f>Invoice!C608</f>
        <v>0</v>
      </c>
      <c r="C606" s="80">
        <f>Invoice!B608</f>
        <v>0</v>
      </c>
      <c r="D606" s="85">
        <f t="shared" si="26"/>
        <v>0</v>
      </c>
      <c r="E606" s="85">
        <f t="shared" si="27"/>
        <v>0</v>
      </c>
      <c r="F606" s="86">
        <f>Invoice!G608</f>
        <v>0</v>
      </c>
      <c r="G606" s="87">
        <f t="shared" si="28"/>
        <v>0</v>
      </c>
    </row>
    <row r="607" spans="1:7" s="84" customFormat="1" hidden="1">
      <c r="A607" s="100" t="str">
        <f>Invoice!F609</f>
        <v>Exchange rate :</v>
      </c>
      <c r="B607" s="79">
        <f>Invoice!C609</f>
        <v>0</v>
      </c>
      <c r="C607" s="80">
        <f>Invoice!B609</f>
        <v>0</v>
      </c>
      <c r="D607" s="85">
        <f t="shared" si="26"/>
        <v>0</v>
      </c>
      <c r="E607" s="85">
        <f t="shared" si="27"/>
        <v>0</v>
      </c>
      <c r="F607" s="86">
        <f>Invoice!G609</f>
        <v>0</v>
      </c>
      <c r="G607" s="87">
        <f t="shared" si="28"/>
        <v>0</v>
      </c>
    </row>
    <row r="608" spans="1:7" s="84" customFormat="1" hidden="1">
      <c r="A608" s="100" t="str">
        <f>Invoice!F610</f>
        <v>Exchange rate :</v>
      </c>
      <c r="B608" s="79">
        <f>Invoice!C610</f>
        <v>0</v>
      </c>
      <c r="C608" s="80">
        <f>Invoice!B610</f>
        <v>0</v>
      </c>
      <c r="D608" s="85">
        <f t="shared" si="26"/>
        <v>0</v>
      </c>
      <c r="E608" s="85">
        <f t="shared" si="27"/>
        <v>0</v>
      </c>
      <c r="F608" s="86">
        <f>Invoice!G610</f>
        <v>0</v>
      </c>
      <c r="G608" s="87">
        <f t="shared" si="28"/>
        <v>0</v>
      </c>
    </row>
    <row r="609" spans="1:7" s="84" customFormat="1" hidden="1">
      <c r="A609" s="100" t="str">
        <f>Invoice!F611</f>
        <v>Exchange rate :</v>
      </c>
      <c r="B609" s="79">
        <f>Invoice!C611</f>
        <v>0</v>
      </c>
      <c r="C609" s="80">
        <f>Invoice!B611</f>
        <v>0</v>
      </c>
      <c r="D609" s="85">
        <f t="shared" si="26"/>
        <v>0</v>
      </c>
      <c r="E609" s="85">
        <f t="shared" si="27"/>
        <v>0</v>
      </c>
      <c r="F609" s="86">
        <f>Invoice!G611</f>
        <v>0</v>
      </c>
      <c r="G609" s="87">
        <f t="shared" si="28"/>
        <v>0</v>
      </c>
    </row>
    <row r="610" spans="1:7" s="84" customFormat="1" hidden="1">
      <c r="A610" s="100" t="str">
        <f>Invoice!F612</f>
        <v>Exchange rate :</v>
      </c>
      <c r="B610" s="79">
        <f>Invoice!C612</f>
        <v>0</v>
      </c>
      <c r="C610" s="80">
        <f>Invoice!B612</f>
        <v>0</v>
      </c>
      <c r="D610" s="85">
        <f t="shared" si="26"/>
        <v>0</v>
      </c>
      <c r="E610" s="85">
        <f t="shared" si="27"/>
        <v>0</v>
      </c>
      <c r="F610" s="86">
        <f>Invoice!G612</f>
        <v>0</v>
      </c>
      <c r="G610" s="87">
        <f t="shared" si="28"/>
        <v>0</v>
      </c>
    </row>
    <row r="611" spans="1:7" s="84" customFormat="1" hidden="1">
      <c r="A611" s="100" t="str">
        <f>Invoice!F613</f>
        <v>Exchange rate :</v>
      </c>
      <c r="B611" s="79">
        <f>Invoice!C613</f>
        <v>0</v>
      </c>
      <c r="C611" s="80">
        <f>Invoice!B613</f>
        <v>0</v>
      </c>
      <c r="D611" s="85">
        <f t="shared" si="26"/>
        <v>0</v>
      </c>
      <c r="E611" s="85">
        <f t="shared" si="27"/>
        <v>0</v>
      </c>
      <c r="F611" s="86">
        <f>Invoice!G613</f>
        <v>0</v>
      </c>
      <c r="G611" s="87">
        <f t="shared" si="28"/>
        <v>0</v>
      </c>
    </row>
    <row r="612" spans="1:7" s="84" customFormat="1" hidden="1">
      <c r="A612" s="100" t="str">
        <f>Invoice!F614</f>
        <v>Exchange rate :</v>
      </c>
      <c r="B612" s="79">
        <f>Invoice!C614</f>
        <v>0</v>
      </c>
      <c r="C612" s="80">
        <f>Invoice!B614</f>
        <v>0</v>
      </c>
      <c r="D612" s="85">
        <f t="shared" si="26"/>
        <v>0</v>
      </c>
      <c r="E612" s="85">
        <f t="shared" si="27"/>
        <v>0</v>
      </c>
      <c r="F612" s="86">
        <f>Invoice!G614</f>
        <v>0</v>
      </c>
      <c r="G612" s="87">
        <f t="shared" si="28"/>
        <v>0</v>
      </c>
    </row>
    <row r="613" spans="1:7" s="84" customFormat="1" hidden="1">
      <c r="A613" s="100" t="str">
        <f>Invoice!F615</f>
        <v>Exchange rate :</v>
      </c>
      <c r="B613" s="79">
        <f>Invoice!C615</f>
        <v>0</v>
      </c>
      <c r="C613" s="80">
        <f>Invoice!B615</f>
        <v>0</v>
      </c>
      <c r="D613" s="85">
        <f t="shared" si="26"/>
        <v>0</v>
      </c>
      <c r="E613" s="85">
        <f t="shared" si="27"/>
        <v>0</v>
      </c>
      <c r="F613" s="86">
        <f>Invoice!G615</f>
        <v>0</v>
      </c>
      <c r="G613" s="87">
        <f t="shared" si="28"/>
        <v>0</v>
      </c>
    </row>
    <row r="614" spans="1:7" s="84" customFormat="1" hidden="1">
      <c r="A614" s="100" t="str">
        <f>Invoice!F616</f>
        <v>Exchange rate :</v>
      </c>
      <c r="B614" s="79">
        <f>Invoice!C616</f>
        <v>0</v>
      </c>
      <c r="C614" s="80">
        <f>Invoice!B616</f>
        <v>0</v>
      </c>
      <c r="D614" s="85">
        <f t="shared" si="26"/>
        <v>0</v>
      </c>
      <c r="E614" s="85">
        <f t="shared" si="27"/>
        <v>0</v>
      </c>
      <c r="F614" s="86">
        <f>Invoice!G616</f>
        <v>0</v>
      </c>
      <c r="G614" s="87">
        <f t="shared" si="28"/>
        <v>0</v>
      </c>
    </row>
    <row r="615" spans="1:7" s="84" customFormat="1" hidden="1">
      <c r="A615" s="100" t="str">
        <f>Invoice!F617</f>
        <v>Exchange rate :</v>
      </c>
      <c r="B615" s="79">
        <f>Invoice!C617</f>
        <v>0</v>
      </c>
      <c r="C615" s="80">
        <f>Invoice!B617</f>
        <v>0</v>
      </c>
      <c r="D615" s="85">
        <f t="shared" si="26"/>
        <v>0</v>
      </c>
      <c r="E615" s="85">
        <f t="shared" si="27"/>
        <v>0</v>
      </c>
      <c r="F615" s="86">
        <f>Invoice!G617</f>
        <v>0</v>
      </c>
      <c r="G615" s="87">
        <f t="shared" si="28"/>
        <v>0</v>
      </c>
    </row>
    <row r="616" spans="1:7" s="84" customFormat="1" hidden="1">
      <c r="A616" s="100" t="str">
        <f>Invoice!F618</f>
        <v>Exchange rate :</v>
      </c>
      <c r="B616" s="79">
        <f>Invoice!C618</f>
        <v>0</v>
      </c>
      <c r="C616" s="80">
        <f>Invoice!B618</f>
        <v>0</v>
      </c>
      <c r="D616" s="85">
        <f t="shared" si="26"/>
        <v>0</v>
      </c>
      <c r="E616" s="85">
        <f t="shared" si="27"/>
        <v>0</v>
      </c>
      <c r="F616" s="86">
        <f>Invoice!G618</f>
        <v>0</v>
      </c>
      <c r="G616" s="87">
        <f t="shared" si="28"/>
        <v>0</v>
      </c>
    </row>
    <row r="617" spans="1:7" s="84" customFormat="1" hidden="1">
      <c r="A617" s="100" t="str">
        <f>Invoice!F619</f>
        <v>Exchange rate :</v>
      </c>
      <c r="B617" s="79">
        <f>Invoice!C619</f>
        <v>0</v>
      </c>
      <c r="C617" s="80">
        <f>Invoice!B619</f>
        <v>0</v>
      </c>
      <c r="D617" s="85">
        <f t="shared" si="26"/>
        <v>0</v>
      </c>
      <c r="E617" s="85">
        <f t="shared" si="27"/>
        <v>0</v>
      </c>
      <c r="F617" s="86">
        <f>Invoice!G619</f>
        <v>0</v>
      </c>
      <c r="G617" s="87">
        <f t="shared" si="28"/>
        <v>0</v>
      </c>
    </row>
    <row r="618" spans="1:7" s="84" customFormat="1" hidden="1">
      <c r="A618" s="100" t="str">
        <f>Invoice!F620</f>
        <v>Exchange rate :</v>
      </c>
      <c r="B618" s="79">
        <f>Invoice!C620</f>
        <v>0</v>
      </c>
      <c r="C618" s="80">
        <f>Invoice!B620</f>
        <v>0</v>
      </c>
      <c r="D618" s="85">
        <f t="shared" si="26"/>
        <v>0</v>
      </c>
      <c r="E618" s="85">
        <f t="shared" si="27"/>
        <v>0</v>
      </c>
      <c r="F618" s="86">
        <f>Invoice!G620</f>
        <v>0</v>
      </c>
      <c r="G618" s="87">
        <f t="shared" si="28"/>
        <v>0</v>
      </c>
    </row>
    <row r="619" spans="1:7" s="84" customFormat="1" hidden="1">
      <c r="A619" s="100" t="str">
        <f>Invoice!F621</f>
        <v>Exchange rate :</v>
      </c>
      <c r="B619" s="79">
        <f>Invoice!C621</f>
        <v>0</v>
      </c>
      <c r="C619" s="80">
        <f>Invoice!B621</f>
        <v>0</v>
      </c>
      <c r="D619" s="85">
        <f t="shared" si="26"/>
        <v>0</v>
      </c>
      <c r="E619" s="85">
        <f t="shared" si="27"/>
        <v>0</v>
      </c>
      <c r="F619" s="86">
        <f>Invoice!G621</f>
        <v>0</v>
      </c>
      <c r="G619" s="87">
        <f t="shared" si="28"/>
        <v>0</v>
      </c>
    </row>
    <row r="620" spans="1:7" s="84" customFormat="1" hidden="1">
      <c r="A620" s="100" t="str">
        <f>Invoice!F622</f>
        <v>Exchange rate :</v>
      </c>
      <c r="B620" s="79">
        <f>Invoice!C622</f>
        <v>0</v>
      </c>
      <c r="C620" s="80">
        <f>Invoice!B622</f>
        <v>0</v>
      </c>
      <c r="D620" s="85">
        <f t="shared" si="26"/>
        <v>0</v>
      </c>
      <c r="E620" s="85">
        <f t="shared" si="27"/>
        <v>0</v>
      </c>
      <c r="F620" s="86">
        <f>Invoice!G622</f>
        <v>0</v>
      </c>
      <c r="G620" s="87">
        <f t="shared" si="28"/>
        <v>0</v>
      </c>
    </row>
    <row r="621" spans="1:7" s="84" customFormat="1" hidden="1">
      <c r="A621" s="100" t="str">
        <f>Invoice!F623</f>
        <v>Exchange rate :</v>
      </c>
      <c r="B621" s="79">
        <f>Invoice!C623</f>
        <v>0</v>
      </c>
      <c r="C621" s="80">
        <f>Invoice!B623</f>
        <v>0</v>
      </c>
      <c r="D621" s="85">
        <f t="shared" si="26"/>
        <v>0</v>
      </c>
      <c r="E621" s="85">
        <f t="shared" si="27"/>
        <v>0</v>
      </c>
      <c r="F621" s="86">
        <f>Invoice!G623</f>
        <v>0</v>
      </c>
      <c r="G621" s="87">
        <f t="shared" si="28"/>
        <v>0</v>
      </c>
    </row>
    <row r="622" spans="1:7" s="84" customFormat="1" hidden="1">
      <c r="A622" s="100" t="str">
        <f>Invoice!F624</f>
        <v>Exchange rate :</v>
      </c>
      <c r="B622" s="79">
        <f>Invoice!C624</f>
        <v>0</v>
      </c>
      <c r="C622" s="80">
        <f>Invoice!B624</f>
        <v>0</v>
      </c>
      <c r="D622" s="85">
        <f t="shared" si="26"/>
        <v>0</v>
      </c>
      <c r="E622" s="85">
        <f t="shared" si="27"/>
        <v>0</v>
      </c>
      <c r="F622" s="86">
        <f>Invoice!G624</f>
        <v>0</v>
      </c>
      <c r="G622" s="87">
        <f t="shared" si="28"/>
        <v>0</v>
      </c>
    </row>
    <row r="623" spans="1:7" s="84" customFormat="1" hidden="1">
      <c r="A623" s="100" t="str">
        <f>Invoice!F625</f>
        <v>Exchange rate :</v>
      </c>
      <c r="B623" s="79">
        <f>Invoice!C625</f>
        <v>0</v>
      </c>
      <c r="C623" s="80">
        <f>Invoice!B625</f>
        <v>0</v>
      </c>
      <c r="D623" s="85">
        <f t="shared" si="26"/>
        <v>0</v>
      </c>
      <c r="E623" s="85">
        <f t="shared" si="27"/>
        <v>0</v>
      </c>
      <c r="F623" s="86">
        <f>Invoice!G625</f>
        <v>0</v>
      </c>
      <c r="G623" s="87">
        <f t="shared" si="28"/>
        <v>0</v>
      </c>
    </row>
    <row r="624" spans="1:7" s="84" customFormat="1" hidden="1">
      <c r="A624" s="100" t="str">
        <f>Invoice!F626</f>
        <v>Exchange rate :</v>
      </c>
      <c r="B624" s="79">
        <f>Invoice!C626</f>
        <v>0</v>
      </c>
      <c r="C624" s="80">
        <f>Invoice!B626</f>
        <v>0</v>
      </c>
      <c r="D624" s="85">
        <f t="shared" si="26"/>
        <v>0</v>
      </c>
      <c r="E624" s="85">
        <f t="shared" si="27"/>
        <v>0</v>
      </c>
      <c r="F624" s="86">
        <f>Invoice!G626</f>
        <v>0</v>
      </c>
      <c r="G624" s="87">
        <f t="shared" si="28"/>
        <v>0</v>
      </c>
    </row>
    <row r="625" spans="1:7" s="84" customFormat="1" hidden="1">
      <c r="A625" s="100" t="str">
        <f>Invoice!F627</f>
        <v>Exchange rate :</v>
      </c>
      <c r="B625" s="79">
        <f>Invoice!C627</f>
        <v>0</v>
      </c>
      <c r="C625" s="80">
        <f>Invoice!B627</f>
        <v>0</v>
      </c>
      <c r="D625" s="85">
        <f t="shared" si="26"/>
        <v>0</v>
      </c>
      <c r="E625" s="85">
        <f t="shared" si="27"/>
        <v>0</v>
      </c>
      <c r="F625" s="86">
        <f>Invoice!G627</f>
        <v>0</v>
      </c>
      <c r="G625" s="87">
        <f t="shared" si="28"/>
        <v>0</v>
      </c>
    </row>
    <row r="626" spans="1:7" s="84" customFormat="1" hidden="1">
      <c r="A626" s="100" t="str">
        <f>Invoice!F628</f>
        <v>Exchange rate :</v>
      </c>
      <c r="B626" s="79">
        <f>Invoice!C628</f>
        <v>0</v>
      </c>
      <c r="C626" s="80">
        <f>Invoice!B628</f>
        <v>0</v>
      </c>
      <c r="D626" s="85">
        <f t="shared" si="26"/>
        <v>0</v>
      </c>
      <c r="E626" s="85">
        <f t="shared" si="27"/>
        <v>0</v>
      </c>
      <c r="F626" s="86">
        <f>Invoice!G628</f>
        <v>0</v>
      </c>
      <c r="G626" s="87">
        <f t="shared" si="28"/>
        <v>0</v>
      </c>
    </row>
    <row r="627" spans="1:7" s="84" customFormat="1" hidden="1">
      <c r="A627" s="100" t="str">
        <f>Invoice!F629</f>
        <v>Exchange rate :</v>
      </c>
      <c r="B627" s="79">
        <f>Invoice!C629</f>
        <v>0</v>
      </c>
      <c r="C627" s="80">
        <f>Invoice!B629</f>
        <v>0</v>
      </c>
      <c r="D627" s="85">
        <f t="shared" si="26"/>
        <v>0</v>
      </c>
      <c r="E627" s="85">
        <f t="shared" si="27"/>
        <v>0</v>
      </c>
      <c r="F627" s="86">
        <f>Invoice!G629</f>
        <v>0</v>
      </c>
      <c r="G627" s="87">
        <f t="shared" si="28"/>
        <v>0</v>
      </c>
    </row>
    <row r="628" spans="1:7" s="84" customFormat="1" hidden="1">
      <c r="A628" s="100" t="str">
        <f>Invoice!F630</f>
        <v>Exchange rate :</v>
      </c>
      <c r="B628" s="79">
        <f>Invoice!C630</f>
        <v>0</v>
      </c>
      <c r="C628" s="80">
        <f>Invoice!B630</f>
        <v>0</v>
      </c>
      <c r="D628" s="85">
        <f t="shared" si="26"/>
        <v>0</v>
      </c>
      <c r="E628" s="85">
        <f t="shared" si="27"/>
        <v>0</v>
      </c>
      <c r="F628" s="86">
        <f>Invoice!G630</f>
        <v>0</v>
      </c>
      <c r="G628" s="87">
        <f t="shared" si="28"/>
        <v>0</v>
      </c>
    </row>
    <row r="629" spans="1:7" s="84" customFormat="1" hidden="1">
      <c r="A629" s="100" t="str">
        <f>Invoice!F631</f>
        <v>Exchange rate :</v>
      </c>
      <c r="B629" s="79">
        <f>Invoice!C631</f>
        <v>0</v>
      </c>
      <c r="C629" s="80">
        <f>Invoice!B631</f>
        <v>0</v>
      </c>
      <c r="D629" s="85">
        <f t="shared" si="26"/>
        <v>0</v>
      </c>
      <c r="E629" s="85">
        <f t="shared" si="27"/>
        <v>0</v>
      </c>
      <c r="F629" s="86">
        <f>Invoice!G631</f>
        <v>0</v>
      </c>
      <c r="G629" s="87">
        <f t="shared" si="28"/>
        <v>0</v>
      </c>
    </row>
    <row r="630" spans="1:7" s="84" customFormat="1" hidden="1">
      <c r="A630" s="100" t="str">
        <f>Invoice!F632</f>
        <v>Exchange rate :</v>
      </c>
      <c r="B630" s="79">
        <f>Invoice!C632</f>
        <v>0</v>
      </c>
      <c r="C630" s="80">
        <f>Invoice!B632</f>
        <v>0</v>
      </c>
      <c r="D630" s="85">
        <f t="shared" si="26"/>
        <v>0</v>
      </c>
      <c r="E630" s="85">
        <f t="shared" si="27"/>
        <v>0</v>
      </c>
      <c r="F630" s="86">
        <f>Invoice!G632</f>
        <v>0</v>
      </c>
      <c r="G630" s="87">
        <f t="shared" si="28"/>
        <v>0</v>
      </c>
    </row>
    <row r="631" spans="1:7" s="84" customFormat="1" hidden="1">
      <c r="A631" s="100" t="str">
        <f>Invoice!F633</f>
        <v>Exchange rate :</v>
      </c>
      <c r="B631" s="79">
        <f>Invoice!C633</f>
        <v>0</v>
      </c>
      <c r="C631" s="80">
        <f>Invoice!B633</f>
        <v>0</v>
      </c>
      <c r="D631" s="85">
        <f t="shared" si="26"/>
        <v>0</v>
      </c>
      <c r="E631" s="85">
        <f t="shared" si="27"/>
        <v>0</v>
      </c>
      <c r="F631" s="86">
        <f>Invoice!G633</f>
        <v>0</v>
      </c>
      <c r="G631" s="87">
        <f t="shared" si="28"/>
        <v>0</v>
      </c>
    </row>
    <row r="632" spans="1:7" s="84" customFormat="1" hidden="1">
      <c r="A632" s="100" t="str">
        <f>Invoice!F634</f>
        <v>Exchange rate :</v>
      </c>
      <c r="B632" s="79">
        <f>Invoice!C634</f>
        <v>0</v>
      </c>
      <c r="C632" s="80">
        <f>Invoice!B634</f>
        <v>0</v>
      </c>
      <c r="D632" s="85">
        <f t="shared" si="26"/>
        <v>0</v>
      </c>
      <c r="E632" s="85">
        <f t="shared" si="27"/>
        <v>0</v>
      </c>
      <c r="F632" s="86">
        <f>Invoice!G634</f>
        <v>0</v>
      </c>
      <c r="G632" s="87">
        <f t="shared" si="28"/>
        <v>0</v>
      </c>
    </row>
    <row r="633" spans="1:7" s="84" customFormat="1" hidden="1">
      <c r="A633" s="100" t="str">
        <f>Invoice!F635</f>
        <v>Exchange rate :</v>
      </c>
      <c r="B633" s="79">
        <f>Invoice!C635</f>
        <v>0</v>
      </c>
      <c r="C633" s="80">
        <f>Invoice!B635</f>
        <v>0</v>
      </c>
      <c r="D633" s="85">
        <f t="shared" si="26"/>
        <v>0</v>
      </c>
      <c r="E633" s="85">
        <f t="shared" si="27"/>
        <v>0</v>
      </c>
      <c r="F633" s="86">
        <f>Invoice!G635</f>
        <v>0</v>
      </c>
      <c r="G633" s="87">
        <f t="shared" si="28"/>
        <v>0</v>
      </c>
    </row>
    <row r="634" spans="1:7" s="84" customFormat="1" hidden="1">
      <c r="A634" s="100" t="str">
        <f>Invoice!F636</f>
        <v>Exchange rate :</v>
      </c>
      <c r="B634" s="79">
        <f>Invoice!C636</f>
        <v>0</v>
      </c>
      <c r="C634" s="80">
        <f>Invoice!B636</f>
        <v>0</v>
      </c>
      <c r="D634" s="85">
        <f t="shared" si="26"/>
        <v>0</v>
      </c>
      <c r="E634" s="85">
        <f t="shared" si="27"/>
        <v>0</v>
      </c>
      <c r="F634" s="86">
        <f>Invoice!G636</f>
        <v>0</v>
      </c>
      <c r="G634" s="87">
        <f t="shared" si="28"/>
        <v>0</v>
      </c>
    </row>
    <row r="635" spans="1:7" s="84" customFormat="1" hidden="1">
      <c r="A635" s="100" t="str">
        <f>Invoice!F637</f>
        <v>Exchange rate :</v>
      </c>
      <c r="B635" s="79">
        <f>Invoice!C637</f>
        <v>0</v>
      </c>
      <c r="C635" s="80">
        <f>Invoice!B637</f>
        <v>0</v>
      </c>
      <c r="D635" s="85">
        <f t="shared" si="26"/>
        <v>0</v>
      </c>
      <c r="E635" s="85">
        <f t="shared" si="27"/>
        <v>0</v>
      </c>
      <c r="F635" s="86">
        <f>Invoice!G637</f>
        <v>0</v>
      </c>
      <c r="G635" s="87">
        <f t="shared" si="28"/>
        <v>0</v>
      </c>
    </row>
    <row r="636" spans="1:7" s="84" customFormat="1" hidden="1">
      <c r="A636" s="100" t="str">
        <f>Invoice!F638</f>
        <v>Exchange rate :</v>
      </c>
      <c r="B636" s="79">
        <f>Invoice!C638</f>
        <v>0</v>
      </c>
      <c r="C636" s="80">
        <f>Invoice!B638</f>
        <v>0</v>
      </c>
      <c r="D636" s="85">
        <f t="shared" si="26"/>
        <v>0</v>
      </c>
      <c r="E636" s="85">
        <f t="shared" si="27"/>
        <v>0</v>
      </c>
      <c r="F636" s="86">
        <f>Invoice!G638</f>
        <v>0</v>
      </c>
      <c r="G636" s="87">
        <f t="shared" si="28"/>
        <v>0</v>
      </c>
    </row>
    <row r="637" spans="1:7" s="84" customFormat="1" hidden="1">
      <c r="A637" s="100" t="str">
        <f>Invoice!F639</f>
        <v>Exchange rate :</v>
      </c>
      <c r="B637" s="79">
        <f>Invoice!C639</f>
        <v>0</v>
      </c>
      <c r="C637" s="80">
        <f>Invoice!B639</f>
        <v>0</v>
      </c>
      <c r="D637" s="85">
        <f t="shared" si="26"/>
        <v>0</v>
      </c>
      <c r="E637" s="85">
        <f t="shared" si="27"/>
        <v>0</v>
      </c>
      <c r="F637" s="86">
        <f>Invoice!G639</f>
        <v>0</v>
      </c>
      <c r="G637" s="87">
        <f t="shared" si="28"/>
        <v>0</v>
      </c>
    </row>
    <row r="638" spans="1:7" s="84" customFormat="1" hidden="1">
      <c r="A638" s="100" t="str">
        <f>Invoice!F640</f>
        <v>Exchange rate :</v>
      </c>
      <c r="B638" s="79">
        <f>Invoice!C640</f>
        <v>0</v>
      </c>
      <c r="C638" s="80">
        <f>Invoice!B640</f>
        <v>0</v>
      </c>
      <c r="D638" s="85">
        <f t="shared" si="26"/>
        <v>0</v>
      </c>
      <c r="E638" s="85">
        <f t="shared" si="27"/>
        <v>0</v>
      </c>
      <c r="F638" s="86">
        <f>Invoice!G640</f>
        <v>0</v>
      </c>
      <c r="G638" s="87">
        <f t="shared" si="28"/>
        <v>0</v>
      </c>
    </row>
    <row r="639" spans="1:7" s="84" customFormat="1" hidden="1">
      <c r="A639" s="100" t="str">
        <f>Invoice!F641</f>
        <v>Exchange rate :</v>
      </c>
      <c r="B639" s="79">
        <f>Invoice!C641</f>
        <v>0</v>
      </c>
      <c r="C639" s="80">
        <f>Invoice!B641</f>
        <v>0</v>
      </c>
      <c r="D639" s="85">
        <f t="shared" si="26"/>
        <v>0</v>
      </c>
      <c r="E639" s="85">
        <f t="shared" si="27"/>
        <v>0</v>
      </c>
      <c r="F639" s="86">
        <f>Invoice!G641</f>
        <v>0</v>
      </c>
      <c r="G639" s="87">
        <f t="shared" si="28"/>
        <v>0</v>
      </c>
    </row>
    <row r="640" spans="1:7" s="84" customFormat="1" hidden="1">
      <c r="A640" s="100" t="str">
        <f>Invoice!F642</f>
        <v>Exchange rate :</v>
      </c>
      <c r="B640" s="79">
        <f>Invoice!C642</f>
        <v>0</v>
      </c>
      <c r="C640" s="80">
        <f>Invoice!B642</f>
        <v>0</v>
      </c>
      <c r="D640" s="85">
        <f t="shared" si="26"/>
        <v>0</v>
      </c>
      <c r="E640" s="85">
        <f t="shared" si="27"/>
        <v>0</v>
      </c>
      <c r="F640" s="86">
        <f>Invoice!G642</f>
        <v>0</v>
      </c>
      <c r="G640" s="87">
        <f t="shared" si="28"/>
        <v>0</v>
      </c>
    </row>
    <row r="641" spans="1:7" s="84" customFormat="1" hidden="1">
      <c r="A641" s="100" t="str">
        <f>Invoice!F643</f>
        <v>Exchange rate :</v>
      </c>
      <c r="B641" s="79">
        <f>Invoice!C643</f>
        <v>0</v>
      </c>
      <c r="C641" s="80">
        <f>Invoice!B643</f>
        <v>0</v>
      </c>
      <c r="D641" s="85">
        <f t="shared" ref="D641:D704" si="29">F641/$D$14</f>
        <v>0</v>
      </c>
      <c r="E641" s="85">
        <f t="shared" ref="E641:E704" si="30">G641/$D$14</f>
        <v>0</v>
      </c>
      <c r="F641" s="86">
        <f>Invoice!G643</f>
        <v>0</v>
      </c>
      <c r="G641" s="87">
        <f t="shared" ref="G641:G704" si="31">C641*F641</f>
        <v>0</v>
      </c>
    </row>
    <row r="642" spans="1:7" s="84" customFormat="1" hidden="1">
      <c r="A642" s="100" t="str">
        <f>Invoice!F644</f>
        <v>Exchange rate :</v>
      </c>
      <c r="B642" s="79">
        <f>Invoice!C644</f>
        <v>0</v>
      </c>
      <c r="C642" s="80">
        <f>Invoice!B644</f>
        <v>0</v>
      </c>
      <c r="D642" s="85">
        <f t="shared" si="29"/>
        <v>0</v>
      </c>
      <c r="E642" s="85">
        <f t="shared" si="30"/>
        <v>0</v>
      </c>
      <c r="F642" s="86">
        <f>Invoice!G644</f>
        <v>0</v>
      </c>
      <c r="G642" s="87">
        <f t="shared" si="31"/>
        <v>0</v>
      </c>
    </row>
    <row r="643" spans="1:7" s="84" customFormat="1" hidden="1">
      <c r="A643" s="100" t="str">
        <f>Invoice!F645</f>
        <v>Exchange rate :</v>
      </c>
      <c r="B643" s="79">
        <f>Invoice!C645</f>
        <v>0</v>
      </c>
      <c r="C643" s="80">
        <f>Invoice!B645</f>
        <v>0</v>
      </c>
      <c r="D643" s="85">
        <f t="shared" si="29"/>
        <v>0</v>
      </c>
      <c r="E643" s="85">
        <f t="shared" si="30"/>
        <v>0</v>
      </c>
      <c r="F643" s="86">
        <f>Invoice!G645</f>
        <v>0</v>
      </c>
      <c r="G643" s="87">
        <f t="shared" si="31"/>
        <v>0</v>
      </c>
    </row>
    <row r="644" spans="1:7" s="84" customFormat="1" hidden="1">
      <c r="A644" s="100" t="str">
        <f>Invoice!F646</f>
        <v>Exchange rate :</v>
      </c>
      <c r="B644" s="79">
        <f>Invoice!C646</f>
        <v>0</v>
      </c>
      <c r="C644" s="80">
        <f>Invoice!B646</f>
        <v>0</v>
      </c>
      <c r="D644" s="85">
        <f t="shared" si="29"/>
        <v>0</v>
      </c>
      <c r="E644" s="85">
        <f t="shared" si="30"/>
        <v>0</v>
      </c>
      <c r="F644" s="86">
        <f>Invoice!G646</f>
        <v>0</v>
      </c>
      <c r="G644" s="87">
        <f t="shared" si="31"/>
        <v>0</v>
      </c>
    </row>
    <row r="645" spans="1:7" s="84" customFormat="1" hidden="1">
      <c r="A645" s="100" t="str">
        <f>Invoice!F647</f>
        <v>Exchange rate :</v>
      </c>
      <c r="B645" s="79">
        <f>Invoice!C647</f>
        <v>0</v>
      </c>
      <c r="C645" s="80">
        <f>Invoice!B647</f>
        <v>0</v>
      </c>
      <c r="D645" s="85">
        <f t="shared" si="29"/>
        <v>0</v>
      </c>
      <c r="E645" s="85">
        <f t="shared" si="30"/>
        <v>0</v>
      </c>
      <c r="F645" s="86">
        <f>Invoice!G647</f>
        <v>0</v>
      </c>
      <c r="G645" s="87">
        <f t="shared" si="31"/>
        <v>0</v>
      </c>
    </row>
    <row r="646" spans="1:7" s="84" customFormat="1" hidden="1">
      <c r="A646" s="100" t="str">
        <f>Invoice!F648</f>
        <v>Exchange rate :</v>
      </c>
      <c r="B646" s="79">
        <f>Invoice!C648</f>
        <v>0</v>
      </c>
      <c r="C646" s="80">
        <f>Invoice!B648</f>
        <v>0</v>
      </c>
      <c r="D646" s="85">
        <f t="shared" si="29"/>
        <v>0</v>
      </c>
      <c r="E646" s="85">
        <f t="shared" si="30"/>
        <v>0</v>
      </c>
      <c r="F646" s="86">
        <f>Invoice!G648</f>
        <v>0</v>
      </c>
      <c r="G646" s="87">
        <f t="shared" si="31"/>
        <v>0</v>
      </c>
    </row>
    <row r="647" spans="1:7" s="84" customFormat="1" hidden="1">
      <c r="A647" s="100" t="str">
        <f>Invoice!F649</f>
        <v>Exchange rate :</v>
      </c>
      <c r="B647" s="79">
        <f>Invoice!C649</f>
        <v>0</v>
      </c>
      <c r="C647" s="80">
        <f>Invoice!B649</f>
        <v>0</v>
      </c>
      <c r="D647" s="85">
        <f t="shared" si="29"/>
        <v>0</v>
      </c>
      <c r="E647" s="85">
        <f t="shared" si="30"/>
        <v>0</v>
      </c>
      <c r="F647" s="86">
        <f>Invoice!G649</f>
        <v>0</v>
      </c>
      <c r="G647" s="87">
        <f t="shared" si="31"/>
        <v>0</v>
      </c>
    </row>
    <row r="648" spans="1:7" s="84" customFormat="1" hidden="1">
      <c r="A648" s="100" t="str">
        <f>Invoice!F650</f>
        <v>Exchange rate :</v>
      </c>
      <c r="B648" s="79">
        <f>Invoice!C650</f>
        <v>0</v>
      </c>
      <c r="C648" s="80">
        <f>Invoice!B650</f>
        <v>0</v>
      </c>
      <c r="D648" s="85">
        <f t="shared" si="29"/>
        <v>0</v>
      </c>
      <c r="E648" s="85">
        <f t="shared" si="30"/>
        <v>0</v>
      </c>
      <c r="F648" s="86">
        <f>Invoice!G650</f>
        <v>0</v>
      </c>
      <c r="G648" s="87">
        <f t="shared" si="31"/>
        <v>0</v>
      </c>
    </row>
    <row r="649" spans="1:7" s="84" customFormat="1" hidden="1">
      <c r="A649" s="100" t="str">
        <f>Invoice!F651</f>
        <v>Exchange rate :</v>
      </c>
      <c r="B649" s="79">
        <f>Invoice!C651</f>
        <v>0</v>
      </c>
      <c r="C649" s="80">
        <f>Invoice!B651</f>
        <v>0</v>
      </c>
      <c r="D649" s="85">
        <f t="shared" si="29"/>
        <v>0</v>
      </c>
      <c r="E649" s="85">
        <f t="shared" si="30"/>
        <v>0</v>
      </c>
      <c r="F649" s="86">
        <f>Invoice!G651</f>
        <v>0</v>
      </c>
      <c r="G649" s="87">
        <f t="shared" si="31"/>
        <v>0</v>
      </c>
    </row>
    <row r="650" spans="1:7" s="84" customFormat="1" hidden="1">
      <c r="A650" s="100" t="str">
        <f>Invoice!F652</f>
        <v>Exchange rate :</v>
      </c>
      <c r="B650" s="79">
        <f>Invoice!C652</f>
        <v>0</v>
      </c>
      <c r="C650" s="80">
        <f>Invoice!B652</f>
        <v>0</v>
      </c>
      <c r="D650" s="85">
        <f t="shared" si="29"/>
        <v>0</v>
      </c>
      <c r="E650" s="85">
        <f t="shared" si="30"/>
        <v>0</v>
      </c>
      <c r="F650" s="86">
        <f>Invoice!G652</f>
        <v>0</v>
      </c>
      <c r="G650" s="87">
        <f t="shared" si="31"/>
        <v>0</v>
      </c>
    </row>
    <row r="651" spans="1:7" s="84" customFormat="1" hidden="1">
      <c r="A651" s="100" t="str">
        <f>Invoice!F653</f>
        <v>Exchange rate :</v>
      </c>
      <c r="B651" s="79">
        <f>Invoice!C653</f>
        <v>0</v>
      </c>
      <c r="C651" s="80">
        <f>Invoice!B653</f>
        <v>0</v>
      </c>
      <c r="D651" s="85">
        <f t="shared" si="29"/>
        <v>0</v>
      </c>
      <c r="E651" s="85">
        <f t="shared" si="30"/>
        <v>0</v>
      </c>
      <c r="F651" s="86">
        <f>Invoice!G653</f>
        <v>0</v>
      </c>
      <c r="G651" s="87">
        <f t="shared" si="31"/>
        <v>0</v>
      </c>
    </row>
    <row r="652" spans="1:7" s="84" customFormat="1" hidden="1">
      <c r="A652" s="100" t="str">
        <f>Invoice!F654</f>
        <v>Exchange rate :</v>
      </c>
      <c r="B652" s="79">
        <f>Invoice!C654</f>
        <v>0</v>
      </c>
      <c r="C652" s="80">
        <f>Invoice!B654</f>
        <v>0</v>
      </c>
      <c r="D652" s="85">
        <f t="shared" si="29"/>
        <v>0</v>
      </c>
      <c r="E652" s="85">
        <f t="shared" si="30"/>
        <v>0</v>
      </c>
      <c r="F652" s="86">
        <f>Invoice!G654</f>
        <v>0</v>
      </c>
      <c r="G652" s="87">
        <f t="shared" si="31"/>
        <v>0</v>
      </c>
    </row>
    <row r="653" spans="1:7" s="84" customFormat="1" hidden="1">
      <c r="A653" s="100" t="str">
        <f>Invoice!F655</f>
        <v>Exchange rate :</v>
      </c>
      <c r="B653" s="79">
        <f>Invoice!C655</f>
        <v>0</v>
      </c>
      <c r="C653" s="80">
        <f>Invoice!B655</f>
        <v>0</v>
      </c>
      <c r="D653" s="85">
        <f t="shared" si="29"/>
        <v>0</v>
      </c>
      <c r="E653" s="85">
        <f t="shared" si="30"/>
        <v>0</v>
      </c>
      <c r="F653" s="86">
        <f>Invoice!G655</f>
        <v>0</v>
      </c>
      <c r="G653" s="87">
        <f t="shared" si="31"/>
        <v>0</v>
      </c>
    </row>
    <row r="654" spans="1:7" s="84" customFormat="1" hidden="1">
      <c r="A654" s="100" t="str">
        <f>Invoice!F656</f>
        <v>Exchange rate :</v>
      </c>
      <c r="B654" s="79">
        <f>Invoice!C656</f>
        <v>0</v>
      </c>
      <c r="C654" s="80">
        <f>Invoice!B656</f>
        <v>0</v>
      </c>
      <c r="D654" s="85">
        <f t="shared" si="29"/>
        <v>0</v>
      </c>
      <c r="E654" s="85">
        <f t="shared" si="30"/>
        <v>0</v>
      </c>
      <c r="F654" s="86">
        <f>Invoice!G656</f>
        <v>0</v>
      </c>
      <c r="G654" s="87">
        <f t="shared" si="31"/>
        <v>0</v>
      </c>
    </row>
    <row r="655" spans="1:7" s="84" customFormat="1" hidden="1">
      <c r="A655" s="100" t="str">
        <f>Invoice!F657</f>
        <v>Exchange rate :</v>
      </c>
      <c r="B655" s="79">
        <f>Invoice!C657</f>
        <v>0</v>
      </c>
      <c r="C655" s="80">
        <f>Invoice!B657</f>
        <v>0</v>
      </c>
      <c r="D655" s="85">
        <f t="shared" si="29"/>
        <v>0</v>
      </c>
      <c r="E655" s="85">
        <f t="shared" si="30"/>
        <v>0</v>
      </c>
      <c r="F655" s="86">
        <f>Invoice!G657</f>
        <v>0</v>
      </c>
      <c r="G655" s="87">
        <f t="shared" si="31"/>
        <v>0</v>
      </c>
    </row>
    <row r="656" spans="1:7" s="84" customFormat="1" hidden="1">
      <c r="A656" s="100" t="str">
        <f>Invoice!F658</f>
        <v>Exchange rate :</v>
      </c>
      <c r="B656" s="79">
        <f>Invoice!C658</f>
        <v>0</v>
      </c>
      <c r="C656" s="80">
        <f>Invoice!B658</f>
        <v>0</v>
      </c>
      <c r="D656" s="85">
        <f t="shared" si="29"/>
        <v>0</v>
      </c>
      <c r="E656" s="85">
        <f t="shared" si="30"/>
        <v>0</v>
      </c>
      <c r="F656" s="86">
        <f>Invoice!G658</f>
        <v>0</v>
      </c>
      <c r="G656" s="87">
        <f t="shared" si="31"/>
        <v>0</v>
      </c>
    </row>
    <row r="657" spans="1:7" s="84" customFormat="1" hidden="1">
      <c r="A657" s="100" t="str">
        <f>Invoice!F659</f>
        <v>Exchange rate :</v>
      </c>
      <c r="B657" s="79">
        <f>Invoice!C659</f>
        <v>0</v>
      </c>
      <c r="C657" s="80">
        <f>Invoice!B659</f>
        <v>0</v>
      </c>
      <c r="D657" s="85">
        <f t="shared" si="29"/>
        <v>0</v>
      </c>
      <c r="E657" s="85">
        <f t="shared" si="30"/>
        <v>0</v>
      </c>
      <c r="F657" s="86">
        <f>Invoice!G659</f>
        <v>0</v>
      </c>
      <c r="G657" s="87">
        <f t="shared" si="31"/>
        <v>0</v>
      </c>
    </row>
    <row r="658" spans="1:7" s="84" customFormat="1" hidden="1">
      <c r="A658" s="100" t="str">
        <f>Invoice!F660</f>
        <v>Exchange rate :</v>
      </c>
      <c r="B658" s="79">
        <f>Invoice!C660</f>
        <v>0</v>
      </c>
      <c r="C658" s="80">
        <f>Invoice!B660</f>
        <v>0</v>
      </c>
      <c r="D658" s="85">
        <f t="shared" si="29"/>
        <v>0</v>
      </c>
      <c r="E658" s="85">
        <f t="shared" si="30"/>
        <v>0</v>
      </c>
      <c r="F658" s="86">
        <f>Invoice!G660</f>
        <v>0</v>
      </c>
      <c r="G658" s="87">
        <f t="shared" si="31"/>
        <v>0</v>
      </c>
    </row>
    <row r="659" spans="1:7" s="84" customFormat="1" hidden="1">
      <c r="A659" s="100" t="str">
        <f>Invoice!F661</f>
        <v>Exchange rate :</v>
      </c>
      <c r="B659" s="79">
        <f>Invoice!C661</f>
        <v>0</v>
      </c>
      <c r="C659" s="80">
        <f>Invoice!B661</f>
        <v>0</v>
      </c>
      <c r="D659" s="85">
        <f t="shared" si="29"/>
        <v>0</v>
      </c>
      <c r="E659" s="85">
        <f t="shared" si="30"/>
        <v>0</v>
      </c>
      <c r="F659" s="86">
        <f>Invoice!G661</f>
        <v>0</v>
      </c>
      <c r="G659" s="87">
        <f t="shared" si="31"/>
        <v>0</v>
      </c>
    </row>
    <row r="660" spans="1:7" s="84" customFormat="1" hidden="1">
      <c r="A660" s="100" t="str">
        <f>Invoice!F662</f>
        <v>Exchange rate :</v>
      </c>
      <c r="B660" s="79">
        <f>Invoice!C662</f>
        <v>0</v>
      </c>
      <c r="C660" s="80">
        <f>Invoice!B662</f>
        <v>0</v>
      </c>
      <c r="D660" s="85">
        <f t="shared" si="29"/>
        <v>0</v>
      </c>
      <c r="E660" s="85">
        <f t="shared" si="30"/>
        <v>0</v>
      </c>
      <c r="F660" s="86">
        <f>Invoice!G662</f>
        <v>0</v>
      </c>
      <c r="G660" s="87">
        <f t="shared" si="31"/>
        <v>0</v>
      </c>
    </row>
    <row r="661" spans="1:7" s="84" customFormat="1" hidden="1">
      <c r="A661" s="100" t="str">
        <f>Invoice!F663</f>
        <v>Exchange rate :</v>
      </c>
      <c r="B661" s="79">
        <f>Invoice!C663</f>
        <v>0</v>
      </c>
      <c r="C661" s="80">
        <f>Invoice!B663</f>
        <v>0</v>
      </c>
      <c r="D661" s="85">
        <f t="shared" si="29"/>
        <v>0</v>
      </c>
      <c r="E661" s="85">
        <f t="shared" si="30"/>
        <v>0</v>
      </c>
      <c r="F661" s="86">
        <f>Invoice!G663</f>
        <v>0</v>
      </c>
      <c r="G661" s="87">
        <f t="shared" si="31"/>
        <v>0</v>
      </c>
    </row>
    <row r="662" spans="1:7" s="84" customFormat="1" hidden="1">
      <c r="A662" s="100" t="str">
        <f>Invoice!F664</f>
        <v>Exchange rate :</v>
      </c>
      <c r="B662" s="79">
        <f>Invoice!C664</f>
        <v>0</v>
      </c>
      <c r="C662" s="80">
        <f>Invoice!B664</f>
        <v>0</v>
      </c>
      <c r="D662" s="85">
        <f t="shared" si="29"/>
        <v>0</v>
      </c>
      <c r="E662" s="85">
        <f t="shared" si="30"/>
        <v>0</v>
      </c>
      <c r="F662" s="86">
        <f>Invoice!G664</f>
        <v>0</v>
      </c>
      <c r="G662" s="87">
        <f t="shared" si="31"/>
        <v>0</v>
      </c>
    </row>
    <row r="663" spans="1:7" s="84" customFormat="1" hidden="1">
      <c r="A663" s="100" t="str">
        <f>Invoice!F665</f>
        <v>Exchange rate :</v>
      </c>
      <c r="B663" s="79">
        <f>Invoice!C665</f>
        <v>0</v>
      </c>
      <c r="C663" s="80">
        <f>Invoice!B665</f>
        <v>0</v>
      </c>
      <c r="D663" s="85">
        <f t="shared" si="29"/>
        <v>0</v>
      </c>
      <c r="E663" s="85">
        <f t="shared" si="30"/>
        <v>0</v>
      </c>
      <c r="F663" s="86">
        <f>Invoice!G665</f>
        <v>0</v>
      </c>
      <c r="G663" s="87">
        <f t="shared" si="31"/>
        <v>0</v>
      </c>
    </row>
    <row r="664" spans="1:7" s="84" customFormat="1" hidden="1">
      <c r="A664" s="100" t="str">
        <f>Invoice!F666</f>
        <v>Exchange rate :</v>
      </c>
      <c r="B664" s="79">
        <f>Invoice!C666</f>
        <v>0</v>
      </c>
      <c r="C664" s="80">
        <f>Invoice!B666</f>
        <v>0</v>
      </c>
      <c r="D664" s="85">
        <f t="shared" si="29"/>
        <v>0</v>
      </c>
      <c r="E664" s="85">
        <f t="shared" si="30"/>
        <v>0</v>
      </c>
      <c r="F664" s="86">
        <f>Invoice!G666</f>
        <v>0</v>
      </c>
      <c r="G664" s="87">
        <f t="shared" si="31"/>
        <v>0</v>
      </c>
    </row>
    <row r="665" spans="1:7" s="84" customFormat="1" hidden="1">
      <c r="A665" s="100" t="str">
        <f>Invoice!F667</f>
        <v>Exchange rate :</v>
      </c>
      <c r="B665" s="79">
        <f>Invoice!C667</f>
        <v>0</v>
      </c>
      <c r="C665" s="80">
        <f>Invoice!B667</f>
        <v>0</v>
      </c>
      <c r="D665" s="85">
        <f t="shared" si="29"/>
        <v>0</v>
      </c>
      <c r="E665" s="85">
        <f t="shared" si="30"/>
        <v>0</v>
      </c>
      <c r="F665" s="86">
        <f>Invoice!G667</f>
        <v>0</v>
      </c>
      <c r="G665" s="87">
        <f t="shared" si="31"/>
        <v>0</v>
      </c>
    </row>
    <row r="666" spans="1:7" s="84" customFormat="1" hidden="1">
      <c r="A666" s="100" t="str">
        <f>Invoice!F668</f>
        <v>Exchange rate :</v>
      </c>
      <c r="B666" s="79">
        <f>Invoice!C668</f>
        <v>0</v>
      </c>
      <c r="C666" s="80">
        <f>Invoice!B668</f>
        <v>0</v>
      </c>
      <c r="D666" s="85">
        <f t="shared" si="29"/>
        <v>0</v>
      </c>
      <c r="E666" s="85">
        <f t="shared" si="30"/>
        <v>0</v>
      </c>
      <c r="F666" s="86">
        <f>Invoice!G668</f>
        <v>0</v>
      </c>
      <c r="G666" s="87">
        <f t="shared" si="31"/>
        <v>0</v>
      </c>
    </row>
    <row r="667" spans="1:7" s="84" customFormat="1" hidden="1">
      <c r="A667" s="100" t="str">
        <f>Invoice!F669</f>
        <v>Exchange rate :</v>
      </c>
      <c r="B667" s="79">
        <f>Invoice!C669</f>
        <v>0</v>
      </c>
      <c r="C667" s="80">
        <f>Invoice!B669</f>
        <v>0</v>
      </c>
      <c r="D667" s="85">
        <f t="shared" si="29"/>
        <v>0</v>
      </c>
      <c r="E667" s="85">
        <f t="shared" si="30"/>
        <v>0</v>
      </c>
      <c r="F667" s="86">
        <f>Invoice!G669</f>
        <v>0</v>
      </c>
      <c r="G667" s="87">
        <f t="shared" si="31"/>
        <v>0</v>
      </c>
    </row>
    <row r="668" spans="1:7" s="84" customFormat="1" hidden="1">
      <c r="A668" s="100" t="str">
        <f>Invoice!F670</f>
        <v>Exchange rate :</v>
      </c>
      <c r="B668" s="79">
        <f>Invoice!C670</f>
        <v>0</v>
      </c>
      <c r="C668" s="80">
        <f>Invoice!B670</f>
        <v>0</v>
      </c>
      <c r="D668" s="85">
        <f t="shared" si="29"/>
        <v>0</v>
      </c>
      <c r="E668" s="85">
        <f t="shared" si="30"/>
        <v>0</v>
      </c>
      <c r="F668" s="86">
        <f>Invoice!G670</f>
        <v>0</v>
      </c>
      <c r="G668" s="87">
        <f t="shared" si="31"/>
        <v>0</v>
      </c>
    </row>
    <row r="669" spans="1:7" s="84" customFormat="1" hidden="1">
      <c r="A669" s="100" t="str">
        <f>Invoice!F671</f>
        <v>Exchange rate :</v>
      </c>
      <c r="B669" s="79">
        <f>Invoice!C671</f>
        <v>0</v>
      </c>
      <c r="C669" s="80">
        <f>Invoice!B671</f>
        <v>0</v>
      </c>
      <c r="D669" s="85">
        <f t="shared" si="29"/>
        <v>0</v>
      </c>
      <c r="E669" s="85">
        <f t="shared" si="30"/>
        <v>0</v>
      </c>
      <c r="F669" s="86">
        <f>Invoice!G671</f>
        <v>0</v>
      </c>
      <c r="G669" s="87">
        <f t="shared" si="31"/>
        <v>0</v>
      </c>
    </row>
    <row r="670" spans="1:7" s="84" customFormat="1" hidden="1">
      <c r="A670" s="100" t="str">
        <f>Invoice!F672</f>
        <v>Exchange rate :</v>
      </c>
      <c r="B670" s="79">
        <f>Invoice!C672</f>
        <v>0</v>
      </c>
      <c r="C670" s="80">
        <f>Invoice!B672</f>
        <v>0</v>
      </c>
      <c r="D670" s="85">
        <f t="shared" si="29"/>
        <v>0</v>
      </c>
      <c r="E670" s="85">
        <f t="shared" si="30"/>
        <v>0</v>
      </c>
      <c r="F670" s="86">
        <f>Invoice!G672</f>
        <v>0</v>
      </c>
      <c r="G670" s="87">
        <f t="shared" si="31"/>
        <v>0</v>
      </c>
    </row>
    <row r="671" spans="1:7" s="84" customFormat="1" hidden="1">
      <c r="A671" s="100" t="str">
        <f>Invoice!F673</f>
        <v>Exchange rate :</v>
      </c>
      <c r="B671" s="79">
        <f>Invoice!C673</f>
        <v>0</v>
      </c>
      <c r="C671" s="80">
        <f>Invoice!B673</f>
        <v>0</v>
      </c>
      <c r="D671" s="85">
        <f t="shared" si="29"/>
        <v>0</v>
      </c>
      <c r="E671" s="85">
        <f t="shared" si="30"/>
        <v>0</v>
      </c>
      <c r="F671" s="86">
        <f>Invoice!G673</f>
        <v>0</v>
      </c>
      <c r="G671" s="87">
        <f t="shared" si="31"/>
        <v>0</v>
      </c>
    </row>
    <row r="672" spans="1:7" s="84" customFormat="1" hidden="1">
      <c r="A672" s="100" t="str">
        <f>Invoice!F674</f>
        <v>Exchange rate :</v>
      </c>
      <c r="B672" s="79">
        <f>Invoice!C674</f>
        <v>0</v>
      </c>
      <c r="C672" s="80">
        <f>Invoice!B674</f>
        <v>0</v>
      </c>
      <c r="D672" s="85">
        <f t="shared" si="29"/>
        <v>0</v>
      </c>
      <c r="E672" s="85">
        <f t="shared" si="30"/>
        <v>0</v>
      </c>
      <c r="F672" s="86">
        <f>Invoice!G674</f>
        <v>0</v>
      </c>
      <c r="G672" s="87">
        <f t="shared" si="31"/>
        <v>0</v>
      </c>
    </row>
    <row r="673" spans="1:7" s="84" customFormat="1" hidden="1">
      <c r="A673" s="100" t="str">
        <f>Invoice!F675</f>
        <v>Exchange rate :</v>
      </c>
      <c r="B673" s="79">
        <f>Invoice!C675</f>
        <v>0</v>
      </c>
      <c r="C673" s="80">
        <f>Invoice!B675</f>
        <v>0</v>
      </c>
      <c r="D673" s="85">
        <f t="shared" si="29"/>
        <v>0</v>
      </c>
      <c r="E673" s="85">
        <f t="shared" si="30"/>
        <v>0</v>
      </c>
      <c r="F673" s="86">
        <f>Invoice!G675</f>
        <v>0</v>
      </c>
      <c r="G673" s="87">
        <f t="shared" si="31"/>
        <v>0</v>
      </c>
    </row>
    <row r="674" spans="1:7" s="84" customFormat="1" hidden="1">
      <c r="A674" s="100" t="str">
        <f>Invoice!F676</f>
        <v>Exchange rate :</v>
      </c>
      <c r="B674" s="79">
        <f>Invoice!C676</f>
        <v>0</v>
      </c>
      <c r="C674" s="80">
        <f>Invoice!B676</f>
        <v>0</v>
      </c>
      <c r="D674" s="85">
        <f t="shared" si="29"/>
        <v>0</v>
      </c>
      <c r="E674" s="85">
        <f t="shared" si="30"/>
        <v>0</v>
      </c>
      <c r="F674" s="86">
        <f>Invoice!G676</f>
        <v>0</v>
      </c>
      <c r="G674" s="87">
        <f t="shared" si="31"/>
        <v>0</v>
      </c>
    </row>
    <row r="675" spans="1:7" s="84" customFormat="1" hidden="1">
      <c r="A675" s="100" t="str">
        <f>Invoice!F677</f>
        <v>Exchange rate :</v>
      </c>
      <c r="B675" s="79">
        <f>Invoice!C677</f>
        <v>0</v>
      </c>
      <c r="C675" s="80">
        <f>Invoice!B677</f>
        <v>0</v>
      </c>
      <c r="D675" s="85">
        <f t="shared" si="29"/>
        <v>0</v>
      </c>
      <c r="E675" s="85">
        <f t="shared" si="30"/>
        <v>0</v>
      </c>
      <c r="F675" s="86">
        <f>Invoice!G677</f>
        <v>0</v>
      </c>
      <c r="G675" s="87">
        <f t="shared" si="31"/>
        <v>0</v>
      </c>
    </row>
    <row r="676" spans="1:7" s="84" customFormat="1" hidden="1">
      <c r="A676" s="100" t="str">
        <f>Invoice!F678</f>
        <v>Exchange rate :</v>
      </c>
      <c r="B676" s="79">
        <f>Invoice!C678</f>
        <v>0</v>
      </c>
      <c r="C676" s="80">
        <f>Invoice!B678</f>
        <v>0</v>
      </c>
      <c r="D676" s="85">
        <f t="shared" si="29"/>
        <v>0</v>
      </c>
      <c r="E676" s="85">
        <f t="shared" si="30"/>
        <v>0</v>
      </c>
      <c r="F676" s="86">
        <f>Invoice!G678</f>
        <v>0</v>
      </c>
      <c r="G676" s="87">
        <f t="shared" si="31"/>
        <v>0</v>
      </c>
    </row>
    <row r="677" spans="1:7" s="84" customFormat="1" hidden="1">
      <c r="A677" s="100" t="str">
        <f>Invoice!F679</f>
        <v>Exchange rate :</v>
      </c>
      <c r="B677" s="79">
        <f>Invoice!C679</f>
        <v>0</v>
      </c>
      <c r="C677" s="80">
        <f>Invoice!B679</f>
        <v>0</v>
      </c>
      <c r="D677" s="85">
        <f t="shared" si="29"/>
        <v>0</v>
      </c>
      <c r="E677" s="85">
        <f t="shared" si="30"/>
        <v>0</v>
      </c>
      <c r="F677" s="86">
        <f>Invoice!G679</f>
        <v>0</v>
      </c>
      <c r="G677" s="87">
        <f t="shared" si="31"/>
        <v>0</v>
      </c>
    </row>
    <row r="678" spans="1:7" s="84" customFormat="1" hidden="1">
      <c r="A678" s="100" t="str">
        <f>Invoice!F680</f>
        <v>Exchange rate :</v>
      </c>
      <c r="B678" s="79">
        <f>Invoice!C680</f>
        <v>0</v>
      </c>
      <c r="C678" s="80">
        <f>Invoice!B680</f>
        <v>0</v>
      </c>
      <c r="D678" s="85">
        <f t="shared" si="29"/>
        <v>0</v>
      </c>
      <c r="E678" s="85">
        <f t="shared" si="30"/>
        <v>0</v>
      </c>
      <c r="F678" s="86">
        <f>Invoice!G680</f>
        <v>0</v>
      </c>
      <c r="G678" s="87">
        <f t="shared" si="31"/>
        <v>0</v>
      </c>
    </row>
    <row r="679" spans="1:7" s="84" customFormat="1" hidden="1">
      <c r="A679" s="100" t="str">
        <f>Invoice!F681</f>
        <v>Exchange rate :</v>
      </c>
      <c r="B679" s="79">
        <f>Invoice!C681</f>
        <v>0</v>
      </c>
      <c r="C679" s="80">
        <f>Invoice!B681</f>
        <v>0</v>
      </c>
      <c r="D679" s="85">
        <f t="shared" si="29"/>
        <v>0</v>
      </c>
      <c r="E679" s="85">
        <f t="shared" si="30"/>
        <v>0</v>
      </c>
      <c r="F679" s="86">
        <f>Invoice!G681</f>
        <v>0</v>
      </c>
      <c r="G679" s="87">
        <f t="shared" si="31"/>
        <v>0</v>
      </c>
    </row>
    <row r="680" spans="1:7" s="84" customFormat="1" hidden="1">
      <c r="A680" s="100" t="str">
        <f>Invoice!F682</f>
        <v>Exchange rate :</v>
      </c>
      <c r="B680" s="79">
        <f>Invoice!C682</f>
        <v>0</v>
      </c>
      <c r="C680" s="80">
        <f>Invoice!B682</f>
        <v>0</v>
      </c>
      <c r="D680" s="85">
        <f t="shared" si="29"/>
        <v>0</v>
      </c>
      <c r="E680" s="85">
        <f t="shared" si="30"/>
        <v>0</v>
      </c>
      <c r="F680" s="86">
        <f>Invoice!G682</f>
        <v>0</v>
      </c>
      <c r="G680" s="87">
        <f t="shared" si="31"/>
        <v>0</v>
      </c>
    </row>
    <row r="681" spans="1:7" s="84" customFormat="1" hidden="1">
      <c r="A681" s="100" t="str">
        <f>Invoice!F683</f>
        <v>Exchange rate :</v>
      </c>
      <c r="B681" s="79">
        <f>Invoice!C683</f>
        <v>0</v>
      </c>
      <c r="C681" s="80">
        <f>Invoice!B683</f>
        <v>0</v>
      </c>
      <c r="D681" s="85">
        <f t="shared" si="29"/>
        <v>0</v>
      </c>
      <c r="E681" s="85">
        <f t="shared" si="30"/>
        <v>0</v>
      </c>
      <c r="F681" s="86">
        <f>Invoice!G683</f>
        <v>0</v>
      </c>
      <c r="G681" s="87">
        <f t="shared" si="31"/>
        <v>0</v>
      </c>
    </row>
    <row r="682" spans="1:7" s="84" customFormat="1" hidden="1">
      <c r="A682" s="100" t="str">
        <f>Invoice!F684</f>
        <v>Exchange rate :</v>
      </c>
      <c r="B682" s="79">
        <f>Invoice!C684</f>
        <v>0</v>
      </c>
      <c r="C682" s="80">
        <f>Invoice!B684</f>
        <v>0</v>
      </c>
      <c r="D682" s="85">
        <f t="shared" si="29"/>
        <v>0</v>
      </c>
      <c r="E682" s="85">
        <f t="shared" si="30"/>
        <v>0</v>
      </c>
      <c r="F682" s="86">
        <f>Invoice!G684</f>
        <v>0</v>
      </c>
      <c r="G682" s="87">
        <f t="shared" si="31"/>
        <v>0</v>
      </c>
    </row>
    <row r="683" spans="1:7" s="84" customFormat="1" hidden="1">
      <c r="A683" s="100" t="str">
        <f>Invoice!F685</f>
        <v>Exchange rate :</v>
      </c>
      <c r="B683" s="79">
        <f>Invoice!C685</f>
        <v>0</v>
      </c>
      <c r="C683" s="80">
        <f>Invoice!B685</f>
        <v>0</v>
      </c>
      <c r="D683" s="85">
        <f t="shared" si="29"/>
        <v>0</v>
      </c>
      <c r="E683" s="85">
        <f t="shared" si="30"/>
        <v>0</v>
      </c>
      <c r="F683" s="86">
        <f>Invoice!G685</f>
        <v>0</v>
      </c>
      <c r="G683" s="87">
        <f t="shared" si="31"/>
        <v>0</v>
      </c>
    </row>
    <row r="684" spans="1:7" s="84" customFormat="1" hidden="1">
      <c r="A684" s="100" t="str">
        <f>Invoice!F686</f>
        <v>Exchange rate :</v>
      </c>
      <c r="B684" s="79">
        <f>Invoice!C686</f>
        <v>0</v>
      </c>
      <c r="C684" s="80">
        <f>Invoice!B686</f>
        <v>0</v>
      </c>
      <c r="D684" s="85">
        <f t="shared" si="29"/>
        <v>0</v>
      </c>
      <c r="E684" s="85">
        <f t="shared" si="30"/>
        <v>0</v>
      </c>
      <c r="F684" s="86">
        <f>Invoice!G686</f>
        <v>0</v>
      </c>
      <c r="G684" s="87">
        <f t="shared" si="31"/>
        <v>0</v>
      </c>
    </row>
    <row r="685" spans="1:7" s="84" customFormat="1" hidden="1">
      <c r="A685" s="100" t="str">
        <f>Invoice!F687</f>
        <v>Exchange rate :</v>
      </c>
      <c r="B685" s="79">
        <f>Invoice!C687</f>
        <v>0</v>
      </c>
      <c r="C685" s="80">
        <f>Invoice!B687</f>
        <v>0</v>
      </c>
      <c r="D685" s="85">
        <f t="shared" si="29"/>
        <v>0</v>
      </c>
      <c r="E685" s="85">
        <f t="shared" si="30"/>
        <v>0</v>
      </c>
      <c r="F685" s="86">
        <f>Invoice!G687</f>
        <v>0</v>
      </c>
      <c r="G685" s="87">
        <f t="shared" si="31"/>
        <v>0</v>
      </c>
    </row>
    <row r="686" spans="1:7" s="84" customFormat="1" hidden="1">
      <c r="A686" s="100" t="str">
        <f>Invoice!F688</f>
        <v>Exchange rate :</v>
      </c>
      <c r="B686" s="79">
        <f>Invoice!C688</f>
        <v>0</v>
      </c>
      <c r="C686" s="80">
        <f>Invoice!B688</f>
        <v>0</v>
      </c>
      <c r="D686" s="85">
        <f t="shared" si="29"/>
        <v>0</v>
      </c>
      <c r="E686" s="85">
        <f t="shared" si="30"/>
        <v>0</v>
      </c>
      <c r="F686" s="86">
        <f>Invoice!G688</f>
        <v>0</v>
      </c>
      <c r="G686" s="87">
        <f t="shared" si="31"/>
        <v>0</v>
      </c>
    </row>
    <row r="687" spans="1:7" s="84" customFormat="1" hidden="1">
      <c r="A687" s="100" t="str">
        <f>Invoice!F689</f>
        <v>Exchange rate :</v>
      </c>
      <c r="B687" s="79">
        <f>Invoice!C689</f>
        <v>0</v>
      </c>
      <c r="C687" s="80">
        <f>Invoice!B689</f>
        <v>0</v>
      </c>
      <c r="D687" s="85">
        <f t="shared" si="29"/>
        <v>0</v>
      </c>
      <c r="E687" s="85">
        <f t="shared" si="30"/>
        <v>0</v>
      </c>
      <c r="F687" s="86">
        <f>Invoice!G689</f>
        <v>0</v>
      </c>
      <c r="G687" s="87">
        <f t="shared" si="31"/>
        <v>0</v>
      </c>
    </row>
    <row r="688" spans="1:7" s="84" customFormat="1" hidden="1">
      <c r="A688" s="100" t="str">
        <f>Invoice!F690</f>
        <v>Exchange rate :</v>
      </c>
      <c r="B688" s="79">
        <f>Invoice!C690</f>
        <v>0</v>
      </c>
      <c r="C688" s="80">
        <f>Invoice!B690</f>
        <v>0</v>
      </c>
      <c r="D688" s="85">
        <f t="shared" si="29"/>
        <v>0</v>
      </c>
      <c r="E688" s="85">
        <f t="shared" si="30"/>
        <v>0</v>
      </c>
      <c r="F688" s="86">
        <f>Invoice!G690</f>
        <v>0</v>
      </c>
      <c r="G688" s="87">
        <f t="shared" si="31"/>
        <v>0</v>
      </c>
    </row>
    <row r="689" spans="1:7" s="84" customFormat="1" hidden="1">
      <c r="A689" s="100" t="str">
        <f>Invoice!F691</f>
        <v>Exchange rate :</v>
      </c>
      <c r="B689" s="79">
        <f>Invoice!C691</f>
        <v>0</v>
      </c>
      <c r="C689" s="80">
        <f>Invoice!B691</f>
        <v>0</v>
      </c>
      <c r="D689" s="85">
        <f t="shared" si="29"/>
        <v>0</v>
      </c>
      <c r="E689" s="85">
        <f t="shared" si="30"/>
        <v>0</v>
      </c>
      <c r="F689" s="86">
        <f>Invoice!G691</f>
        <v>0</v>
      </c>
      <c r="G689" s="87">
        <f t="shared" si="31"/>
        <v>0</v>
      </c>
    </row>
    <row r="690" spans="1:7" s="84" customFormat="1" hidden="1">
      <c r="A690" s="100" t="str">
        <f>Invoice!F692</f>
        <v>Exchange rate :</v>
      </c>
      <c r="B690" s="79">
        <f>Invoice!C692</f>
        <v>0</v>
      </c>
      <c r="C690" s="80">
        <f>Invoice!B692</f>
        <v>0</v>
      </c>
      <c r="D690" s="85">
        <f t="shared" si="29"/>
        <v>0</v>
      </c>
      <c r="E690" s="85">
        <f t="shared" si="30"/>
        <v>0</v>
      </c>
      <c r="F690" s="86">
        <f>Invoice!G692</f>
        <v>0</v>
      </c>
      <c r="G690" s="87">
        <f t="shared" si="31"/>
        <v>0</v>
      </c>
    </row>
    <row r="691" spans="1:7" s="84" customFormat="1" hidden="1">
      <c r="A691" s="100" t="str">
        <f>Invoice!F693</f>
        <v>Exchange rate :</v>
      </c>
      <c r="B691" s="79">
        <f>Invoice!C693</f>
        <v>0</v>
      </c>
      <c r="C691" s="80">
        <f>Invoice!B693</f>
        <v>0</v>
      </c>
      <c r="D691" s="85">
        <f t="shared" si="29"/>
        <v>0</v>
      </c>
      <c r="E691" s="85">
        <f t="shared" si="30"/>
        <v>0</v>
      </c>
      <c r="F691" s="86">
        <f>Invoice!G693</f>
        <v>0</v>
      </c>
      <c r="G691" s="87">
        <f t="shared" si="31"/>
        <v>0</v>
      </c>
    </row>
    <row r="692" spans="1:7" s="84" customFormat="1" hidden="1">
      <c r="A692" s="100" t="str">
        <f>Invoice!F694</f>
        <v>Exchange rate :</v>
      </c>
      <c r="B692" s="79">
        <f>Invoice!C694</f>
        <v>0</v>
      </c>
      <c r="C692" s="80">
        <f>Invoice!B694</f>
        <v>0</v>
      </c>
      <c r="D692" s="85">
        <f t="shared" si="29"/>
        <v>0</v>
      </c>
      <c r="E692" s="85">
        <f t="shared" si="30"/>
        <v>0</v>
      </c>
      <c r="F692" s="86">
        <f>Invoice!G694</f>
        <v>0</v>
      </c>
      <c r="G692" s="87">
        <f t="shared" si="31"/>
        <v>0</v>
      </c>
    </row>
    <row r="693" spans="1:7" s="84" customFormat="1" hidden="1">
      <c r="A693" s="100" t="str">
        <f>Invoice!F695</f>
        <v>Exchange rate :</v>
      </c>
      <c r="B693" s="79">
        <f>Invoice!C695</f>
        <v>0</v>
      </c>
      <c r="C693" s="80">
        <f>Invoice!B695</f>
        <v>0</v>
      </c>
      <c r="D693" s="85">
        <f t="shared" si="29"/>
        <v>0</v>
      </c>
      <c r="E693" s="85">
        <f t="shared" si="30"/>
        <v>0</v>
      </c>
      <c r="F693" s="86">
        <f>Invoice!G695</f>
        <v>0</v>
      </c>
      <c r="G693" s="87">
        <f t="shared" si="31"/>
        <v>0</v>
      </c>
    </row>
    <row r="694" spans="1:7" s="84" customFormat="1" hidden="1">
      <c r="A694" s="100" t="str">
        <f>Invoice!F696</f>
        <v>Exchange rate :</v>
      </c>
      <c r="B694" s="79">
        <f>Invoice!C696</f>
        <v>0</v>
      </c>
      <c r="C694" s="80">
        <f>Invoice!B696</f>
        <v>0</v>
      </c>
      <c r="D694" s="85">
        <f t="shared" si="29"/>
        <v>0</v>
      </c>
      <c r="E694" s="85">
        <f t="shared" si="30"/>
        <v>0</v>
      </c>
      <c r="F694" s="86">
        <f>Invoice!G696</f>
        <v>0</v>
      </c>
      <c r="G694" s="87">
        <f t="shared" si="31"/>
        <v>0</v>
      </c>
    </row>
    <row r="695" spans="1:7" s="84" customFormat="1" hidden="1">
      <c r="A695" s="100" t="str">
        <f>Invoice!F697</f>
        <v>Exchange rate :</v>
      </c>
      <c r="B695" s="79">
        <f>Invoice!C697</f>
        <v>0</v>
      </c>
      <c r="C695" s="80">
        <f>Invoice!B697</f>
        <v>0</v>
      </c>
      <c r="D695" s="85">
        <f t="shared" si="29"/>
        <v>0</v>
      </c>
      <c r="E695" s="85">
        <f t="shared" si="30"/>
        <v>0</v>
      </c>
      <c r="F695" s="86">
        <f>Invoice!G697</f>
        <v>0</v>
      </c>
      <c r="G695" s="87">
        <f t="shared" si="31"/>
        <v>0</v>
      </c>
    </row>
    <row r="696" spans="1:7" s="84" customFormat="1" hidden="1">
      <c r="A696" s="100" t="str">
        <f>Invoice!F698</f>
        <v>Exchange rate :</v>
      </c>
      <c r="B696" s="79">
        <f>Invoice!C698</f>
        <v>0</v>
      </c>
      <c r="C696" s="80">
        <f>Invoice!B698</f>
        <v>0</v>
      </c>
      <c r="D696" s="85">
        <f t="shared" si="29"/>
        <v>0</v>
      </c>
      <c r="E696" s="85">
        <f t="shared" si="30"/>
        <v>0</v>
      </c>
      <c r="F696" s="86">
        <f>Invoice!G698</f>
        <v>0</v>
      </c>
      <c r="G696" s="87">
        <f t="shared" si="31"/>
        <v>0</v>
      </c>
    </row>
    <row r="697" spans="1:7" s="84" customFormat="1" hidden="1">
      <c r="A697" s="100" t="str">
        <f>Invoice!F699</f>
        <v>Exchange rate :</v>
      </c>
      <c r="B697" s="79">
        <f>Invoice!C699</f>
        <v>0</v>
      </c>
      <c r="C697" s="80">
        <f>Invoice!B699</f>
        <v>0</v>
      </c>
      <c r="D697" s="85">
        <f t="shared" si="29"/>
        <v>0</v>
      </c>
      <c r="E697" s="85">
        <f t="shared" si="30"/>
        <v>0</v>
      </c>
      <c r="F697" s="86">
        <f>Invoice!G699</f>
        <v>0</v>
      </c>
      <c r="G697" s="87">
        <f t="shared" si="31"/>
        <v>0</v>
      </c>
    </row>
    <row r="698" spans="1:7" s="84" customFormat="1" hidden="1">
      <c r="A698" s="100" t="str">
        <f>Invoice!F700</f>
        <v>Exchange rate :</v>
      </c>
      <c r="B698" s="79">
        <f>Invoice!C700</f>
        <v>0</v>
      </c>
      <c r="C698" s="80">
        <f>Invoice!B700</f>
        <v>0</v>
      </c>
      <c r="D698" s="85">
        <f t="shared" si="29"/>
        <v>0</v>
      </c>
      <c r="E698" s="85">
        <f t="shared" si="30"/>
        <v>0</v>
      </c>
      <c r="F698" s="86">
        <f>Invoice!G700</f>
        <v>0</v>
      </c>
      <c r="G698" s="87">
        <f t="shared" si="31"/>
        <v>0</v>
      </c>
    </row>
    <row r="699" spans="1:7" s="84" customFormat="1" hidden="1">
      <c r="A699" s="100" t="str">
        <f>Invoice!F701</f>
        <v>Exchange rate :</v>
      </c>
      <c r="B699" s="79">
        <f>Invoice!C701</f>
        <v>0</v>
      </c>
      <c r="C699" s="80">
        <f>Invoice!B701</f>
        <v>0</v>
      </c>
      <c r="D699" s="85">
        <f t="shared" si="29"/>
        <v>0</v>
      </c>
      <c r="E699" s="85">
        <f t="shared" si="30"/>
        <v>0</v>
      </c>
      <c r="F699" s="86">
        <f>Invoice!G701</f>
        <v>0</v>
      </c>
      <c r="G699" s="87">
        <f t="shared" si="31"/>
        <v>0</v>
      </c>
    </row>
    <row r="700" spans="1:7" s="84" customFormat="1" hidden="1">
      <c r="A700" s="100" t="str">
        <f>Invoice!F702</f>
        <v>Exchange rate :</v>
      </c>
      <c r="B700" s="79">
        <f>Invoice!C702</f>
        <v>0</v>
      </c>
      <c r="C700" s="80">
        <f>Invoice!B702</f>
        <v>0</v>
      </c>
      <c r="D700" s="85">
        <f t="shared" si="29"/>
        <v>0</v>
      </c>
      <c r="E700" s="85">
        <f t="shared" si="30"/>
        <v>0</v>
      </c>
      <c r="F700" s="86">
        <f>Invoice!G702</f>
        <v>0</v>
      </c>
      <c r="G700" s="87">
        <f t="shared" si="31"/>
        <v>0</v>
      </c>
    </row>
    <row r="701" spans="1:7" s="84" customFormat="1" hidden="1">
      <c r="A701" s="100" t="str">
        <f>Invoice!F703</f>
        <v>Exchange rate :</v>
      </c>
      <c r="B701" s="79">
        <f>Invoice!C703</f>
        <v>0</v>
      </c>
      <c r="C701" s="80">
        <f>Invoice!B703</f>
        <v>0</v>
      </c>
      <c r="D701" s="85">
        <f t="shared" si="29"/>
        <v>0</v>
      </c>
      <c r="E701" s="85">
        <f t="shared" si="30"/>
        <v>0</v>
      </c>
      <c r="F701" s="86">
        <f>Invoice!G703</f>
        <v>0</v>
      </c>
      <c r="G701" s="87">
        <f t="shared" si="31"/>
        <v>0</v>
      </c>
    </row>
    <row r="702" spans="1:7" s="84" customFormat="1" hidden="1">
      <c r="A702" s="100" t="str">
        <f>Invoice!F704</f>
        <v>Exchange rate :</v>
      </c>
      <c r="B702" s="79">
        <f>Invoice!C704</f>
        <v>0</v>
      </c>
      <c r="C702" s="80">
        <f>Invoice!B704</f>
        <v>0</v>
      </c>
      <c r="D702" s="85">
        <f t="shared" si="29"/>
        <v>0</v>
      </c>
      <c r="E702" s="85">
        <f t="shared" si="30"/>
        <v>0</v>
      </c>
      <c r="F702" s="86">
        <f>Invoice!G704</f>
        <v>0</v>
      </c>
      <c r="G702" s="87">
        <f t="shared" si="31"/>
        <v>0</v>
      </c>
    </row>
    <row r="703" spans="1:7" s="84" customFormat="1" hidden="1">
      <c r="A703" s="100" t="str">
        <f>Invoice!F705</f>
        <v>Exchange rate :</v>
      </c>
      <c r="B703" s="79">
        <f>Invoice!C705</f>
        <v>0</v>
      </c>
      <c r="C703" s="80">
        <f>Invoice!B705</f>
        <v>0</v>
      </c>
      <c r="D703" s="85">
        <f t="shared" si="29"/>
        <v>0</v>
      </c>
      <c r="E703" s="85">
        <f t="shared" si="30"/>
        <v>0</v>
      </c>
      <c r="F703" s="86">
        <f>Invoice!G705</f>
        <v>0</v>
      </c>
      <c r="G703" s="87">
        <f t="shared" si="31"/>
        <v>0</v>
      </c>
    </row>
    <row r="704" spans="1:7" s="84" customFormat="1" hidden="1">
      <c r="A704" s="100" t="str">
        <f>Invoice!F706</f>
        <v>Exchange rate :</v>
      </c>
      <c r="B704" s="79">
        <f>Invoice!C706</f>
        <v>0</v>
      </c>
      <c r="C704" s="80">
        <f>Invoice!B706</f>
        <v>0</v>
      </c>
      <c r="D704" s="85">
        <f t="shared" si="29"/>
        <v>0</v>
      </c>
      <c r="E704" s="85">
        <f t="shared" si="30"/>
        <v>0</v>
      </c>
      <c r="F704" s="86">
        <f>Invoice!G706</f>
        <v>0</v>
      </c>
      <c r="G704" s="87">
        <f t="shared" si="31"/>
        <v>0</v>
      </c>
    </row>
    <row r="705" spans="1:7" s="84" customFormat="1" hidden="1">
      <c r="A705" s="100" t="str">
        <f>Invoice!F707</f>
        <v>Exchange rate :</v>
      </c>
      <c r="B705" s="79">
        <f>Invoice!C707</f>
        <v>0</v>
      </c>
      <c r="C705" s="80">
        <f>Invoice!B707</f>
        <v>0</v>
      </c>
      <c r="D705" s="85">
        <f t="shared" ref="D705:D768" si="32">F705/$D$14</f>
        <v>0</v>
      </c>
      <c r="E705" s="85">
        <f t="shared" ref="E705:E768" si="33">G705/$D$14</f>
        <v>0</v>
      </c>
      <c r="F705" s="86">
        <f>Invoice!G707</f>
        <v>0</v>
      </c>
      <c r="G705" s="87">
        <f t="shared" ref="G705:G768" si="34">C705*F705</f>
        <v>0</v>
      </c>
    </row>
    <row r="706" spans="1:7" s="84" customFormat="1" hidden="1">
      <c r="A706" s="100" t="str">
        <f>Invoice!F708</f>
        <v>Exchange rate :</v>
      </c>
      <c r="B706" s="79">
        <f>Invoice!C708</f>
        <v>0</v>
      </c>
      <c r="C706" s="80">
        <f>Invoice!B708</f>
        <v>0</v>
      </c>
      <c r="D706" s="85">
        <f t="shared" si="32"/>
        <v>0</v>
      </c>
      <c r="E706" s="85">
        <f t="shared" si="33"/>
        <v>0</v>
      </c>
      <c r="F706" s="86">
        <f>Invoice!G708</f>
        <v>0</v>
      </c>
      <c r="G706" s="87">
        <f t="shared" si="34"/>
        <v>0</v>
      </c>
    </row>
    <row r="707" spans="1:7" s="84" customFormat="1" hidden="1">
      <c r="A707" s="100" t="str">
        <f>Invoice!F709</f>
        <v>Exchange rate :</v>
      </c>
      <c r="B707" s="79">
        <f>Invoice!C709</f>
        <v>0</v>
      </c>
      <c r="C707" s="80">
        <f>Invoice!B709</f>
        <v>0</v>
      </c>
      <c r="D707" s="85">
        <f t="shared" si="32"/>
        <v>0</v>
      </c>
      <c r="E707" s="85">
        <f t="shared" si="33"/>
        <v>0</v>
      </c>
      <c r="F707" s="86">
        <f>Invoice!G709</f>
        <v>0</v>
      </c>
      <c r="G707" s="87">
        <f t="shared" si="34"/>
        <v>0</v>
      </c>
    </row>
    <row r="708" spans="1:7" s="84" customFormat="1" hidden="1">
      <c r="A708" s="100" t="str">
        <f>Invoice!F710</f>
        <v>Exchange rate :</v>
      </c>
      <c r="B708" s="79">
        <f>Invoice!C710</f>
        <v>0</v>
      </c>
      <c r="C708" s="80">
        <f>Invoice!B710</f>
        <v>0</v>
      </c>
      <c r="D708" s="85">
        <f t="shared" si="32"/>
        <v>0</v>
      </c>
      <c r="E708" s="85">
        <f t="shared" si="33"/>
        <v>0</v>
      </c>
      <c r="F708" s="86">
        <f>Invoice!G710</f>
        <v>0</v>
      </c>
      <c r="G708" s="87">
        <f t="shared" si="34"/>
        <v>0</v>
      </c>
    </row>
    <row r="709" spans="1:7" s="84" customFormat="1" hidden="1">
      <c r="A709" s="100" t="str">
        <f>Invoice!F711</f>
        <v>Exchange rate :</v>
      </c>
      <c r="B709" s="79">
        <f>Invoice!C711</f>
        <v>0</v>
      </c>
      <c r="C709" s="80">
        <f>Invoice!B711</f>
        <v>0</v>
      </c>
      <c r="D709" s="85">
        <f t="shared" si="32"/>
        <v>0</v>
      </c>
      <c r="E709" s="85">
        <f t="shared" si="33"/>
        <v>0</v>
      </c>
      <c r="F709" s="86">
        <f>Invoice!G711</f>
        <v>0</v>
      </c>
      <c r="G709" s="87">
        <f t="shared" si="34"/>
        <v>0</v>
      </c>
    </row>
    <row r="710" spans="1:7" s="84" customFormat="1" hidden="1">
      <c r="A710" s="100" t="str">
        <f>Invoice!F712</f>
        <v>Exchange rate :</v>
      </c>
      <c r="B710" s="79">
        <f>Invoice!C712</f>
        <v>0</v>
      </c>
      <c r="C710" s="80">
        <f>Invoice!B712</f>
        <v>0</v>
      </c>
      <c r="D710" s="85">
        <f t="shared" si="32"/>
        <v>0</v>
      </c>
      <c r="E710" s="85">
        <f t="shared" si="33"/>
        <v>0</v>
      </c>
      <c r="F710" s="86">
        <f>Invoice!G712</f>
        <v>0</v>
      </c>
      <c r="G710" s="87">
        <f t="shared" si="34"/>
        <v>0</v>
      </c>
    </row>
    <row r="711" spans="1:7" s="84" customFormat="1" hidden="1">
      <c r="A711" s="100" t="str">
        <f>Invoice!F713</f>
        <v>Exchange rate :</v>
      </c>
      <c r="B711" s="79">
        <f>Invoice!C713</f>
        <v>0</v>
      </c>
      <c r="C711" s="80">
        <f>Invoice!B713</f>
        <v>0</v>
      </c>
      <c r="D711" s="85">
        <f t="shared" si="32"/>
        <v>0</v>
      </c>
      <c r="E711" s="85">
        <f t="shared" si="33"/>
        <v>0</v>
      </c>
      <c r="F711" s="86">
        <f>Invoice!G713</f>
        <v>0</v>
      </c>
      <c r="G711" s="87">
        <f t="shared" si="34"/>
        <v>0</v>
      </c>
    </row>
    <row r="712" spans="1:7" s="84" customFormat="1" hidden="1">
      <c r="A712" s="100" t="str">
        <f>Invoice!F714</f>
        <v>Exchange rate :</v>
      </c>
      <c r="B712" s="79">
        <f>Invoice!C714</f>
        <v>0</v>
      </c>
      <c r="C712" s="80">
        <f>Invoice!B714</f>
        <v>0</v>
      </c>
      <c r="D712" s="85">
        <f t="shared" si="32"/>
        <v>0</v>
      </c>
      <c r="E712" s="85">
        <f t="shared" si="33"/>
        <v>0</v>
      </c>
      <c r="F712" s="86">
        <f>Invoice!G714</f>
        <v>0</v>
      </c>
      <c r="G712" s="87">
        <f t="shared" si="34"/>
        <v>0</v>
      </c>
    </row>
    <row r="713" spans="1:7" s="84" customFormat="1" hidden="1">
      <c r="A713" s="100" t="str">
        <f>Invoice!F715</f>
        <v>Exchange rate :</v>
      </c>
      <c r="B713" s="79">
        <f>Invoice!C715</f>
        <v>0</v>
      </c>
      <c r="C713" s="80">
        <f>Invoice!B715</f>
        <v>0</v>
      </c>
      <c r="D713" s="85">
        <f t="shared" si="32"/>
        <v>0</v>
      </c>
      <c r="E713" s="85">
        <f t="shared" si="33"/>
        <v>0</v>
      </c>
      <c r="F713" s="86">
        <f>Invoice!G715</f>
        <v>0</v>
      </c>
      <c r="G713" s="87">
        <f t="shared" si="34"/>
        <v>0</v>
      </c>
    </row>
    <row r="714" spans="1:7" s="84" customFormat="1" hidden="1">
      <c r="A714" s="100" t="str">
        <f>Invoice!F716</f>
        <v>Exchange rate :</v>
      </c>
      <c r="B714" s="79">
        <f>Invoice!C716</f>
        <v>0</v>
      </c>
      <c r="C714" s="80">
        <f>Invoice!B716</f>
        <v>0</v>
      </c>
      <c r="D714" s="85">
        <f t="shared" si="32"/>
        <v>0</v>
      </c>
      <c r="E714" s="85">
        <f t="shared" si="33"/>
        <v>0</v>
      </c>
      <c r="F714" s="86">
        <f>Invoice!G716</f>
        <v>0</v>
      </c>
      <c r="G714" s="87">
        <f t="shared" si="34"/>
        <v>0</v>
      </c>
    </row>
    <row r="715" spans="1:7" s="84" customFormat="1" hidden="1">
      <c r="A715" s="100" t="str">
        <f>Invoice!F717</f>
        <v>Exchange rate :</v>
      </c>
      <c r="B715" s="79">
        <f>Invoice!C717</f>
        <v>0</v>
      </c>
      <c r="C715" s="80">
        <f>Invoice!B717</f>
        <v>0</v>
      </c>
      <c r="D715" s="85">
        <f t="shared" si="32"/>
        <v>0</v>
      </c>
      <c r="E715" s="85">
        <f t="shared" si="33"/>
        <v>0</v>
      </c>
      <c r="F715" s="86">
        <f>Invoice!G717</f>
        <v>0</v>
      </c>
      <c r="G715" s="87">
        <f t="shared" si="34"/>
        <v>0</v>
      </c>
    </row>
    <row r="716" spans="1:7" s="84" customFormat="1" hidden="1">
      <c r="A716" s="100" t="str">
        <f>Invoice!F718</f>
        <v>Exchange rate :</v>
      </c>
      <c r="B716" s="79">
        <f>Invoice!C718</f>
        <v>0</v>
      </c>
      <c r="C716" s="80">
        <f>Invoice!B718</f>
        <v>0</v>
      </c>
      <c r="D716" s="85">
        <f t="shared" si="32"/>
        <v>0</v>
      </c>
      <c r="E716" s="85">
        <f t="shared" si="33"/>
        <v>0</v>
      </c>
      <c r="F716" s="86">
        <f>Invoice!G718</f>
        <v>0</v>
      </c>
      <c r="G716" s="87">
        <f t="shared" si="34"/>
        <v>0</v>
      </c>
    </row>
    <row r="717" spans="1:7" s="84" customFormat="1" hidden="1">
      <c r="A717" s="100" t="str">
        <f>Invoice!F719</f>
        <v>Exchange rate :</v>
      </c>
      <c r="B717" s="79">
        <f>Invoice!C719</f>
        <v>0</v>
      </c>
      <c r="C717" s="80">
        <f>Invoice!B719</f>
        <v>0</v>
      </c>
      <c r="D717" s="85">
        <f t="shared" si="32"/>
        <v>0</v>
      </c>
      <c r="E717" s="85">
        <f t="shared" si="33"/>
        <v>0</v>
      </c>
      <c r="F717" s="86">
        <f>Invoice!G719</f>
        <v>0</v>
      </c>
      <c r="G717" s="87">
        <f t="shared" si="34"/>
        <v>0</v>
      </c>
    </row>
    <row r="718" spans="1:7" s="84" customFormat="1" hidden="1">
      <c r="A718" s="100" t="str">
        <f>Invoice!F720</f>
        <v>Exchange rate :</v>
      </c>
      <c r="B718" s="79">
        <f>Invoice!C720</f>
        <v>0</v>
      </c>
      <c r="C718" s="80">
        <f>Invoice!B720</f>
        <v>0</v>
      </c>
      <c r="D718" s="85">
        <f t="shared" si="32"/>
        <v>0</v>
      </c>
      <c r="E718" s="85">
        <f t="shared" si="33"/>
        <v>0</v>
      </c>
      <c r="F718" s="86">
        <f>Invoice!G720</f>
        <v>0</v>
      </c>
      <c r="G718" s="87">
        <f t="shared" si="34"/>
        <v>0</v>
      </c>
    </row>
    <row r="719" spans="1:7" s="84" customFormat="1" hidden="1">
      <c r="A719" s="100" t="str">
        <f>Invoice!F721</f>
        <v>Exchange rate :</v>
      </c>
      <c r="B719" s="79">
        <f>Invoice!C721</f>
        <v>0</v>
      </c>
      <c r="C719" s="80">
        <f>Invoice!B721</f>
        <v>0</v>
      </c>
      <c r="D719" s="85">
        <f t="shared" si="32"/>
        <v>0</v>
      </c>
      <c r="E719" s="85">
        <f t="shared" si="33"/>
        <v>0</v>
      </c>
      <c r="F719" s="86">
        <f>Invoice!G721</f>
        <v>0</v>
      </c>
      <c r="G719" s="87">
        <f t="shared" si="34"/>
        <v>0</v>
      </c>
    </row>
    <row r="720" spans="1:7" s="84" customFormat="1" hidden="1">
      <c r="A720" s="100" t="str">
        <f>Invoice!F722</f>
        <v>Exchange rate :</v>
      </c>
      <c r="B720" s="79">
        <f>Invoice!C722</f>
        <v>0</v>
      </c>
      <c r="C720" s="80">
        <f>Invoice!B722</f>
        <v>0</v>
      </c>
      <c r="D720" s="85">
        <f t="shared" si="32"/>
        <v>0</v>
      </c>
      <c r="E720" s="85">
        <f t="shared" si="33"/>
        <v>0</v>
      </c>
      <c r="F720" s="86">
        <f>Invoice!G722</f>
        <v>0</v>
      </c>
      <c r="G720" s="87">
        <f t="shared" si="34"/>
        <v>0</v>
      </c>
    </row>
    <row r="721" spans="1:7" s="84" customFormat="1" hidden="1">
      <c r="A721" s="100" t="str">
        <f>Invoice!F723</f>
        <v>Exchange rate :</v>
      </c>
      <c r="B721" s="79">
        <f>Invoice!C723</f>
        <v>0</v>
      </c>
      <c r="C721" s="80">
        <f>Invoice!B723</f>
        <v>0</v>
      </c>
      <c r="D721" s="85">
        <f t="shared" si="32"/>
        <v>0</v>
      </c>
      <c r="E721" s="85">
        <f t="shared" si="33"/>
        <v>0</v>
      </c>
      <c r="F721" s="86">
        <f>Invoice!G723</f>
        <v>0</v>
      </c>
      <c r="G721" s="87">
        <f t="shared" si="34"/>
        <v>0</v>
      </c>
    </row>
    <row r="722" spans="1:7" s="84" customFormat="1" hidden="1">
      <c r="A722" s="100" t="str">
        <f>Invoice!F724</f>
        <v>Exchange rate :</v>
      </c>
      <c r="B722" s="79">
        <f>Invoice!C724</f>
        <v>0</v>
      </c>
      <c r="C722" s="80">
        <f>Invoice!B724</f>
        <v>0</v>
      </c>
      <c r="D722" s="85">
        <f t="shared" si="32"/>
        <v>0</v>
      </c>
      <c r="E722" s="85">
        <f t="shared" si="33"/>
        <v>0</v>
      </c>
      <c r="F722" s="86">
        <f>Invoice!G724</f>
        <v>0</v>
      </c>
      <c r="G722" s="87">
        <f t="shared" si="34"/>
        <v>0</v>
      </c>
    </row>
    <row r="723" spans="1:7" s="84" customFormat="1" hidden="1">
      <c r="A723" s="100" t="str">
        <f>Invoice!F725</f>
        <v>Exchange rate :</v>
      </c>
      <c r="B723" s="79">
        <f>Invoice!C725</f>
        <v>0</v>
      </c>
      <c r="C723" s="80">
        <f>Invoice!B725</f>
        <v>0</v>
      </c>
      <c r="D723" s="85">
        <f t="shared" si="32"/>
        <v>0</v>
      </c>
      <c r="E723" s="85">
        <f t="shared" si="33"/>
        <v>0</v>
      </c>
      <c r="F723" s="86">
        <f>Invoice!G725</f>
        <v>0</v>
      </c>
      <c r="G723" s="87">
        <f t="shared" si="34"/>
        <v>0</v>
      </c>
    </row>
    <row r="724" spans="1:7" s="84" customFormat="1" hidden="1">
      <c r="A724" s="100" t="str">
        <f>Invoice!F726</f>
        <v>Exchange rate :</v>
      </c>
      <c r="B724" s="79">
        <f>Invoice!C726</f>
        <v>0</v>
      </c>
      <c r="C724" s="80">
        <f>Invoice!B726</f>
        <v>0</v>
      </c>
      <c r="D724" s="85">
        <f t="shared" si="32"/>
        <v>0</v>
      </c>
      <c r="E724" s="85">
        <f t="shared" si="33"/>
        <v>0</v>
      </c>
      <c r="F724" s="86">
        <f>Invoice!G726</f>
        <v>0</v>
      </c>
      <c r="G724" s="87">
        <f t="shared" si="34"/>
        <v>0</v>
      </c>
    </row>
    <row r="725" spans="1:7" s="84" customFormat="1" hidden="1">
      <c r="A725" s="100" t="str">
        <f>Invoice!F727</f>
        <v>Exchange rate :</v>
      </c>
      <c r="B725" s="79">
        <f>Invoice!C727</f>
        <v>0</v>
      </c>
      <c r="C725" s="80">
        <f>Invoice!B727</f>
        <v>0</v>
      </c>
      <c r="D725" s="85">
        <f t="shared" si="32"/>
        <v>0</v>
      </c>
      <c r="E725" s="85">
        <f t="shared" si="33"/>
        <v>0</v>
      </c>
      <c r="F725" s="86">
        <f>Invoice!G727</f>
        <v>0</v>
      </c>
      <c r="G725" s="87">
        <f t="shared" si="34"/>
        <v>0</v>
      </c>
    </row>
    <row r="726" spans="1:7" s="84" customFormat="1" hidden="1">
      <c r="A726" s="100" t="str">
        <f>Invoice!F728</f>
        <v>Exchange rate :</v>
      </c>
      <c r="B726" s="79">
        <f>Invoice!C728</f>
        <v>0</v>
      </c>
      <c r="C726" s="80">
        <f>Invoice!B728</f>
        <v>0</v>
      </c>
      <c r="D726" s="85">
        <f t="shared" si="32"/>
        <v>0</v>
      </c>
      <c r="E726" s="85">
        <f t="shared" si="33"/>
        <v>0</v>
      </c>
      <c r="F726" s="86">
        <f>Invoice!G728</f>
        <v>0</v>
      </c>
      <c r="G726" s="87">
        <f t="shared" si="34"/>
        <v>0</v>
      </c>
    </row>
    <row r="727" spans="1:7" s="84" customFormat="1" hidden="1">
      <c r="A727" s="100" t="str">
        <f>Invoice!F729</f>
        <v>Exchange rate :</v>
      </c>
      <c r="B727" s="79">
        <f>Invoice!C729</f>
        <v>0</v>
      </c>
      <c r="C727" s="80">
        <f>Invoice!B729</f>
        <v>0</v>
      </c>
      <c r="D727" s="85">
        <f t="shared" si="32"/>
        <v>0</v>
      </c>
      <c r="E727" s="85">
        <f t="shared" si="33"/>
        <v>0</v>
      </c>
      <c r="F727" s="86">
        <f>Invoice!G729</f>
        <v>0</v>
      </c>
      <c r="G727" s="87">
        <f t="shared" si="34"/>
        <v>0</v>
      </c>
    </row>
    <row r="728" spans="1:7" s="84" customFormat="1" hidden="1">
      <c r="A728" s="100" t="str">
        <f>Invoice!F730</f>
        <v>Exchange rate :</v>
      </c>
      <c r="B728" s="79">
        <f>Invoice!C730</f>
        <v>0</v>
      </c>
      <c r="C728" s="80">
        <f>Invoice!B730</f>
        <v>0</v>
      </c>
      <c r="D728" s="85">
        <f t="shared" si="32"/>
        <v>0</v>
      </c>
      <c r="E728" s="85">
        <f t="shared" si="33"/>
        <v>0</v>
      </c>
      <c r="F728" s="86">
        <f>Invoice!G730</f>
        <v>0</v>
      </c>
      <c r="G728" s="87">
        <f t="shared" si="34"/>
        <v>0</v>
      </c>
    </row>
    <row r="729" spans="1:7" s="84" customFormat="1" hidden="1">
      <c r="A729" s="100" t="str">
        <f>Invoice!F731</f>
        <v>Exchange rate :</v>
      </c>
      <c r="B729" s="79">
        <f>Invoice!C731</f>
        <v>0</v>
      </c>
      <c r="C729" s="80">
        <f>Invoice!B731</f>
        <v>0</v>
      </c>
      <c r="D729" s="85">
        <f t="shared" si="32"/>
        <v>0</v>
      </c>
      <c r="E729" s="85">
        <f t="shared" si="33"/>
        <v>0</v>
      </c>
      <c r="F729" s="86">
        <f>Invoice!G731</f>
        <v>0</v>
      </c>
      <c r="G729" s="87">
        <f t="shared" si="34"/>
        <v>0</v>
      </c>
    </row>
    <row r="730" spans="1:7" s="84" customFormat="1" hidden="1">
      <c r="A730" s="100" t="str">
        <f>Invoice!F732</f>
        <v>Exchange rate :</v>
      </c>
      <c r="B730" s="79">
        <f>Invoice!C732</f>
        <v>0</v>
      </c>
      <c r="C730" s="80">
        <f>Invoice!B732</f>
        <v>0</v>
      </c>
      <c r="D730" s="85">
        <f t="shared" si="32"/>
        <v>0</v>
      </c>
      <c r="E730" s="85">
        <f t="shared" si="33"/>
        <v>0</v>
      </c>
      <c r="F730" s="86">
        <f>Invoice!G732</f>
        <v>0</v>
      </c>
      <c r="G730" s="87">
        <f t="shared" si="34"/>
        <v>0</v>
      </c>
    </row>
    <row r="731" spans="1:7" s="84" customFormat="1" hidden="1">
      <c r="A731" s="100" t="str">
        <f>Invoice!F733</f>
        <v>Exchange rate :</v>
      </c>
      <c r="B731" s="79">
        <f>Invoice!C733</f>
        <v>0</v>
      </c>
      <c r="C731" s="80">
        <f>Invoice!B733</f>
        <v>0</v>
      </c>
      <c r="D731" s="85">
        <f t="shared" si="32"/>
        <v>0</v>
      </c>
      <c r="E731" s="85">
        <f t="shared" si="33"/>
        <v>0</v>
      </c>
      <c r="F731" s="86">
        <f>Invoice!G733</f>
        <v>0</v>
      </c>
      <c r="G731" s="87">
        <f t="shared" si="34"/>
        <v>0</v>
      </c>
    </row>
    <row r="732" spans="1:7" s="84" customFormat="1" hidden="1">
      <c r="A732" s="100" t="str">
        <f>Invoice!F734</f>
        <v>Exchange rate :</v>
      </c>
      <c r="B732" s="79">
        <f>Invoice!C734</f>
        <v>0</v>
      </c>
      <c r="C732" s="80">
        <f>Invoice!B734</f>
        <v>0</v>
      </c>
      <c r="D732" s="85">
        <f t="shared" si="32"/>
        <v>0</v>
      </c>
      <c r="E732" s="85">
        <f t="shared" si="33"/>
        <v>0</v>
      </c>
      <c r="F732" s="86">
        <f>Invoice!G734</f>
        <v>0</v>
      </c>
      <c r="G732" s="87">
        <f t="shared" si="34"/>
        <v>0</v>
      </c>
    </row>
    <row r="733" spans="1:7" s="84" customFormat="1" hidden="1">
      <c r="A733" s="100" t="str">
        <f>Invoice!F735</f>
        <v>Exchange rate :</v>
      </c>
      <c r="B733" s="79">
        <f>Invoice!C735</f>
        <v>0</v>
      </c>
      <c r="C733" s="80">
        <f>Invoice!B735</f>
        <v>0</v>
      </c>
      <c r="D733" s="85">
        <f t="shared" si="32"/>
        <v>0</v>
      </c>
      <c r="E733" s="85">
        <f t="shared" si="33"/>
        <v>0</v>
      </c>
      <c r="F733" s="86">
        <f>Invoice!G735</f>
        <v>0</v>
      </c>
      <c r="G733" s="87">
        <f t="shared" si="34"/>
        <v>0</v>
      </c>
    </row>
    <row r="734" spans="1:7" s="84" customFormat="1" hidden="1">
      <c r="A734" s="100" t="str">
        <f>Invoice!F736</f>
        <v>Exchange rate :</v>
      </c>
      <c r="B734" s="79">
        <f>Invoice!C736</f>
        <v>0</v>
      </c>
      <c r="C734" s="80">
        <f>Invoice!B736</f>
        <v>0</v>
      </c>
      <c r="D734" s="85">
        <f t="shared" si="32"/>
        <v>0</v>
      </c>
      <c r="E734" s="85">
        <f t="shared" si="33"/>
        <v>0</v>
      </c>
      <c r="F734" s="86">
        <f>Invoice!G736</f>
        <v>0</v>
      </c>
      <c r="G734" s="87">
        <f t="shared" si="34"/>
        <v>0</v>
      </c>
    </row>
    <row r="735" spans="1:7" s="84" customFormat="1" hidden="1">
      <c r="A735" s="100" t="str">
        <f>Invoice!F737</f>
        <v>Exchange rate :</v>
      </c>
      <c r="B735" s="79">
        <f>Invoice!C737</f>
        <v>0</v>
      </c>
      <c r="C735" s="80">
        <f>Invoice!B737</f>
        <v>0</v>
      </c>
      <c r="D735" s="85">
        <f t="shared" si="32"/>
        <v>0</v>
      </c>
      <c r="E735" s="85">
        <f t="shared" si="33"/>
        <v>0</v>
      </c>
      <c r="F735" s="86">
        <f>Invoice!G737</f>
        <v>0</v>
      </c>
      <c r="G735" s="87">
        <f t="shared" si="34"/>
        <v>0</v>
      </c>
    </row>
    <row r="736" spans="1:7" s="84" customFormat="1" hidden="1">
      <c r="A736" s="100" t="str">
        <f>Invoice!F738</f>
        <v>Exchange rate :</v>
      </c>
      <c r="B736" s="79">
        <f>Invoice!C738</f>
        <v>0</v>
      </c>
      <c r="C736" s="80">
        <f>Invoice!B738</f>
        <v>0</v>
      </c>
      <c r="D736" s="85">
        <f t="shared" si="32"/>
        <v>0</v>
      </c>
      <c r="E736" s="85">
        <f t="shared" si="33"/>
        <v>0</v>
      </c>
      <c r="F736" s="86">
        <f>Invoice!G738</f>
        <v>0</v>
      </c>
      <c r="G736" s="87">
        <f t="shared" si="34"/>
        <v>0</v>
      </c>
    </row>
    <row r="737" spans="1:7" s="84" customFormat="1" hidden="1">
      <c r="A737" s="100" t="str">
        <f>Invoice!F739</f>
        <v>Exchange rate :</v>
      </c>
      <c r="B737" s="79">
        <f>Invoice!C739</f>
        <v>0</v>
      </c>
      <c r="C737" s="80">
        <f>Invoice!B739</f>
        <v>0</v>
      </c>
      <c r="D737" s="85">
        <f t="shared" si="32"/>
        <v>0</v>
      </c>
      <c r="E737" s="85">
        <f t="shared" si="33"/>
        <v>0</v>
      </c>
      <c r="F737" s="86">
        <f>Invoice!G739</f>
        <v>0</v>
      </c>
      <c r="G737" s="87">
        <f t="shared" si="34"/>
        <v>0</v>
      </c>
    </row>
    <row r="738" spans="1:7" s="84" customFormat="1" hidden="1">
      <c r="A738" s="100" t="str">
        <f>Invoice!F740</f>
        <v>Exchange rate :</v>
      </c>
      <c r="B738" s="79">
        <f>Invoice!C740</f>
        <v>0</v>
      </c>
      <c r="C738" s="80">
        <f>Invoice!B740</f>
        <v>0</v>
      </c>
      <c r="D738" s="85">
        <f t="shared" si="32"/>
        <v>0</v>
      </c>
      <c r="E738" s="85">
        <f t="shared" si="33"/>
        <v>0</v>
      </c>
      <c r="F738" s="86">
        <f>Invoice!G740</f>
        <v>0</v>
      </c>
      <c r="G738" s="87">
        <f t="shared" si="34"/>
        <v>0</v>
      </c>
    </row>
    <row r="739" spans="1:7" s="84" customFormat="1" hidden="1">
      <c r="A739" s="100" t="str">
        <f>Invoice!F741</f>
        <v>Exchange rate :</v>
      </c>
      <c r="B739" s="79">
        <f>Invoice!C741</f>
        <v>0</v>
      </c>
      <c r="C739" s="80">
        <f>Invoice!B741</f>
        <v>0</v>
      </c>
      <c r="D739" s="85">
        <f t="shared" si="32"/>
        <v>0</v>
      </c>
      <c r="E739" s="85">
        <f t="shared" si="33"/>
        <v>0</v>
      </c>
      <c r="F739" s="86">
        <f>Invoice!G741</f>
        <v>0</v>
      </c>
      <c r="G739" s="87">
        <f t="shared" si="34"/>
        <v>0</v>
      </c>
    </row>
    <row r="740" spans="1:7" s="84" customFormat="1" hidden="1">
      <c r="A740" s="100" t="str">
        <f>Invoice!F742</f>
        <v>Exchange rate :</v>
      </c>
      <c r="B740" s="79">
        <f>Invoice!C742</f>
        <v>0</v>
      </c>
      <c r="C740" s="80">
        <f>Invoice!B742</f>
        <v>0</v>
      </c>
      <c r="D740" s="85">
        <f t="shared" si="32"/>
        <v>0</v>
      </c>
      <c r="E740" s="85">
        <f t="shared" si="33"/>
        <v>0</v>
      </c>
      <c r="F740" s="86">
        <f>Invoice!G742</f>
        <v>0</v>
      </c>
      <c r="G740" s="87">
        <f t="shared" si="34"/>
        <v>0</v>
      </c>
    </row>
    <row r="741" spans="1:7" s="84" customFormat="1" hidden="1">
      <c r="A741" s="100" t="str">
        <f>Invoice!F743</f>
        <v>Exchange rate :</v>
      </c>
      <c r="B741" s="79">
        <f>Invoice!C743</f>
        <v>0</v>
      </c>
      <c r="C741" s="80">
        <f>Invoice!B743</f>
        <v>0</v>
      </c>
      <c r="D741" s="85">
        <f t="shared" si="32"/>
        <v>0</v>
      </c>
      <c r="E741" s="85">
        <f t="shared" si="33"/>
        <v>0</v>
      </c>
      <c r="F741" s="86">
        <f>Invoice!G743</f>
        <v>0</v>
      </c>
      <c r="G741" s="87">
        <f t="shared" si="34"/>
        <v>0</v>
      </c>
    </row>
    <row r="742" spans="1:7" s="84" customFormat="1" hidden="1">
      <c r="A742" s="100" t="str">
        <f>Invoice!F744</f>
        <v>Exchange rate :</v>
      </c>
      <c r="B742" s="79">
        <f>Invoice!C744</f>
        <v>0</v>
      </c>
      <c r="C742" s="80">
        <f>Invoice!B744</f>
        <v>0</v>
      </c>
      <c r="D742" s="85">
        <f t="shared" si="32"/>
        <v>0</v>
      </c>
      <c r="E742" s="85">
        <f t="shared" si="33"/>
        <v>0</v>
      </c>
      <c r="F742" s="86">
        <f>Invoice!G744</f>
        <v>0</v>
      </c>
      <c r="G742" s="87">
        <f t="shared" si="34"/>
        <v>0</v>
      </c>
    </row>
    <row r="743" spans="1:7" s="84" customFormat="1" hidden="1">
      <c r="A743" s="100" t="str">
        <f>Invoice!F745</f>
        <v>Exchange rate :</v>
      </c>
      <c r="B743" s="79">
        <f>Invoice!C745</f>
        <v>0</v>
      </c>
      <c r="C743" s="80">
        <f>Invoice!B745</f>
        <v>0</v>
      </c>
      <c r="D743" s="85">
        <f t="shared" si="32"/>
        <v>0</v>
      </c>
      <c r="E743" s="85">
        <f t="shared" si="33"/>
        <v>0</v>
      </c>
      <c r="F743" s="86">
        <f>Invoice!G745</f>
        <v>0</v>
      </c>
      <c r="G743" s="87">
        <f t="shared" si="34"/>
        <v>0</v>
      </c>
    </row>
    <row r="744" spans="1:7" s="84" customFormat="1" hidden="1">
      <c r="A744" s="100" t="str">
        <f>Invoice!F746</f>
        <v>Exchange rate :</v>
      </c>
      <c r="B744" s="79">
        <f>Invoice!C746</f>
        <v>0</v>
      </c>
      <c r="C744" s="80">
        <f>Invoice!B746</f>
        <v>0</v>
      </c>
      <c r="D744" s="85">
        <f t="shared" si="32"/>
        <v>0</v>
      </c>
      <c r="E744" s="85">
        <f t="shared" si="33"/>
        <v>0</v>
      </c>
      <c r="F744" s="86">
        <f>Invoice!G746</f>
        <v>0</v>
      </c>
      <c r="G744" s="87">
        <f t="shared" si="34"/>
        <v>0</v>
      </c>
    </row>
    <row r="745" spans="1:7" s="84" customFormat="1" hidden="1">
      <c r="A745" s="100" t="str">
        <f>Invoice!F747</f>
        <v>Exchange rate :</v>
      </c>
      <c r="B745" s="79">
        <f>Invoice!C747</f>
        <v>0</v>
      </c>
      <c r="C745" s="80">
        <f>Invoice!B747</f>
        <v>0</v>
      </c>
      <c r="D745" s="85">
        <f t="shared" si="32"/>
        <v>0</v>
      </c>
      <c r="E745" s="85">
        <f t="shared" si="33"/>
        <v>0</v>
      </c>
      <c r="F745" s="86">
        <f>Invoice!G747</f>
        <v>0</v>
      </c>
      <c r="G745" s="87">
        <f t="shared" si="34"/>
        <v>0</v>
      </c>
    </row>
    <row r="746" spans="1:7" s="84" customFormat="1" hidden="1">
      <c r="A746" s="100" t="str">
        <f>Invoice!F748</f>
        <v>Exchange rate :</v>
      </c>
      <c r="B746" s="79">
        <f>Invoice!C748</f>
        <v>0</v>
      </c>
      <c r="C746" s="80">
        <f>Invoice!B748</f>
        <v>0</v>
      </c>
      <c r="D746" s="85">
        <f t="shared" si="32"/>
        <v>0</v>
      </c>
      <c r="E746" s="85">
        <f t="shared" si="33"/>
        <v>0</v>
      </c>
      <c r="F746" s="86">
        <f>Invoice!G748</f>
        <v>0</v>
      </c>
      <c r="G746" s="87">
        <f t="shared" si="34"/>
        <v>0</v>
      </c>
    </row>
    <row r="747" spans="1:7" s="84" customFormat="1" hidden="1">
      <c r="A747" s="100" t="str">
        <f>Invoice!F749</f>
        <v>Exchange rate :</v>
      </c>
      <c r="B747" s="79">
        <f>Invoice!C749</f>
        <v>0</v>
      </c>
      <c r="C747" s="80">
        <f>Invoice!B749</f>
        <v>0</v>
      </c>
      <c r="D747" s="85">
        <f t="shared" si="32"/>
        <v>0</v>
      </c>
      <c r="E747" s="85">
        <f t="shared" si="33"/>
        <v>0</v>
      </c>
      <c r="F747" s="86">
        <f>Invoice!G749</f>
        <v>0</v>
      </c>
      <c r="G747" s="87">
        <f t="shared" si="34"/>
        <v>0</v>
      </c>
    </row>
    <row r="748" spans="1:7" s="84" customFormat="1" hidden="1">
      <c r="A748" s="100" t="str">
        <f>Invoice!F750</f>
        <v>Exchange rate :</v>
      </c>
      <c r="B748" s="79">
        <f>Invoice!C750</f>
        <v>0</v>
      </c>
      <c r="C748" s="80">
        <f>Invoice!B750</f>
        <v>0</v>
      </c>
      <c r="D748" s="85">
        <f t="shared" si="32"/>
        <v>0</v>
      </c>
      <c r="E748" s="85">
        <f t="shared" si="33"/>
        <v>0</v>
      </c>
      <c r="F748" s="86">
        <f>Invoice!G750</f>
        <v>0</v>
      </c>
      <c r="G748" s="87">
        <f t="shared" si="34"/>
        <v>0</v>
      </c>
    </row>
    <row r="749" spans="1:7" s="84" customFormat="1" hidden="1">
      <c r="A749" s="100" t="str">
        <f>Invoice!F751</f>
        <v>Exchange rate :</v>
      </c>
      <c r="B749" s="79">
        <f>Invoice!C751</f>
        <v>0</v>
      </c>
      <c r="C749" s="80">
        <f>Invoice!B751</f>
        <v>0</v>
      </c>
      <c r="D749" s="85">
        <f t="shared" si="32"/>
        <v>0</v>
      </c>
      <c r="E749" s="85">
        <f t="shared" si="33"/>
        <v>0</v>
      </c>
      <c r="F749" s="86">
        <f>Invoice!G751</f>
        <v>0</v>
      </c>
      <c r="G749" s="87">
        <f t="shared" si="34"/>
        <v>0</v>
      </c>
    </row>
    <row r="750" spans="1:7" s="84" customFormat="1" hidden="1">
      <c r="A750" s="100" t="str">
        <f>Invoice!F752</f>
        <v>Exchange rate :</v>
      </c>
      <c r="B750" s="79">
        <f>Invoice!C752</f>
        <v>0</v>
      </c>
      <c r="C750" s="80">
        <f>Invoice!B752</f>
        <v>0</v>
      </c>
      <c r="D750" s="85">
        <f t="shared" si="32"/>
        <v>0</v>
      </c>
      <c r="E750" s="85">
        <f t="shared" si="33"/>
        <v>0</v>
      </c>
      <c r="F750" s="86">
        <f>Invoice!G752</f>
        <v>0</v>
      </c>
      <c r="G750" s="87">
        <f t="shared" si="34"/>
        <v>0</v>
      </c>
    </row>
    <row r="751" spans="1:7" s="84" customFormat="1" hidden="1">
      <c r="A751" s="100" t="str">
        <f>Invoice!F753</f>
        <v>Exchange rate :</v>
      </c>
      <c r="B751" s="79">
        <f>Invoice!C753</f>
        <v>0</v>
      </c>
      <c r="C751" s="80">
        <f>Invoice!B753</f>
        <v>0</v>
      </c>
      <c r="D751" s="85">
        <f t="shared" si="32"/>
        <v>0</v>
      </c>
      <c r="E751" s="85">
        <f t="shared" si="33"/>
        <v>0</v>
      </c>
      <c r="F751" s="86">
        <f>Invoice!G753</f>
        <v>0</v>
      </c>
      <c r="G751" s="87">
        <f t="shared" si="34"/>
        <v>0</v>
      </c>
    </row>
    <row r="752" spans="1:7" s="84" customFormat="1" hidden="1">
      <c r="A752" s="100" t="str">
        <f>Invoice!F754</f>
        <v>Exchange rate :</v>
      </c>
      <c r="B752" s="79">
        <f>Invoice!C754</f>
        <v>0</v>
      </c>
      <c r="C752" s="80">
        <f>Invoice!B754</f>
        <v>0</v>
      </c>
      <c r="D752" s="85">
        <f t="shared" si="32"/>
        <v>0</v>
      </c>
      <c r="E752" s="85">
        <f t="shared" si="33"/>
        <v>0</v>
      </c>
      <c r="F752" s="86">
        <f>Invoice!G754</f>
        <v>0</v>
      </c>
      <c r="G752" s="87">
        <f t="shared" si="34"/>
        <v>0</v>
      </c>
    </row>
    <row r="753" spans="1:7" s="84" customFormat="1" hidden="1">
      <c r="A753" s="100" t="str">
        <f>Invoice!F755</f>
        <v>Exchange rate :</v>
      </c>
      <c r="B753" s="79">
        <f>Invoice!C755</f>
        <v>0</v>
      </c>
      <c r="C753" s="80">
        <f>Invoice!B755</f>
        <v>0</v>
      </c>
      <c r="D753" s="85">
        <f t="shared" si="32"/>
        <v>0</v>
      </c>
      <c r="E753" s="85">
        <f t="shared" si="33"/>
        <v>0</v>
      </c>
      <c r="F753" s="86">
        <f>Invoice!G755</f>
        <v>0</v>
      </c>
      <c r="G753" s="87">
        <f t="shared" si="34"/>
        <v>0</v>
      </c>
    </row>
    <row r="754" spans="1:7" s="84" customFormat="1" hidden="1">
      <c r="A754" s="100" t="str">
        <f>Invoice!F756</f>
        <v>Exchange rate :</v>
      </c>
      <c r="B754" s="79">
        <f>Invoice!C756</f>
        <v>0</v>
      </c>
      <c r="C754" s="80">
        <f>Invoice!B756</f>
        <v>0</v>
      </c>
      <c r="D754" s="85">
        <f t="shared" si="32"/>
        <v>0</v>
      </c>
      <c r="E754" s="85">
        <f t="shared" si="33"/>
        <v>0</v>
      </c>
      <c r="F754" s="86">
        <f>Invoice!G756</f>
        <v>0</v>
      </c>
      <c r="G754" s="87">
        <f t="shared" si="34"/>
        <v>0</v>
      </c>
    </row>
    <row r="755" spans="1:7" s="84" customFormat="1" hidden="1">
      <c r="A755" s="100" t="str">
        <f>Invoice!F757</f>
        <v>Exchange rate :</v>
      </c>
      <c r="B755" s="79">
        <f>Invoice!C757</f>
        <v>0</v>
      </c>
      <c r="C755" s="80">
        <f>Invoice!B757</f>
        <v>0</v>
      </c>
      <c r="D755" s="85">
        <f t="shared" si="32"/>
        <v>0</v>
      </c>
      <c r="E755" s="85">
        <f t="shared" si="33"/>
        <v>0</v>
      </c>
      <c r="F755" s="86">
        <f>Invoice!G757</f>
        <v>0</v>
      </c>
      <c r="G755" s="87">
        <f t="shared" si="34"/>
        <v>0</v>
      </c>
    </row>
    <row r="756" spans="1:7" s="84" customFormat="1" hidden="1">
      <c r="A756" s="100" t="str">
        <f>Invoice!F758</f>
        <v>Exchange rate :</v>
      </c>
      <c r="B756" s="79">
        <f>Invoice!C758</f>
        <v>0</v>
      </c>
      <c r="C756" s="80">
        <f>Invoice!B758</f>
        <v>0</v>
      </c>
      <c r="D756" s="85">
        <f t="shared" si="32"/>
        <v>0</v>
      </c>
      <c r="E756" s="85">
        <f t="shared" si="33"/>
        <v>0</v>
      </c>
      <c r="F756" s="86">
        <f>Invoice!G758</f>
        <v>0</v>
      </c>
      <c r="G756" s="87">
        <f t="shared" si="34"/>
        <v>0</v>
      </c>
    </row>
    <row r="757" spans="1:7" s="84" customFormat="1" hidden="1">
      <c r="A757" s="100" t="str">
        <f>Invoice!F759</f>
        <v>Exchange rate :</v>
      </c>
      <c r="B757" s="79">
        <f>Invoice!C759</f>
        <v>0</v>
      </c>
      <c r="C757" s="80">
        <f>Invoice!B759</f>
        <v>0</v>
      </c>
      <c r="D757" s="85">
        <f t="shared" si="32"/>
        <v>0</v>
      </c>
      <c r="E757" s="85">
        <f t="shared" si="33"/>
        <v>0</v>
      </c>
      <c r="F757" s="86">
        <f>Invoice!G759</f>
        <v>0</v>
      </c>
      <c r="G757" s="87">
        <f t="shared" si="34"/>
        <v>0</v>
      </c>
    </row>
    <row r="758" spans="1:7" s="84" customFormat="1" hidden="1">
      <c r="A758" s="100" t="str">
        <f>Invoice!F760</f>
        <v>Exchange rate :</v>
      </c>
      <c r="B758" s="79">
        <f>Invoice!C760</f>
        <v>0</v>
      </c>
      <c r="C758" s="80">
        <f>Invoice!B760</f>
        <v>0</v>
      </c>
      <c r="D758" s="85">
        <f t="shared" si="32"/>
        <v>0</v>
      </c>
      <c r="E758" s="85">
        <f t="shared" si="33"/>
        <v>0</v>
      </c>
      <c r="F758" s="86">
        <f>Invoice!G760</f>
        <v>0</v>
      </c>
      <c r="G758" s="87">
        <f t="shared" si="34"/>
        <v>0</v>
      </c>
    </row>
    <row r="759" spans="1:7" s="84" customFormat="1" hidden="1">
      <c r="A759" s="100" t="str">
        <f>Invoice!F761</f>
        <v>Exchange rate :</v>
      </c>
      <c r="B759" s="79">
        <f>Invoice!C761</f>
        <v>0</v>
      </c>
      <c r="C759" s="80">
        <f>Invoice!B761</f>
        <v>0</v>
      </c>
      <c r="D759" s="85">
        <f t="shared" si="32"/>
        <v>0</v>
      </c>
      <c r="E759" s="85">
        <f t="shared" si="33"/>
        <v>0</v>
      </c>
      <c r="F759" s="86">
        <f>Invoice!G761</f>
        <v>0</v>
      </c>
      <c r="G759" s="87">
        <f t="shared" si="34"/>
        <v>0</v>
      </c>
    </row>
    <row r="760" spans="1:7" s="84" customFormat="1" hidden="1">
      <c r="A760" s="100" t="str">
        <f>Invoice!F762</f>
        <v>Exchange rate :</v>
      </c>
      <c r="B760" s="79">
        <f>Invoice!C762</f>
        <v>0</v>
      </c>
      <c r="C760" s="80">
        <f>Invoice!B762</f>
        <v>0</v>
      </c>
      <c r="D760" s="85">
        <f t="shared" si="32"/>
        <v>0</v>
      </c>
      <c r="E760" s="85">
        <f t="shared" si="33"/>
        <v>0</v>
      </c>
      <c r="F760" s="86">
        <f>Invoice!G762</f>
        <v>0</v>
      </c>
      <c r="G760" s="87">
        <f t="shared" si="34"/>
        <v>0</v>
      </c>
    </row>
    <row r="761" spans="1:7" s="84" customFormat="1" hidden="1">
      <c r="A761" s="100" t="str">
        <f>Invoice!F763</f>
        <v>Exchange rate :</v>
      </c>
      <c r="B761" s="79">
        <f>Invoice!C763</f>
        <v>0</v>
      </c>
      <c r="C761" s="80">
        <f>Invoice!B763</f>
        <v>0</v>
      </c>
      <c r="D761" s="85">
        <f t="shared" si="32"/>
        <v>0</v>
      </c>
      <c r="E761" s="85">
        <f t="shared" si="33"/>
        <v>0</v>
      </c>
      <c r="F761" s="86">
        <f>Invoice!G763</f>
        <v>0</v>
      </c>
      <c r="G761" s="87">
        <f t="shared" si="34"/>
        <v>0</v>
      </c>
    </row>
    <row r="762" spans="1:7" s="84" customFormat="1" hidden="1">
      <c r="A762" s="100" t="str">
        <f>Invoice!F764</f>
        <v>Exchange rate :</v>
      </c>
      <c r="B762" s="79">
        <f>Invoice!C764</f>
        <v>0</v>
      </c>
      <c r="C762" s="80">
        <f>Invoice!B764</f>
        <v>0</v>
      </c>
      <c r="D762" s="85">
        <f t="shared" si="32"/>
        <v>0</v>
      </c>
      <c r="E762" s="85">
        <f t="shared" si="33"/>
        <v>0</v>
      </c>
      <c r="F762" s="86">
        <f>Invoice!G764</f>
        <v>0</v>
      </c>
      <c r="G762" s="87">
        <f t="shared" si="34"/>
        <v>0</v>
      </c>
    </row>
    <row r="763" spans="1:7" s="84" customFormat="1" hidden="1">
      <c r="A763" s="100" t="str">
        <f>Invoice!F765</f>
        <v>Exchange rate :</v>
      </c>
      <c r="B763" s="79">
        <f>Invoice!C765</f>
        <v>0</v>
      </c>
      <c r="C763" s="80">
        <f>Invoice!B765</f>
        <v>0</v>
      </c>
      <c r="D763" s="85">
        <f t="shared" si="32"/>
        <v>0</v>
      </c>
      <c r="E763" s="85">
        <f t="shared" si="33"/>
        <v>0</v>
      </c>
      <c r="F763" s="86">
        <f>Invoice!G765</f>
        <v>0</v>
      </c>
      <c r="G763" s="87">
        <f t="shared" si="34"/>
        <v>0</v>
      </c>
    </row>
    <row r="764" spans="1:7" s="84" customFormat="1" hidden="1">
      <c r="A764" s="100" t="str">
        <f>Invoice!F766</f>
        <v>Exchange rate :</v>
      </c>
      <c r="B764" s="79">
        <f>Invoice!C766</f>
        <v>0</v>
      </c>
      <c r="C764" s="80">
        <f>Invoice!B766</f>
        <v>0</v>
      </c>
      <c r="D764" s="85">
        <f t="shared" si="32"/>
        <v>0</v>
      </c>
      <c r="E764" s="85">
        <f t="shared" si="33"/>
        <v>0</v>
      </c>
      <c r="F764" s="86">
        <f>Invoice!G766</f>
        <v>0</v>
      </c>
      <c r="G764" s="87">
        <f t="shared" si="34"/>
        <v>0</v>
      </c>
    </row>
    <row r="765" spans="1:7" s="84" customFormat="1" hidden="1">
      <c r="A765" s="100" t="str">
        <f>Invoice!F767</f>
        <v>Exchange rate :</v>
      </c>
      <c r="B765" s="79">
        <f>Invoice!C767</f>
        <v>0</v>
      </c>
      <c r="C765" s="80">
        <f>Invoice!B767</f>
        <v>0</v>
      </c>
      <c r="D765" s="85">
        <f t="shared" si="32"/>
        <v>0</v>
      </c>
      <c r="E765" s="85">
        <f t="shared" si="33"/>
        <v>0</v>
      </c>
      <c r="F765" s="86">
        <f>Invoice!G767</f>
        <v>0</v>
      </c>
      <c r="G765" s="87">
        <f t="shared" si="34"/>
        <v>0</v>
      </c>
    </row>
    <row r="766" spans="1:7" s="84" customFormat="1" hidden="1">
      <c r="A766" s="100" t="str">
        <f>Invoice!F768</f>
        <v>Exchange rate :</v>
      </c>
      <c r="B766" s="79">
        <f>Invoice!C768</f>
        <v>0</v>
      </c>
      <c r="C766" s="80">
        <f>Invoice!B768</f>
        <v>0</v>
      </c>
      <c r="D766" s="85">
        <f t="shared" si="32"/>
        <v>0</v>
      </c>
      <c r="E766" s="85">
        <f t="shared" si="33"/>
        <v>0</v>
      </c>
      <c r="F766" s="86">
        <f>Invoice!G768</f>
        <v>0</v>
      </c>
      <c r="G766" s="87">
        <f t="shared" si="34"/>
        <v>0</v>
      </c>
    </row>
    <row r="767" spans="1:7" s="84" customFormat="1" hidden="1">
      <c r="A767" s="100" t="str">
        <f>Invoice!F769</f>
        <v>Exchange rate :</v>
      </c>
      <c r="B767" s="79">
        <f>Invoice!C769</f>
        <v>0</v>
      </c>
      <c r="C767" s="80">
        <f>Invoice!B769</f>
        <v>0</v>
      </c>
      <c r="D767" s="85">
        <f t="shared" si="32"/>
        <v>0</v>
      </c>
      <c r="E767" s="85">
        <f t="shared" si="33"/>
        <v>0</v>
      </c>
      <c r="F767" s="86">
        <f>Invoice!G769</f>
        <v>0</v>
      </c>
      <c r="G767" s="87">
        <f t="shared" si="34"/>
        <v>0</v>
      </c>
    </row>
    <row r="768" spans="1:7" s="84" customFormat="1" hidden="1">
      <c r="A768" s="100" t="str">
        <f>Invoice!F770</f>
        <v>Exchange rate :</v>
      </c>
      <c r="B768" s="79">
        <f>Invoice!C770</f>
        <v>0</v>
      </c>
      <c r="C768" s="80">
        <f>Invoice!B770</f>
        <v>0</v>
      </c>
      <c r="D768" s="85">
        <f t="shared" si="32"/>
        <v>0</v>
      </c>
      <c r="E768" s="85">
        <f t="shared" si="33"/>
        <v>0</v>
      </c>
      <c r="F768" s="86">
        <f>Invoice!G770</f>
        <v>0</v>
      </c>
      <c r="G768" s="87">
        <f t="shared" si="34"/>
        <v>0</v>
      </c>
    </row>
    <row r="769" spans="1:7" s="84" customFormat="1" hidden="1">
      <c r="A769" s="100" t="str">
        <f>Invoice!F771</f>
        <v>Exchange rate :</v>
      </c>
      <c r="B769" s="79">
        <f>Invoice!C771</f>
        <v>0</v>
      </c>
      <c r="C769" s="80">
        <f>Invoice!B771</f>
        <v>0</v>
      </c>
      <c r="D769" s="85">
        <f t="shared" ref="D769:D832" si="35">F769/$D$14</f>
        <v>0</v>
      </c>
      <c r="E769" s="85">
        <f t="shared" ref="E769:E832" si="36">G769/$D$14</f>
        <v>0</v>
      </c>
      <c r="F769" s="86">
        <f>Invoice!G771</f>
        <v>0</v>
      </c>
      <c r="G769" s="87">
        <f t="shared" ref="G769:G832" si="37">C769*F769</f>
        <v>0</v>
      </c>
    </row>
    <row r="770" spans="1:7" s="84" customFormat="1" hidden="1">
      <c r="A770" s="100" t="str">
        <f>Invoice!F772</f>
        <v>Exchange rate :</v>
      </c>
      <c r="B770" s="79">
        <f>Invoice!C772</f>
        <v>0</v>
      </c>
      <c r="C770" s="80">
        <f>Invoice!B772</f>
        <v>0</v>
      </c>
      <c r="D770" s="85">
        <f t="shared" si="35"/>
        <v>0</v>
      </c>
      <c r="E770" s="85">
        <f t="shared" si="36"/>
        <v>0</v>
      </c>
      <c r="F770" s="86">
        <f>Invoice!G772</f>
        <v>0</v>
      </c>
      <c r="G770" s="87">
        <f t="shared" si="37"/>
        <v>0</v>
      </c>
    </row>
    <row r="771" spans="1:7" s="84" customFormat="1" hidden="1">
      <c r="A771" s="100" t="str">
        <f>Invoice!F773</f>
        <v>Exchange rate :</v>
      </c>
      <c r="B771" s="79">
        <f>Invoice!C773</f>
        <v>0</v>
      </c>
      <c r="C771" s="80">
        <f>Invoice!B773</f>
        <v>0</v>
      </c>
      <c r="D771" s="85">
        <f t="shared" si="35"/>
        <v>0</v>
      </c>
      <c r="E771" s="85">
        <f t="shared" si="36"/>
        <v>0</v>
      </c>
      <c r="F771" s="86">
        <f>Invoice!G773</f>
        <v>0</v>
      </c>
      <c r="G771" s="87">
        <f t="shared" si="37"/>
        <v>0</v>
      </c>
    </row>
    <row r="772" spans="1:7" s="84" customFormat="1" hidden="1">
      <c r="A772" s="100" t="str">
        <f>Invoice!F774</f>
        <v>Exchange rate :</v>
      </c>
      <c r="B772" s="79">
        <f>Invoice!C774</f>
        <v>0</v>
      </c>
      <c r="C772" s="80">
        <f>Invoice!B774</f>
        <v>0</v>
      </c>
      <c r="D772" s="85">
        <f t="shared" si="35"/>
        <v>0</v>
      </c>
      <c r="E772" s="85">
        <f t="shared" si="36"/>
        <v>0</v>
      </c>
      <c r="F772" s="86">
        <f>Invoice!G774</f>
        <v>0</v>
      </c>
      <c r="G772" s="87">
        <f t="shared" si="37"/>
        <v>0</v>
      </c>
    </row>
    <row r="773" spans="1:7" s="84" customFormat="1" hidden="1">
      <c r="A773" s="100" t="str">
        <f>Invoice!F775</f>
        <v>Exchange rate :</v>
      </c>
      <c r="B773" s="79">
        <f>Invoice!C775</f>
        <v>0</v>
      </c>
      <c r="C773" s="80">
        <f>Invoice!B775</f>
        <v>0</v>
      </c>
      <c r="D773" s="85">
        <f t="shared" si="35"/>
        <v>0</v>
      </c>
      <c r="E773" s="85">
        <f t="shared" si="36"/>
        <v>0</v>
      </c>
      <c r="F773" s="86">
        <f>Invoice!G775</f>
        <v>0</v>
      </c>
      <c r="G773" s="87">
        <f t="shared" si="37"/>
        <v>0</v>
      </c>
    </row>
    <row r="774" spans="1:7" s="84" customFormat="1" hidden="1">
      <c r="A774" s="100" t="str">
        <f>Invoice!F776</f>
        <v>Exchange rate :</v>
      </c>
      <c r="B774" s="79">
        <f>Invoice!C776</f>
        <v>0</v>
      </c>
      <c r="C774" s="80">
        <f>Invoice!B776</f>
        <v>0</v>
      </c>
      <c r="D774" s="85">
        <f t="shared" si="35"/>
        <v>0</v>
      </c>
      <c r="E774" s="85">
        <f t="shared" si="36"/>
        <v>0</v>
      </c>
      <c r="F774" s="86">
        <f>Invoice!G776</f>
        <v>0</v>
      </c>
      <c r="G774" s="87">
        <f t="shared" si="37"/>
        <v>0</v>
      </c>
    </row>
    <row r="775" spans="1:7" s="84" customFormat="1" hidden="1">
      <c r="A775" s="100" t="str">
        <f>Invoice!F777</f>
        <v>Exchange rate :</v>
      </c>
      <c r="B775" s="79">
        <f>Invoice!C777</f>
        <v>0</v>
      </c>
      <c r="C775" s="80">
        <f>Invoice!B777</f>
        <v>0</v>
      </c>
      <c r="D775" s="85">
        <f t="shared" si="35"/>
        <v>0</v>
      </c>
      <c r="E775" s="85">
        <f t="shared" si="36"/>
        <v>0</v>
      </c>
      <c r="F775" s="86">
        <f>Invoice!G777</f>
        <v>0</v>
      </c>
      <c r="G775" s="87">
        <f t="shared" si="37"/>
        <v>0</v>
      </c>
    </row>
    <row r="776" spans="1:7" s="84" customFormat="1" hidden="1">
      <c r="A776" s="100" t="str">
        <f>Invoice!F778</f>
        <v>Exchange rate :</v>
      </c>
      <c r="B776" s="79">
        <f>Invoice!C778</f>
        <v>0</v>
      </c>
      <c r="C776" s="80">
        <f>Invoice!B778</f>
        <v>0</v>
      </c>
      <c r="D776" s="85">
        <f t="shared" si="35"/>
        <v>0</v>
      </c>
      <c r="E776" s="85">
        <f t="shared" si="36"/>
        <v>0</v>
      </c>
      <c r="F776" s="86">
        <f>Invoice!G778</f>
        <v>0</v>
      </c>
      <c r="G776" s="87">
        <f t="shared" si="37"/>
        <v>0</v>
      </c>
    </row>
    <row r="777" spans="1:7" s="84" customFormat="1" hidden="1">
      <c r="A777" s="100" t="str">
        <f>Invoice!F779</f>
        <v>Exchange rate :</v>
      </c>
      <c r="B777" s="79">
        <f>Invoice!C779</f>
        <v>0</v>
      </c>
      <c r="C777" s="80">
        <f>Invoice!B779</f>
        <v>0</v>
      </c>
      <c r="D777" s="85">
        <f t="shared" si="35"/>
        <v>0</v>
      </c>
      <c r="E777" s="85">
        <f t="shared" si="36"/>
        <v>0</v>
      </c>
      <c r="F777" s="86">
        <f>Invoice!G779</f>
        <v>0</v>
      </c>
      <c r="G777" s="87">
        <f t="shared" si="37"/>
        <v>0</v>
      </c>
    </row>
    <row r="778" spans="1:7" s="84" customFormat="1" hidden="1">
      <c r="A778" s="100" t="str">
        <f>Invoice!F780</f>
        <v>Exchange rate :</v>
      </c>
      <c r="B778" s="79">
        <f>Invoice!C780</f>
        <v>0</v>
      </c>
      <c r="C778" s="80">
        <f>Invoice!B780</f>
        <v>0</v>
      </c>
      <c r="D778" s="85">
        <f t="shared" si="35"/>
        <v>0</v>
      </c>
      <c r="E778" s="85">
        <f t="shared" si="36"/>
        <v>0</v>
      </c>
      <c r="F778" s="86">
        <f>Invoice!G780</f>
        <v>0</v>
      </c>
      <c r="G778" s="87">
        <f t="shared" si="37"/>
        <v>0</v>
      </c>
    </row>
    <row r="779" spans="1:7" s="84" customFormat="1" hidden="1">
      <c r="A779" s="100" t="str">
        <f>Invoice!F781</f>
        <v>Exchange rate :</v>
      </c>
      <c r="B779" s="79">
        <f>Invoice!C781</f>
        <v>0</v>
      </c>
      <c r="C779" s="80">
        <f>Invoice!B781</f>
        <v>0</v>
      </c>
      <c r="D779" s="85">
        <f t="shared" si="35"/>
        <v>0</v>
      </c>
      <c r="E779" s="85">
        <f t="shared" si="36"/>
        <v>0</v>
      </c>
      <c r="F779" s="86">
        <f>Invoice!G781</f>
        <v>0</v>
      </c>
      <c r="G779" s="87">
        <f t="shared" si="37"/>
        <v>0</v>
      </c>
    </row>
    <row r="780" spans="1:7" s="84" customFormat="1" hidden="1">
      <c r="A780" s="100" t="str">
        <f>Invoice!F782</f>
        <v>Exchange rate :</v>
      </c>
      <c r="B780" s="79">
        <f>Invoice!C782</f>
        <v>0</v>
      </c>
      <c r="C780" s="80">
        <f>Invoice!B782</f>
        <v>0</v>
      </c>
      <c r="D780" s="85">
        <f t="shared" si="35"/>
        <v>0</v>
      </c>
      <c r="E780" s="85">
        <f t="shared" si="36"/>
        <v>0</v>
      </c>
      <c r="F780" s="86">
        <f>Invoice!G782</f>
        <v>0</v>
      </c>
      <c r="G780" s="87">
        <f t="shared" si="37"/>
        <v>0</v>
      </c>
    </row>
    <row r="781" spans="1:7" s="84" customFormat="1" hidden="1">
      <c r="A781" s="100" t="str">
        <f>Invoice!F783</f>
        <v>Exchange rate :</v>
      </c>
      <c r="B781" s="79">
        <f>Invoice!C783</f>
        <v>0</v>
      </c>
      <c r="C781" s="80">
        <f>Invoice!B783</f>
        <v>0</v>
      </c>
      <c r="D781" s="85">
        <f t="shared" si="35"/>
        <v>0</v>
      </c>
      <c r="E781" s="85">
        <f t="shared" si="36"/>
        <v>0</v>
      </c>
      <c r="F781" s="86">
        <f>Invoice!G783</f>
        <v>0</v>
      </c>
      <c r="G781" s="87">
        <f t="shared" si="37"/>
        <v>0</v>
      </c>
    </row>
    <row r="782" spans="1:7" s="84" customFormat="1" hidden="1">
      <c r="A782" s="100" t="str">
        <f>Invoice!F784</f>
        <v>Exchange rate :</v>
      </c>
      <c r="B782" s="79">
        <f>Invoice!C784</f>
        <v>0</v>
      </c>
      <c r="C782" s="80">
        <f>Invoice!B784</f>
        <v>0</v>
      </c>
      <c r="D782" s="85">
        <f t="shared" si="35"/>
        <v>0</v>
      </c>
      <c r="E782" s="85">
        <f t="shared" si="36"/>
        <v>0</v>
      </c>
      <c r="F782" s="86">
        <f>Invoice!G784</f>
        <v>0</v>
      </c>
      <c r="G782" s="87">
        <f t="shared" si="37"/>
        <v>0</v>
      </c>
    </row>
    <row r="783" spans="1:7" s="84" customFormat="1" hidden="1">
      <c r="A783" s="100" t="str">
        <f>Invoice!F785</f>
        <v>Exchange rate :</v>
      </c>
      <c r="B783" s="79">
        <f>Invoice!C785</f>
        <v>0</v>
      </c>
      <c r="C783" s="80">
        <f>Invoice!B785</f>
        <v>0</v>
      </c>
      <c r="D783" s="85">
        <f t="shared" si="35"/>
        <v>0</v>
      </c>
      <c r="E783" s="85">
        <f t="shared" si="36"/>
        <v>0</v>
      </c>
      <c r="F783" s="86">
        <f>Invoice!G785</f>
        <v>0</v>
      </c>
      <c r="G783" s="87">
        <f t="shared" si="37"/>
        <v>0</v>
      </c>
    </row>
    <row r="784" spans="1:7" s="84" customFormat="1" hidden="1">
      <c r="A784" s="100" t="str">
        <f>Invoice!F786</f>
        <v>Exchange rate :</v>
      </c>
      <c r="B784" s="79">
        <f>Invoice!C786</f>
        <v>0</v>
      </c>
      <c r="C784" s="80">
        <f>Invoice!B786</f>
        <v>0</v>
      </c>
      <c r="D784" s="85">
        <f t="shared" si="35"/>
        <v>0</v>
      </c>
      <c r="E784" s="85">
        <f t="shared" si="36"/>
        <v>0</v>
      </c>
      <c r="F784" s="86">
        <f>Invoice!G786</f>
        <v>0</v>
      </c>
      <c r="G784" s="87">
        <f t="shared" si="37"/>
        <v>0</v>
      </c>
    </row>
    <row r="785" spans="1:7" s="84" customFormat="1" hidden="1">
      <c r="A785" s="100" t="str">
        <f>Invoice!F787</f>
        <v>Exchange rate :</v>
      </c>
      <c r="B785" s="79">
        <f>Invoice!C787</f>
        <v>0</v>
      </c>
      <c r="C785" s="80">
        <f>Invoice!B787</f>
        <v>0</v>
      </c>
      <c r="D785" s="85">
        <f t="shared" si="35"/>
        <v>0</v>
      </c>
      <c r="E785" s="85">
        <f t="shared" si="36"/>
        <v>0</v>
      </c>
      <c r="F785" s="86">
        <f>Invoice!G787</f>
        <v>0</v>
      </c>
      <c r="G785" s="87">
        <f t="shared" si="37"/>
        <v>0</v>
      </c>
    </row>
    <row r="786" spans="1:7" s="84" customFormat="1" hidden="1">
      <c r="A786" s="100" t="str">
        <f>Invoice!F788</f>
        <v>Exchange rate :</v>
      </c>
      <c r="B786" s="79">
        <f>Invoice!C788</f>
        <v>0</v>
      </c>
      <c r="C786" s="80">
        <f>Invoice!B788</f>
        <v>0</v>
      </c>
      <c r="D786" s="85">
        <f t="shared" si="35"/>
        <v>0</v>
      </c>
      <c r="E786" s="85">
        <f t="shared" si="36"/>
        <v>0</v>
      </c>
      <c r="F786" s="86">
        <f>Invoice!G788</f>
        <v>0</v>
      </c>
      <c r="G786" s="87">
        <f t="shared" si="37"/>
        <v>0</v>
      </c>
    </row>
    <row r="787" spans="1:7" s="84" customFormat="1" hidden="1">
      <c r="A787" s="100" t="str">
        <f>Invoice!F789</f>
        <v>Exchange rate :</v>
      </c>
      <c r="B787" s="79">
        <f>Invoice!C789</f>
        <v>0</v>
      </c>
      <c r="C787" s="80">
        <f>Invoice!B789</f>
        <v>0</v>
      </c>
      <c r="D787" s="85">
        <f t="shared" si="35"/>
        <v>0</v>
      </c>
      <c r="E787" s="85">
        <f t="shared" si="36"/>
        <v>0</v>
      </c>
      <c r="F787" s="86">
        <f>Invoice!G789</f>
        <v>0</v>
      </c>
      <c r="G787" s="87">
        <f t="shared" si="37"/>
        <v>0</v>
      </c>
    </row>
    <row r="788" spans="1:7" s="84" customFormat="1" hidden="1">
      <c r="A788" s="100" t="str">
        <f>Invoice!F790</f>
        <v>Exchange rate :</v>
      </c>
      <c r="B788" s="79">
        <f>Invoice!C790</f>
        <v>0</v>
      </c>
      <c r="C788" s="80">
        <f>Invoice!B790</f>
        <v>0</v>
      </c>
      <c r="D788" s="85">
        <f t="shared" si="35"/>
        <v>0</v>
      </c>
      <c r="E788" s="85">
        <f t="shared" si="36"/>
        <v>0</v>
      </c>
      <c r="F788" s="86">
        <f>Invoice!G790</f>
        <v>0</v>
      </c>
      <c r="G788" s="87">
        <f t="shared" si="37"/>
        <v>0</v>
      </c>
    </row>
    <row r="789" spans="1:7" s="84" customFormat="1" hidden="1">
      <c r="A789" s="100" t="str">
        <f>Invoice!F791</f>
        <v>Exchange rate :</v>
      </c>
      <c r="B789" s="79">
        <f>Invoice!C791</f>
        <v>0</v>
      </c>
      <c r="C789" s="80">
        <f>Invoice!B791</f>
        <v>0</v>
      </c>
      <c r="D789" s="85">
        <f t="shared" si="35"/>
        <v>0</v>
      </c>
      <c r="E789" s="85">
        <f t="shared" si="36"/>
        <v>0</v>
      </c>
      <c r="F789" s="86">
        <f>Invoice!G791</f>
        <v>0</v>
      </c>
      <c r="G789" s="87">
        <f t="shared" si="37"/>
        <v>0</v>
      </c>
    </row>
    <row r="790" spans="1:7" s="84" customFormat="1" hidden="1">
      <c r="A790" s="100" t="str">
        <f>Invoice!F792</f>
        <v>Exchange rate :</v>
      </c>
      <c r="B790" s="79">
        <f>Invoice!C792</f>
        <v>0</v>
      </c>
      <c r="C790" s="80">
        <f>Invoice!B792</f>
        <v>0</v>
      </c>
      <c r="D790" s="85">
        <f t="shared" si="35"/>
        <v>0</v>
      </c>
      <c r="E790" s="85">
        <f t="shared" si="36"/>
        <v>0</v>
      </c>
      <c r="F790" s="86">
        <f>Invoice!G792</f>
        <v>0</v>
      </c>
      <c r="G790" s="87">
        <f t="shared" si="37"/>
        <v>0</v>
      </c>
    </row>
    <row r="791" spans="1:7" s="84" customFormat="1" hidden="1">
      <c r="A791" s="100" t="str">
        <f>Invoice!F793</f>
        <v>Exchange rate :</v>
      </c>
      <c r="B791" s="79">
        <f>Invoice!C793</f>
        <v>0</v>
      </c>
      <c r="C791" s="80">
        <f>Invoice!B793</f>
        <v>0</v>
      </c>
      <c r="D791" s="85">
        <f t="shared" si="35"/>
        <v>0</v>
      </c>
      <c r="E791" s="85">
        <f t="shared" si="36"/>
        <v>0</v>
      </c>
      <c r="F791" s="86">
        <f>Invoice!G793</f>
        <v>0</v>
      </c>
      <c r="G791" s="87">
        <f t="shared" si="37"/>
        <v>0</v>
      </c>
    </row>
    <row r="792" spans="1:7" s="84" customFormat="1" hidden="1">
      <c r="A792" s="100" t="str">
        <f>Invoice!F794</f>
        <v>Exchange rate :</v>
      </c>
      <c r="B792" s="79">
        <f>Invoice!C794</f>
        <v>0</v>
      </c>
      <c r="C792" s="80">
        <f>Invoice!B794</f>
        <v>0</v>
      </c>
      <c r="D792" s="85">
        <f t="shared" si="35"/>
        <v>0</v>
      </c>
      <c r="E792" s="85">
        <f t="shared" si="36"/>
        <v>0</v>
      </c>
      <c r="F792" s="86">
        <f>Invoice!G794</f>
        <v>0</v>
      </c>
      <c r="G792" s="87">
        <f t="shared" si="37"/>
        <v>0</v>
      </c>
    </row>
    <row r="793" spans="1:7" s="84" customFormat="1" hidden="1">
      <c r="A793" s="100" t="str">
        <f>Invoice!F795</f>
        <v>Exchange rate :</v>
      </c>
      <c r="B793" s="79">
        <f>Invoice!C795</f>
        <v>0</v>
      </c>
      <c r="C793" s="80">
        <f>Invoice!B795</f>
        <v>0</v>
      </c>
      <c r="D793" s="85">
        <f t="shared" si="35"/>
        <v>0</v>
      </c>
      <c r="E793" s="85">
        <f t="shared" si="36"/>
        <v>0</v>
      </c>
      <c r="F793" s="86">
        <f>Invoice!G795</f>
        <v>0</v>
      </c>
      <c r="G793" s="87">
        <f t="shared" si="37"/>
        <v>0</v>
      </c>
    </row>
    <row r="794" spans="1:7" s="84" customFormat="1" hidden="1">
      <c r="A794" s="100" t="str">
        <f>Invoice!F796</f>
        <v>Exchange rate :</v>
      </c>
      <c r="B794" s="79">
        <f>Invoice!C796</f>
        <v>0</v>
      </c>
      <c r="C794" s="80">
        <f>Invoice!B796</f>
        <v>0</v>
      </c>
      <c r="D794" s="85">
        <f t="shared" si="35"/>
        <v>0</v>
      </c>
      <c r="E794" s="85">
        <f t="shared" si="36"/>
        <v>0</v>
      </c>
      <c r="F794" s="86">
        <f>Invoice!G796</f>
        <v>0</v>
      </c>
      <c r="G794" s="87">
        <f t="shared" si="37"/>
        <v>0</v>
      </c>
    </row>
    <row r="795" spans="1:7" s="84" customFormat="1" hidden="1">
      <c r="A795" s="100" t="str">
        <f>Invoice!F797</f>
        <v>Exchange rate :</v>
      </c>
      <c r="B795" s="79">
        <f>Invoice!C797</f>
        <v>0</v>
      </c>
      <c r="C795" s="80">
        <f>Invoice!B797</f>
        <v>0</v>
      </c>
      <c r="D795" s="85">
        <f t="shared" si="35"/>
        <v>0</v>
      </c>
      <c r="E795" s="85">
        <f t="shared" si="36"/>
        <v>0</v>
      </c>
      <c r="F795" s="86">
        <f>Invoice!G797</f>
        <v>0</v>
      </c>
      <c r="G795" s="87">
        <f t="shared" si="37"/>
        <v>0</v>
      </c>
    </row>
    <row r="796" spans="1:7" s="84" customFormat="1" hidden="1">
      <c r="A796" s="100" t="str">
        <f>Invoice!F798</f>
        <v>Exchange rate :</v>
      </c>
      <c r="B796" s="79">
        <f>Invoice!C798</f>
        <v>0</v>
      </c>
      <c r="C796" s="80">
        <f>Invoice!B798</f>
        <v>0</v>
      </c>
      <c r="D796" s="85">
        <f t="shared" si="35"/>
        <v>0</v>
      </c>
      <c r="E796" s="85">
        <f t="shared" si="36"/>
        <v>0</v>
      </c>
      <c r="F796" s="86">
        <f>Invoice!G798</f>
        <v>0</v>
      </c>
      <c r="G796" s="87">
        <f t="shared" si="37"/>
        <v>0</v>
      </c>
    </row>
    <row r="797" spans="1:7" s="84" customFormat="1" hidden="1">
      <c r="A797" s="100" t="str">
        <f>Invoice!F799</f>
        <v>Exchange rate :</v>
      </c>
      <c r="B797" s="79">
        <f>Invoice!C799</f>
        <v>0</v>
      </c>
      <c r="C797" s="80">
        <f>Invoice!B799</f>
        <v>0</v>
      </c>
      <c r="D797" s="85">
        <f t="shared" si="35"/>
        <v>0</v>
      </c>
      <c r="E797" s="85">
        <f t="shared" si="36"/>
        <v>0</v>
      </c>
      <c r="F797" s="86">
        <f>Invoice!G799</f>
        <v>0</v>
      </c>
      <c r="G797" s="87">
        <f t="shared" si="37"/>
        <v>0</v>
      </c>
    </row>
    <row r="798" spans="1:7" s="84" customFormat="1" hidden="1">
      <c r="A798" s="100" t="str">
        <f>Invoice!F800</f>
        <v>Exchange rate :</v>
      </c>
      <c r="B798" s="79">
        <f>Invoice!C800</f>
        <v>0</v>
      </c>
      <c r="C798" s="80">
        <f>Invoice!B800</f>
        <v>0</v>
      </c>
      <c r="D798" s="85">
        <f t="shared" si="35"/>
        <v>0</v>
      </c>
      <c r="E798" s="85">
        <f t="shared" si="36"/>
        <v>0</v>
      </c>
      <c r="F798" s="86">
        <f>Invoice!G800</f>
        <v>0</v>
      </c>
      <c r="G798" s="87">
        <f t="shared" si="37"/>
        <v>0</v>
      </c>
    </row>
    <row r="799" spans="1:7" s="84" customFormat="1" hidden="1">
      <c r="A799" s="100" t="str">
        <f>Invoice!F801</f>
        <v>Exchange rate :</v>
      </c>
      <c r="B799" s="79">
        <f>Invoice!C801</f>
        <v>0</v>
      </c>
      <c r="C799" s="80">
        <f>Invoice!B801</f>
        <v>0</v>
      </c>
      <c r="D799" s="85">
        <f t="shared" si="35"/>
        <v>0</v>
      </c>
      <c r="E799" s="85">
        <f t="shared" si="36"/>
        <v>0</v>
      </c>
      <c r="F799" s="86">
        <f>Invoice!G801</f>
        <v>0</v>
      </c>
      <c r="G799" s="87">
        <f t="shared" si="37"/>
        <v>0</v>
      </c>
    </row>
    <row r="800" spans="1:7" s="84" customFormat="1" hidden="1">
      <c r="A800" s="100" t="str">
        <f>Invoice!F802</f>
        <v>Exchange rate :</v>
      </c>
      <c r="B800" s="79">
        <f>Invoice!C802</f>
        <v>0</v>
      </c>
      <c r="C800" s="80">
        <f>Invoice!B802</f>
        <v>0</v>
      </c>
      <c r="D800" s="85">
        <f t="shared" si="35"/>
        <v>0</v>
      </c>
      <c r="E800" s="85">
        <f t="shared" si="36"/>
        <v>0</v>
      </c>
      <c r="F800" s="86">
        <f>Invoice!G802</f>
        <v>0</v>
      </c>
      <c r="G800" s="87">
        <f t="shared" si="37"/>
        <v>0</v>
      </c>
    </row>
    <row r="801" spans="1:7" s="84" customFormat="1" hidden="1">
      <c r="A801" s="100" t="str">
        <f>Invoice!F803</f>
        <v>Exchange rate :</v>
      </c>
      <c r="B801" s="79">
        <f>Invoice!C803</f>
        <v>0</v>
      </c>
      <c r="C801" s="80">
        <f>Invoice!B803</f>
        <v>0</v>
      </c>
      <c r="D801" s="85">
        <f t="shared" si="35"/>
        <v>0</v>
      </c>
      <c r="E801" s="85">
        <f t="shared" si="36"/>
        <v>0</v>
      </c>
      <c r="F801" s="86">
        <f>Invoice!G803</f>
        <v>0</v>
      </c>
      <c r="G801" s="87">
        <f t="shared" si="37"/>
        <v>0</v>
      </c>
    </row>
    <row r="802" spans="1:7" s="84" customFormat="1" hidden="1">
      <c r="A802" s="100" t="str">
        <f>Invoice!F804</f>
        <v>Exchange rate :</v>
      </c>
      <c r="B802" s="79">
        <f>Invoice!C804</f>
        <v>0</v>
      </c>
      <c r="C802" s="80">
        <f>Invoice!B804</f>
        <v>0</v>
      </c>
      <c r="D802" s="85">
        <f t="shared" si="35"/>
        <v>0</v>
      </c>
      <c r="E802" s="85">
        <f t="shared" si="36"/>
        <v>0</v>
      </c>
      <c r="F802" s="86">
        <f>Invoice!G804</f>
        <v>0</v>
      </c>
      <c r="G802" s="87">
        <f t="shared" si="37"/>
        <v>0</v>
      </c>
    </row>
    <row r="803" spans="1:7" s="84" customFormat="1" hidden="1">
      <c r="A803" s="100" t="str">
        <f>Invoice!F805</f>
        <v>Exchange rate :</v>
      </c>
      <c r="B803" s="79">
        <f>Invoice!C805</f>
        <v>0</v>
      </c>
      <c r="C803" s="80">
        <f>Invoice!B805</f>
        <v>0</v>
      </c>
      <c r="D803" s="85">
        <f t="shared" si="35"/>
        <v>0</v>
      </c>
      <c r="E803" s="85">
        <f t="shared" si="36"/>
        <v>0</v>
      </c>
      <c r="F803" s="86">
        <f>Invoice!G805</f>
        <v>0</v>
      </c>
      <c r="G803" s="87">
        <f t="shared" si="37"/>
        <v>0</v>
      </c>
    </row>
    <row r="804" spans="1:7" s="84" customFormat="1" hidden="1">
      <c r="A804" s="100" t="str">
        <f>Invoice!F806</f>
        <v>Exchange rate :</v>
      </c>
      <c r="B804" s="79">
        <f>Invoice!C806</f>
        <v>0</v>
      </c>
      <c r="C804" s="80">
        <f>Invoice!B806</f>
        <v>0</v>
      </c>
      <c r="D804" s="85">
        <f t="shared" si="35"/>
        <v>0</v>
      </c>
      <c r="E804" s="85">
        <f t="shared" si="36"/>
        <v>0</v>
      </c>
      <c r="F804" s="86">
        <f>Invoice!G806</f>
        <v>0</v>
      </c>
      <c r="G804" s="87">
        <f t="shared" si="37"/>
        <v>0</v>
      </c>
    </row>
    <row r="805" spans="1:7" s="84" customFormat="1" hidden="1">
      <c r="A805" s="100" t="str">
        <f>Invoice!F807</f>
        <v>Exchange rate :</v>
      </c>
      <c r="B805" s="79">
        <f>Invoice!C807</f>
        <v>0</v>
      </c>
      <c r="C805" s="80">
        <f>Invoice!B807</f>
        <v>0</v>
      </c>
      <c r="D805" s="85">
        <f t="shared" si="35"/>
        <v>0</v>
      </c>
      <c r="E805" s="85">
        <f t="shared" si="36"/>
        <v>0</v>
      </c>
      <c r="F805" s="86">
        <f>Invoice!G807</f>
        <v>0</v>
      </c>
      <c r="G805" s="87">
        <f t="shared" si="37"/>
        <v>0</v>
      </c>
    </row>
    <row r="806" spans="1:7" s="84" customFormat="1" hidden="1">
      <c r="A806" s="100" t="str">
        <f>Invoice!F808</f>
        <v>Exchange rate :</v>
      </c>
      <c r="B806" s="79">
        <f>Invoice!C808</f>
        <v>0</v>
      </c>
      <c r="C806" s="80">
        <f>Invoice!B808</f>
        <v>0</v>
      </c>
      <c r="D806" s="85">
        <f t="shared" si="35"/>
        <v>0</v>
      </c>
      <c r="E806" s="85">
        <f t="shared" si="36"/>
        <v>0</v>
      </c>
      <c r="F806" s="86">
        <f>Invoice!G808</f>
        <v>0</v>
      </c>
      <c r="G806" s="87">
        <f t="shared" si="37"/>
        <v>0</v>
      </c>
    </row>
    <row r="807" spans="1:7" s="84" customFormat="1" hidden="1">
      <c r="A807" s="100" t="str">
        <f>Invoice!F809</f>
        <v>Exchange rate :</v>
      </c>
      <c r="B807" s="79">
        <f>Invoice!C809</f>
        <v>0</v>
      </c>
      <c r="C807" s="80">
        <f>Invoice!B809</f>
        <v>0</v>
      </c>
      <c r="D807" s="85">
        <f t="shared" si="35"/>
        <v>0</v>
      </c>
      <c r="E807" s="85">
        <f t="shared" si="36"/>
        <v>0</v>
      </c>
      <c r="F807" s="86">
        <f>Invoice!G809</f>
        <v>0</v>
      </c>
      <c r="G807" s="87">
        <f t="shared" si="37"/>
        <v>0</v>
      </c>
    </row>
    <row r="808" spans="1:7" s="84" customFormat="1" hidden="1">
      <c r="A808" s="100" t="str">
        <f>Invoice!F810</f>
        <v>Exchange rate :</v>
      </c>
      <c r="B808" s="79">
        <f>Invoice!C810</f>
        <v>0</v>
      </c>
      <c r="C808" s="80">
        <f>Invoice!B810</f>
        <v>0</v>
      </c>
      <c r="D808" s="85">
        <f t="shared" si="35"/>
        <v>0</v>
      </c>
      <c r="E808" s="85">
        <f t="shared" si="36"/>
        <v>0</v>
      </c>
      <c r="F808" s="86">
        <f>Invoice!G810</f>
        <v>0</v>
      </c>
      <c r="G808" s="87">
        <f t="shared" si="37"/>
        <v>0</v>
      </c>
    </row>
    <row r="809" spans="1:7" s="84" customFormat="1" hidden="1">
      <c r="A809" s="100" t="str">
        <f>Invoice!F811</f>
        <v>Exchange rate :</v>
      </c>
      <c r="B809" s="79">
        <f>Invoice!C811</f>
        <v>0</v>
      </c>
      <c r="C809" s="80">
        <f>Invoice!B811</f>
        <v>0</v>
      </c>
      <c r="D809" s="85">
        <f t="shared" si="35"/>
        <v>0</v>
      </c>
      <c r="E809" s="85">
        <f t="shared" si="36"/>
        <v>0</v>
      </c>
      <c r="F809" s="86">
        <f>Invoice!G811</f>
        <v>0</v>
      </c>
      <c r="G809" s="87">
        <f t="shared" si="37"/>
        <v>0</v>
      </c>
    </row>
    <row r="810" spans="1:7" s="84" customFormat="1" hidden="1">
      <c r="A810" s="100" t="str">
        <f>Invoice!F812</f>
        <v>Exchange rate :</v>
      </c>
      <c r="B810" s="79">
        <f>Invoice!C812</f>
        <v>0</v>
      </c>
      <c r="C810" s="80">
        <f>Invoice!B812</f>
        <v>0</v>
      </c>
      <c r="D810" s="85">
        <f t="shared" si="35"/>
        <v>0</v>
      </c>
      <c r="E810" s="85">
        <f t="shared" si="36"/>
        <v>0</v>
      </c>
      <c r="F810" s="86">
        <f>Invoice!G812</f>
        <v>0</v>
      </c>
      <c r="G810" s="87">
        <f t="shared" si="37"/>
        <v>0</v>
      </c>
    </row>
    <row r="811" spans="1:7" s="84" customFormat="1" hidden="1">
      <c r="A811" s="100" t="str">
        <f>Invoice!F813</f>
        <v>Exchange rate :</v>
      </c>
      <c r="B811" s="79">
        <f>Invoice!C813</f>
        <v>0</v>
      </c>
      <c r="C811" s="80">
        <f>Invoice!B813</f>
        <v>0</v>
      </c>
      <c r="D811" s="85">
        <f t="shared" si="35"/>
        <v>0</v>
      </c>
      <c r="E811" s="85">
        <f t="shared" si="36"/>
        <v>0</v>
      </c>
      <c r="F811" s="86">
        <f>Invoice!G813</f>
        <v>0</v>
      </c>
      <c r="G811" s="87">
        <f t="shared" si="37"/>
        <v>0</v>
      </c>
    </row>
    <row r="812" spans="1:7" s="84" customFormat="1" hidden="1">
      <c r="A812" s="100" t="str">
        <f>Invoice!F814</f>
        <v>Exchange rate :</v>
      </c>
      <c r="B812" s="79">
        <f>Invoice!C814</f>
        <v>0</v>
      </c>
      <c r="C812" s="80">
        <f>Invoice!B814</f>
        <v>0</v>
      </c>
      <c r="D812" s="85">
        <f t="shared" si="35"/>
        <v>0</v>
      </c>
      <c r="E812" s="85">
        <f t="shared" si="36"/>
        <v>0</v>
      </c>
      <c r="F812" s="86">
        <f>Invoice!G814</f>
        <v>0</v>
      </c>
      <c r="G812" s="87">
        <f t="shared" si="37"/>
        <v>0</v>
      </c>
    </row>
    <row r="813" spans="1:7" s="84" customFormat="1" hidden="1">
      <c r="A813" s="100" t="str">
        <f>Invoice!F815</f>
        <v>Exchange rate :</v>
      </c>
      <c r="B813" s="79">
        <f>Invoice!C815</f>
        <v>0</v>
      </c>
      <c r="C813" s="80">
        <f>Invoice!B815</f>
        <v>0</v>
      </c>
      <c r="D813" s="85">
        <f t="shared" si="35"/>
        <v>0</v>
      </c>
      <c r="E813" s="85">
        <f t="shared" si="36"/>
        <v>0</v>
      </c>
      <c r="F813" s="86">
        <f>Invoice!G815</f>
        <v>0</v>
      </c>
      <c r="G813" s="87">
        <f t="shared" si="37"/>
        <v>0</v>
      </c>
    </row>
    <row r="814" spans="1:7" s="84" customFormat="1" hidden="1">
      <c r="A814" s="100" t="str">
        <f>Invoice!F816</f>
        <v>Exchange rate :</v>
      </c>
      <c r="B814" s="79">
        <f>Invoice!C816</f>
        <v>0</v>
      </c>
      <c r="C814" s="80">
        <f>Invoice!B816</f>
        <v>0</v>
      </c>
      <c r="D814" s="85">
        <f t="shared" si="35"/>
        <v>0</v>
      </c>
      <c r="E814" s="85">
        <f t="shared" si="36"/>
        <v>0</v>
      </c>
      <c r="F814" s="86">
        <f>Invoice!G816</f>
        <v>0</v>
      </c>
      <c r="G814" s="87">
        <f t="shared" si="37"/>
        <v>0</v>
      </c>
    </row>
    <row r="815" spans="1:7" s="84" customFormat="1" hidden="1">
      <c r="A815" s="100" t="str">
        <f>Invoice!F817</f>
        <v>Exchange rate :</v>
      </c>
      <c r="B815" s="79">
        <f>Invoice!C817</f>
        <v>0</v>
      </c>
      <c r="C815" s="80">
        <f>Invoice!B817</f>
        <v>0</v>
      </c>
      <c r="D815" s="85">
        <f t="shared" si="35"/>
        <v>0</v>
      </c>
      <c r="E815" s="85">
        <f t="shared" si="36"/>
        <v>0</v>
      </c>
      <c r="F815" s="86">
        <f>Invoice!G817</f>
        <v>0</v>
      </c>
      <c r="G815" s="87">
        <f t="shared" si="37"/>
        <v>0</v>
      </c>
    </row>
    <row r="816" spans="1:7" s="84" customFormat="1" hidden="1">
      <c r="A816" s="100" t="str">
        <f>Invoice!F818</f>
        <v>Exchange rate :</v>
      </c>
      <c r="B816" s="79">
        <f>Invoice!C818</f>
        <v>0</v>
      </c>
      <c r="C816" s="80">
        <f>Invoice!B818</f>
        <v>0</v>
      </c>
      <c r="D816" s="85">
        <f t="shared" si="35"/>
        <v>0</v>
      </c>
      <c r="E816" s="85">
        <f t="shared" si="36"/>
        <v>0</v>
      </c>
      <c r="F816" s="86">
        <f>Invoice!G818</f>
        <v>0</v>
      </c>
      <c r="G816" s="87">
        <f t="shared" si="37"/>
        <v>0</v>
      </c>
    </row>
    <row r="817" spans="1:7" s="84" customFormat="1" hidden="1">
      <c r="A817" s="100" t="str">
        <f>Invoice!F819</f>
        <v>Exchange rate :</v>
      </c>
      <c r="B817" s="79">
        <f>Invoice!C819</f>
        <v>0</v>
      </c>
      <c r="C817" s="80">
        <f>Invoice!B819</f>
        <v>0</v>
      </c>
      <c r="D817" s="85">
        <f t="shared" si="35"/>
        <v>0</v>
      </c>
      <c r="E817" s="85">
        <f t="shared" si="36"/>
        <v>0</v>
      </c>
      <c r="F817" s="86">
        <f>Invoice!G819</f>
        <v>0</v>
      </c>
      <c r="G817" s="87">
        <f t="shared" si="37"/>
        <v>0</v>
      </c>
    </row>
    <row r="818" spans="1:7" s="84" customFormat="1" hidden="1">
      <c r="A818" s="100" t="str">
        <f>Invoice!F820</f>
        <v>Exchange rate :</v>
      </c>
      <c r="B818" s="79">
        <f>Invoice!C820</f>
        <v>0</v>
      </c>
      <c r="C818" s="80">
        <f>Invoice!B820</f>
        <v>0</v>
      </c>
      <c r="D818" s="85">
        <f t="shared" si="35"/>
        <v>0</v>
      </c>
      <c r="E818" s="85">
        <f t="shared" si="36"/>
        <v>0</v>
      </c>
      <c r="F818" s="86">
        <f>Invoice!G820</f>
        <v>0</v>
      </c>
      <c r="G818" s="87">
        <f t="shared" si="37"/>
        <v>0</v>
      </c>
    </row>
    <row r="819" spans="1:7" s="84" customFormat="1" hidden="1">
      <c r="A819" s="100" t="str">
        <f>Invoice!F821</f>
        <v>Exchange rate :</v>
      </c>
      <c r="B819" s="79">
        <f>Invoice!C821</f>
        <v>0</v>
      </c>
      <c r="C819" s="80">
        <f>Invoice!B821</f>
        <v>0</v>
      </c>
      <c r="D819" s="85">
        <f t="shared" si="35"/>
        <v>0</v>
      </c>
      <c r="E819" s="85">
        <f t="shared" si="36"/>
        <v>0</v>
      </c>
      <c r="F819" s="86">
        <f>Invoice!G821</f>
        <v>0</v>
      </c>
      <c r="G819" s="87">
        <f t="shared" si="37"/>
        <v>0</v>
      </c>
    </row>
    <row r="820" spans="1:7" s="84" customFormat="1" hidden="1">
      <c r="A820" s="100" t="str">
        <f>Invoice!F822</f>
        <v>Exchange rate :</v>
      </c>
      <c r="B820" s="79">
        <f>Invoice!C822</f>
        <v>0</v>
      </c>
      <c r="C820" s="80">
        <f>Invoice!B822</f>
        <v>0</v>
      </c>
      <c r="D820" s="85">
        <f t="shared" si="35"/>
        <v>0</v>
      </c>
      <c r="E820" s="85">
        <f t="shared" si="36"/>
        <v>0</v>
      </c>
      <c r="F820" s="86">
        <f>Invoice!G822</f>
        <v>0</v>
      </c>
      <c r="G820" s="87">
        <f t="shared" si="37"/>
        <v>0</v>
      </c>
    </row>
    <row r="821" spans="1:7" s="84" customFormat="1" hidden="1">
      <c r="A821" s="100" t="str">
        <f>Invoice!F823</f>
        <v>Exchange rate :</v>
      </c>
      <c r="B821" s="79">
        <f>Invoice!C823</f>
        <v>0</v>
      </c>
      <c r="C821" s="80">
        <f>Invoice!B823</f>
        <v>0</v>
      </c>
      <c r="D821" s="85">
        <f t="shared" si="35"/>
        <v>0</v>
      </c>
      <c r="E821" s="85">
        <f t="shared" si="36"/>
        <v>0</v>
      </c>
      <c r="F821" s="86">
        <f>Invoice!G823</f>
        <v>0</v>
      </c>
      <c r="G821" s="87">
        <f t="shared" si="37"/>
        <v>0</v>
      </c>
    </row>
    <row r="822" spans="1:7" s="84" customFormat="1" hidden="1">
      <c r="A822" s="100" t="str">
        <f>Invoice!F824</f>
        <v>Exchange rate :</v>
      </c>
      <c r="B822" s="79">
        <f>Invoice!C824</f>
        <v>0</v>
      </c>
      <c r="C822" s="80">
        <f>Invoice!B824</f>
        <v>0</v>
      </c>
      <c r="D822" s="85">
        <f t="shared" si="35"/>
        <v>0</v>
      </c>
      <c r="E822" s="85">
        <f t="shared" si="36"/>
        <v>0</v>
      </c>
      <c r="F822" s="86">
        <f>Invoice!G824</f>
        <v>0</v>
      </c>
      <c r="G822" s="87">
        <f t="shared" si="37"/>
        <v>0</v>
      </c>
    </row>
    <row r="823" spans="1:7" s="84" customFormat="1" hidden="1">
      <c r="A823" s="100" t="str">
        <f>Invoice!F825</f>
        <v>Exchange rate :</v>
      </c>
      <c r="B823" s="79">
        <f>Invoice!C825</f>
        <v>0</v>
      </c>
      <c r="C823" s="80">
        <f>Invoice!B825</f>
        <v>0</v>
      </c>
      <c r="D823" s="85">
        <f t="shared" si="35"/>
        <v>0</v>
      </c>
      <c r="E823" s="85">
        <f t="shared" si="36"/>
        <v>0</v>
      </c>
      <c r="F823" s="86">
        <f>Invoice!G825</f>
        <v>0</v>
      </c>
      <c r="G823" s="87">
        <f t="shared" si="37"/>
        <v>0</v>
      </c>
    </row>
    <row r="824" spans="1:7" s="84" customFormat="1" hidden="1">
      <c r="A824" s="100" t="str">
        <f>Invoice!F826</f>
        <v>Exchange rate :</v>
      </c>
      <c r="B824" s="79">
        <f>Invoice!C826</f>
        <v>0</v>
      </c>
      <c r="C824" s="80">
        <f>Invoice!B826</f>
        <v>0</v>
      </c>
      <c r="D824" s="85">
        <f t="shared" si="35"/>
        <v>0</v>
      </c>
      <c r="E824" s="85">
        <f t="shared" si="36"/>
        <v>0</v>
      </c>
      <c r="F824" s="86">
        <f>Invoice!G826</f>
        <v>0</v>
      </c>
      <c r="G824" s="87">
        <f t="shared" si="37"/>
        <v>0</v>
      </c>
    </row>
    <row r="825" spans="1:7" s="84" customFormat="1" hidden="1">
      <c r="A825" s="100" t="str">
        <f>Invoice!F827</f>
        <v>Exchange rate :</v>
      </c>
      <c r="B825" s="79">
        <f>Invoice!C827</f>
        <v>0</v>
      </c>
      <c r="C825" s="80">
        <f>Invoice!B827</f>
        <v>0</v>
      </c>
      <c r="D825" s="85">
        <f t="shared" si="35"/>
        <v>0</v>
      </c>
      <c r="E825" s="85">
        <f t="shared" si="36"/>
        <v>0</v>
      </c>
      <c r="F825" s="86">
        <f>Invoice!G827</f>
        <v>0</v>
      </c>
      <c r="G825" s="87">
        <f t="shared" si="37"/>
        <v>0</v>
      </c>
    </row>
    <row r="826" spans="1:7" s="84" customFormat="1" hidden="1">
      <c r="A826" s="100" t="str">
        <f>Invoice!F828</f>
        <v>Exchange rate :</v>
      </c>
      <c r="B826" s="79">
        <f>Invoice!C828</f>
        <v>0</v>
      </c>
      <c r="C826" s="80">
        <f>Invoice!B828</f>
        <v>0</v>
      </c>
      <c r="D826" s="85">
        <f t="shared" si="35"/>
        <v>0</v>
      </c>
      <c r="E826" s="85">
        <f t="shared" si="36"/>
        <v>0</v>
      </c>
      <c r="F826" s="86">
        <f>Invoice!G828</f>
        <v>0</v>
      </c>
      <c r="G826" s="87">
        <f t="shared" si="37"/>
        <v>0</v>
      </c>
    </row>
    <row r="827" spans="1:7" s="84" customFormat="1" hidden="1">
      <c r="A827" s="100" t="str">
        <f>Invoice!F829</f>
        <v>Exchange rate :</v>
      </c>
      <c r="B827" s="79">
        <f>Invoice!C829</f>
        <v>0</v>
      </c>
      <c r="C827" s="80">
        <f>Invoice!B829</f>
        <v>0</v>
      </c>
      <c r="D827" s="85">
        <f t="shared" si="35"/>
        <v>0</v>
      </c>
      <c r="E827" s="85">
        <f t="shared" si="36"/>
        <v>0</v>
      </c>
      <c r="F827" s="86">
        <f>Invoice!G829</f>
        <v>0</v>
      </c>
      <c r="G827" s="87">
        <f t="shared" si="37"/>
        <v>0</v>
      </c>
    </row>
    <row r="828" spans="1:7" s="84" customFormat="1" hidden="1">
      <c r="A828" s="100" t="str">
        <f>Invoice!F830</f>
        <v>Exchange rate :</v>
      </c>
      <c r="B828" s="79">
        <f>Invoice!C830</f>
        <v>0</v>
      </c>
      <c r="C828" s="80">
        <f>Invoice!B830</f>
        <v>0</v>
      </c>
      <c r="D828" s="85">
        <f t="shared" si="35"/>
        <v>0</v>
      </c>
      <c r="E828" s="85">
        <f t="shared" si="36"/>
        <v>0</v>
      </c>
      <c r="F828" s="86">
        <f>Invoice!G830</f>
        <v>0</v>
      </c>
      <c r="G828" s="87">
        <f t="shared" si="37"/>
        <v>0</v>
      </c>
    </row>
    <row r="829" spans="1:7" s="84" customFormat="1" hidden="1">
      <c r="A829" s="100" t="str">
        <f>Invoice!F831</f>
        <v>Exchange rate :</v>
      </c>
      <c r="B829" s="79">
        <f>Invoice!C831</f>
        <v>0</v>
      </c>
      <c r="C829" s="80">
        <f>Invoice!B831</f>
        <v>0</v>
      </c>
      <c r="D829" s="85">
        <f t="shared" si="35"/>
        <v>0</v>
      </c>
      <c r="E829" s="85">
        <f t="shared" si="36"/>
        <v>0</v>
      </c>
      <c r="F829" s="86">
        <f>Invoice!G831</f>
        <v>0</v>
      </c>
      <c r="G829" s="87">
        <f t="shared" si="37"/>
        <v>0</v>
      </c>
    </row>
    <row r="830" spans="1:7" s="84" customFormat="1" hidden="1">
      <c r="A830" s="100" t="str">
        <f>Invoice!F832</f>
        <v>Exchange rate :</v>
      </c>
      <c r="B830" s="79">
        <f>Invoice!C832</f>
        <v>0</v>
      </c>
      <c r="C830" s="80">
        <f>Invoice!B832</f>
        <v>0</v>
      </c>
      <c r="D830" s="85">
        <f t="shared" si="35"/>
        <v>0</v>
      </c>
      <c r="E830" s="85">
        <f t="shared" si="36"/>
        <v>0</v>
      </c>
      <c r="F830" s="86">
        <f>Invoice!G832</f>
        <v>0</v>
      </c>
      <c r="G830" s="87">
        <f t="shared" si="37"/>
        <v>0</v>
      </c>
    </row>
    <row r="831" spans="1:7" s="84" customFormat="1" hidden="1">
      <c r="A831" s="100" t="str">
        <f>Invoice!F833</f>
        <v>Exchange rate :</v>
      </c>
      <c r="B831" s="79">
        <f>Invoice!C833</f>
        <v>0</v>
      </c>
      <c r="C831" s="80">
        <f>Invoice!B833</f>
        <v>0</v>
      </c>
      <c r="D831" s="85">
        <f t="shared" si="35"/>
        <v>0</v>
      </c>
      <c r="E831" s="85">
        <f t="shared" si="36"/>
        <v>0</v>
      </c>
      <c r="F831" s="86">
        <f>Invoice!G833</f>
        <v>0</v>
      </c>
      <c r="G831" s="87">
        <f t="shared" si="37"/>
        <v>0</v>
      </c>
    </row>
    <row r="832" spans="1:7" s="84" customFormat="1" hidden="1">
      <c r="A832" s="100" t="str">
        <f>Invoice!F834</f>
        <v>Exchange rate :</v>
      </c>
      <c r="B832" s="79">
        <f>Invoice!C834</f>
        <v>0</v>
      </c>
      <c r="C832" s="80">
        <f>Invoice!B834</f>
        <v>0</v>
      </c>
      <c r="D832" s="85">
        <f t="shared" si="35"/>
        <v>0</v>
      </c>
      <c r="E832" s="85">
        <f t="shared" si="36"/>
        <v>0</v>
      </c>
      <c r="F832" s="86">
        <f>Invoice!G834</f>
        <v>0</v>
      </c>
      <c r="G832" s="87">
        <f t="shared" si="37"/>
        <v>0</v>
      </c>
    </row>
    <row r="833" spans="1:7" s="84" customFormat="1" hidden="1">
      <c r="A833" s="100" t="str">
        <f>Invoice!F835</f>
        <v>Exchange rate :</v>
      </c>
      <c r="B833" s="79">
        <f>Invoice!C835</f>
        <v>0</v>
      </c>
      <c r="C833" s="80">
        <f>Invoice!B835</f>
        <v>0</v>
      </c>
      <c r="D833" s="85">
        <f t="shared" ref="D833:D896" si="38">F833/$D$14</f>
        <v>0</v>
      </c>
      <c r="E833" s="85">
        <f t="shared" ref="E833:E896" si="39">G833/$D$14</f>
        <v>0</v>
      </c>
      <c r="F833" s="86">
        <f>Invoice!G835</f>
        <v>0</v>
      </c>
      <c r="G833" s="87">
        <f t="shared" ref="G833:G896" si="40">C833*F833</f>
        <v>0</v>
      </c>
    </row>
    <row r="834" spans="1:7" s="84" customFormat="1" hidden="1">
      <c r="A834" s="100" t="str">
        <f>Invoice!F836</f>
        <v>Exchange rate :</v>
      </c>
      <c r="B834" s="79">
        <f>Invoice!C836</f>
        <v>0</v>
      </c>
      <c r="C834" s="80">
        <f>Invoice!B836</f>
        <v>0</v>
      </c>
      <c r="D834" s="85">
        <f t="shared" si="38"/>
        <v>0</v>
      </c>
      <c r="E834" s="85">
        <f t="shared" si="39"/>
        <v>0</v>
      </c>
      <c r="F834" s="86">
        <f>Invoice!G836</f>
        <v>0</v>
      </c>
      <c r="G834" s="87">
        <f t="shared" si="40"/>
        <v>0</v>
      </c>
    </row>
    <row r="835" spans="1:7" s="84" customFormat="1" hidden="1">
      <c r="A835" s="100" t="str">
        <f>Invoice!F837</f>
        <v>Exchange rate :</v>
      </c>
      <c r="B835" s="79">
        <f>Invoice!C837</f>
        <v>0</v>
      </c>
      <c r="C835" s="80">
        <f>Invoice!B837</f>
        <v>0</v>
      </c>
      <c r="D835" s="85">
        <f t="shared" si="38"/>
        <v>0</v>
      </c>
      <c r="E835" s="85">
        <f t="shared" si="39"/>
        <v>0</v>
      </c>
      <c r="F835" s="86">
        <f>Invoice!G837</f>
        <v>0</v>
      </c>
      <c r="G835" s="87">
        <f t="shared" si="40"/>
        <v>0</v>
      </c>
    </row>
    <row r="836" spans="1:7" s="84" customFormat="1" hidden="1">
      <c r="A836" s="100" t="str">
        <f>Invoice!F838</f>
        <v>Exchange rate :</v>
      </c>
      <c r="B836" s="79">
        <f>Invoice!C838</f>
        <v>0</v>
      </c>
      <c r="C836" s="80">
        <f>Invoice!B838</f>
        <v>0</v>
      </c>
      <c r="D836" s="85">
        <f t="shared" si="38"/>
        <v>0</v>
      </c>
      <c r="E836" s="85">
        <f t="shared" si="39"/>
        <v>0</v>
      </c>
      <c r="F836" s="86">
        <f>Invoice!G838</f>
        <v>0</v>
      </c>
      <c r="G836" s="87">
        <f t="shared" si="40"/>
        <v>0</v>
      </c>
    </row>
    <row r="837" spans="1:7" s="84" customFormat="1" hidden="1">
      <c r="A837" s="100" t="str">
        <f>Invoice!F839</f>
        <v>Exchange rate :</v>
      </c>
      <c r="B837" s="79">
        <f>Invoice!C839</f>
        <v>0</v>
      </c>
      <c r="C837" s="80">
        <f>Invoice!B839</f>
        <v>0</v>
      </c>
      <c r="D837" s="85">
        <f t="shared" si="38"/>
        <v>0</v>
      </c>
      <c r="E837" s="85">
        <f t="shared" si="39"/>
        <v>0</v>
      </c>
      <c r="F837" s="86">
        <f>Invoice!G839</f>
        <v>0</v>
      </c>
      <c r="G837" s="87">
        <f t="shared" si="40"/>
        <v>0</v>
      </c>
    </row>
    <row r="838" spans="1:7" s="84" customFormat="1" hidden="1">
      <c r="A838" s="100" t="str">
        <f>Invoice!F840</f>
        <v>Exchange rate :</v>
      </c>
      <c r="B838" s="79">
        <f>Invoice!C840</f>
        <v>0</v>
      </c>
      <c r="C838" s="80">
        <f>Invoice!B840</f>
        <v>0</v>
      </c>
      <c r="D838" s="85">
        <f t="shared" si="38"/>
        <v>0</v>
      </c>
      <c r="E838" s="85">
        <f t="shared" si="39"/>
        <v>0</v>
      </c>
      <c r="F838" s="86">
        <f>Invoice!G840</f>
        <v>0</v>
      </c>
      <c r="G838" s="87">
        <f t="shared" si="40"/>
        <v>0</v>
      </c>
    </row>
    <row r="839" spans="1:7" s="84" customFormat="1" hidden="1">
      <c r="A839" s="100" t="str">
        <f>Invoice!F841</f>
        <v>Exchange rate :</v>
      </c>
      <c r="B839" s="79">
        <f>Invoice!C841</f>
        <v>0</v>
      </c>
      <c r="C839" s="80">
        <f>Invoice!B841</f>
        <v>0</v>
      </c>
      <c r="D839" s="85">
        <f t="shared" si="38"/>
        <v>0</v>
      </c>
      <c r="E839" s="85">
        <f t="shared" si="39"/>
        <v>0</v>
      </c>
      <c r="F839" s="86">
        <f>Invoice!G841</f>
        <v>0</v>
      </c>
      <c r="G839" s="87">
        <f t="shared" si="40"/>
        <v>0</v>
      </c>
    </row>
    <row r="840" spans="1:7" s="84" customFormat="1" hidden="1">
      <c r="A840" s="100" t="str">
        <f>Invoice!F842</f>
        <v>Exchange rate :</v>
      </c>
      <c r="B840" s="79">
        <f>Invoice!C842</f>
        <v>0</v>
      </c>
      <c r="C840" s="80">
        <f>Invoice!B842</f>
        <v>0</v>
      </c>
      <c r="D840" s="85">
        <f t="shared" si="38"/>
        <v>0</v>
      </c>
      <c r="E840" s="85">
        <f t="shared" si="39"/>
        <v>0</v>
      </c>
      <c r="F840" s="86">
        <f>Invoice!G842</f>
        <v>0</v>
      </c>
      <c r="G840" s="87">
        <f t="shared" si="40"/>
        <v>0</v>
      </c>
    </row>
    <row r="841" spans="1:7" s="84" customFormat="1" hidden="1">
      <c r="A841" s="100" t="str">
        <f>Invoice!F843</f>
        <v>Exchange rate :</v>
      </c>
      <c r="B841" s="79">
        <f>Invoice!C843</f>
        <v>0</v>
      </c>
      <c r="C841" s="80">
        <f>Invoice!B843</f>
        <v>0</v>
      </c>
      <c r="D841" s="85">
        <f t="shared" si="38"/>
        <v>0</v>
      </c>
      <c r="E841" s="85">
        <f t="shared" si="39"/>
        <v>0</v>
      </c>
      <c r="F841" s="86">
        <f>Invoice!G843</f>
        <v>0</v>
      </c>
      <c r="G841" s="87">
        <f t="shared" si="40"/>
        <v>0</v>
      </c>
    </row>
    <row r="842" spans="1:7" s="84" customFormat="1" hidden="1">
      <c r="A842" s="100" t="str">
        <f>Invoice!F844</f>
        <v>Exchange rate :</v>
      </c>
      <c r="B842" s="79">
        <f>Invoice!C844</f>
        <v>0</v>
      </c>
      <c r="C842" s="80">
        <f>Invoice!B844</f>
        <v>0</v>
      </c>
      <c r="D842" s="85">
        <f t="shared" si="38"/>
        <v>0</v>
      </c>
      <c r="E842" s="85">
        <f t="shared" si="39"/>
        <v>0</v>
      </c>
      <c r="F842" s="86">
        <f>Invoice!G844</f>
        <v>0</v>
      </c>
      <c r="G842" s="87">
        <f t="shared" si="40"/>
        <v>0</v>
      </c>
    </row>
    <row r="843" spans="1:7" s="84" customFormat="1" hidden="1">
      <c r="A843" s="100" t="str">
        <f>Invoice!F845</f>
        <v>Exchange rate :</v>
      </c>
      <c r="B843" s="79">
        <f>Invoice!C845</f>
        <v>0</v>
      </c>
      <c r="C843" s="80">
        <f>Invoice!B845</f>
        <v>0</v>
      </c>
      <c r="D843" s="85">
        <f t="shared" si="38"/>
        <v>0</v>
      </c>
      <c r="E843" s="85">
        <f t="shared" si="39"/>
        <v>0</v>
      </c>
      <c r="F843" s="86">
        <f>Invoice!G845</f>
        <v>0</v>
      </c>
      <c r="G843" s="87">
        <f t="shared" si="40"/>
        <v>0</v>
      </c>
    </row>
    <row r="844" spans="1:7" s="84" customFormat="1" hidden="1">
      <c r="A844" s="100" t="str">
        <f>Invoice!F846</f>
        <v>Exchange rate :</v>
      </c>
      <c r="B844" s="79">
        <f>Invoice!C846</f>
        <v>0</v>
      </c>
      <c r="C844" s="80">
        <f>Invoice!B846</f>
        <v>0</v>
      </c>
      <c r="D844" s="85">
        <f t="shared" si="38"/>
        <v>0</v>
      </c>
      <c r="E844" s="85">
        <f t="shared" si="39"/>
        <v>0</v>
      </c>
      <c r="F844" s="86">
        <f>Invoice!G846</f>
        <v>0</v>
      </c>
      <c r="G844" s="87">
        <f t="shared" si="40"/>
        <v>0</v>
      </c>
    </row>
    <row r="845" spans="1:7" s="84" customFormat="1" hidden="1">
      <c r="A845" s="100" t="str">
        <f>Invoice!F847</f>
        <v>Exchange rate :</v>
      </c>
      <c r="B845" s="79">
        <f>Invoice!C847</f>
        <v>0</v>
      </c>
      <c r="C845" s="80">
        <f>Invoice!B847</f>
        <v>0</v>
      </c>
      <c r="D845" s="85">
        <f t="shared" si="38"/>
        <v>0</v>
      </c>
      <c r="E845" s="85">
        <f t="shared" si="39"/>
        <v>0</v>
      </c>
      <c r="F845" s="86">
        <f>Invoice!G847</f>
        <v>0</v>
      </c>
      <c r="G845" s="87">
        <f t="shared" si="40"/>
        <v>0</v>
      </c>
    </row>
    <row r="846" spans="1:7" s="84" customFormat="1" hidden="1">
      <c r="A846" s="100" t="str">
        <f>Invoice!F848</f>
        <v>Exchange rate :</v>
      </c>
      <c r="B846" s="79">
        <f>Invoice!C848</f>
        <v>0</v>
      </c>
      <c r="C846" s="80">
        <f>Invoice!B848</f>
        <v>0</v>
      </c>
      <c r="D846" s="85">
        <f t="shared" si="38"/>
        <v>0</v>
      </c>
      <c r="E846" s="85">
        <f t="shared" si="39"/>
        <v>0</v>
      </c>
      <c r="F846" s="86">
        <f>Invoice!G848</f>
        <v>0</v>
      </c>
      <c r="G846" s="87">
        <f t="shared" si="40"/>
        <v>0</v>
      </c>
    </row>
    <row r="847" spans="1:7" s="84" customFormat="1" hidden="1">
      <c r="A847" s="100" t="str">
        <f>Invoice!F849</f>
        <v>Exchange rate :</v>
      </c>
      <c r="B847" s="79">
        <f>Invoice!C849</f>
        <v>0</v>
      </c>
      <c r="C847" s="80">
        <f>Invoice!B849</f>
        <v>0</v>
      </c>
      <c r="D847" s="85">
        <f t="shared" si="38"/>
        <v>0</v>
      </c>
      <c r="E847" s="85">
        <f t="shared" si="39"/>
        <v>0</v>
      </c>
      <c r="F847" s="86">
        <f>Invoice!G849</f>
        <v>0</v>
      </c>
      <c r="G847" s="87">
        <f t="shared" si="40"/>
        <v>0</v>
      </c>
    </row>
    <row r="848" spans="1:7" s="84" customFormat="1" hidden="1">
      <c r="A848" s="100" t="str">
        <f>Invoice!F850</f>
        <v>Exchange rate :</v>
      </c>
      <c r="B848" s="79">
        <f>Invoice!C850</f>
        <v>0</v>
      </c>
      <c r="C848" s="80">
        <f>Invoice!B850</f>
        <v>0</v>
      </c>
      <c r="D848" s="85">
        <f t="shared" si="38"/>
        <v>0</v>
      </c>
      <c r="E848" s="85">
        <f t="shared" si="39"/>
        <v>0</v>
      </c>
      <c r="F848" s="86">
        <f>Invoice!G850</f>
        <v>0</v>
      </c>
      <c r="G848" s="87">
        <f t="shared" si="40"/>
        <v>0</v>
      </c>
    </row>
    <row r="849" spans="1:7" s="84" customFormat="1" hidden="1">
      <c r="A849" s="100" t="str">
        <f>Invoice!F851</f>
        <v>Exchange rate :</v>
      </c>
      <c r="B849" s="79">
        <f>Invoice!C851</f>
        <v>0</v>
      </c>
      <c r="C849" s="80">
        <f>Invoice!B851</f>
        <v>0</v>
      </c>
      <c r="D849" s="85">
        <f t="shared" si="38"/>
        <v>0</v>
      </c>
      <c r="E849" s="85">
        <f t="shared" si="39"/>
        <v>0</v>
      </c>
      <c r="F849" s="86">
        <f>Invoice!G851</f>
        <v>0</v>
      </c>
      <c r="G849" s="87">
        <f t="shared" si="40"/>
        <v>0</v>
      </c>
    </row>
    <row r="850" spans="1:7" s="84" customFormat="1" hidden="1">
      <c r="A850" s="100" t="str">
        <f>Invoice!F852</f>
        <v>Exchange rate :</v>
      </c>
      <c r="B850" s="79">
        <f>Invoice!C852</f>
        <v>0</v>
      </c>
      <c r="C850" s="80">
        <f>Invoice!B852</f>
        <v>0</v>
      </c>
      <c r="D850" s="85">
        <f t="shared" si="38"/>
        <v>0</v>
      </c>
      <c r="E850" s="85">
        <f t="shared" si="39"/>
        <v>0</v>
      </c>
      <c r="F850" s="86">
        <f>Invoice!G852</f>
        <v>0</v>
      </c>
      <c r="G850" s="87">
        <f t="shared" si="40"/>
        <v>0</v>
      </c>
    </row>
    <row r="851" spans="1:7" s="84" customFormat="1" hidden="1">
      <c r="A851" s="100" t="str">
        <f>Invoice!F853</f>
        <v>Exchange rate :</v>
      </c>
      <c r="B851" s="79">
        <f>Invoice!C853</f>
        <v>0</v>
      </c>
      <c r="C851" s="80">
        <f>Invoice!B853</f>
        <v>0</v>
      </c>
      <c r="D851" s="85">
        <f t="shared" si="38"/>
        <v>0</v>
      </c>
      <c r="E851" s="85">
        <f t="shared" si="39"/>
        <v>0</v>
      </c>
      <c r="F851" s="86">
        <f>Invoice!G853</f>
        <v>0</v>
      </c>
      <c r="G851" s="87">
        <f t="shared" si="40"/>
        <v>0</v>
      </c>
    </row>
    <row r="852" spans="1:7" s="84" customFormat="1" hidden="1">
      <c r="A852" s="100" t="str">
        <f>Invoice!F854</f>
        <v>Exchange rate :</v>
      </c>
      <c r="B852" s="79">
        <f>Invoice!C854</f>
        <v>0</v>
      </c>
      <c r="C852" s="80">
        <f>Invoice!B854</f>
        <v>0</v>
      </c>
      <c r="D852" s="85">
        <f t="shared" si="38"/>
        <v>0</v>
      </c>
      <c r="E852" s="85">
        <f t="shared" si="39"/>
        <v>0</v>
      </c>
      <c r="F852" s="86">
        <f>Invoice!G854</f>
        <v>0</v>
      </c>
      <c r="G852" s="87">
        <f t="shared" si="40"/>
        <v>0</v>
      </c>
    </row>
    <row r="853" spans="1:7" s="84" customFormat="1" hidden="1">
      <c r="A853" s="100" t="str">
        <f>Invoice!F855</f>
        <v>Exchange rate :</v>
      </c>
      <c r="B853" s="79">
        <f>Invoice!C855</f>
        <v>0</v>
      </c>
      <c r="C853" s="80">
        <f>Invoice!B855</f>
        <v>0</v>
      </c>
      <c r="D853" s="85">
        <f t="shared" si="38"/>
        <v>0</v>
      </c>
      <c r="E853" s="85">
        <f t="shared" si="39"/>
        <v>0</v>
      </c>
      <c r="F853" s="86">
        <f>Invoice!G855</f>
        <v>0</v>
      </c>
      <c r="G853" s="87">
        <f t="shared" si="40"/>
        <v>0</v>
      </c>
    </row>
    <row r="854" spans="1:7" s="84" customFormat="1" hidden="1">
      <c r="A854" s="100" t="str">
        <f>Invoice!F856</f>
        <v>Exchange rate :</v>
      </c>
      <c r="B854" s="79">
        <f>Invoice!C856</f>
        <v>0</v>
      </c>
      <c r="C854" s="80">
        <f>Invoice!B856</f>
        <v>0</v>
      </c>
      <c r="D854" s="85">
        <f t="shared" si="38"/>
        <v>0</v>
      </c>
      <c r="E854" s="85">
        <f t="shared" si="39"/>
        <v>0</v>
      </c>
      <c r="F854" s="86">
        <f>Invoice!G856</f>
        <v>0</v>
      </c>
      <c r="G854" s="87">
        <f t="shared" si="40"/>
        <v>0</v>
      </c>
    </row>
    <row r="855" spans="1:7" s="84" customFormat="1" hidden="1">
      <c r="A855" s="100" t="str">
        <f>Invoice!F857</f>
        <v>Exchange rate :</v>
      </c>
      <c r="B855" s="79">
        <f>Invoice!C857</f>
        <v>0</v>
      </c>
      <c r="C855" s="80">
        <f>Invoice!B857</f>
        <v>0</v>
      </c>
      <c r="D855" s="85">
        <f t="shared" si="38"/>
        <v>0</v>
      </c>
      <c r="E855" s="85">
        <f t="shared" si="39"/>
        <v>0</v>
      </c>
      <c r="F855" s="86">
        <f>Invoice!G857</f>
        <v>0</v>
      </c>
      <c r="G855" s="87">
        <f t="shared" si="40"/>
        <v>0</v>
      </c>
    </row>
    <row r="856" spans="1:7" s="84" customFormat="1" hidden="1">
      <c r="A856" s="100" t="str">
        <f>Invoice!F858</f>
        <v>Exchange rate :</v>
      </c>
      <c r="B856" s="79">
        <f>Invoice!C858</f>
        <v>0</v>
      </c>
      <c r="C856" s="80">
        <f>Invoice!B858</f>
        <v>0</v>
      </c>
      <c r="D856" s="85">
        <f t="shared" si="38"/>
        <v>0</v>
      </c>
      <c r="E856" s="85">
        <f t="shared" si="39"/>
        <v>0</v>
      </c>
      <c r="F856" s="86">
        <f>Invoice!G858</f>
        <v>0</v>
      </c>
      <c r="G856" s="87">
        <f t="shared" si="40"/>
        <v>0</v>
      </c>
    </row>
    <row r="857" spans="1:7" s="84" customFormat="1" hidden="1">
      <c r="A857" s="100" t="str">
        <f>Invoice!F859</f>
        <v>Exchange rate :</v>
      </c>
      <c r="B857" s="79">
        <f>Invoice!C859</f>
        <v>0</v>
      </c>
      <c r="C857" s="80">
        <f>Invoice!B859</f>
        <v>0</v>
      </c>
      <c r="D857" s="85">
        <f t="shared" si="38"/>
        <v>0</v>
      </c>
      <c r="E857" s="85">
        <f t="shared" si="39"/>
        <v>0</v>
      </c>
      <c r="F857" s="86">
        <f>Invoice!G859</f>
        <v>0</v>
      </c>
      <c r="G857" s="87">
        <f t="shared" si="40"/>
        <v>0</v>
      </c>
    </row>
    <row r="858" spans="1:7" s="84" customFormat="1" hidden="1">
      <c r="A858" s="100" t="str">
        <f>Invoice!F860</f>
        <v>Exchange rate :</v>
      </c>
      <c r="B858" s="79">
        <f>Invoice!C860</f>
        <v>0</v>
      </c>
      <c r="C858" s="80">
        <f>Invoice!B860</f>
        <v>0</v>
      </c>
      <c r="D858" s="85">
        <f t="shared" si="38"/>
        <v>0</v>
      </c>
      <c r="E858" s="85">
        <f t="shared" si="39"/>
        <v>0</v>
      </c>
      <c r="F858" s="86">
        <f>Invoice!G860</f>
        <v>0</v>
      </c>
      <c r="G858" s="87">
        <f t="shared" si="40"/>
        <v>0</v>
      </c>
    </row>
    <row r="859" spans="1:7" s="84" customFormat="1" hidden="1">
      <c r="A859" s="100" t="str">
        <f>Invoice!F861</f>
        <v>Exchange rate :</v>
      </c>
      <c r="B859" s="79">
        <f>Invoice!C861</f>
        <v>0</v>
      </c>
      <c r="C859" s="80">
        <f>Invoice!B861</f>
        <v>0</v>
      </c>
      <c r="D859" s="85">
        <f t="shared" si="38"/>
        <v>0</v>
      </c>
      <c r="E859" s="85">
        <f t="shared" si="39"/>
        <v>0</v>
      </c>
      <c r="F859" s="86">
        <f>Invoice!G861</f>
        <v>0</v>
      </c>
      <c r="G859" s="87">
        <f t="shared" si="40"/>
        <v>0</v>
      </c>
    </row>
    <row r="860" spans="1:7" s="84" customFormat="1" hidden="1">
      <c r="A860" s="100" t="str">
        <f>Invoice!F862</f>
        <v>Exchange rate :</v>
      </c>
      <c r="B860" s="79">
        <f>Invoice!C862</f>
        <v>0</v>
      </c>
      <c r="C860" s="80">
        <f>Invoice!B862</f>
        <v>0</v>
      </c>
      <c r="D860" s="85">
        <f t="shared" si="38"/>
        <v>0</v>
      </c>
      <c r="E860" s="85">
        <f t="shared" si="39"/>
        <v>0</v>
      </c>
      <c r="F860" s="86">
        <f>Invoice!G862</f>
        <v>0</v>
      </c>
      <c r="G860" s="87">
        <f t="shared" si="40"/>
        <v>0</v>
      </c>
    </row>
    <row r="861" spans="1:7" s="84" customFormat="1" hidden="1">
      <c r="A861" s="100" t="str">
        <f>Invoice!F863</f>
        <v>Exchange rate :</v>
      </c>
      <c r="B861" s="79">
        <f>Invoice!C863</f>
        <v>0</v>
      </c>
      <c r="C861" s="80">
        <f>Invoice!B863</f>
        <v>0</v>
      </c>
      <c r="D861" s="85">
        <f t="shared" si="38"/>
        <v>0</v>
      </c>
      <c r="E861" s="85">
        <f t="shared" si="39"/>
        <v>0</v>
      </c>
      <c r="F861" s="86">
        <f>Invoice!G863</f>
        <v>0</v>
      </c>
      <c r="G861" s="87">
        <f t="shared" si="40"/>
        <v>0</v>
      </c>
    </row>
    <row r="862" spans="1:7" s="84" customFormat="1" hidden="1">
      <c r="A862" s="100" t="str">
        <f>Invoice!F864</f>
        <v>Exchange rate :</v>
      </c>
      <c r="B862" s="79">
        <f>Invoice!C864</f>
        <v>0</v>
      </c>
      <c r="C862" s="80">
        <f>Invoice!B864</f>
        <v>0</v>
      </c>
      <c r="D862" s="85">
        <f t="shared" si="38"/>
        <v>0</v>
      </c>
      <c r="E862" s="85">
        <f t="shared" si="39"/>
        <v>0</v>
      </c>
      <c r="F862" s="86">
        <f>Invoice!G864</f>
        <v>0</v>
      </c>
      <c r="G862" s="87">
        <f t="shared" si="40"/>
        <v>0</v>
      </c>
    </row>
    <row r="863" spans="1:7" s="84" customFormat="1" hidden="1">
      <c r="A863" s="100" t="str">
        <f>Invoice!F865</f>
        <v>Exchange rate :</v>
      </c>
      <c r="B863" s="79">
        <f>Invoice!C865</f>
        <v>0</v>
      </c>
      <c r="C863" s="80">
        <f>Invoice!B865</f>
        <v>0</v>
      </c>
      <c r="D863" s="85">
        <f t="shared" si="38"/>
        <v>0</v>
      </c>
      <c r="E863" s="85">
        <f t="shared" si="39"/>
        <v>0</v>
      </c>
      <c r="F863" s="86">
        <f>Invoice!G865</f>
        <v>0</v>
      </c>
      <c r="G863" s="87">
        <f t="shared" si="40"/>
        <v>0</v>
      </c>
    </row>
    <row r="864" spans="1:7" s="84" customFormat="1" hidden="1">
      <c r="A864" s="100" t="str">
        <f>Invoice!F866</f>
        <v>Exchange rate :</v>
      </c>
      <c r="B864" s="79">
        <f>Invoice!C866</f>
        <v>0</v>
      </c>
      <c r="C864" s="80">
        <f>Invoice!B866</f>
        <v>0</v>
      </c>
      <c r="D864" s="85">
        <f t="shared" si="38"/>
        <v>0</v>
      </c>
      <c r="E864" s="85">
        <f t="shared" si="39"/>
        <v>0</v>
      </c>
      <c r="F864" s="86">
        <f>Invoice!G866</f>
        <v>0</v>
      </c>
      <c r="G864" s="87">
        <f t="shared" si="40"/>
        <v>0</v>
      </c>
    </row>
    <row r="865" spans="1:7" s="84" customFormat="1" hidden="1">
      <c r="A865" s="100" t="str">
        <f>Invoice!F867</f>
        <v>Exchange rate :</v>
      </c>
      <c r="B865" s="79">
        <f>Invoice!C867</f>
        <v>0</v>
      </c>
      <c r="C865" s="80">
        <f>Invoice!B867</f>
        <v>0</v>
      </c>
      <c r="D865" s="85">
        <f t="shared" si="38"/>
        <v>0</v>
      </c>
      <c r="E865" s="85">
        <f t="shared" si="39"/>
        <v>0</v>
      </c>
      <c r="F865" s="86">
        <f>Invoice!G867</f>
        <v>0</v>
      </c>
      <c r="G865" s="87">
        <f t="shared" si="40"/>
        <v>0</v>
      </c>
    </row>
    <row r="866" spans="1:7" s="84" customFormat="1" hidden="1">
      <c r="A866" s="100" t="str">
        <f>Invoice!F868</f>
        <v>Exchange rate :</v>
      </c>
      <c r="B866" s="79">
        <f>Invoice!C868</f>
        <v>0</v>
      </c>
      <c r="C866" s="80">
        <f>Invoice!B868</f>
        <v>0</v>
      </c>
      <c r="D866" s="85">
        <f t="shared" si="38"/>
        <v>0</v>
      </c>
      <c r="E866" s="85">
        <f t="shared" si="39"/>
        <v>0</v>
      </c>
      <c r="F866" s="86">
        <f>Invoice!G868</f>
        <v>0</v>
      </c>
      <c r="G866" s="87">
        <f t="shared" si="40"/>
        <v>0</v>
      </c>
    </row>
    <row r="867" spans="1:7" s="84" customFormat="1" hidden="1">
      <c r="A867" s="100" t="str">
        <f>Invoice!F869</f>
        <v>Exchange rate :</v>
      </c>
      <c r="B867" s="79">
        <f>Invoice!C869</f>
        <v>0</v>
      </c>
      <c r="C867" s="80">
        <f>Invoice!B869</f>
        <v>0</v>
      </c>
      <c r="D867" s="85">
        <f t="shared" si="38"/>
        <v>0</v>
      </c>
      <c r="E867" s="85">
        <f t="shared" si="39"/>
        <v>0</v>
      </c>
      <c r="F867" s="86">
        <f>Invoice!G869</f>
        <v>0</v>
      </c>
      <c r="G867" s="87">
        <f t="shared" si="40"/>
        <v>0</v>
      </c>
    </row>
    <row r="868" spans="1:7" s="84" customFormat="1" hidden="1">
      <c r="A868" s="100" t="str">
        <f>Invoice!F870</f>
        <v>Exchange rate :</v>
      </c>
      <c r="B868" s="79">
        <f>Invoice!C870</f>
        <v>0</v>
      </c>
      <c r="C868" s="80">
        <f>Invoice!B870</f>
        <v>0</v>
      </c>
      <c r="D868" s="85">
        <f t="shared" si="38"/>
        <v>0</v>
      </c>
      <c r="E868" s="85">
        <f t="shared" si="39"/>
        <v>0</v>
      </c>
      <c r="F868" s="86">
        <f>Invoice!G870</f>
        <v>0</v>
      </c>
      <c r="G868" s="87">
        <f t="shared" si="40"/>
        <v>0</v>
      </c>
    </row>
    <row r="869" spans="1:7" s="84" customFormat="1" hidden="1">
      <c r="A869" s="100" t="str">
        <f>Invoice!F871</f>
        <v>Exchange rate :</v>
      </c>
      <c r="B869" s="79">
        <f>Invoice!C871</f>
        <v>0</v>
      </c>
      <c r="C869" s="80">
        <f>Invoice!B871</f>
        <v>0</v>
      </c>
      <c r="D869" s="85">
        <f t="shared" si="38"/>
        <v>0</v>
      </c>
      <c r="E869" s="85">
        <f t="shared" si="39"/>
        <v>0</v>
      </c>
      <c r="F869" s="86">
        <f>Invoice!G871</f>
        <v>0</v>
      </c>
      <c r="G869" s="87">
        <f t="shared" si="40"/>
        <v>0</v>
      </c>
    </row>
    <row r="870" spans="1:7" s="84" customFormat="1" hidden="1">
      <c r="A870" s="100" t="str">
        <f>Invoice!F872</f>
        <v>Exchange rate :</v>
      </c>
      <c r="B870" s="79">
        <f>Invoice!C872</f>
        <v>0</v>
      </c>
      <c r="C870" s="80">
        <f>Invoice!B872</f>
        <v>0</v>
      </c>
      <c r="D870" s="85">
        <f t="shared" si="38"/>
        <v>0</v>
      </c>
      <c r="E870" s="85">
        <f t="shared" si="39"/>
        <v>0</v>
      </c>
      <c r="F870" s="86">
        <f>Invoice!G872</f>
        <v>0</v>
      </c>
      <c r="G870" s="87">
        <f t="shared" si="40"/>
        <v>0</v>
      </c>
    </row>
    <row r="871" spans="1:7" s="84" customFormat="1" hidden="1">
      <c r="A871" s="100" t="str">
        <f>Invoice!F873</f>
        <v>Exchange rate :</v>
      </c>
      <c r="B871" s="79">
        <f>Invoice!C873</f>
        <v>0</v>
      </c>
      <c r="C871" s="80">
        <f>Invoice!B873</f>
        <v>0</v>
      </c>
      <c r="D871" s="85">
        <f t="shared" si="38"/>
        <v>0</v>
      </c>
      <c r="E871" s="85">
        <f t="shared" si="39"/>
        <v>0</v>
      </c>
      <c r="F871" s="86">
        <f>Invoice!G873</f>
        <v>0</v>
      </c>
      <c r="G871" s="87">
        <f t="shared" si="40"/>
        <v>0</v>
      </c>
    </row>
    <row r="872" spans="1:7" s="84" customFormat="1" hidden="1">
      <c r="A872" s="100" t="str">
        <f>Invoice!F874</f>
        <v>Exchange rate :</v>
      </c>
      <c r="B872" s="79">
        <f>Invoice!C874</f>
        <v>0</v>
      </c>
      <c r="C872" s="80">
        <f>Invoice!B874</f>
        <v>0</v>
      </c>
      <c r="D872" s="85">
        <f t="shared" si="38"/>
        <v>0</v>
      </c>
      <c r="E872" s="85">
        <f t="shared" si="39"/>
        <v>0</v>
      </c>
      <c r="F872" s="86">
        <f>Invoice!G874</f>
        <v>0</v>
      </c>
      <c r="G872" s="87">
        <f t="shared" si="40"/>
        <v>0</v>
      </c>
    </row>
    <row r="873" spans="1:7" s="84" customFormat="1" hidden="1">
      <c r="A873" s="100" t="str">
        <f>Invoice!F875</f>
        <v>Exchange rate :</v>
      </c>
      <c r="B873" s="79">
        <f>Invoice!C875</f>
        <v>0</v>
      </c>
      <c r="C873" s="80">
        <f>Invoice!B875</f>
        <v>0</v>
      </c>
      <c r="D873" s="85">
        <f t="shared" si="38"/>
        <v>0</v>
      </c>
      <c r="E873" s="85">
        <f t="shared" si="39"/>
        <v>0</v>
      </c>
      <c r="F873" s="86">
        <f>Invoice!G875</f>
        <v>0</v>
      </c>
      <c r="G873" s="87">
        <f t="shared" si="40"/>
        <v>0</v>
      </c>
    </row>
    <row r="874" spans="1:7" s="84" customFormat="1" hidden="1">
      <c r="A874" s="100" t="str">
        <f>Invoice!F876</f>
        <v>Exchange rate :</v>
      </c>
      <c r="B874" s="79">
        <f>Invoice!C876</f>
        <v>0</v>
      </c>
      <c r="C874" s="80">
        <f>Invoice!B876</f>
        <v>0</v>
      </c>
      <c r="D874" s="85">
        <f t="shared" si="38"/>
        <v>0</v>
      </c>
      <c r="E874" s="85">
        <f t="shared" si="39"/>
        <v>0</v>
      </c>
      <c r="F874" s="86">
        <f>Invoice!G876</f>
        <v>0</v>
      </c>
      <c r="G874" s="87">
        <f t="shared" si="40"/>
        <v>0</v>
      </c>
    </row>
    <row r="875" spans="1:7" s="84" customFormat="1" hidden="1">
      <c r="A875" s="100" t="str">
        <f>Invoice!F877</f>
        <v>Exchange rate :</v>
      </c>
      <c r="B875" s="79">
        <f>Invoice!C877</f>
        <v>0</v>
      </c>
      <c r="C875" s="80">
        <f>Invoice!B877</f>
        <v>0</v>
      </c>
      <c r="D875" s="85">
        <f t="shared" si="38"/>
        <v>0</v>
      </c>
      <c r="E875" s="85">
        <f t="shared" si="39"/>
        <v>0</v>
      </c>
      <c r="F875" s="86">
        <f>Invoice!G877</f>
        <v>0</v>
      </c>
      <c r="G875" s="87">
        <f t="shared" si="40"/>
        <v>0</v>
      </c>
    </row>
    <row r="876" spans="1:7" s="84" customFormat="1" hidden="1">
      <c r="A876" s="100" t="str">
        <f>Invoice!F878</f>
        <v>Exchange rate :</v>
      </c>
      <c r="B876" s="79">
        <f>Invoice!C878</f>
        <v>0</v>
      </c>
      <c r="C876" s="80">
        <f>Invoice!B878</f>
        <v>0</v>
      </c>
      <c r="D876" s="85">
        <f t="shared" si="38"/>
        <v>0</v>
      </c>
      <c r="E876" s="85">
        <f t="shared" si="39"/>
        <v>0</v>
      </c>
      <c r="F876" s="86">
        <f>Invoice!G878</f>
        <v>0</v>
      </c>
      <c r="G876" s="87">
        <f t="shared" si="40"/>
        <v>0</v>
      </c>
    </row>
    <row r="877" spans="1:7" s="84" customFormat="1" hidden="1">
      <c r="A877" s="100" t="str">
        <f>Invoice!F879</f>
        <v>Exchange rate :</v>
      </c>
      <c r="B877" s="79">
        <f>Invoice!C879</f>
        <v>0</v>
      </c>
      <c r="C877" s="80">
        <f>Invoice!B879</f>
        <v>0</v>
      </c>
      <c r="D877" s="85">
        <f t="shared" si="38"/>
        <v>0</v>
      </c>
      <c r="E877" s="85">
        <f t="shared" si="39"/>
        <v>0</v>
      </c>
      <c r="F877" s="86">
        <f>Invoice!G879</f>
        <v>0</v>
      </c>
      <c r="G877" s="87">
        <f t="shared" si="40"/>
        <v>0</v>
      </c>
    </row>
    <row r="878" spans="1:7" s="84" customFormat="1" hidden="1">
      <c r="A878" s="100" t="str">
        <f>Invoice!F880</f>
        <v>Exchange rate :</v>
      </c>
      <c r="B878" s="79">
        <f>Invoice!C880</f>
        <v>0</v>
      </c>
      <c r="C878" s="80">
        <f>Invoice!B880</f>
        <v>0</v>
      </c>
      <c r="D878" s="85">
        <f t="shared" si="38"/>
        <v>0</v>
      </c>
      <c r="E878" s="85">
        <f t="shared" si="39"/>
        <v>0</v>
      </c>
      <c r="F878" s="86">
        <f>Invoice!G880</f>
        <v>0</v>
      </c>
      <c r="G878" s="87">
        <f t="shared" si="40"/>
        <v>0</v>
      </c>
    </row>
    <row r="879" spans="1:7" s="84" customFormat="1" hidden="1">
      <c r="A879" s="100" t="str">
        <f>Invoice!F881</f>
        <v>Exchange rate :</v>
      </c>
      <c r="B879" s="79">
        <f>Invoice!C881</f>
        <v>0</v>
      </c>
      <c r="C879" s="80">
        <f>Invoice!B881</f>
        <v>0</v>
      </c>
      <c r="D879" s="85">
        <f t="shared" si="38"/>
        <v>0</v>
      </c>
      <c r="E879" s="85">
        <f t="shared" si="39"/>
        <v>0</v>
      </c>
      <c r="F879" s="86">
        <f>Invoice!G881</f>
        <v>0</v>
      </c>
      <c r="G879" s="87">
        <f t="shared" si="40"/>
        <v>0</v>
      </c>
    </row>
    <row r="880" spans="1:7" s="84" customFormat="1" hidden="1">
      <c r="A880" s="100" t="str">
        <f>Invoice!F882</f>
        <v>Exchange rate :</v>
      </c>
      <c r="B880" s="79">
        <f>Invoice!C882</f>
        <v>0</v>
      </c>
      <c r="C880" s="80">
        <f>Invoice!B882</f>
        <v>0</v>
      </c>
      <c r="D880" s="85">
        <f t="shared" si="38"/>
        <v>0</v>
      </c>
      <c r="E880" s="85">
        <f t="shared" si="39"/>
        <v>0</v>
      </c>
      <c r="F880" s="86">
        <f>Invoice!G882</f>
        <v>0</v>
      </c>
      <c r="G880" s="87">
        <f t="shared" si="40"/>
        <v>0</v>
      </c>
    </row>
    <row r="881" spans="1:7" s="84" customFormat="1" hidden="1">
      <c r="A881" s="100" t="str">
        <f>Invoice!F883</f>
        <v>Exchange rate :</v>
      </c>
      <c r="B881" s="79">
        <f>Invoice!C883</f>
        <v>0</v>
      </c>
      <c r="C881" s="80">
        <f>Invoice!B883</f>
        <v>0</v>
      </c>
      <c r="D881" s="85">
        <f t="shared" si="38"/>
        <v>0</v>
      </c>
      <c r="E881" s="85">
        <f t="shared" si="39"/>
        <v>0</v>
      </c>
      <c r="F881" s="86">
        <f>Invoice!G883</f>
        <v>0</v>
      </c>
      <c r="G881" s="87">
        <f t="shared" si="40"/>
        <v>0</v>
      </c>
    </row>
    <row r="882" spans="1:7" s="84" customFormat="1" hidden="1">
      <c r="A882" s="100" t="str">
        <f>Invoice!F884</f>
        <v>Exchange rate :</v>
      </c>
      <c r="B882" s="79">
        <f>Invoice!C884</f>
        <v>0</v>
      </c>
      <c r="C882" s="80">
        <f>Invoice!B884</f>
        <v>0</v>
      </c>
      <c r="D882" s="85">
        <f t="shared" si="38"/>
        <v>0</v>
      </c>
      <c r="E882" s="85">
        <f t="shared" si="39"/>
        <v>0</v>
      </c>
      <c r="F882" s="86">
        <f>Invoice!G884</f>
        <v>0</v>
      </c>
      <c r="G882" s="87">
        <f t="shared" si="40"/>
        <v>0</v>
      </c>
    </row>
    <row r="883" spans="1:7" s="84" customFormat="1" hidden="1">
      <c r="A883" s="100" t="str">
        <f>Invoice!F885</f>
        <v>Exchange rate :</v>
      </c>
      <c r="B883" s="79">
        <f>Invoice!C885</f>
        <v>0</v>
      </c>
      <c r="C883" s="80">
        <f>Invoice!B885</f>
        <v>0</v>
      </c>
      <c r="D883" s="85">
        <f t="shared" si="38"/>
        <v>0</v>
      </c>
      <c r="E883" s="85">
        <f t="shared" si="39"/>
        <v>0</v>
      </c>
      <c r="F883" s="86">
        <f>Invoice!G885</f>
        <v>0</v>
      </c>
      <c r="G883" s="87">
        <f t="shared" si="40"/>
        <v>0</v>
      </c>
    </row>
    <row r="884" spans="1:7" s="84" customFormat="1" hidden="1">
      <c r="A884" s="100" t="str">
        <f>Invoice!F886</f>
        <v>Exchange rate :</v>
      </c>
      <c r="B884" s="79">
        <f>Invoice!C886</f>
        <v>0</v>
      </c>
      <c r="C884" s="80">
        <f>Invoice!B886</f>
        <v>0</v>
      </c>
      <c r="D884" s="85">
        <f t="shared" si="38"/>
        <v>0</v>
      </c>
      <c r="E884" s="85">
        <f t="shared" si="39"/>
        <v>0</v>
      </c>
      <c r="F884" s="86">
        <f>Invoice!G886</f>
        <v>0</v>
      </c>
      <c r="G884" s="87">
        <f t="shared" si="40"/>
        <v>0</v>
      </c>
    </row>
    <row r="885" spans="1:7" s="84" customFormat="1" hidden="1">
      <c r="A885" s="100" t="str">
        <f>Invoice!F887</f>
        <v>Exchange rate :</v>
      </c>
      <c r="B885" s="79">
        <f>Invoice!C887</f>
        <v>0</v>
      </c>
      <c r="C885" s="80">
        <f>Invoice!B887</f>
        <v>0</v>
      </c>
      <c r="D885" s="85">
        <f t="shared" si="38"/>
        <v>0</v>
      </c>
      <c r="E885" s="85">
        <f t="shared" si="39"/>
        <v>0</v>
      </c>
      <c r="F885" s="86">
        <f>Invoice!G887</f>
        <v>0</v>
      </c>
      <c r="G885" s="87">
        <f t="shared" si="40"/>
        <v>0</v>
      </c>
    </row>
    <row r="886" spans="1:7" s="84" customFormat="1" hidden="1">
      <c r="A886" s="100" t="str">
        <f>Invoice!F888</f>
        <v>Exchange rate :</v>
      </c>
      <c r="B886" s="79">
        <f>Invoice!C888</f>
        <v>0</v>
      </c>
      <c r="C886" s="80">
        <f>Invoice!B888</f>
        <v>0</v>
      </c>
      <c r="D886" s="85">
        <f t="shared" si="38"/>
        <v>0</v>
      </c>
      <c r="E886" s="85">
        <f t="shared" si="39"/>
        <v>0</v>
      </c>
      <c r="F886" s="86">
        <f>Invoice!G888</f>
        <v>0</v>
      </c>
      <c r="G886" s="87">
        <f t="shared" si="40"/>
        <v>0</v>
      </c>
    </row>
    <row r="887" spans="1:7" s="84" customFormat="1" hidden="1">
      <c r="A887" s="100" t="str">
        <f>Invoice!F889</f>
        <v>Exchange rate :</v>
      </c>
      <c r="B887" s="79">
        <f>Invoice!C889</f>
        <v>0</v>
      </c>
      <c r="C887" s="80">
        <f>Invoice!B889</f>
        <v>0</v>
      </c>
      <c r="D887" s="85">
        <f t="shared" si="38"/>
        <v>0</v>
      </c>
      <c r="E887" s="85">
        <f t="shared" si="39"/>
        <v>0</v>
      </c>
      <c r="F887" s="86">
        <f>Invoice!G889</f>
        <v>0</v>
      </c>
      <c r="G887" s="87">
        <f t="shared" si="40"/>
        <v>0</v>
      </c>
    </row>
    <row r="888" spans="1:7" s="84" customFormat="1" hidden="1">
      <c r="A888" s="100" t="str">
        <f>Invoice!F890</f>
        <v>Exchange rate :</v>
      </c>
      <c r="B888" s="79">
        <f>Invoice!C890</f>
        <v>0</v>
      </c>
      <c r="C888" s="80">
        <f>Invoice!B890</f>
        <v>0</v>
      </c>
      <c r="D888" s="85">
        <f t="shared" si="38"/>
        <v>0</v>
      </c>
      <c r="E888" s="85">
        <f t="shared" si="39"/>
        <v>0</v>
      </c>
      <c r="F888" s="86">
        <f>Invoice!G890</f>
        <v>0</v>
      </c>
      <c r="G888" s="87">
        <f t="shared" si="40"/>
        <v>0</v>
      </c>
    </row>
    <row r="889" spans="1:7" s="84" customFormat="1" hidden="1">
      <c r="A889" s="100" t="str">
        <f>Invoice!F891</f>
        <v>Exchange rate :</v>
      </c>
      <c r="B889" s="79">
        <f>Invoice!C891</f>
        <v>0</v>
      </c>
      <c r="C889" s="80">
        <f>Invoice!B891</f>
        <v>0</v>
      </c>
      <c r="D889" s="85">
        <f t="shared" si="38"/>
        <v>0</v>
      </c>
      <c r="E889" s="85">
        <f t="shared" si="39"/>
        <v>0</v>
      </c>
      <c r="F889" s="86">
        <f>Invoice!G891</f>
        <v>0</v>
      </c>
      <c r="G889" s="87">
        <f t="shared" si="40"/>
        <v>0</v>
      </c>
    </row>
    <row r="890" spans="1:7" s="84" customFormat="1" hidden="1">
      <c r="A890" s="100" t="str">
        <f>Invoice!F892</f>
        <v>Exchange rate :</v>
      </c>
      <c r="B890" s="79">
        <f>Invoice!C892</f>
        <v>0</v>
      </c>
      <c r="C890" s="80">
        <f>Invoice!B892</f>
        <v>0</v>
      </c>
      <c r="D890" s="85">
        <f t="shared" si="38"/>
        <v>0</v>
      </c>
      <c r="E890" s="85">
        <f t="shared" si="39"/>
        <v>0</v>
      </c>
      <c r="F890" s="86">
        <f>Invoice!G892</f>
        <v>0</v>
      </c>
      <c r="G890" s="87">
        <f t="shared" si="40"/>
        <v>0</v>
      </c>
    </row>
    <row r="891" spans="1:7" s="84" customFormat="1" hidden="1">
      <c r="A891" s="100" t="str">
        <f>Invoice!F893</f>
        <v>Exchange rate :</v>
      </c>
      <c r="B891" s="79">
        <f>Invoice!C893</f>
        <v>0</v>
      </c>
      <c r="C891" s="80">
        <f>Invoice!B893</f>
        <v>0</v>
      </c>
      <c r="D891" s="85">
        <f t="shared" si="38"/>
        <v>0</v>
      </c>
      <c r="E891" s="85">
        <f t="shared" si="39"/>
        <v>0</v>
      </c>
      <c r="F891" s="86">
        <f>Invoice!G893</f>
        <v>0</v>
      </c>
      <c r="G891" s="87">
        <f t="shared" si="40"/>
        <v>0</v>
      </c>
    </row>
    <row r="892" spans="1:7" s="84" customFormat="1" hidden="1">
      <c r="A892" s="100" t="str">
        <f>Invoice!F894</f>
        <v>Exchange rate :</v>
      </c>
      <c r="B892" s="79">
        <f>Invoice!C894</f>
        <v>0</v>
      </c>
      <c r="C892" s="80">
        <f>Invoice!B894</f>
        <v>0</v>
      </c>
      <c r="D892" s="85">
        <f t="shared" si="38"/>
        <v>0</v>
      </c>
      <c r="E892" s="85">
        <f t="shared" si="39"/>
        <v>0</v>
      </c>
      <c r="F892" s="86">
        <f>Invoice!G894</f>
        <v>0</v>
      </c>
      <c r="G892" s="87">
        <f t="shared" si="40"/>
        <v>0</v>
      </c>
    </row>
    <row r="893" spans="1:7" s="84" customFormat="1" hidden="1">
      <c r="A893" s="100" t="str">
        <f>Invoice!F895</f>
        <v>Exchange rate :</v>
      </c>
      <c r="B893" s="79">
        <f>Invoice!C895</f>
        <v>0</v>
      </c>
      <c r="C893" s="80">
        <f>Invoice!B895</f>
        <v>0</v>
      </c>
      <c r="D893" s="85">
        <f t="shared" si="38"/>
        <v>0</v>
      </c>
      <c r="E893" s="85">
        <f t="shared" si="39"/>
        <v>0</v>
      </c>
      <c r="F893" s="86">
        <f>Invoice!G895</f>
        <v>0</v>
      </c>
      <c r="G893" s="87">
        <f t="shared" si="40"/>
        <v>0</v>
      </c>
    </row>
    <row r="894" spans="1:7" s="84" customFormat="1" hidden="1">
      <c r="A894" s="100" t="str">
        <f>Invoice!F896</f>
        <v>Exchange rate :</v>
      </c>
      <c r="B894" s="79">
        <f>Invoice!C896</f>
        <v>0</v>
      </c>
      <c r="C894" s="80">
        <f>Invoice!B896</f>
        <v>0</v>
      </c>
      <c r="D894" s="85">
        <f t="shared" si="38"/>
        <v>0</v>
      </c>
      <c r="E894" s="85">
        <f t="shared" si="39"/>
        <v>0</v>
      </c>
      <c r="F894" s="86">
        <f>Invoice!G896</f>
        <v>0</v>
      </c>
      <c r="G894" s="87">
        <f t="shared" si="40"/>
        <v>0</v>
      </c>
    </row>
    <row r="895" spans="1:7" s="84" customFormat="1" hidden="1">
      <c r="A895" s="100" t="str">
        <f>Invoice!F897</f>
        <v>Exchange rate :</v>
      </c>
      <c r="B895" s="79">
        <f>Invoice!C897</f>
        <v>0</v>
      </c>
      <c r="C895" s="80">
        <f>Invoice!B897</f>
        <v>0</v>
      </c>
      <c r="D895" s="85">
        <f t="shared" si="38"/>
        <v>0</v>
      </c>
      <c r="E895" s="85">
        <f t="shared" si="39"/>
        <v>0</v>
      </c>
      <c r="F895" s="86">
        <f>Invoice!G897</f>
        <v>0</v>
      </c>
      <c r="G895" s="87">
        <f t="shared" si="40"/>
        <v>0</v>
      </c>
    </row>
    <row r="896" spans="1:7" s="84" customFormat="1" hidden="1">
      <c r="A896" s="100" t="str">
        <f>Invoice!F898</f>
        <v>Exchange rate :</v>
      </c>
      <c r="B896" s="79">
        <f>Invoice!C898</f>
        <v>0</v>
      </c>
      <c r="C896" s="80">
        <f>Invoice!B898</f>
        <v>0</v>
      </c>
      <c r="D896" s="85">
        <f t="shared" si="38"/>
        <v>0</v>
      </c>
      <c r="E896" s="85">
        <f t="shared" si="39"/>
        <v>0</v>
      </c>
      <c r="F896" s="86">
        <f>Invoice!G898</f>
        <v>0</v>
      </c>
      <c r="G896" s="87">
        <f t="shared" si="40"/>
        <v>0</v>
      </c>
    </row>
    <row r="897" spans="1:7" s="84" customFormat="1" hidden="1">
      <c r="A897" s="100" t="str">
        <f>Invoice!F899</f>
        <v>Exchange rate :</v>
      </c>
      <c r="B897" s="79">
        <f>Invoice!C899</f>
        <v>0</v>
      </c>
      <c r="C897" s="80">
        <f>Invoice!B899</f>
        <v>0</v>
      </c>
      <c r="D897" s="85">
        <f t="shared" ref="D897:D960" si="41">F897/$D$14</f>
        <v>0</v>
      </c>
      <c r="E897" s="85">
        <f t="shared" ref="E897:E960" si="42">G897/$D$14</f>
        <v>0</v>
      </c>
      <c r="F897" s="86">
        <f>Invoice!G899</f>
        <v>0</v>
      </c>
      <c r="G897" s="87">
        <f t="shared" ref="G897:G960" si="43">C897*F897</f>
        <v>0</v>
      </c>
    </row>
    <row r="898" spans="1:7" s="84" customFormat="1" hidden="1">
      <c r="A898" s="100" t="str">
        <f>Invoice!F900</f>
        <v>Exchange rate :</v>
      </c>
      <c r="B898" s="79">
        <f>Invoice!C900</f>
        <v>0</v>
      </c>
      <c r="C898" s="80">
        <f>Invoice!B900</f>
        <v>0</v>
      </c>
      <c r="D898" s="85">
        <f t="shared" si="41"/>
        <v>0</v>
      </c>
      <c r="E898" s="85">
        <f t="shared" si="42"/>
        <v>0</v>
      </c>
      <c r="F898" s="86">
        <f>Invoice!G900</f>
        <v>0</v>
      </c>
      <c r="G898" s="87">
        <f t="shared" si="43"/>
        <v>0</v>
      </c>
    </row>
    <row r="899" spans="1:7" s="84" customFormat="1" hidden="1">
      <c r="A899" s="100" t="str">
        <f>Invoice!F901</f>
        <v>Exchange rate :</v>
      </c>
      <c r="B899" s="79">
        <f>Invoice!C901</f>
        <v>0</v>
      </c>
      <c r="C899" s="80">
        <f>Invoice!B901</f>
        <v>0</v>
      </c>
      <c r="D899" s="85">
        <f t="shared" si="41"/>
        <v>0</v>
      </c>
      <c r="E899" s="85">
        <f t="shared" si="42"/>
        <v>0</v>
      </c>
      <c r="F899" s="86">
        <f>Invoice!G901</f>
        <v>0</v>
      </c>
      <c r="G899" s="87">
        <f t="shared" si="43"/>
        <v>0</v>
      </c>
    </row>
    <row r="900" spans="1:7" s="84" customFormat="1" hidden="1">
      <c r="A900" s="100" t="str">
        <f>Invoice!F902</f>
        <v>Exchange rate :</v>
      </c>
      <c r="B900" s="79">
        <f>Invoice!C902</f>
        <v>0</v>
      </c>
      <c r="C900" s="80">
        <f>Invoice!B902</f>
        <v>0</v>
      </c>
      <c r="D900" s="85">
        <f t="shared" si="41"/>
        <v>0</v>
      </c>
      <c r="E900" s="85">
        <f t="shared" si="42"/>
        <v>0</v>
      </c>
      <c r="F900" s="86">
        <f>Invoice!G902</f>
        <v>0</v>
      </c>
      <c r="G900" s="87">
        <f t="shared" si="43"/>
        <v>0</v>
      </c>
    </row>
    <row r="901" spans="1:7" s="84" customFormat="1" hidden="1">
      <c r="A901" s="100" t="str">
        <f>Invoice!F903</f>
        <v>Exchange rate :</v>
      </c>
      <c r="B901" s="79">
        <f>Invoice!C903</f>
        <v>0</v>
      </c>
      <c r="C901" s="80">
        <f>Invoice!B903</f>
        <v>0</v>
      </c>
      <c r="D901" s="85">
        <f t="shared" si="41"/>
        <v>0</v>
      </c>
      <c r="E901" s="85">
        <f t="shared" si="42"/>
        <v>0</v>
      </c>
      <c r="F901" s="86">
        <f>Invoice!G903</f>
        <v>0</v>
      </c>
      <c r="G901" s="87">
        <f t="shared" si="43"/>
        <v>0</v>
      </c>
    </row>
    <row r="902" spans="1:7" s="84" customFormat="1" hidden="1">
      <c r="A902" s="100" t="str">
        <f>Invoice!F904</f>
        <v>Exchange rate :</v>
      </c>
      <c r="B902" s="79">
        <f>Invoice!C904</f>
        <v>0</v>
      </c>
      <c r="C902" s="80">
        <f>Invoice!B904</f>
        <v>0</v>
      </c>
      <c r="D902" s="85">
        <f t="shared" si="41"/>
        <v>0</v>
      </c>
      <c r="E902" s="85">
        <f t="shared" si="42"/>
        <v>0</v>
      </c>
      <c r="F902" s="86">
        <f>Invoice!G904</f>
        <v>0</v>
      </c>
      <c r="G902" s="87">
        <f t="shared" si="43"/>
        <v>0</v>
      </c>
    </row>
    <row r="903" spans="1:7" s="84" customFormat="1" hidden="1">
      <c r="A903" s="100" t="str">
        <f>Invoice!F905</f>
        <v>Exchange rate :</v>
      </c>
      <c r="B903" s="79">
        <f>Invoice!C905</f>
        <v>0</v>
      </c>
      <c r="C903" s="80">
        <f>Invoice!B905</f>
        <v>0</v>
      </c>
      <c r="D903" s="85">
        <f t="shared" si="41"/>
        <v>0</v>
      </c>
      <c r="E903" s="85">
        <f t="shared" si="42"/>
        <v>0</v>
      </c>
      <c r="F903" s="86">
        <f>Invoice!G905</f>
        <v>0</v>
      </c>
      <c r="G903" s="87">
        <f t="shared" si="43"/>
        <v>0</v>
      </c>
    </row>
    <row r="904" spans="1:7" s="84" customFormat="1" hidden="1">
      <c r="A904" s="100" t="str">
        <f>Invoice!F906</f>
        <v>Exchange rate :</v>
      </c>
      <c r="B904" s="79">
        <f>Invoice!C906</f>
        <v>0</v>
      </c>
      <c r="C904" s="80">
        <f>Invoice!B906</f>
        <v>0</v>
      </c>
      <c r="D904" s="85">
        <f t="shared" si="41"/>
        <v>0</v>
      </c>
      <c r="E904" s="85">
        <f t="shared" si="42"/>
        <v>0</v>
      </c>
      <c r="F904" s="86">
        <f>Invoice!G906</f>
        <v>0</v>
      </c>
      <c r="G904" s="87">
        <f t="shared" si="43"/>
        <v>0</v>
      </c>
    </row>
    <row r="905" spans="1:7" s="84" customFormat="1" hidden="1">
      <c r="A905" s="100" t="str">
        <f>Invoice!F907</f>
        <v>Exchange rate :</v>
      </c>
      <c r="B905" s="79">
        <f>Invoice!C907</f>
        <v>0</v>
      </c>
      <c r="C905" s="80">
        <f>Invoice!B907</f>
        <v>0</v>
      </c>
      <c r="D905" s="85">
        <f t="shared" si="41"/>
        <v>0</v>
      </c>
      <c r="E905" s="85">
        <f t="shared" si="42"/>
        <v>0</v>
      </c>
      <c r="F905" s="86">
        <f>Invoice!G907</f>
        <v>0</v>
      </c>
      <c r="G905" s="87">
        <f t="shared" si="43"/>
        <v>0</v>
      </c>
    </row>
    <row r="906" spans="1:7" s="84" customFormat="1" hidden="1">
      <c r="A906" s="100" t="str">
        <f>Invoice!F908</f>
        <v>Exchange rate :</v>
      </c>
      <c r="B906" s="79">
        <f>Invoice!C908</f>
        <v>0</v>
      </c>
      <c r="C906" s="80">
        <f>Invoice!B908</f>
        <v>0</v>
      </c>
      <c r="D906" s="85">
        <f t="shared" si="41"/>
        <v>0</v>
      </c>
      <c r="E906" s="85">
        <f t="shared" si="42"/>
        <v>0</v>
      </c>
      <c r="F906" s="86">
        <f>Invoice!G908</f>
        <v>0</v>
      </c>
      <c r="G906" s="87">
        <f t="shared" si="43"/>
        <v>0</v>
      </c>
    </row>
    <row r="907" spans="1:7" s="84" customFormat="1" hidden="1">
      <c r="A907" s="100" t="str">
        <f>Invoice!F909</f>
        <v>Exchange rate :</v>
      </c>
      <c r="B907" s="79">
        <f>Invoice!C909</f>
        <v>0</v>
      </c>
      <c r="C907" s="80">
        <f>Invoice!B909</f>
        <v>0</v>
      </c>
      <c r="D907" s="85">
        <f t="shared" si="41"/>
        <v>0</v>
      </c>
      <c r="E907" s="85">
        <f t="shared" si="42"/>
        <v>0</v>
      </c>
      <c r="F907" s="86">
        <f>Invoice!G909</f>
        <v>0</v>
      </c>
      <c r="G907" s="87">
        <f t="shared" si="43"/>
        <v>0</v>
      </c>
    </row>
    <row r="908" spans="1:7" s="84" customFormat="1" hidden="1">
      <c r="A908" s="100" t="str">
        <f>Invoice!F910</f>
        <v>Exchange rate :</v>
      </c>
      <c r="B908" s="79">
        <f>Invoice!C910</f>
        <v>0</v>
      </c>
      <c r="C908" s="80">
        <f>Invoice!B910</f>
        <v>0</v>
      </c>
      <c r="D908" s="85">
        <f t="shared" si="41"/>
        <v>0</v>
      </c>
      <c r="E908" s="85">
        <f t="shared" si="42"/>
        <v>0</v>
      </c>
      <c r="F908" s="86">
        <f>Invoice!G910</f>
        <v>0</v>
      </c>
      <c r="G908" s="87">
        <f t="shared" si="43"/>
        <v>0</v>
      </c>
    </row>
    <row r="909" spans="1:7" s="84" customFormat="1" hidden="1">
      <c r="A909" s="100" t="str">
        <f>Invoice!F911</f>
        <v>Exchange rate :</v>
      </c>
      <c r="B909" s="79">
        <f>Invoice!C911</f>
        <v>0</v>
      </c>
      <c r="C909" s="80">
        <f>Invoice!B911</f>
        <v>0</v>
      </c>
      <c r="D909" s="85">
        <f t="shared" si="41"/>
        <v>0</v>
      </c>
      <c r="E909" s="85">
        <f t="shared" si="42"/>
        <v>0</v>
      </c>
      <c r="F909" s="86">
        <f>Invoice!G911</f>
        <v>0</v>
      </c>
      <c r="G909" s="87">
        <f t="shared" si="43"/>
        <v>0</v>
      </c>
    </row>
    <row r="910" spans="1:7" s="84" customFormat="1" hidden="1">
      <c r="A910" s="100" t="str">
        <f>Invoice!F912</f>
        <v>Exchange rate :</v>
      </c>
      <c r="B910" s="79">
        <f>Invoice!C912</f>
        <v>0</v>
      </c>
      <c r="C910" s="80">
        <f>Invoice!B912</f>
        <v>0</v>
      </c>
      <c r="D910" s="85">
        <f t="shared" si="41"/>
        <v>0</v>
      </c>
      <c r="E910" s="85">
        <f t="shared" si="42"/>
        <v>0</v>
      </c>
      <c r="F910" s="86">
        <f>Invoice!G912</f>
        <v>0</v>
      </c>
      <c r="G910" s="87">
        <f t="shared" si="43"/>
        <v>0</v>
      </c>
    </row>
    <row r="911" spans="1:7" s="84" customFormat="1" hidden="1">
      <c r="A911" s="100" t="str">
        <f>Invoice!F913</f>
        <v>Exchange rate :</v>
      </c>
      <c r="B911" s="79">
        <f>Invoice!C913</f>
        <v>0</v>
      </c>
      <c r="C911" s="80">
        <f>Invoice!B913</f>
        <v>0</v>
      </c>
      <c r="D911" s="85">
        <f t="shared" si="41"/>
        <v>0</v>
      </c>
      <c r="E911" s="85">
        <f t="shared" si="42"/>
        <v>0</v>
      </c>
      <c r="F911" s="86">
        <f>Invoice!G913</f>
        <v>0</v>
      </c>
      <c r="G911" s="87">
        <f t="shared" si="43"/>
        <v>0</v>
      </c>
    </row>
    <row r="912" spans="1:7" s="84" customFormat="1" hidden="1">
      <c r="A912" s="100" t="str">
        <f>Invoice!F914</f>
        <v>Exchange rate :</v>
      </c>
      <c r="B912" s="79">
        <f>Invoice!C914</f>
        <v>0</v>
      </c>
      <c r="C912" s="80">
        <f>Invoice!B914</f>
        <v>0</v>
      </c>
      <c r="D912" s="85">
        <f t="shared" si="41"/>
        <v>0</v>
      </c>
      <c r="E912" s="85">
        <f t="shared" si="42"/>
        <v>0</v>
      </c>
      <c r="F912" s="86">
        <f>Invoice!G914</f>
        <v>0</v>
      </c>
      <c r="G912" s="87">
        <f t="shared" si="43"/>
        <v>0</v>
      </c>
    </row>
    <row r="913" spans="1:7" s="84" customFormat="1" hidden="1">
      <c r="A913" s="100" t="str">
        <f>Invoice!F915</f>
        <v>Exchange rate :</v>
      </c>
      <c r="B913" s="79">
        <f>Invoice!C915</f>
        <v>0</v>
      </c>
      <c r="C913" s="80">
        <f>Invoice!B915</f>
        <v>0</v>
      </c>
      <c r="D913" s="85">
        <f t="shared" si="41"/>
        <v>0</v>
      </c>
      <c r="E913" s="85">
        <f t="shared" si="42"/>
        <v>0</v>
      </c>
      <c r="F913" s="86">
        <f>Invoice!G915</f>
        <v>0</v>
      </c>
      <c r="G913" s="87">
        <f t="shared" si="43"/>
        <v>0</v>
      </c>
    </row>
    <row r="914" spans="1:7" s="84" customFormat="1" hidden="1">
      <c r="A914" s="100" t="str">
        <f>Invoice!F916</f>
        <v>Exchange rate :</v>
      </c>
      <c r="B914" s="79">
        <f>Invoice!C916</f>
        <v>0</v>
      </c>
      <c r="C914" s="80">
        <f>Invoice!B916</f>
        <v>0</v>
      </c>
      <c r="D914" s="85">
        <f t="shared" si="41"/>
        <v>0</v>
      </c>
      <c r="E914" s="85">
        <f t="shared" si="42"/>
        <v>0</v>
      </c>
      <c r="F914" s="86">
        <f>Invoice!G916</f>
        <v>0</v>
      </c>
      <c r="G914" s="87">
        <f t="shared" si="43"/>
        <v>0</v>
      </c>
    </row>
    <row r="915" spans="1:7" s="84" customFormat="1" hidden="1">
      <c r="A915" s="100" t="str">
        <f>Invoice!F917</f>
        <v>Exchange rate :</v>
      </c>
      <c r="B915" s="79">
        <f>Invoice!C917</f>
        <v>0</v>
      </c>
      <c r="C915" s="80">
        <f>Invoice!B917</f>
        <v>0</v>
      </c>
      <c r="D915" s="85">
        <f t="shared" si="41"/>
        <v>0</v>
      </c>
      <c r="E915" s="85">
        <f t="shared" si="42"/>
        <v>0</v>
      </c>
      <c r="F915" s="86">
        <f>Invoice!G917</f>
        <v>0</v>
      </c>
      <c r="G915" s="87">
        <f t="shared" si="43"/>
        <v>0</v>
      </c>
    </row>
    <row r="916" spans="1:7" s="84" customFormat="1" hidden="1">
      <c r="A916" s="100" t="str">
        <f>Invoice!F918</f>
        <v>Exchange rate :</v>
      </c>
      <c r="B916" s="79">
        <f>Invoice!C918</f>
        <v>0</v>
      </c>
      <c r="C916" s="80">
        <f>Invoice!B918</f>
        <v>0</v>
      </c>
      <c r="D916" s="85">
        <f t="shared" si="41"/>
        <v>0</v>
      </c>
      <c r="E916" s="85">
        <f t="shared" si="42"/>
        <v>0</v>
      </c>
      <c r="F916" s="86">
        <f>Invoice!G918</f>
        <v>0</v>
      </c>
      <c r="G916" s="87">
        <f t="shared" si="43"/>
        <v>0</v>
      </c>
    </row>
    <row r="917" spans="1:7" s="84" customFormat="1" hidden="1">
      <c r="A917" s="100" t="str">
        <f>Invoice!F919</f>
        <v>Exchange rate :</v>
      </c>
      <c r="B917" s="79">
        <f>Invoice!C919</f>
        <v>0</v>
      </c>
      <c r="C917" s="80">
        <f>Invoice!B919</f>
        <v>0</v>
      </c>
      <c r="D917" s="85">
        <f t="shared" si="41"/>
        <v>0</v>
      </c>
      <c r="E917" s="85">
        <f t="shared" si="42"/>
        <v>0</v>
      </c>
      <c r="F917" s="86">
        <f>Invoice!G919</f>
        <v>0</v>
      </c>
      <c r="G917" s="87">
        <f t="shared" si="43"/>
        <v>0</v>
      </c>
    </row>
    <row r="918" spans="1:7" s="84" customFormat="1" hidden="1">
      <c r="A918" s="100" t="str">
        <f>Invoice!F920</f>
        <v>Exchange rate :</v>
      </c>
      <c r="B918" s="79">
        <f>Invoice!C920</f>
        <v>0</v>
      </c>
      <c r="C918" s="80">
        <f>Invoice!B920</f>
        <v>0</v>
      </c>
      <c r="D918" s="85">
        <f t="shared" si="41"/>
        <v>0</v>
      </c>
      <c r="E918" s="85">
        <f t="shared" si="42"/>
        <v>0</v>
      </c>
      <c r="F918" s="86">
        <f>Invoice!G920</f>
        <v>0</v>
      </c>
      <c r="G918" s="87">
        <f t="shared" si="43"/>
        <v>0</v>
      </c>
    </row>
    <row r="919" spans="1:7" s="84" customFormat="1" hidden="1">
      <c r="A919" s="100" t="str">
        <f>Invoice!F921</f>
        <v>Exchange rate :</v>
      </c>
      <c r="B919" s="79">
        <f>Invoice!C921</f>
        <v>0</v>
      </c>
      <c r="C919" s="80">
        <f>Invoice!B921</f>
        <v>0</v>
      </c>
      <c r="D919" s="85">
        <f t="shared" si="41"/>
        <v>0</v>
      </c>
      <c r="E919" s="85">
        <f t="shared" si="42"/>
        <v>0</v>
      </c>
      <c r="F919" s="86">
        <f>Invoice!G921</f>
        <v>0</v>
      </c>
      <c r="G919" s="87">
        <f t="shared" si="43"/>
        <v>0</v>
      </c>
    </row>
    <row r="920" spans="1:7" s="84" customFormat="1" hidden="1">
      <c r="A920" s="100" t="str">
        <f>Invoice!F922</f>
        <v>Exchange rate :</v>
      </c>
      <c r="B920" s="79">
        <f>Invoice!C922</f>
        <v>0</v>
      </c>
      <c r="C920" s="80">
        <f>Invoice!B922</f>
        <v>0</v>
      </c>
      <c r="D920" s="85">
        <f t="shared" si="41"/>
        <v>0</v>
      </c>
      <c r="E920" s="85">
        <f t="shared" si="42"/>
        <v>0</v>
      </c>
      <c r="F920" s="86">
        <f>Invoice!G922</f>
        <v>0</v>
      </c>
      <c r="G920" s="87">
        <f t="shared" si="43"/>
        <v>0</v>
      </c>
    </row>
    <row r="921" spans="1:7" s="84" customFormat="1" hidden="1">
      <c r="A921" s="100" t="str">
        <f>Invoice!F923</f>
        <v>Exchange rate :</v>
      </c>
      <c r="B921" s="79">
        <f>Invoice!C923</f>
        <v>0</v>
      </c>
      <c r="C921" s="80">
        <f>Invoice!B923</f>
        <v>0</v>
      </c>
      <c r="D921" s="85">
        <f t="shared" si="41"/>
        <v>0</v>
      </c>
      <c r="E921" s="85">
        <f t="shared" si="42"/>
        <v>0</v>
      </c>
      <c r="F921" s="86">
        <f>Invoice!G923</f>
        <v>0</v>
      </c>
      <c r="G921" s="87">
        <f t="shared" si="43"/>
        <v>0</v>
      </c>
    </row>
    <row r="922" spans="1:7" s="84" customFormat="1" hidden="1">
      <c r="A922" s="100" t="str">
        <f>Invoice!F924</f>
        <v>Exchange rate :</v>
      </c>
      <c r="B922" s="79">
        <f>Invoice!C924</f>
        <v>0</v>
      </c>
      <c r="C922" s="80">
        <f>Invoice!B924</f>
        <v>0</v>
      </c>
      <c r="D922" s="85">
        <f t="shared" si="41"/>
        <v>0</v>
      </c>
      <c r="E922" s="85">
        <f t="shared" si="42"/>
        <v>0</v>
      </c>
      <c r="F922" s="86">
        <f>Invoice!G924</f>
        <v>0</v>
      </c>
      <c r="G922" s="87">
        <f t="shared" si="43"/>
        <v>0</v>
      </c>
    </row>
    <row r="923" spans="1:7" s="84" customFormat="1" hidden="1">
      <c r="A923" s="100" t="str">
        <f>Invoice!F925</f>
        <v>Exchange rate :</v>
      </c>
      <c r="B923" s="79">
        <f>Invoice!C925</f>
        <v>0</v>
      </c>
      <c r="C923" s="80">
        <f>Invoice!B925</f>
        <v>0</v>
      </c>
      <c r="D923" s="85">
        <f t="shared" si="41"/>
        <v>0</v>
      </c>
      <c r="E923" s="85">
        <f t="shared" si="42"/>
        <v>0</v>
      </c>
      <c r="F923" s="86">
        <f>Invoice!G925</f>
        <v>0</v>
      </c>
      <c r="G923" s="87">
        <f t="shared" si="43"/>
        <v>0</v>
      </c>
    </row>
    <row r="924" spans="1:7" s="84" customFormat="1" hidden="1">
      <c r="A924" s="100" t="str">
        <f>Invoice!F926</f>
        <v>Exchange rate :</v>
      </c>
      <c r="B924" s="79">
        <f>Invoice!C926</f>
        <v>0</v>
      </c>
      <c r="C924" s="80">
        <f>Invoice!B926</f>
        <v>0</v>
      </c>
      <c r="D924" s="85">
        <f t="shared" si="41"/>
        <v>0</v>
      </c>
      <c r="E924" s="85">
        <f t="shared" si="42"/>
        <v>0</v>
      </c>
      <c r="F924" s="86">
        <f>Invoice!G926</f>
        <v>0</v>
      </c>
      <c r="G924" s="87">
        <f t="shared" si="43"/>
        <v>0</v>
      </c>
    </row>
    <row r="925" spans="1:7" s="84" customFormat="1" hidden="1">
      <c r="A925" s="100" t="str">
        <f>Invoice!F927</f>
        <v>Exchange rate :</v>
      </c>
      <c r="B925" s="79">
        <f>Invoice!C927</f>
        <v>0</v>
      </c>
      <c r="C925" s="80">
        <f>Invoice!B927</f>
        <v>0</v>
      </c>
      <c r="D925" s="85">
        <f t="shared" si="41"/>
        <v>0</v>
      </c>
      <c r="E925" s="85">
        <f t="shared" si="42"/>
        <v>0</v>
      </c>
      <c r="F925" s="86">
        <f>Invoice!G927</f>
        <v>0</v>
      </c>
      <c r="G925" s="87">
        <f t="shared" si="43"/>
        <v>0</v>
      </c>
    </row>
    <row r="926" spans="1:7" s="84" customFormat="1" hidden="1">
      <c r="A926" s="100" t="str">
        <f>Invoice!F928</f>
        <v>Exchange rate :</v>
      </c>
      <c r="B926" s="79">
        <f>Invoice!C928</f>
        <v>0</v>
      </c>
      <c r="C926" s="80">
        <f>Invoice!B928</f>
        <v>0</v>
      </c>
      <c r="D926" s="85">
        <f t="shared" si="41"/>
        <v>0</v>
      </c>
      <c r="E926" s="85">
        <f t="shared" si="42"/>
        <v>0</v>
      </c>
      <c r="F926" s="86">
        <f>Invoice!G928</f>
        <v>0</v>
      </c>
      <c r="G926" s="87">
        <f t="shared" si="43"/>
        <v>0</v>
      </c>
    </row>
    <row r="927" spans="1:7" s="84" customFormat="1" hidden="1">
      <c r="A927" s="100" t="str">
        <f>Invoice!F929</f>
        <v>Exchange rate :</v>
      </c>
      <c r="B927" s="79">
        <f>Invoice!C929</f>
        <v>0</v>
      </c>
      <c r="C927" s="80">
        <f>Invoice!B929</f>
        <v>0</v>
      </c>
      <c r="D927" s="85">
        <f t="shared" si="41"/>
        <v>0</v>
      </c>
      <c r="E927" s="85">
        <f t="shared" si="42"/>
        <v>0</v>
      </c>
      <c r="F927" s="86">
        <f>Invoice!G929</f>
        <v>0</v>
      </c>
      <c r="G927" s="87">
        <f t="shared" si="43"/>
        <v>0</v>
      </c>
    </row>
    <row r="928" spans="1:7" s="84" customFormat="1" hidden="1">
      <c r="A928" s="100" t="str">
        <f>Invoice!F930</f>
        <v>Exchange rate :</v>
      </c>
      <c r="B928" s="79">
        <f>Invoice!C930</f>
        <v>0</v>
      </c>
      <c r="C928" s="80">
        <f>Invoice!B930</f>
        <v>0</v>
      </c>
      <c r="D928" s="85">
        <f t="shared" si="41"/>
        <v>0</v>
      </c>
      <c r="E928" s="85">
        <f t="shared" si="42"/>
        <v>0</v>
      </c>
      <c r="F928" s="86">
        <f>Invoice!G930</f>
        <v>0</v>
      </c>
      <c r="G928" s="87">
        <f t="shared" si="43"/>
        <v>0</v>
      </c>
    </row>
    <row r="929" spans="1:7" s="84" customFormat="1" hidden="1">
      <c r="A929" s="100" t="str">
        <f>Invoice!F931</f>
        <v>Exchange rate :</v>
      </c>
      <c r="B929" s="79">
        <f>Invoice!C931</f>
        <v>0</v>
      </c>
      <c r="C929" s="80">
        <f>Invoice!B931</f>
        <v>0</v>
      </c>
      <c r="D929" s="85">
        <f t="shared" si="41"/>
        <v>0</v>
      </c>
      <c r="E929" s="85">
        <f t="shared" si="42"/>
        <v>0</v>
      </c>
      <c r="F929" s="86">
        <f>Invoice!G931</f>
        <v>0</v>
      </c>
      <c r="G929" s="87">
        <f t="shared" si="43"/>
        <v>0</v>
      </c>
    </row>
    <row r="930" spans="1:7" s="84" customFormat="1" hidden="1">
      <c r="A930" s="100" t="str">
        <f>Invoice!F932</f>
        <v>Exchange rate :</v>
      </c>
      <c r="B930" s="79">
        <f>Invoice!C932</f>
        <v>0</v>
      </c>
      <c r="C930" s="80">
        <f>Invoice!B932</f>
        <v>0</v>
      </c>
      <c r="D930" s="85">
        <f t="shared" si="41"/>
        <v>0</v>
      </c>
      <c r="E930" s="85">
        <f t="shared" si="42"/>
        <v>0</v>
      </c>
      <c r="F930" s="86">
        <f>Invoice!G932</f>
        <v>0</v>
      </c>
      <c r="G930" s="87">
        <f t="shared" si="43"/>
        <v>0</v>
      </c>
    </row>
    <row r="931" spans="1:7" s="84" customFormat="1" hidden="1">
      <c r="A931" s="100" t="str">
        <f>Invoice!F933</f>
        <v>Exchange rate :</v>
      </c>
      <c r="B931" s="79">
        <f>Invoice!C933</f>
        <v>0</v>
      </c>
      <c r="C931" s="80">
        <f>Invoice!B933</f>
        <v>0</v>
      </c>
      <c r="D931" s="85">
        <f t="shared" si="41"/>
        <v>0</v>
      </c>
      <c r="E931" s="85">
        <f t="shared" si="42"/>
        <v>0</v>
      </c>
      <c r="F931" s="86">
        <f>Invoice!G933</f>
        <v>0</v>
      </c>
      <c r="G931" s="87">
        <f t="shared" si="43"/>
        <v>0</v>
      </c>
    </row>
    <row r="932" spans="1:7" s="84" customFormat="1" hidden="1">
      <c r="A932" s="100" t="str">
        <f>Invoice!F934</f>
        <v>Exchange rate :</v>
      </c>
      <c r="B932" s="79">
        <f>Invoice!C934</f>
        <v>0</v>
      </c>
      <c r="C932" s="80">
        <f>Invoice!B934</f>
        <v>0</v>
      </c>
      <c r="D932" s="85">
        <f t="shared" si="41"/>
        <v>0</v>
      </c>
      <c r="E932" s="85">
        <f t="shared" si="42"/>
        <v>0</v>
      </c>
      <c r="F932" s="86">
        <f>Invoice!G934</f>
        <v>0</v>
      </c>
      <c r="G932" s="87">
        <f t="shared" si="43"/>
        <v>0</v>
      </c>
    </row>
    <row r="933" spans="1:7" s="84" customFormat="1" hidden="1">
      <c r="A933" s="100" t="str">
        <f>Invoice!F935</f>
        <v>Exchange rate :</v>
      </c>
      <c r="B933" s="79">
        <f>Invoice!C935</f>
        <v>0</v>
      </c>
      <c r="C933" s="80">
        <f>Invoice!B935</f>
        <v>0</v>
      </c>
      <c r="D933" s="85">
        <f t="shared" si="41"/>
        <v>0</v>
      </c>
      <c r="E933" s="85">
        <f t="shared" si="42"/>
        <v>0</v>
      </c>
      <c r="F933" s="86">
        <f>Invoice!G935</f>
        <v>0</v>
      </c>
      <c r="G933" s="87">
        <f t="shared" si="43"/>
        <v>0</v>
      </c>
    </row>
    <row r="934" spans="1:7" s="84" customFormat="1" hidden="1">
      <c r="A934" s="100" t="str">
        <f>Invoice!F936</f>
        <v>Exchange rate :</v>
      </c>
      <c r="B934" s="79">
        <f>Invoice!C936</f>
        <v>0</v>
      </c>
      <c r="C934" s="80">
        <f>Invoice!B936</f>
        <v>0</v>
      </c>
      <c r="D934" s="85">
        <f t="shared" si="41"/>
        <v>0</v>
      </c>
      <c r="E934" s="85">
        <f t="shared" si="42"/>
        <v>0</v>
      </c>
      <c r="F934" s="86">
        <f>Invoice!G936</f>
        <v>0</v>
      </c>
      <c r="G934" s="87">
        <f t="shared" si="43"/>
        <v>0</v>
      </c>
    </row>
    <row r="935" spans="1:7" s="84" customFormat="1" hidden="1">
      <c r="A935" s="100" t="str">
        <f>Invoice!F937</f>
        <v>Exchange rate :</v>
      </c>
      <c r="B935" s="79">
        <f>Invoice!C937</f>
        <v>0</v>
      </c>
      <c r="C935" s="80">
        <f>Invoice!B937</f>
        <v>0</v>
      </c>
      <c r="D935" s="85">
        <f t="shared" si="41"/>
        <v>0</v>
      </c>
      <c r="E935" s="85">
        <f t="shared" si="42"/>
        <v>0</v>
      </c>
      <c r="F935" s="86">
        <f>Invoice!G937</f>
        <v>0</v>
      </c>
      <c r="G935" s="87">
        <f t="shared" si="43"/>
        <v>0</v>
      </c>
    </row>
    <row r="936" spans="1:7" s="84" customFormat="1" hidden="1">
      <c r="A936" s="100" t="str">
        <f>Invoice!F938</f>
        <v>Exchange rate :</v>
      </c>
      <c r="B936" s="79">
        <f>Invoice!C938</f>
        <v>0</v>
      </c>
      <c r="C936" s="80">
        <f>Invoice!B938</f>
        <v>0</v>
      </c>
      <c r="D936" s="85">
        <f t="shared" si="41"/>
        <v>0</v>
      </c>
      <c r="E936" s="85">
        <f t="shared" si="42"/>
        <v>0</v>
      </c>
      <c r="F936" s="86">
        <f>Invoice!G938</f>
        <v>0</v>
      </c>
      <c r="G936" s="87">
        <f t="shared" si="43"/>
        <v>0</v>
      </c>
    </row>
    <row r="937" spans="1:7" s="84" customFormat="1" hidden="1">
      <c r="A937" s="100" t="str">
        <f>Invoice!F939</f>
        <v>Exchange rate :</v>
      </c>
      <c r="B937" s="79">
        <f>Invoice!C939</f>
        <v>0</v>
      </c>
      <c r="C937" s="80">
        <f>Invoice!B939</f>
        <v>0</v>
      </c>
      <c r="D937" s="85">
        <f t="shared" si="41"/>
        <v>0</v>
      </c>
      <c r="E937" s="85">
        <f t="shared" si="42"/>
        <v>0</v>
      </c>
      <c r="F937" s="86">
        <f>Invoice!G939</f>
        <v>0</v>
      </c>
      <c r="G937" s="87">
        <f t="shared" si="43"/>
        <v>0</v>
      </c>
    </row>
    <row r="938" spans="1:7" s="84" customFormat="1" hidden="1">
      <c r="A938" s="100" t="str">
        <f>Invoice!F940</f>
        <v>Exchange rate :</v>
      </c>
      <c r="B938" s="79">
        <f>Invoice!C940</f>
        <v>0</v>
      </c>
      <c r="C938" s="80">
        <f>Invoice!B940</f>
        <v>0</v>
      </c>
      <c r="D938" s="85">
        <f t="shared" si="41"/>
        <v>0</v>
      </c>
      <c r="E938" s="85">
        <f t="shared" si="42"/>
        <v>0</v>
      </c>
      <c r="F938" s="86">
        <f>Invoice!G940</f>
        <v>0</v>
      </c>
      <c r="G938" s="87">
        <f t="shared" si="43"/>
        <v>0</v>
      </c>
    </row>
    <row r="939" spans="1:7" s="84" customFormat="1" hidden="1">
      <c r="A939" s="100" t="str">
        <f>Invoice!F941</f>
        <v>Exchange rate :</v>
      </c>
      <c r="B939" s="79">
        <f>Invoice!C941</f>
        <v>0</v>
      </c>
      <c r="C939" s="80">
        <f>Invoice!B941</f>
        <v>0</v>
      </c>
      <c r="D939" s="85">
        <f t="shared" si="41"/>
        <v>0</v>
      </c>
      <c r="E939" s="85">
        <f t="shared" si="42"/>
        <v>0</v>
      </c>
      <c r="F939" s="86">
        <f>Invoice!G941</f>
        <v>0</v>
      </c>
      <c r="G939" s="87">
        <f t="shared" si="43"/>
        <v>0</v>
      </c>
    </row>
    <row r="940" spans="1:7" s="84" customFormat="1" hidden="1">
      <c r="A940" s="100" t="str">
        <f>Invoice!F942</f>
        <v>Exchange rate :</v>
      </c>
      <c r="B940" s="79">
        <f>Invoice!C942</f>
        <v>0</v>
      </c>
      <c r="C940" s="80">
        <f>Invoice!B942</f>
        <v>0</v>
      </c>
      <c r="D940" s="85">
        <f t="shared" si="41"/>
        <v>0</v>
      </c>
      <c r="E940" s="85">
        <f t="shared" si="42"/>
        <v>0</v>
      </c>
      <c r="F940" s="86">
        <f>Invoice!G942</f>
        <v>0</v>
      </c>
      <c r="G940" s="87">
        <f t="shared" si="43"/>
        <v>0</v>
      </c>
    </row>
    <row r="941" spans="1:7" s="84" customFormat="1" hidden="1">
      <c r="A941" s="100" t="str">
        <f>Invoice!F943</f>
        <v>Exchange rate :</v>
      </c>
      <c r="B941" s="79">
        <f>Invoice!C943</f>
        <v>0</v>
      </c>
      <c r="C941" s="80">
        <f>Invoice!B943</f>
        <v>0</v>
      </c>
      <c r="D941" s="85">
        <f t="shared" si="41"/>
        <v>0</v>
      </c>
      <c r="E941" s="85">
        <f t="shared" si="42"/>
        <v>0</v>
      </c>
      <c r="F941" s="86">
        <f>Invoice!G943</f>
        <v>0</v>
      </c>
      <c r="G941" s="87">
        <f t="shared" si="43"/>
        <v>0</v>
      </c>
    </row>
    <row r="942" spans="1:7" s="84" customFormat="1" hidden="1">
      <c r="A942" s="100" t="str">
        <f>Invoice!F944</f>
        <v>Exchange rate :</v>
      </c>
      <c r="B942" s="79">
        <f>Invoice!C944</f>
        <v>0</v>
      </c>
      <c r="C942" s="80">
        <f>Invoice!B944</f>
        <v>0</v>
      </c>
      <c r="D942" s="85">
        <f t="shared" si="41"/>
        <v>0</v>
      </c>
      <c r="E942" s="85">
        <f t="shared" si="42"/>
        <v>0</v>
      </c>
      <c r="F942" s="86">
        <f>Invoice!G944</f>
        <v>0</v>
      </c>
      <c r="G942" s="87">
        <f t="shared" si="43"/>
        <v>0</v>
      </c>
    </row>
    <row r="943" spans="1:7" s="84" customFormat="1" hidden="1">
      <c r="A943" s="100" t="str">
        <f>Invoice!F945</f>
        <v>Exchange rate :</v>
      </c>
      <c r="B943" s="79">
        <f>Invoice!C945</f>
        <v>0</v>
      </c>
      <c r="C943" s="80">
        <f>Invoice!B945</f>
        <v>0</v>
      </c>
      <c r="D943" s="85">
        <f t="shared" si="41"/>
        <v>0</v>
      </c>
      <c r="E943" s="85">
        <f t="shared" si="42"/>
        <v>0</v>
      </c>
      <c r="F943" s="86">
        <f>Invoice!G945</f>
        <v>0</v>
      </c>
      <c r="G943" s="87">
        <f t="shared" si="43"/>
        <v>0</v>
      </c>
    </row>
    <row r="944" spans="1:7" s="84" customFormat="1" hidden="1">
      <c r="A944" s="100" t="str">
        <f>Invoice!F946</f>
        <v>Exchange rate :</v>
      </c>
      <c r="B944" s="79">
        <f>Invoice!C946</f>
        <v>0</v>
      </c>
      <c r="C944" s="80">
        <f>Invoice!B946</f>
        <v>0</v>
      </c>
      <c r="D944" s="85">
        <f t="shared" si="41"/>
        <v>0</v>
      </c>
      <c r="E944" s="85">
        <f t="shared" si="42"/>
        <v>0</v>
      </c>
      <c r="F944" s="86">
        <f>Invoice!G946</f>
        <v>0</v>
      </c>
      <c r="G944" s="87">
        <f t="shared" si="43"/>
        <v>0</v>
      </c>
    </row>
    <row r="945" spans="1:7" s="84" customFormat="1" hidden="1">
      <c r="A945" s="100" t="str">
        <f>Invoice!F947</f>
        <v>Exchange rate :</v>
      </c>
      <c r="B945" s="79">
        <f>Invoice!C947</f>
        <v>0</v>
      </c>
      <c r="C945" s="80">
        <f>Invoice!B947</f>
        <v>0</v>
      </c>
      <c r="D945" s="85">
        <f t="shared" si="41"/>
        <v>0</v>
      </c>
      <c r="E945" s="85">
        <f t="shared" si="42"/>
        <v>0</v>
      </c>
      <c r="F945" s="86">
        <f>Invoice!G947</f>
        <v>0</v>
      </c>
      <c r="G945" s="87">
        <f t="shared" si="43"/>
        <v>0</v>
      </c>
    </row>
    <row r="946" spans="1:7" s="84" customFormat="1" hidden="1">
      <c r="A946" s="100" t="str">
        <f>Invoice!F948</f>
        <v>Exchange rate :</v>
      </c>
      <c r="B946" s="79">
        <f>Invoice!C948</f>
        <v>0</v>
      </c>
      <c r="C946" s="80">
        <f>Invoice!B948</f>
        <v>0</v>
      </c>
      <c r="D946" s="85">
        <f t="shared" si="41"/>
        <v>0</v>
      </c>
      <c r="E946" s="85">
        <f t="shared" si="42"/>
        <v>0</v>
      </c>
      <c r="F946" s="86">
        <f>Invoice!G948</f>
        <v>0</v>
      </c>
      <c r="G946" s="87">
        <f t="shared" si="43"/>
        <v>0</v>
      </c>
    </row>
    <row r="947" spans="1:7" s="84" customFormat="1" hidden="1">
      <c r="A947" s="100" t="str">
        <f>Invoice!F949</f>
        <v>Exchange rate :</v>
      </c>
      <c r="B947" s="79">
        <f>Invoice!C949</f>
        <v>0</v>
      </c>
      <c r="C947" s="80">
        <f>Invoice!B949</f>
        <v>0</v>
      </c>
      <c r="D947" s="85">
        <f t="shared" si="41"/>
        <v>0</v>
      </c>
      <c r="E947" s="85">
        <f t="shared" si="42"/>
        <v>0</v>
      </c>
      <c r="F947" s="86">
        <f>Invoice!G949</f>
        <v>0</v>
      </c>
      <c r="G947" s="87">
        <f t="shared" si="43"/>
        <v>0</v>
      </c>
    </row>
    <row r="948" spans="1:7" s="84" customFormat="1" hidden="1">
      <c r="A948" s="100" t="str">
        <f>Invoice!F950</f>
        <v>Exchange rate :</v>
      </c>
      <c r="B948" s="79">
        <f>Invoice!C950</f>
        <v>0</v>
      </c>
      <c r="C948" s="80">
        <f>Invoice!B950</f>
        <v>0</v>
      </c>
      <c r="D948" s="85">
        <f t="shared" si="41"/>
        <v>0</v>
      </c>
      <c r="E948" s="85">
        <f t="shared" si="42"/>
        <v>0</v>
      </c>
      <c r="F948" s="86">
        <f>Invoice!G950</f>
        <v>0</v>
      </c>
      <c r="G948" s="87">
        <f t="shared" si="43"/>
        <v>0</v>
      </c>
    </row>
    <row r="949" spans="1:7" s="84" customFormat="1" hidden="1">
      <c r="A949" s="100" t="str">
        <f>Invoice!F951</f>
        <v>Exchange rate :</v>
      </c>
      <c r="B949" s="79">
        <f>Invoice!C951</f>
        <v>0</v>
      </c>
      <c r="C949" s="80">
        <f>Invoice!B951</f>
        <v>0</v>
      </c>
      <c r="D949" s="85">
        <f t="shared" si="41"/>
        <v>0</v>
      </c>
      <c r="E949" s="85">
        <f t="shared" si="42"/>
        <v>0</v>
      </c>
      <c r="F949" s="86">
        <f>Invoice!G951</f>
        <v>0</v>
      </c>
      <c r="G949" s="87">
        <f t="shared" si="43"/>
        <v>0</v>
      </c>
    </row>
    <row r="950" spans="1:7" s="84" customFormat="1" hidden="1">
      <c r="A950" s="100" t="str">
        <f>Invoice!F952</f>
        <v>Exchange rate :</v>
      </c>
      <c r="B950" s="79">
        <f>Invoice!C952</f>
        <v>0</v>
      </c>
      <c r="C950" s="80">
        <f>Invoice!B952</f>
        <v>0</v>
      </c>
      <c r="D950" s="85">
        <f t="shared" si="41"/>
        <v>0</v>
      </c>
      <c r="E950" s="85">
        <f t="shared" si="42"/>
        <v>0</v>
      </c>
      <c r="F950" s="86">
        <f>Invoice!G952</f>
        <v>0</v>
      </c>
      <c r="G950" s="87">
        <f t="shared" si="43"/>
        <v>0</v>
      </c>
    </row>
    <row r="951" spans="1:7" s="84" customFormat="1" hidden="1">
      <c r="A951" s="100" t="str">
        <f>Invoice!F953</f>
        <v>Exchange rate :</v>
      </c>
      <c r="B951" s="79">
        <f>Invoice!C953</f>
        <v>0</v>
      </c>
      <c r="C951" s="80">
        <f>Invoice!B953</f>
        <v>0</v>
      </c>
      <c r="D951" s="85">
        <f t="shared" si="41"/>
        <v>0</v>
      </c>
      <c r="E951" s="85">
        <f t="shared" si="42"/>
        <v>0</v>
      </c>
      <c r="F951" s="86">
        <f>Invoice!G953</f>
        <v>0</v>
      </c>
      <c r="G951" s="87">
        <f t="shared" si="43"/>
        <v>0</v>
      </c>
    </row>
    <row r="952" spans="1:7" s="84" customFormat="1" hidden="1">
      <c r="A952" s="100" t="str">
        <f>Invoice!F954</f>
        <v>Exchange rate :</v>
      </c>
      <c r="B952" s="79">
        <f>Invoice!C954</f>
        <v>0</v>
      </c>
      <c r="C952" s="80">
        <f>Invoice!B954</f>
        <v>0</v>
      </c>
      <c r="D952" s="85">
        <f t="shared" si="41"/>
        <v>0</v>
      </c>
      <c r="E952" s="85">
        <f t="shared" si="42"/>
        <v>0</v>
      </c>
      <c r="F952" s="86">
        <f>Invoice!G954</f>
        <v>0</v>
      </c>
      <c r="G952" s="87">
        <f t="shared" si="43"/>
        <v>0</v>
      </c>
    </row>
    <row r="953" spans="1:7" s="84" customFormat="1" hidden="1">
      <c r="A953" s="100" t="str">
        <f>Invoice!F955</f>
        <v>Exchange rate :</v>
      </c>
      <c r="B953" s="79">
        <f>Invoice!C955</f>
        <v>0</v>
      </c>
      <c r="C953" s="80">
        <f>Invoice!B955</f>
        <v>0</v>
      </c>
      <c r="D953" s="85">
        <f t="shared" si="41"/>
        <v>0</v>
      </c>
      <c r="E953" s="85">
        <f t="shared" si="42"/>
        <v>0</v>
      </c>
      <c r="F953" s="86">
        <f>Invoice!G955</f>
        <v>0</v>
      </c>
      <c r="G953" s="87">
        <f t="shared" si="43"/>
        <v>0</v>
      </c>
    </row>
    <row r="954" spans="1:7" s="84" customFormat="1" hidden="1">
      <c r="A954" s="100" t="str">
        <f>Invoice!F956</f>
        <v>Exchange rate :</v>
      </c>
      <c r="B954" s="79">
        <f>Invoice!C956</f>
        <v>0</v>
      </c>
      <c r="C954" s="80">
        <f>Invoice!B956</f>
        <v>0</v>
      </c>
      <c r="D954" s="85">
        <f t="shared" si="41"/>
        <v>0</v>
      </c>
      <c r="E954" s="85">
        <f t="shared" si="42"/>
        <v>0</v>
      </c>
      <c r="F954" s="86">
        <f>Invoice!G956</f>
        <v>0</v>
      </c>
      <c r="G954" s="87">
        <f t="shared" si="43"/>
        <v>0</v>
      </c>
    </row>
    <row r="955" spans="1:7" s="84" customFormat="1" hidden="1">
      <c r="A955" s="100" t="str">
        <f>Invoice!F957</f>
        <v>Exchange rate :</v>
      </c>
      <c r="B955" s="79">
        <f>Invoice!C957</f>
        <v>0</v>
      </c>
      <c r="C955" s="80">
        <f>Invoice!B957</f>
        <v>0</v>
      </c>
      <c r="D955" s="85">
        <f t="shared" si="41"/>
        <v>0</v>
      </c>
      <c r="E955" s="85">
        <f t="shared" si="42"/>
        <v>0</v>
      </c>
      <c r="F955" s="86">
        <f>Invoice!G957</f>
        <v>0</v>
      </c>
      <c r="G955" s="87">
        <f t="shared" si="43"/>
        <v>0</v>
      </c>
    </row>
    <row r="956" spans="1:7" s="84" customFormat="1" hidden="1">
      <c r="A956" s="100" t="str">
        <f>Invoice!F958</f>
        <v>Exchange rate :</v>
      </c>
      <c r="B956" s="79">
        <f>Invoice!C958</f>
        <v>0</v>
      </c>
      <c r="C956" s="80">
        <f>Invoice!B958</f>
        <v>0</v>
      </c>
      <c r="D956" s="85">
        <f t="shared" si="41"/>
        <v>0</v>
      </c>
      <c r="E956" s="85">
        <f t="shared" si="42"/>
        <v>0</v>
      </c>
      <c r="F956" s="86">
        <f>Invoice!G958</f>
        <v>0</v>
      </c>
      <c r="G956" s="87">
        <f t="shared" si="43"/>
        <v>0</v>
      </c>
    </row>
    <row r="957" spans="1:7" s="84" customFormat="1" hidden="1">
      <c r="A957" s="100" t="str">
        <f>Invoice!F959</f>
        <v>Exchange rate :</v>
      </c>
      <c r="B957" s="79">
        <f>Invoice!C959</f>
        <v>0</v>
      </c>
      <c r="C957" s="80">
        <f>Invoice!B959</f>
        <v>0</v>
      </c>
      <c r="D957" s="85">
        <f t="shared" si="41"/>
        <v>0</v>
      </c>
      <c r="E957" s="85">
        <f t="shared" si="42"/>
        <v>0</v>
      </c>
      <c r="F957" s="86">
        <f>Invoice!G959</f>
        <v>0</v>
      </c>
      <c r="G957" s="87">
        <f t="shared" si="43"/>
        <v>0</v>
      </c>
    </row>
    <row r="958" spans="1:7" s="84" customFormat="1" hidden="1">
      <c r="A958" s="100" t="str">
        <f>Invoice!F960</f>
        <v>Exchange rate :</v>
      </c>
      <c r="B958" s="79">
        <f>Invoice!C960</f>
        <v>0</v>
      </c>
      <c r="C958" s="80">
        <f>Invoice!B960</f>
        <v>0</v>
      </c>
      <c r="D958" s="85">
        <f t="shared" si="41"/>
        <v>0</v>
      </c>
      <c r="E958" s="85">
        <f t="shared" si="42"/>
        <v>0</v>
      </c>
      <c r="F958" s="86">
        <f>Invoice!G960</f>
        <v>0</v>
      </c>
      <c r="G958" s="87">
        <f t="shared" si="43"/>
        <v>0</v>
      </c>
    </row>
    <row r="959" spans="1:7" s="84" customFormat="1" hidden="1">
      <c r="A959" s="100" t="str">
        <f>Invoice!F961</f>
        <v>Exchange rate :</v>
      </c>
      <c r="B959" s="79">
        <f>Invoice!C961</f>
        <v>0</v>
      </c>
      <c r="C959" s="80">
        <f>Invoice!B961</f>
        <v>0</v>
      </c>
      <c r="D959" s="85">
        <f t="shared" si="41"/>
        <v>0</v>
      </c>
      <c r="E959" s="85">
        <f t="shared" si="42"/>
        <v>0</v>
      </c>
      <c r="F959" s="86">
        <f>Invoice!G961</f>
        <v>0</v>
      </c>
      <c r="G959" s="87">
        <f t="shared" si="43"/>
        <v>0</v>
      </c>
    </row>
    <row r="960" spans="1:7" s="84" customFormat="1" hidden="1">
      <c r="A960" s="100" t="str">
        <f>Invoice!F962</f>
        <v>Exchange rate :</v>
      </c>
      <c r="B960" s="79">
        <f>Invoice!C962</f>
        <v>0</v>
      </c>
      <c r="C960" s="80">
        <f>Invoice!B962</f>
        <v>0</v>
      </c>
      <c r="D960" s="85">
        <f t="shared" si="41"/>
        <v>0</v>
      </c>
      <c r="E960" s="85">
        <f t="shared" si="42"/>
        <v>0</v>
      </c>
      <c r="F960" s="86">
        <f>Invoice!G962</f>
        <v>0</v>
      </c>
      <c r="G960" s="87">
        <f t="shared" si="43"/>
        <v>0</v>
      </c>
    </row>
    <row r="961" spans="1:7" s="84" customFormat="1" hidden="1">
      <c r="A961" s="100" t="str">
        <f>Invoice!F963</f>
        <v>Exchange rate :</v>
      </c>
      <c r="B961" s="79">
        <f>Invoice!C963</f>
        <v>0</v>
      </c>
      <c r="C961" s="80">
        <f>Invoice!B963</f>
        <v>0</v>
      </c>
      <c r="D961" s="85">
        <f t="shared" ref="D961:D998" si="44">F961/$D$14</f>
        <v>0</v>
      </c>
      <c r="E961" s="85">
        <f t="shared" ref="E961:E998" si="45">G961/$D$14</f>
        <v>0</v>
      </c>
      <c r="F961" s="86">
        <f>Invoice!G963</f>
        <v>0</v>
      </c>
      <c r="G961" s="87">
        <f t="shared" ref="G961:G998" si="46">C961*F961</f>
        <v>0</v>
      </c>
    </row>
    <row r="962" spans="1:7" s="84" customFormat="1" hidden="1">
      <c r="A962" s="100" t="str">
        <f>Invoice!F964</f>
        <v>Exchange rate :</v>
      </c>
      <c r="B962" s="79">
        <f>Invoice!C964</f>
        <v>0</v>
      </c>
      <c r="C962" s="80">
        <f>Invoice!B964</f>
        <v>0</v>
      </c>
      <c r="D962" s="85">
        <f t="shared" si="44"/>
        <v>0</v>
      </c>
      <c r="E962" s="85">
        <f t="shared" si="45"/>
        <v>0</v>
      </c>
      <c r="F962" s="86">
        <f>Invoice!G964</f>
        <v>0</v>
      </c>
      <c r="G962" s="87">
        <f t="shared" si="46"/>
        <v>0</v>
      </c>
    </row>
    <row r="963" spans="1:7" s="84" customFormat="1" hidden="1">
      <c r="A963" s="100" t="str">
        <f>Invoice!F965</f>
        <v>Exchange rate :</v>
      </c>
      <c r="B963" s="79">
        <f>Invoice!C965</f>
        <v>0</v>
      </c>
      <c r="C963" s="80">
        <f>Invoice!B965</f>
        <v>0</v>
      </c>
      <c r="D963" s="85">
        <f t="shared" si="44"/>
        <v>0</v>
      </c>
      <c r="E963" s="85">
        <f t="shared" si="45"/>
        <v>0</v>
      </c>
      <c r="F963" s="86">
        <f>Invoice!G965</f>
        <v>0</v>
      </c>
      <c r="G963" s="87">
        <f t="shared" si="46"/>
        <v>0</v>
      </c>
    </row>
    <row r="964" spans="1:7" s="84" customFormat="1" hidden="1">
      <c r="A964" s="100" t="str">
        <f>Invoice!F966</f>
        <v>Exchange rate :</v>
      </c>
      <c r="B964" s="79">
        <f>Invoice!C966</f>
        <v>0</v>
      </c>
      <c r="C964" s="80">
        <f>Invoice!B966</f>
        <v>0</v>
      </c>
      <c r="D964" s="85">
        <f t="shared" si="44"/>
        <v>0</v>
      </c>
      <c r="E964" s="85">
        <f t="shared" si="45"/>
        <v>0</v>
      </c>
      <c r="F964" s="86">
        <f>Invoice!G966</f>
        <v>0</v>
      </c>
      <c r="G964" s="87">
        <f t="shared" si="46"/>
        <v>0</v>
      </c>
    </row>
    <row r="965" spans="1:7" s="84" customFormat="1" hidden="1">
      <c r="A965" s="100" t="str">
        <f>Invoice!F967</f>
        <v>Exchange rate :</v>
      </c>
      <c r="B965" s="79">
        <f>Invoice!C967</f>
        <v>0</v>
      </c>
      <c r="C965" s="80">
        <f>Invoice!B967</f>
        <v>0</v>
      </c>
      <c r="D965" s="85">
        <f t="shared" si="44"/>
        <v>0</v>
      </c>
      <c r="E965" s="85">
        <f t="shared" si="45"/>
        <v>0</v>
      </c>
      <c r="F965" s="86">
        <f>Invoice!G967</f>
        <v>0</v>
      </c>
      <c r="G965" s="87">
        <f t="shared" si="46"/>
        <v>0</v>
      </c>
    </row>
    <row r="966" spans="1:7" s="84" customFormat="1" hidden="1">
      <c r="A966" s="100" t="str">
        <f>Invoice!F968</f>
        <v>Exchange rate :</v>
      </c>
      <c r="B966" s="79">
        <f>Invoice!C968</f>
        <v>0</v>
      </c>
      <c r="C966" s="80">
        <f>Invoice!B968</f>
        <v>0</v>
      </c>
      <c r="D966" s="85">
        <f t="shared" si="44"/>
        <v>0</v>
      </c>
      <c r="E966" s="85">
        <f t="shared" si="45"/>
        <v>0</v>
      </c>
      <c r="F966" s="86">
        <f>Invoice!G968</f>
        <v>0</v>
      </c>
      <c r="G966" s="87">
        <f t="shared" si="46"/>
        <v>0</v>
      </c>
    </row>
    <row r="967" spans="1:7" s="84" customFormat="1" hidden="1">
      <c r="A967" s="100" t="str">
        <f>Invoice!F969</f>
        <v>Exchange rate :</v>
      </c>
      <c r="B967" s="79">
        <f>Invoice!C969</f>
        <v>0</v>
      </c>
      <c r="C967" s="80">
        <f>Invoice!B969</f>
        <v>0</v>
      </c>
      <c r="D967" s="85">
        <f t="shared" si="44"/>
        <v>0</v>
      </c>
      <c r="E967" s="85">
        <f t="shared" si="45"/>
        <v>0</v>
      </c>
      <c r="F967" s="86">
        <f>Invoice!G969</f>
        <v>0</v>
      </c>
      <c r="G967" s="87">
        <f t="shared" si="46"/>
        <v>0</v>
      </c>
    </row>
    <row r="968" spans="1:7" s="84" customFormat="1" hidden="1">
      <c r="A968" s="100" t="str">
        <f>Invoice!F970</f>
        <v>Exchange rate :</v>
      </c>
      <c r="B968" s="79">
        <f>Invoice!C970</f>
        <v>0</v>
      </c>
      <c r="C968" s="80">
        <f>Invoice!B970</f>
        <v>0</v>
      </c>
      <c r="D968" s="85">
        <f t="shared" si="44"/>
        <v>0</v>
      </c>
      <c r="E968" s="85">
        <f t="shared" si="45"/>
        <v>0</v>
      </c>
      <c r="F968" s="86">
        <f>Invoice!G970</f>
        <v>0</v>
      </c>
      <c r="G968" s="87">
        <f t="shared" si="46"/>
        <v>0</v>
      </c>
    </row>
    <row r="969" spans="1:7" s="84" customFormat="1" hidden="1">
      <c r="A969" s="100" t="str">
        <f>Invoice!F971</f>
        <v>Exchange rate :</v>
      </c>
      <c r="B969" s="79">
        <f>Invoice!C971</f>
        <v>0</v>
      </c>
      <c r="C969" s="80">
        <f>Invoice!B971</f>
        <v>0</v>
      </c>
      <c r="D969" s="85">
        <f t="shared" si="44"/>
        <v>0</v>
      </c>
      <c r="E969" s="85">
        <f t="shared" si="45"/>
        <v>0</v>
      </c>
      <c r="F969" s="86">
        <f>Invoice!G971</f>
        <v>0</v>
      </c>
      <c r="G969" s="87">
        <f t="shared" si="46"/>
        <v>0</v>
      </c>
    </row>
    <row r="970" spans="1:7" s="84" customFormat="1" hidden="1">
      <c r="A970" s="100" t="str">
        <f>Invoice!F972</f>
        <v>Exchange rate :</v>
      </c>
      <c r="B970" s="79">
        <f>Invoice!C972</f>
        <v>0</v>
      </c>
      <c r="C970" s="80">
        <f>Invoice!B972</f>
        <v>0</v>
      </c>
      <c r="D970" s="85">
        <f t="shared" si="44"/>
        <v>0</v>
      </c>
      <c r="E970" s="85">
        <f t="shared" si="45"/>
        <v>0</v>
      </c>
      <c r="F970" s="86">
        <f>Invoice!G972</f>
        <v>0</v>
      </c>
      <c r="G970" s="87">
        <f t="shared" si="46"/>
        <v>0</v>
      </c>
    </row>
    <row r="971" spans="1:7" s="84" customFormat="1" hidden="1">
      <c r="A971" s="100" t="str">
        <f>Invoice!F973</f>
        <v>Exchange rate :</v>
      </c>
      <c r="B971" s="79">
        <f>Invoice!C973</f>
        <v>0</v>
      </c>
      <c r="C971" s="80">
        <f>Invoice!B973</f>
        <v>0</v>
      </c>
      <c r="D971" s="85">
        <f t="shared" si="44"/>
        <v>0</v>
      </c>
      <c r="E971" s="85">
        <f t="shared" si="45"/>
        <v>0</v>
      </c>
      <c r="F971" s="86">
        <f>Invoice!G973</f>
        <v>0</v>
      </c>
      <c r="G971" s="87">
        <f t="shared" si="46"/>
        <v>0</v>
      </c>
    </row>
    <row r="972" spans="1:7" s="84" customFormat="1" hidden="1">
      <c r="A972" s="100" t="str">
        <f>Invoice!F974</f>
        <v>Exchange rate :</v>
      </c>
      <c r="B972" s="79">
        <f>Invoice!C974</f>
        <v>0</v>
      </c>
      <c r="C972" s="80">
        <f>Invoice!B974</f>
        <v>0</v>
      </c>
      <c r="D972" s="85">
        <f t="shared" si="44"/>
        <v>0</v>
      </c>
      <c r="E972" s="85">
        <f t="shared" si="45"/>
        <v>0</v>
      </c>
      <c r="F972" s="86">
        <f>Invoice!G974</f>
        <v>0</v>
      </c>
      <c r="G972" s="87">
        <f t="shared" si="46"/>
        <v>0</v>
      </c>
    </row>
    <row r="973" spans="1:7" s="84" customFormat="1" hidden="1">
      <c r="A973" s="100" t="str">
        <f>Invoice!F975</f>
        <v>Exchange rate :</v>
      </c>
      <c r="B973" s="79">
        <f>Invoice!C975</f>
        <v>0</v>
      </c>
      <c r="C973" s="80">
        <f>Invoice!B975</f>
        <v>0</v>
      </c>
      <c r="D973" s="85">
        <f t="shared" si="44"/>
        <v>0</v>
      </c>
      <c r="E973" s="85">
        <f t="shared" si="45"/>
        <v>0</v>
      </c>
      <c r="F973" s="86">
        <f>Invoice!G975</f>
        <v>0</v>
      </c>
      <c r="G973" s="87">
        <f t="shared" si="46"/>
        <v>0</v>
      </c>
    </row>
    <row r="974" spans="1:7" s="84" customFormat="1" hidden="1">
      <c r="A974" s="100" t="str">
        <f>Invoice!F976</f>
        <v>Exchange rate :</v>
      </c>
      <c r="B974" s="79">
        <f>Invoice!C976</f>
        <v>0</v>
      </c>
      <c r="C974" s="80">
        <f>Invoice!B976</f>
        <v>0</v>
      </c>
      <c r="D974" s="85">
        <f t="shared" si="44"/>
        <v>0</v>
      </c>
      <c r="E974" s="85">
        <f t="shared" si="45"/>
        <v>0</v>
      </c>
      <c r="F974" s="86">
        <f>Invoice!G976</f>
        <v>0</v>
      </c>
      <c r="G974" s="87">
        <f t="shared" si="46"/>
        <v>0</v>
      </c>
    </row>
    <row r="975" spans="1:7" s="84" customFormat="1" hidden="1">
      <c r="A975" s="100" t="str">
        <f>Invoice!F977</f>
        <v>Exchange rate :</v>
      </c>
      <c r="B975" s="79">
        <f>Invoice!C977</f>
        <v>0</v>
      </c>
      <c r="C975" s="80">
        <f>Invoice!B977</f>
        <v>0</v>
      </c>
      <c r="D975" s="85">
        <f t="shared" si="44"/>
        <v>0</v>
      </c>
      <c r="E975" s="85">
        <f t="shared" si="45"/>
        <v>0</v>
      </c>
      <c r="F975" s="86">
        <f>Invoice!G977</f>
        <v>0</v>
      </c>
      <c r="G975" s="87">
        <f t="shared" si="46"/>
        <v>0</v>
      </c>
    </row>
    <row r="976" spans="1:7" s="84" customFormat="1" hidden="1">
      <c r="A976" s="100" t="str">
        <f>Invoice!F978</f>
        <v>Exchange rate :</v>
      </c>
      <c r="B976" s="79">
        <f>Invoice!C978</f>
        <v>0</v>
      </c>
      <c r="C976" s="80">
        <f>Invoice!B978</f>
        <v>0</v>
      </c>
      <c r="D976" s="85">
        <f t="shared" si="44"/>
        <v>0</v>
      </c>
      <c r="E976" s="85">
        <f t="shared" si="45"/>
        <v>0</v>
      </c>
      <c r="F976" s="86">
        <f>Invoice!G978</f>
        <v>0</v>
      </c>
      <c r="G976" s="87">
        <f t="shared" si="46"/>
        <v>0</v>
      </c>
    </row>
    <row r="977" spans="1:7" s="84" customFormat="1" hidden="1">
      <c r="A977" s="100" t="str">
        <f>Invoice!F979</f>
        <v>Exchange rate :</v>
      </c>
      <c r="B977" s="79">
        <f>Invoice!C979</f>
        <v>0</v>
      </c>
      <c r="C977" s="80">
        <f>Invoice!B979</f>
        <v>0</v>
      </c>
      <c r="D977" s="85">
        <f t="shared" si="44"/>
        <v>0</v>
      </c>
      <c r="E977" s="85">
        <f t="shared" si="45"/>
        <v>0</v>
      </c>
      <c r="F977" s="86">
        <f>Invoice!G979</f>
        <v>0</v>
      </c>
      <c r="G977" s="87">
        <f t="shared" si="46"/>
        <v>0</v>
      </c>
    </row>
    <row r="978" spans="1:7" s="84" customFormat="1" hidden="1">
      <c r="A978" s="100" t="str">
        <f>Invoice!F980</f>
        <v>Exchange rate :</v>
      </c>
      <c r="B978" s="79">
        <f>Invoice!C980</f>
        <v>0</v>
      </c>
      <c r="C978" s="80">
        <f>Invoice!B980</f>
        <v>0</v>
      </c>
      <c r="D978" s="85">
        <f t="shared" si="44"/>
        <v>0</v>
      </c>
      <c r="E978" s="85">
        <f t="shared" si="45"/>
        <v>0</v>
      </c>
      <c r="F978" s="86">
        <f>Invoice!G980</f>
        <v>0</v>
      </c>
      <c r="G978" s="87">
        <f t="shared" si="46"/>
        <v>0</v>
      </c>
    </row>
    <row r="979" spans="1:7" s="84" customFormat="1" hidden="1">
      <c r="A979" s="100" t="str">
        <f>Invoice!F981</f>
        <v>Exchange rate :</v>
      </c>
      <c r="B979" s="79">
        <f>Invoice!C981</f>
        <v>0</v>
      </c>
      <c r="C979" s="80">
        <f>Invoice!B981</f>
        <v>0</v>
      </c>
      <c r="D979" s="85">
        <f t="shared" si="44"/>
        <v>0</v>
      </c>
      <c r="E979" s="85">
        <f t="shared" si="45"/>
        <v>0</v>
      </c>
      <c r="F979" s="86">
        <f>Invoice!G981</f>
        <v>0</v>
      </c>
      <c r="G979" s="87">
        <f t="shared" si="46"/>
        <v>0</v>
      </c>
    </row>
    <row r="980" spans="1:7" s="84" customFormat="1" hidden="1">
      <c r="A980" s="100" t="str">
        <f>Invoice!F982</f>
        <v>Exchange rate :</v>
      </c>
      <c r="B980" s="79">
        <f>Invoice!C982</f>
        <v>0</v>
      </c>
      <c r="C980" s="80">
        <f>Invoice!B982</f>
        <v>0</v>
      </c>
      <c r="D980" s="85">
        <f t="shared" si="44"/>
        <v>0</v>
      </c>
      <c r="E980" s="85">
        <f t="shared" si="45"/>
        <v>0</v>
      </c>
      <c r="F980" s="86">
        <f>Invoice!G982</f>
        <v>0</v>
      </c>
      <c r="G980" s="87">
        <f t="shared" si="46"/>
        <v>0</v>
      </c>
    </row>
    <row r="981" spans="1:7" s="84" customFormat="1" hidden="1">
      <c r="A981" s="100" t="str">
        <f>Invoice!F983</f>
        <v>Exchange rate :</v>
      </c>
      <c r="B981" s="79">
        <f>Invoice!C983</f>
        <v>0</v>
      </c>
      <c r="C981" s="80">
        <f>Invoice!B983</f>
        <v>0</v>
      </c>
      <c r="D981" s="85">
        <f t="shared" si="44"/>
        <v>0</v>
      </c>
      <c r="E981" s="85">
        <f t="shared" si="45"/>
        <v>0</v>
      </c>
      <c r="F981" s="86">
        <f>Invoice!G983</f>
        <v>0</v>
      </c>
      <c r="G981" s="87">
        <f t="shared" si="46"/>
        <v>0</v>
      </c>
    </row>
    <row r="982" spans="1:7" s="84" customFormat="1" hidden="1">
      <c r="A982" s="100" t="str">
        <f>Invoice!F984</f>
        <v>Exchange rate :</v>
      </c>
      <c r="B982" s="79">
        <f>Invoice!C984</f>
        <v>0</v>
      </c>
      <c r="C982" s="80">
        <f>Invoice!B984</f>
        <v>0</v>
      </c>
      <c r="D982" s="85">
        <f t="shared" si="44"/>
        <v>0</v>
      </c>
      <c r="E982" s="85">
        <f t="shared" si="45"/>
        <v>0</v>
      </c>
      <c r="F982" s="86">
        <f>Invoice!G984</f>
        <v>0</v>
      </c>
      <c r="G982" s="87">
        <f t="shared" si="46"/>
        <v>0</v>
      </c>
    </row>
    <row r="983" spans="1:7" s="84" customFormat="1" hidden="1">
      <c r="A983" s="100" t="str">
        <f>Invoice!F985</f>
        <v>Exchange rate :</v>
      </c>
      <c r="B983" s="79">
        <f>Invoice!C985</f>
        <v>0</v>
      </c>
      <c r="C983" s="80">
        <f>Invoice!B985</f>
        <v>0</v>
      </c>
      <c r="D983" s="85">
        <f t="shared" si="44"/>
        <v>0</v>
      </c>
      <c r="E983" s="85">
        <f t="shared" si="45"/>
        <v>0</v>
      </c>
      <c r="F983" s="86">
        <f>Invoice!G985</f>
        <v>0</v>
      </c>
      <c r="G983" s="87">
        <f t="shared" si="46"/>
        <v>0</v>
      </c>
    </row>
    <row r="984" spans="1:7" s="84" customFormat="1" hidden="1">
      <c r="A984" s="100" t="str">
        <f>Invoice!F986</f>
        <v>Exchange rate :</v>
      </c>
      <c r="B984" s="79">
        <f>Invoice!C986</f>
        <v>0</v>
      </c>
      <c r="C984" s="80">
        <f>Invoice!B986</f>
        <v>0</v>
      </c>
      <c r="D984" s="85">
        <f t="shared" si="44"/>
        <v>0</v>
      </c>
      <c r="E984" s="85">
        <f t="shared" si="45"/>
        <v>0</v>
      </c>
      <c r="F984" s="86">
        <f>Invoice!G986</f>
        <v>0</v>
      </c>
      <c r="G984" s="87">
        <f t="shared" si="46"/>
        <v>0</v>
      </c>
    </row>
    <row r="985" spans="1:7" s="84" customFormat="1" hidden="1">
      <c r="A985" s="100" t="str">
        <f>Invoice!F987</f>
        <v>Exchange rate :</v>
      </c>
      <c r="B985" s="79">
        <f>Invoice!C987</f>
        <v>0</v>
      </c>
      <c r="C985" s="80">
        <f>Invoice!B987</f>
        <v>0</v>
      </c>
      <c r="D985" s="85">
        <f t="shared" si="44"/>
        <v>0</v>
      </c>
      <c r="E985" s="85">
        <f t="shared" si="45"/>
        <v>0</v>
      </c>
      <c r="F985" s="86">
        <f>Invoice!G987</f>
        <v>0</v>
      </c>
      <c r="G985" s="87">
        <f t="shared" si="46"/>
        <v>0</v>
      </c>
    </row>
    <row r="986" spans="1:7" s="84" customFormat="1" hidden="1">
      <c r="A986" s="100" t="str">
        <f>Invoice!F988</f>
        <v>Exchange rate :</v>
      </c>
      <c r="B986" s="79">
        <f>Invoice!C988</f>
        <v>0</v>
      </c>
      <c r="C986" s="80">
        <f>Invoice!B988</f>
        <v>0</v>
      </c>
      <c r="D986" s="85">
        <f t="shared" si="44"/>
        <v>0</v>
      </c>
      <c r="E986" s="85">
        <f t="shared" si="45"/>
        <v>0</v>
      </c>
      <c r="F986" s="86">
        <f>Invoice!G988</f>
        <v>0</v>
      </c>
      <c r="G986" s="87">
        <f t="shared" si="46"/>
        <v>0</v>
      </c>
    </row>
    <row r="987" spans="1:7" s="84" customFormat="1" hidden="1">
      <c r="A987" s="100" t="str">
        <f>Invoice!F989</f>
        <v>Exchange rate :</v>
      </c>
      <c r="B987" s="79">
        <f>Invoice!C989</f>
        <v>0</v>
      </c>
      <c r="C987" s="80">
        <f>Invoice!B989</f>
        <v>0</v>
      </c>
      <c r="D987" s="85">
        <f t="shared" si="44"/>
        <v>0</v>
      </c>
      <c r="E987" s="85">
        <f t="shared" si="45"/>
        <v>0</v>
      </c>
      <c r="F987" s="86">
        <f>Invoice!G989</f>
        <v>0</v>
      </c>
      <c r="G987" s="87">
        <f t="shared" si="46"/>
        <v>0</v>
      </c>
    </row>
    <row r="988" spans="1:7" s="84" customFormat="1" hidden="1">
      <c r="A988" s="100" t="str">
        <f>Invoice!F990</f>
        <v>Exchange rate :</v>
      </c>
      <c r="B988" s="79">
        <f>Invoice!C990</f>
        <v>0</v>
      </c>
      <c r="C988" s="80">
        <f>Invoice!B990</f>
        <v>0</v>
      </c>
      <c r="D988" s="85">
        <f t="shared" si="44"/>
        <v>0</v>
      </c>
      <c r="E988" s="85">
        <f t="shared" si="45"/>
        <v>0</v>
      </c>
      <c r="F988" s="86">
        <f>Invoice!G990</f>
        <v>0</v>
      </c>
      <c r="G988" s="87">
        <f t="shared" si="46"/>
        <v>0</v>
      </c>
    </row>
    <row r="989" spans="1:7" s="84" customFormat="1" hidden="1">
      <c r="A989" s="100" t="str">
        <f>Invoice!F991</f>
        <v>Exchange rate :</v>
      </c>
      <c r="B989" s="79">
        <f>Invoice!C991</f>
        <v>0</v>
      </c>
      <c r="C989" s="80">
        <f>Invoice!B991</f>
        <v>0</v>
      </c>
      <c r="D989" s="85">
        <f t="shared" si="44"/>
        <v>0</v>
      </c>
      <c r="E989" s="85">
        <f t="shared" si="45"/>
        <v>0</v>
      </c>
      <c r="F989" s="86">
        <f>Invoice!G991</f>
        <v>0</v>
      </c>
      <c r="G989" s="87">
        <f t="shared" si="46"/>
        <v>0</v>
      </c>
    </row>
    <row r="990" spans="1:7" s="84" customFormat="1" hidden="1">
      <c r="A990" s="100" t="str">
        <f>Invoice!F992</f>
        <v>Exchange rate :</v>
      </c>
      <c r="B990" s="79">
        <f>Invoice!C992</f>
        <v>0</v>
      </c>
      <c r="C990" s="80">
        <f>Invoice!B992</f>
        <v>0</v>
      </c>
      <c r="D990" s="85">
        <f t="shared" si="44"/>
        <v>0</v>
      </c>
      <c r="E990" s="85">
        <f t="shared" si="45"/>
        <v>0</v>
      </c>
      <c r="F990" s="86">
        <f>Invoice!G992</f>
        <v>0</v>
      </c>
      <c r="G990" s="87">
        <f t="shared" si="46"/>
        <v>0</v>
      </c>
    </row>
    <row r="991" spans="1:7" s="84" customFormat="1" hidden="1">
      <c r="A991" s="100" t="str">
        <f>Invoice!F993</f>
        <v>Exchange rate :</v>
      </c>
      <c r="B991" s="79">
        <f>Invoice!C993</f>
        <v>0</v>
      </c>
      <c r="C991" s="80">
        <f>Invoice!B993</f>
        <v>0</v>
      </c>
      <c r="D991" s="85">
        <f t="shared" si="44"/>
        <v>0</v>
      </c>
      <c r="E991" s="85">
        <f t="shared" si="45"/>
        <v>0</v>
      </c>
      <c r="F991" s="86">
        <f>Invoice!G993</f>
        <v>0</v>
      </c>
      <c r="G991" s="87">
        <f t="shared" si="46"/>
        <v>0</v>
      </c>
    </row>
    <row r="992" spans="1:7" s="84" customFormat="1" hidden="1">
      <c r="A992" s="100" t="str">
        <f>Invoice!F994</f>
        <v>Exchange rate :</v>
      </c>
      <c r="B992" s="79">
        <f>Invoice!C994</f>
        <v>0</v>
      </c>
      <c r="C992" s="80">
        <f>Invoice!B994</f>
        <v>0</v>
      </c>
      <c r="D992" s="85">
        <f t="shared" si="44"/>
        <v>0</v>
      </c>
      <c r="E992" s="85">
        <f t="shared" si="45"/>
        <v>0</v>
      </c>
      <c r="F992" s="86">
        <f>Invoice!G994</f>
        <v>0</v>
      </c>
      <c r="G992" s="87">
        <f t="shared" si="46"/>
        <v>0</v>
      </c>
    </row>
    <row r="993" spans="1:7" s="84" customFormat="1" hidden="1">
      <c r="A993" s="100" t="str">
        <f>Invoice!F995</f>
        <v>Exchange rate :</v>
      </c>
      <c r="B993" s="79">
        <f>Invoice!C995</f>
        <v>0</v>
      </c>
      <c r="C993" s="80">
        <f>Invoice!B995</f>
        <v>0</v>
      </c>
      <c r="D993" s="85">
        <f t="shared" si="44"/>
        <v>0</v>
      </c>
      <c r="E993" s="85">
        <f t="shared" si="45"/>
        <v>0</v>
      </c>
      <c r="F993" s="86">
        <f>Invoice!G995</f>
        <v>0</v>
      </c>
      <c r="G993" s="87">
        <f t="shared" si="46"/>
        <v>0</v>
      </c>
    </row>
    <row r="994" spans="1:7" s="84" customFormat="1" hidden="1">
      <c r="A994" s="100" t="str">
        <f>Invoice!F996</f>
        <v>Exchange rate :</v>
      </c>
      <c r="B994" s="79">
        <f>Invoice!C996</f>
        <v>0</v>
      </c>
      <c r="C994" s="80">
        <f>Invoice!B996</f>
        <v>0</v>
      </c>
      <c r="D994" s="85">
        <f t="shared" si="44"/>
        <v>0</v>
      </c>
      <c r="E994" s="85">
        <f t="shared" si="45"/>
        <v>0</v>
      </c>
      <c r="F994" s="86">
        <f>Invoice!G996</f>
        <v>0</v>
      </c>
      <c r="G994" s="87">
        <f t="shared" si="46"/>
        <v>0</v>
      </c>
    </row>
    <row r="995" spans="1:7" s="84" customFormat="1" hidden="1">
      <c r="A995" s="100" t="str">
        <f>Invoice!F997</f>
        <v>Exchange rate :</v>
      </c>
      <c r="B995" s="79">
        <f>Invoice!C997</f>
        <v>0</v>
      </c>
      <c r="C995" s="80">
        <f>Invoice!B997</f>
        <v>0</v>
      </c>
      <c r="D995" s="85">
        <f t="shared" si="44"/>
        <v>0</v>
      </c>
      <c r="E995" s="85">
        <f t="shared" si="45"/>
        <v>0</v>
      </c>
      <c r="F995" s="86">
        <f>Invoice!G997</f>
        <v>0</v>
      </c>
      <c r="G995" s="87">
        <f t="shared" si="46"/>
        <v>0</v>
      </c>
    </row>
    <row r="996" spans="1:7" s="84" customFormat="1" hidden="1">
      <c r="A996" s="100" t="str">
        <f>Invoice!F998</f>
        <v>Exchange rate :</v>
      </c>
      <c r="B996" s="79">
        <f>Invoice!C998</f>
        <v>0</v>
      </c>
      <c r="C996" s="80">
        <f>Invoice!B998</f>
        <v>0</v>
      </c>
      <c r="D996" s="85">
        <f t="shared" si="44"/>
        <v>0</v>
      </c>
      <c r="E996" s="85">
        <f t="shared" si="45"/>
        <v>0</v>
      </c>
      <c r="F996" s="86">
        <f>Invoice!G998</f>
        <v>0</v>
      </c>
      <c r="G996" s="87">
        <f t="shared" si="46"/>
        <v>0</v>
      </c>
    </row>
    <row r="997" spans="1:7" s="84" customFormat="1" hidden="1">
      <c r="A997" s="100" t="str">
        <f>Invoice!F999</f>
        <v>Exchange rate :</v>
      </c>
      <c r="B997" s="79">
        <f>Invoice!C999</f>
        <v>0</v>
      </c>
      <c r="C997" s="80">
        <f>Invoice!B999</f>
        <v>0</v>
      </c>
      <c r="D997" s="85">
        <f t="shared" si="44"/>
        <v>0</v>
      </c>
      <c r="E997" s="85">
        <f t="shared" si="45"/>
        <v>0</v>
      </c>
      <c r="F997" s="86">
        <f>Invoice!G999</f>
        <v>0</v>
      </c>
      <c r="G997" s="87">
        <f t="shared" si="46"/>
        <v>0</v>
      </c>
    </row>
    <row r="998" spans="1:7" s="84" customFormat="1" hidden="1">
      <c r="A998" s="100" t="str">
        <f>Invoice!F1000</f>
        <v>Exchange rate :</v>
      </c>
      <c r="B998" s="79">
        <f>Invoice!C1000</f>
        <v>0</v>
      </c>
      <c r="C998" s="80">
        <f>Invoice!B1000</f>
        <v>0</v>
      </c>
      <c r="D998" s="85">
        <f t="shared" si="44"/>
        <v>0</v>
      </c>
      <c r="E998" s="85">
        <f t="shared" si="45"/>
        <v>0</v>
      </c>
      <c r="F998" s="86">
        <f>Invoice!G1000</f>
        <v>0</v>
      </c>
      <c r="G998" s="87">
        <f t="shared" si="46"/>
        <v>0</v>
      </c>
    </row>
    <row r="999" spans="1:7" s="84" customFormat="1" hidden="1">
      <c r="A999" s="100"/>
      <c r="B999" s="79"/>
      <c r="C999" s="80"/>
      <c r="D999" s="85"/>
      <c r="E999" s="85"/>
      <c r="F999" s="86"/>
      <c r="G999" s="87"/>
    </row>
    <row r="1000" spans="1:7" s="84" customFormat="1">
      <c r="A1000" s="100" t="str">
        <f>Invoice!F1002</f>
        <v>Discount</v>
      </c>
      <c r="B1000" s="79"/>
      <c r="C1000" s="80"/>
      <c r="D1000" s="85">
        <f>F1000/$D$14</f>
        <v>-10.077519379844961</v>
      </c>
      <c r="E1000" s="85">
        <f>G1000/$D$14</f>
        <v>-10.077519379844961</v>
      </c>
      <c r="F1000" s="86">
        <f>Invoice!G1002</f>
        <v>-351</v>
      </c>
      <c r="G1000" s="87">
        <f>F1000</f>
        <v>-351</v>
      </c>
    </row>
    <row r="1001" spans="1:7" s="84" customFormat="1" ht="13.5" thickBot="1">
      <c r="A1001" s="88"/>
      <c r="B1001" s="89"/>
      <c r="C1001" s="90"/>
      <c r="D1001" s="91"/>
      <c r="E1001" s="91"/>
      <c r="F1001" s="92"/>
      <c r="G1001" s="93"/>
    </row>
    <row r="1002" spans="1:7" s="51" customFormat="1">
      <c r="D1002" s="51" t="s">
        <v>37</v>
      </c>
      <c r="G1002" s="94">
        <f>SUM(G18:G999)</f>
        <v>50350.99830000005</v>
      </c>
    </row>
    <row r="1003" spans="1:7" s="51" customFormat="1">
      <c r="A1003" s="52"/>
      <c r="D1003" s="51" t="s">
        <v>38</v>
      </c>
      <c r="G1003" s="95">
        <f>G1002+G1000</f>
        <v>49999.99830000005</v>
      </c>
    </row>
    <row r="1004" spans="1:7" s="51" customFormat="1">
      <c r="D1004" s="51" t="s">
        <v>39</v>
      </c>
      <c r="G1004" s="96">
        <f>G1003-G1005</f>
        <v>46728.97037383182</v>
      </c>
    </row>
    <row r="1005" spans="1:7" s="51" customFormat="1">
      <c r="D1005" s="51" t="s">
        <v>40</v>
      </c>
      <c r="G1005" s="96">
        <f>(G1003*7)/107</f>
        <v>3271.0279261682276</v>
      </c>
    </row>
    <row r="1006" spans="1:7" s="51" customFormat="1">
      <c r="D1006" s="52" t="s">
        <v>41</v>
      </c>
      <c r="G1006" s="97">
        <f>SUM(G1004:G1005)</f>
        <v>49999.99830000005</v>
      </c>
    </row>
    <row r="1007" spans="1:7" s="51" customFormat="1"/>
    <row r="1008" spans="1:7" s="51" customFormat="1" ht="8.25" customHeight="1"/>
    <row r="1009" spans="1:1" s="51" customFormat="1" ht="11.25" customHeight="1"/>
    <row r="1010" spans="1:1" s="51" customFormat="1" ht="8.25" customHeight="1"/>
    <row r="1011" spans="1:1" s="51" customFormat="1"/>
    <row r="1012" spans="1:1" s="51" customFormat="1" ht="10.5" customHeight="1">
      <c r="A1012" s="52"/>
    </row>
    <row r="1013" spans="1:1" s="51" customFormat="1" ht="9" customHeight="1"/>
    <row r="1014" spans="1:1" s="51" customFormat="1" ht="13.5" customHeight="1">
      <c r="A1014" s="52"/>
    </row>
    <row r="1015" spans="1:1" s="51" customFormat="1" ht="9.75" customHeight="1">
      <c r="A1015" s="99"/>
    </row>
    <row r="1016" spans="1:1" s="51" customFormat="1"/>
    <row r="1017" spans="1:1" s="51" customFormat="1"/>
    <row r="1018" spans="1:1" s="51" customFormat="1"/>
    <row r="1019" spans="1:1" s="51" customFormat="1"/>
    <row r="1020" spans="1:1" s="51" customFormat="1"/>
    <row r="1021" spans="1:1" s="51" customFormat="1"/>
    <row r="1022" spans="1:1" s="51" customFormat="1"/>
    <row r="1023" spans="1:1" s="51" customFormat="1"/>
    <row r="1024" spans="1:1" s="51" customFormat="1"/>
    <row r="1025" s="51" customFormat="1"/>
    <row r="1026" s="51" customFormat="1"/>
    <row r="1027" s="51" customFormat="1"/>
    <row r="1028" s="51" customFormat="1"/>
    <row r="1029" s="51" customFormat="1"/>
    <row r="1030" s="51" customFormat="1"/>
    <row r="1031" s="51" customFormat="1"/>
    <row r="1032" s="51" customFormat="1"/>
    <row r="1033" s="51" customFormat="1"/>
    <row r="1034" s="51" customFormat="1"/>
    <row r="1035" s="51" customFormat="1"/>
    <row r="1036" s="51" customFormat="1"/>
    <row r="1037" s="51" customFormat="1"/>
    <row r="1038" s="51" customFormat="1"/>
    <row r="1039" s="51" customFormat="1"/>
    <row r="1040" s="51" customFormat="1"/>
    <row r="1041" s="51" customFormat="1"/>
    <row r="1042" s="51" customFormat="1"/>
    <row r="1043" s="51" customFormat="1"/>
    <row r="1044" s="51" customFormat="1"/>
    <row r="1045" s="51" customFormat="1"/>
    <row r="1046" s="51" customFormat="1"/>
    <row r="1047" s="51" customFormat="1"/>
    <row r="1048" s="51" customFormat="1"/>
    <row r="1049" s="51" customFormat="1"/>
    <row r="1050" s="51" customFormat="1"/>
    <row r="1051" s="51" customFormat="1"/>
    <row r="1052" s="51" customFormat="1"/>
    <row r="1053" s="51" customFormat="1"/>
    <row r="1054" s="51" customFormat="1"/>
    <row r="1055" s="51" customFormat="1"/>
    <row r="1056" s="51" customFormat="1"/>
    <row r="1057" s="51" customFormat="1"/>
    <row r="1058" s="51" customFormat="1"/>
    <row r="1059" s="51" customFormat="1"/>
    <row r="1060" s="51" customFormat="1"/>
    <row r="1061" s="51" customFormat="1"/>
    <row r="1062" s="51" customFormat="1"/>
    <row r="1063" s="51" customFormat="1"/>
    <row r="1064" s="51" customFormat="1"/>
    <row r="1065" s="51" customFormat="1"/>
    <row r="1066" s="51" customFormat="1"/>
    <row r="1067" s="51" customFormat="1"/>
    <row r="1068" s="51" customFormat="1"/>
    <row r="1069" s="51" customFormat="1"/>
    <row r="1070" s="51" customFormat="1"/>
    <row r="1071" s="51" customFormat="1"/>
    <row r="1072" s="51" customFormat="1"/>
    <row r="1073" s="51" customFormat="1"/>
    <row r="1074" s="51" customFormat="1"/>
    <row r="1075" s="51" customFormat="1"/>
    <row r="1076" s="51" customFormat="1"/>
    <row r="1077" s="51" customFormat="1"/>
    <row r="1078" s="51" customFormat="1"/>
    <row r="1079" s="51" customFormat="1"/>
    <row r="1080" s="51" customFormat="1"/>
    <row r="1081" s="51" customFormat="1"/>
    <row r="1082" s="51" customFormat="1"/>
    <row r="1083" s="51" customFormat="1"/>
    <row r="1084" s="51" customFormat="1"/>
    <row r="1085" s="51" customFormat="1"/>
    <row r="1086" s="51" customFormat="1"/>
    <row r="1087" s="51" customFormat="1"/>
    <row r="1088" s="51" customFormat="1"/>
    <row r="1089" s="51" customFormat="1"/>
    <row r="1090" s="51" customFormat="1"/>
    <row r="1091" s="51" customFormat="1"/>
    <row r="1092" s="51" customFormat="1"/>
    <row r="1093" s="51" customFormat="1"/>
    <row r="1094" s="51" customFormat="1"/>
    <row r="1095" s="51" customFormat="1"/>
    <row r="1096" s="51" customFormat="1"/>
    <row r="1097" s="51" customFormat="1"/>
    <row r="1098" s="51" customFormat="1"/>
    <row r="1099" s="51" customFormat="1"/>
    <row r="1100" s="51" customFormat="1"/>
    <row r="1101" s="51" customFormat="1"/>
    <row r="1102" s="51" customFormat="1"/>
    <row r="1103" s="51" customFormat="1"/>
    <row r="1104" s="51" customFormat="1"/>
    <row r="1105" s="51" customFormat="1"/>
    <row r="1106" s="51" customFormat="1"/>
    <row r="1107" s="51" customFormat="1"/>
    <row r="1108" s="51" customFormat="1"/>
    <row r="1109" s="51" customFormat="1"/>
    <row r="1110" s="51" customFormat="1"/>
    <row r="1111" s="51" customFormat="1"/>
    <row r="1112" s="51" customFormat="1"/>
    <row r="1113" s="51" customFormat="1"/>
    <row r="1114" s="51" customFormat="1"/>
    <row r="1115" s="51" customFormat="1"/>
    <row r="1116" s="51" customFormat="1"/>
    <row r="1117" s="51" customFormat="1"/>
    <row r="1118" s="51" customFormat="1"/>
    <row r="1119" s="51" customFormat="1"/>
    <row r="1120" s="51" customFormat="1"/>
    <row r="1121" s="51" customFormat="1"/>
    <row r="1122" s="51" customFormat="1"/>
    <row r="1123" s="51" customFormat="1"/>
    <row r="1124" s="51" customFormat="1"/>
    <row r="1125" s="51" customFormat="1"/>
    <row r="1126" s="51" customFormat="1"/>
    <row r="1127" s="51" customFormat="1"/>
    <row r="1128" s="51" customFormat="1"/>
    <row r="1129" s="51" customFormat="1"/>
    <row r="1130" s="51" customFormat="1"/>
    <row r="1131" s="51" customFormat="1"/>
    <row r="1132" s="51" customFormat="1"/>
    <row r="1133" s="51" customFormat="1"/>
    <row r="1134" s="51" customFormat="1"/>
    <row r="1135" s="51" customFormat="1"/>
    <row r="1136" s="51" customFormat="1"/>
    <row r="1137" s="51" customFormat="1"/>
    <row r="1138" s="51" customFormat="1"/>
    <row r="1139" s="51" customFormat="1"/>
    <row r="1140" s="51" customFormat="1"/>
    <row r="1141" s="51" customFormat="1"/>
    <row r="1142" s="51" customFormat="1"/>
    <row r="1143" s="51" customFormat="1"/>
    <row r="1144" s="51" customFormat="1"/>
    <row r="1145" s="51" customFormat="1"/>
    <row r="1146" s="51" customFormat="1"/>
    <row r="1147" s="51" customFormat="1"/>
    <row r="1148" s="51" customFormat="1"/>
    <row r="1149" s="51" customFormat="1"/>
    <row r="1150" s="51" customFormat="1"/>
    <row r="1151" s="51" customFormat="1"/>
    <row r="1152" s="51" customFormat="1"/>
    <row r="1153" s="51" customFormat="1"/>
    <row r="1154" s="51" customFormat="1"/>
    <row r="1155" s="51" customFormat="1"/>
    <row r="1156" s="51" customFormat="1"/>
    <row r="1157" s="51" customFormat="1"/>
    <row r="1158" s="51" customFormat="1"/>
    <row r="1159" s="51" customFormat="1"/>
    <row r="1160" s="51" customFormat="1"/>
    <row r="1161" s="51" customFormat="1"/>
    <row r="1162" s="51" customFormat="1"/>
    <row r="1163" s="51" customFormat="1"/>
    <row r="1164" s="51" customFormat="1"/>
    <row r="1165" s="51" customFormat="1"/>
    <row r="1166" s="51" customFormat="1"/>
    <row r="1167" s="51" customFormat="1"/>
    <row r="1168" s="51" customFormat="1"/>
    <row r="1169" s="51" customFormat="1"/>
    <row r="1170" s="51" customFormat="1"/>
    <row r="1171" s="51" customFormat="1"/>
    <row r="1172" s="51" customFormat="1"/>
    <row r="1173" s="51" customFormat="1"/>
    <row r="1174" s="51" customFormat="1"/>
    <row r="1175" s="51" customFormat="1"/>
    <row r="1176" s="51" customFormat="1"/>
    <row r="1177" s="51" customFormat="1"/>
    <row r="1178" s="51" customFormat="1"/>
    <row r="1179" s="51" customFormat="1"/>
    <row r="1180" s="51" customFormat="1"/>
    <row r="1181" s="51" customFormat="1"/>
    <row r="1182" s="51" customFormat="1"/>
    <row r="1183" s="51" customFormat="1"/>
    <row r="1184" s="51" customFormat="1"/>
    <row r="1185" s="51" customFormat="1"/>
    <row r="1186" s="51" customFormat="1"/>
    <row r="1187" s="51" customFormat="1"/>
    <row r="1188" s="51" customFormat="1"/>
    <row r="1189" s="51" customFormat="1"/>
    <row r="1190" s="51" customFormat="1"/>
    <row r="1191" s="51" customFormat="1"/>
    <row r="1192" s="51" customFormat="1"/>
    <row r="1193" s="51" customFormat="1"/>
    <row r="1194" s="51" customFormat="1"/>
    <row r="1195" s="51" customFormat="1"/>
    <row r="1196" s="51" customFormat="1"/>
    <row r="1197" s="51" customFormat="1"/>
    <row r="1198" s="51" customFormat="1"/>
    <row r="1199" s="51" customFormat="1"/>
    <row r="1200" s="51" customFormat="1"/>
    <row r="1201" s="51" customFormat="1"/>
    <row r="1202" s="51" customFormat="1"/>
    <row r="1203" s="51" customFormat="1"/>
    <row r="1204" s="51" customFormat="1"/>
    <row r="1205" s="51" customFormat="1"/>
    <row r="1206" s="51" customFormat="1"/>
    <row r="1207" s="51" customFormat="1"/>
    <row r="1208" s="51" customFormat="1"/>
    <row r="1209" s="51" customFormat="1"/>
    <row r="1210" s="51" customFormat="1"/>
    <row r="1211" s="51" customFormat="1"/>
    <row r="1212" s="51" customFormat="1"/>
    <row r="1213" s="51" customFormat="1"/>
    <row r="1214" s="51" customFormat="1"/>
    <row r="1215" s="51" customFormat="1"/>
    <row r="1216" s="51" customFormat="1"/>
    <row r="1217" s="51" customFormat="1"/>
    <row r="1218" s="51" customFormat="1"/>
    <row r="1219" s="51" customFormat="1"/>
    <row r="1220" s="51" customFormat="1"/>
    <row r="1221" s="51" customFormat="1"/>
    <row r="1222" s="51" customFormat="1"/>
    <row r="1223" s="51" customFormat="1"/>
    <row r="1224" s="51" customFormat="1"/>
    <row r="1225" s="51" customFormat="1"/>
    <row r="1226" s="51" customFormat="1"/>
    <row r="1227" s="51" customFormat="1"/>
    <row r="1228" s="51" customFormat="1"/>
    <row r="1229" s="51" customFormat="1"/>
    <row r="1230" s="51" customFormat="1"/>
    <row r="1231" s="51" customFormat="1"/>
    <row r="1232" s="51" customFormat="1"/>
    <row r="1233" s="51" customFormat="1"/>
    <row r="1234" s="51" customFormat="1"/>
    <row r="1235" s="51" customFormat="1"/>
    <row r="1236" s="51" customFormat="1"/>
    <row r="1237" s="51" customFormat="1"/>
    <row r="1238" s="51" customFormat="1"/>
    <row r="1239" s="51" customFormat="1"/>
    <row r="1240" s="51" customFormat="1"/>
    <row r="1241" s="51" customFormat="1"/>
    <row r="1242" s="51" customFormat="1"/>
    <row r="1243" s="51" customFormat="1"/>
    <row r="1244" s="51" customFormat="1"/>
    <row r="1245" s="51" customFormat="1"/>
    <row r="1246" s="51" customFormat="1"/>
    <row r="1247" s="51" customFormat="1"/>
    <row r="1248" s="51" customFormat="1"/>
    <row r="1249" spans="1:7" s="51" customFormat="1"/>
    <row r="1250" spans="1:7" s="51" customFormat="1"/>
    <row r="1251" spans="1:7" s="51" customFormat="1"/>
    <row r="1252" spans="1:7" s="51" customFormat="1"/>
    <row r="1253" spans="1:7" s="51" customFormat="1"/>
    <row r="1254" spans="1:7" s="51" customFormat="1"/>
    <row r="1255" spans="1:7" s="51" customFormat="1"/>
    <row r="1256" spans="1:7" s="51" customFormat="1"/>
    <row r="1257" spans="1:7" s="51" customFormat="1"/>
    <row r="1258" spans="1:7" s="51" customFormat="1"/>
    <row r="1259" spans="1:7" s="51" customFormat="1"/>
    <row r="1260" spans="1:7" s="51" customFormat="1"/>
    <row r="1261" spans="1:7" s="51" customFormat="1"/>
    <row r="1262" spans="1:7" s="51" customFormat="1"/>
    <row r="1263" spans="1:7" s="51" customFormat="1"/>
    <row r="1264" spans="1:7" s="51" customFormat="1">
      <c r="A1264" s="98"/>
      <c r="B1264" s="98"/>
      <c r="C1264" s="98"/>
      <c r="D1264" s="98"/>
      <c r="E1264" s="98"/>
      <c r="F1264" s="98"/>
      <c r="G1264" s="98"/>
    </row>
    <row r="1265" spans="1:7" s="51" customFormat="1">
      <c r="A1265" s="98"/>
      <c r="B1265" s="98"/>
      <c r="C1265" s="98"/>
      <c r="D1265" s="98"/>
      <c r="E1265" s="98"/>
      <c r="F1265" s="98"/>
      <c r="G1265" s="98"/>
    </row>
    <row r="1266" spans="1:7" s="51" customFormat="1">
      <c r="A1266" s="98"/>
      <c r="B1266" s="98"/>
      <c r="C1266" s="98"/>
      <c r="D1266" s="98"/>
      <c r="E1266" s="98"/>
      <c r="F1266" s="98"/>
      <c r="G1266" s="98"/>
    </row>
    <row r="1267" spans="1:7" s="51" customFormat="1">
      <c r="A1267" s="98"/>
      <c r="B1267" s="98"/>
      <c r="C1267" s="98"/>
      <c r="D1267" s="98"/>
      <c r="E1267" s="98"/>
      <c r="F1267" s="98"/>
      <c r="G1267" s="98"/>
    </row>
    <row r="1268" spans="1:7" s="51" customFormat="1">
      <c r="A1268" s="98"/>
      <c r="B1268" s="98"/>
      <c r="C1268" s="98"/>
      <c r="D1268" s="98"/>
      <c r="E1268" s="98"/>
      <c r="F1268" s="98"/>
      <c r="G1268" s="98"/>
    </row>
    <row r="1269" spans="1:7" s="51" customFormat="1">
      <c r="A1269" s="98"/>
      <c r="B1269" s="98"/>
      <c r="C1269" s="98"/>
      <c r="D1269" s="98"/>
      <c r="E1269" s="98"/>
      <c r="F1269" s="98"/>
      <c r="G1269" s="98"/>
    </row>
    <row r="1270" spans="1:7" s="51" customFormat="1">
      <c r="A1270" s="98"/>
      <c r="B1270" s="98"/>
      <c r="C1270" s="98"/>
      <c r="D1270" s="98"/>
      <c r="E1270" s="98"/>
      <c r="F1270" s="98"/>
      <c r="G1270" s="98"/>
    </row>
    <row r="1271" spans="1:7" s="51" customFormat="1">
      <c r="A1271" s="98"/>
      <c r="B1271" s="98"/>
      <c r="C1271" s="98"/>
      <c r="D1271" s="98"/>
      <c r="E1271" s="98"/>
      <c r="F1271" s="98"/>
      <c r="G1271" s="98"/>
    </row>
    <row r="1272" spans="1:7" s="51" customFormat="1">
      <c r="A1272" s="98"/>
      <c r="B1272" s="98"/>
      <c r="C1272" s="98"/>
      <c r="D1272" s="98"/>
      <c r="E1272" s="98"/>
      <c r="F1272" s="98"/>
      <c r="G1272" s="98"/>
    </row>
    <row r="1273" spans="1:7" s="51" customFormat="1">
      <c r="A1273" s="98"/>
      <c r="B1273" s="98"/>
      <c r="C1273" s="98"/>
      <c r="D1273" s="98"/>
      <c r="E1273" s="98"/>
      <c r="F1273" s="98"/>
      <c r="G1273" s="98"/>
    </row>
    <row r="1274" spans="1:7" s="51" customFormat="1">
      <c r="A1274" s="98"/>
      <c r="B1274" s="98"/>
      <c r="C1274" s="98"/>
      <c r="D1274" s="98"/>
      <c r="E1274" s="98"/>
      <c r="F1274" s="98"/>
      <c r="G1274" s="98"/>
    </row>
    <row r="1275" spans="1:7" s="51" customFormat="1">
      <c r="A1275" s="98"/>
      <c r="B1275" s="98"/>
      <c r="C1275" s="98"/>
      <c r="D1275" s="98"/>
      <c r="E1275" s="98"/>
      <c r="F1275" s="98"/>
      <c r="G1275" s="98"/>
    </row>
    <row r="1276" spans="1:7" s="51" customFormat="1">
      <c r="A1276" s="98"/>
      <c r="B1276" s="98"/>
      <c r="C1276" s="98"/>
      <c r="D1276" s="98"/>
      <c r="E1276" s="98"/>
      <c r="F1276" s="98"/>
      <c r="G1276" s="98"/>
    </row>
    <row r="1277" spans="1:7" s="51" customFormat="1">
      <c r="A1277" s="98"/>
      <c r="B1277" s="98"/>
      <c r="C1277" s="98"/>
      <c r="D1277" s="98"/>
      <c r="E1277" s="98"/>
      <c r="F1277" s="98"/>
      <c r="G1277" s="98"/>
    </row>
    <row r="1278" spans="1:7" s="51" customFormat="1">
      <c r="A1278" s="98"/>
      <c r="B1278" s="98"/>
      <c r="C1278" s="98"/>
      <c r="D1278" s="98"/>
      <c r="E1278" s="98"/>
      <c r="F1278" s="98"/>
      <c r="G1278" s="98"/>
    </row>
    <row r="1279" spans="1:7" s="51" customFormat="1">
      <c r="A1279" s="98"/>
      <c r="B1279" s="98"/>
      <c r="C1279" s="98"/>
      <c r="D1279" s="98"/>
      <c r="E1279" s="98"/>
      <c r="F1279" s="98"/>
      <c r="G1279" s="98"/>
    </row>
    <row r="1280" spans="1:7" s="51" customFormat="1">
      <c r="A1280" s="98"/>
      <c r="B1280" s="98"/>
      <c r="C1280" s="98"/>
      <c r="D1280" s="98"/>
      <c r="E1280" s="98"/>
      <c r="F1280" s="98"/>
      <c r="G1280" s="98"/>
    </row>
    <row r="1281" spans="1:7" s="51" customFormat="1">
      <c r="A1281" s="98"/>
      <c r="B1281" s="98"/>
      <c r="C1281" s="98"/>
      <c r="D1281" s="98"/>
      <c r="E1281" s="98"/>
      <c r="F1281" s="98"/>
      <c r="G1281" s="98"/>
    </row>
    <row r="1282" spans="1:7" s="51" customFormat="1">
      <c r="A1282" s="98"/>
      <c r="B1282" s="98"/>
      <c r="C1282" s="98"/>
      <c r="D1282" s="98"/>
      <c r="E1282" s="98"/>
      <c r="F1282" s="98"/>
      <c r="G1282" s="98"/>
    </row>
    <row r="1283" spans="1:7" s="51" customFormat="1">
      <c r="A1283" s="98"/>
      <c r="B1283" s="98"/>
      <c r="C1283" s="98"/>
      <c r="D1283" s="98"/>
      <c r="E1283" s="98"/>
      <c r="F1283" s="98"/>
      <c r="G1283" s="98"/>
    </row>
    <row r="1284" spans="1:7" s="51" customFormat="1">
      <c r="A1284" s="98"/>
      <c r="B1284" s="98"/>
      <c r="C1284" s="98"/>
      <c r="D1284" s="98"/>
      <c r="E1284" s="98"/>
      <c r="F1284" s="98"/>
      <c r="G1284" s="98"/>
    </row>
    <row r="1285" spans="1:7" s="51" customFormat="1">
      <c r="A1285" s="98"/>
      <c r="B1285" s="98"/>
      <c r="C1285" s="98"/>
      <c r="D1285" s="98"/>
      <c r="E1285" s="98"/>
      <c r="F1285" s="98"/>
      <c r="G1285" s="98"/>
    </row>
    <row r="1286" spans="1:7" s="51" customFormat="1">
      <c r="A1286" s="98"/>
      <c r="B1286" s="98"/>
      <c r="C1286" s="98"/>
      <c r="D1286" s="98"/>
      <c r="E1286" s="98"/>
      <c r="F1286" s="98"/>
      <c r="G1286" s="98"/>
    </row>
    <row r="1287" spans="1:7" s="51" customFormat="1">
      <c r="A1287" s="98"/>
      <c r="B1287" s="98"/>
      <c r="C1287" s="98"/>
      <c r="D1287" s="98"/>
      <c r="E1287" s="98"/>
      <c r="F1287" s="98"/>
      <c r="G1287" s="98"/>
    </row>
    <row r="1288" spans="1:7" s="51" customFormat="1">
      <c r="A1288" s="98"/>
      <c r="B1288" s="98"/>
      <c r="C1288" s="98"/>
      <c r="D1288" s="98"/>
      <c r="E1288" s="98"/>
      <c r="F1288" s="98"/>
      <c r="G1288" s="98"/>
    </row>
    <row r="1289" spans="1:7" s="51" customFormat="1">
      <c r="A1289" s="98"/>
      <c r="B1289" s="98"/>
      <c r="C1289" s="98"/>
      <c r="D1289" s="98"/>
      <c r="E1289" s="98"/>
      <c r="F1289" s="98"/>
      <c r="G1289" s="98"/>
    </row>
    <row r="1290" spans="1:7" s="51" customFormat="1">
      <c r="A1290" s="98"/>
      <c r="B1290" s="98"/>
      <c r="C1290" s="98"/>
      <c r="D1290" s="98"/>
      <c r="E1290" s="98"/>
      <c r="F1290" s="98"/>
      <c r="G1290" s="98"/>
    </row>
    <row r="1291" spans="1:7" s="51" customFormat="1">
      <c r="A1291" s="98"/>
      <c r="B1291" s="98"/>
      <c r="C1291" s="98"/>
      <c r="D1291" s="98"/>
      <c r="E1291" s="98"/>
      <c r="F1291" s="98"/>
      <c r="G1291" s="98"/>
    </row>
    <row r="1292" spans="1:7" s="51" customFormat="1">
      <c r="A1292" s="98"/>
      <c r="B1292" s="98"/>
      <c r="C1292" s="98"/>
      <c r="D1292" s="98"/>
      <c r="E1292" s="98"/>
      <c r="F1292" s="98"/>
      <c r="G1292" s="98"/>
    </row>
    <row r="1293" spans="1:7" s="51" customFormat="1">
      <c r="A1293" s="98"/>
      <c r="B1293" s="98"/>
      <c r="C1293" s="98"/>
      <c r="D1293" s="98"/>
      <c r="E1293" s="98"/>
      <c r="F1293" s="98"/>
      <c r="G1293" s="98"/>
    </row>
    <row r="1294" spans="1:7" s="51" customFormat="1">
      <c r="A1294" s="98"/>
      <c r="B1294" s="98"/>
      <c r="C1294" s="98"/>
      <c r="D1294" s="98"/>
      <c r="E1294" s="98"/>
      <c r="F1294" s="98"/>
      <c r="G1294" s="98"/>
    </row>
    <row r="1295" spans="1:7" s="51" customFormat="1">
      <c r="A1295" s="98"/>
      <c r="B1295" s="98"/>
      <c r="C1295" s="98"/>
      <c r="D1295" s="98"/>
      <c r="E1295" s="98"/>
      <c r="F1295" s="98"/>
      <c r="G1295" s="98"/>
    </row>
    <row r="1296" spans="1:7" s="51" customFormat="1">
      <c r="A1296" s="98"/>
      <c r="B1296" s="98"/>
      <c r="C1296" s="98"/>
      <c r="D1296" s="98"/>
      <c r="E1296" s="98"/>
      <c r="F1296" s="98"/>
      <c r="G1296" s="98"/>
    </row>
    <row r="1297" spans="1:7" s="51" customFormat="1">
      <c r="A1297" s="98"/>
      <c r="B1297" s="98"/>
      <c r="C1297" s="98"/>
      <c r="D1297" s="98"/>
      <c r="E1297" s="98"/>
      <c r="F1297" s="98"/>
      <c r="G1297" s="98"/>
    </row>
    <row r="1298" spans="1:7" s="51" customFormat="1">
      <c r="A1298" s="98"/>
      <c r="B1298" s="98"/>
      <c r="C1298" s="98"/>
      <c r="D1298" s="98"/>
      <c r="E1298" s="98"/>
      <c r="F1298" s="98"/>
      <c r="G1298" s="98"/>
    </row>
    <row r="1299" spans="1:7" s="51" customFormat="1">
      <c r="A1299" s="98"/>
      <c r="B1299" s="98"/>
      <c r="C1299" s="98"/>
      <c r="D1299" s="98"/>
      <c r="E1299" s="98"/>
      <c r="F1299" s="98"/>
      <c r="G1299" s="98"/>
    </row>
    <row r="1300" spans="1:7" s="51" customFormat="1">
      <c r="A1300" s="98"/>
      <c r="B1300" s="98"/>
      <c r="C1300" s="98"/>
      <c r="D1300" s="98"/>
      <c r="E1300" s="98"/>
      <c r="F1300" s="98"/>
      <c r="G1300" s="98"/>
    </row>
    <row r="1301" spans="1:7" s="51" customFormat="1">
      <c r="A1301" s="98"/>
      <c r="B1301" s="98"/>
      <c r="C1301" s="98"/>
      <c r="D1301" s="98"/>
      <c r="E1301" s="98"/>
      <c r="F1301" s="98"/>
      <c r="G1301" s="98"/>
    </row>
    <row r="1302" spans="1:7" s="51" customFormat="1">
      <c r="A1302" s="98"/>
      <c r="B1302" s="98"/>
      <c r="C1302" s="98"/>
      <c r="D1302" s="98"/>
      <c r="E1302" s="98"/>
      <c r="F1302" s="98"/>
      <c r="G1302" s="98"/>
    </row>
    <row r="1303" spans="1:7" s="51" customFormat="1">
      <c r="A1303" s="98"/>
      <c r="B1303" s="98"/>
      <c r="C1303" s="98"/>
      <c r="D1303" s="98"/>
      <c r="E1303" s="98"/>
      <c r="F1303" s="98"/>
      <c r="G1303" s="98"/>
    </row>
    <row r="1304" spans="1:7" s="51" customFormat="1">
      <c r="A1304" s="98"/>
      <c r="B1304" s="98"/>
      <c r="C1304" s="98"/>
      <c r="D1304" s="98"/>
      <c r="E1304" s="98"/>
      <c r="F1304" s="98"/>
      <c r="G1304" s="98"/>
    </row>
    <row r="1305" spans="1:7" s="51" customFormat="1">
      <c r="A1305" s="98"/>
      <c r="B1305" s="98"/>
      <c r="C1305" s="98"/>
      <c r="D1305" s="98"/>
      <c r="E1305" s="98"/>
      <c r="F1305" s="98"/>
      <c r="G1305" s="98"/>
    </row>
    <row r="1306" spans="1:7" s="51" customFormat="1">
      <c r="A1306" s="98"/>
      <c r="B1306" s="98"/>
      <c r="C1306" s="98"/>
      <c r="D1306" s="98"/>
      <c r="E1306" s="98"/>
      <c r="F1306" s="98"/>
      <c r="G1306" s="98"/>
    </row>
    <row r="1307" spans="1:7" s="51" customFormat="1">
      <c r="A1307" s="98"/>
      <c r="B1307" s="98"/>
      <c r="C1307" s="98"/>
      <c r="D1307" s="98"/>
      <c r="E1307" s="98"/>
      <c r="F1307" s="98"/>
      <c r="G1307" s="98"/>
    </row>
    <row r="1308" spans="1:7" s="51" customFormat="1">
      <c r="A1308" s="98"/>
      <c r="B1308" s="98"/>
      <c r="C1308" s="98"/>
      <c r="D1308" s="98"/>
      <c r="E1308" s="98"/>
      <c r="F1308" s="98"/>
      <c r="G1308" s="98"/>
    </row>
    <row r="1309" spans="1:7" s="51" customFormat="1">
      <c r="A1309" s="98"/>
      <c r="B1309" s="98"/>
      <c r="C1309" s="98"/>
      <c r="D1309" s="98"/>
      <c r="E1309" s="98"/>
      <c r="F1309" s="98"/>
      <c r="G1309" s="98"/>
    </row>
    <row r="1310" spans="1:7" s="51" customFormat="1">
      <c r="A1310" s="98"/>
      <c r="B1310" s="98"/>
      <c r="C1310" s="98"/>
      <c r="D1310" s="98"/>
      <c r="E1310" s="98"/>
      <c r="F1310" s="98"/>
      <c r="G1310" s="98"/>
    </row>
    <row r="1311" spans="1:7" s="51" customFormat="1">
      <c r="A1311" s="98"/>
      <c r="B1311" s="98"/>
      <c r="C1311" s="98"/>
      <c r="D1311" s="98"/>
      <c r="E1311" s="98"/>
      <c r="F1311" s="98"/>
      <c r="G1311" s="98"/>
    </row>
    <row r="1312" spans="1:7" s="51" customFormat="1">
      <c r="A1312" s="98"/>
      <c r="B1312" s="98"/>
      <c r="C1312" s="98"/>
      <c r="D1312" s="98"/>
      <c r="E1312" s="98"/>
      <c r="F1312" s="98"/>
      <c r="G1312" s="98"/>
    </row>
    <row r="1313" spans="1:7" s="51" customFormat="1">
      <c r="A1313" s="98"/>
      <c r="B1313" s="98"/>
      <c r="C1313" s="98"/>
      <c r="D1313" s="98"/>
      <c r="E1313" s="98"/>
      <c r="F1313" s="98"/>
      <c r="G1313" s="98"/>
    </row>
    <row r="1314" spans="1:7" s="51" customFormat="1">
      <c r="A1314" s="98"/>
      <c r="B1314" s="98"/>
      <c r="C1314" s="98"/>
      <c r="D1314" s="98"/>
      <c r="E1314" s="98"/>
      <c r="F1314" s="98"/>
      <c r="G1314" s="98"/>
    </row>
    <row r="1315" spans="1:7" s="51" customFormat="1">
      <c r="A1315" s="98"/>
      <c r="B1315" s="98"/>
      <c r="C1315" s="98"/>
      <c r="D1315" s="98"/>
      <c r="E1315" s="98"/>
      <c r="F1315" s="98"/>
      <c r="G1315" s="98"/>
    </row>
    <row r="1316" spans="1:7" s="51" customFormat="1">
      <c r="A1316" s="98"/>
      <c r="B1316" s="98"/>
      <c r="C1316" s="98"/>
      <c r="D1316" s="98"/>
      <c r="E1316" s="98"/>
      <c r="F1316" s="98"/>
      <c r="G1316" s="98"/>
    </row>
    <row r="1317" spans="1:7" s="51" customFormat="1">
      <c r="A1317" s="98"/>
      <c r="B1317" s="98"/>
      <c r="C1317" s="98"/>
      <c r="D1317" s="98"/>
      <c r="E1317" s="98"/>
      <c r="F1317" s="98"/>
      <c r="G1317" s="98"/>
    </row>
    <row r="1318" spans="1:7" s="51" customFormat="1">
      <c r="A1318" s="98"/>
      <c r="B1318" s="98"/>
      <c r="C1318" s="98"/>
      <c r="D1318" s="98"/>
      <c r="E1318" s="98"/>
      <c r="F1318" s="98"/>
      <c r="G1318" s="98"/>
    </row>
    <row r="1319" spans="1:7" s="51" customFormat="1">
      <c r="A1319" s="98"/>
      <c r="B1319" s="98"/>
      <c r="C1319" s="98"/>
      <c r="D1319" s="98"/>
      <c r="E1319" s="98"/>
      <c r="F1319" s="98"/>
      <c r="G1319" s="98"/>
    </row>
    <row r="1320" spans="1:7" s="51" customFormat="1">
      <c r="A1320" s="98"/>
      <c r="B1320" s="98"/>
      <c r="C1320" s="98"/>
      <c r="D1320" s="98"/>
      <c r="E1320" s="98"/>
      <c r="F1320" s="98"/>
      <c r="G1320" s="98"/>
    </row>
    <row r="1321" spans="1:7" s="51" customFormat="1">
      <c r="A1321" s="98"/>
      <c r="B1321" s="98"/>
      <c r="C1321" s="98"/>
      <c r="D1321" s="98"/>
      <c r="E1321" s="98"/>
      <c r="F1321" s="98"/>
      <c r="G1321" s="98"/>
    </row>
    <row r="1322" spans="1:7" s="51" customFormat="1">
      <c r="A1322" s="98"/>
      <c r="B1322" s="98"/>
      <c r="C1322" s="98"/>
      <c r="D1322" s="98"/>
      <c r="E1322" s="98"/>
      <c r="F1322" s="98"/>
      <c r="G1322" s="98"/>
    </row>
    <row r="1323" spans="1:7" s="51" customFormat="1">
      <c r="A1323" s="98"/>
      <c r="B1323" s="98"/>
      <c r="C1323" s="98"/>
      <c r="D1323" s="98"/>
      <c r="E1323" s="98"/>
      <c r="F1323" s="98"/>
      <c r="G1323" s="98"/>
    </row>
    <row r="1324" spans="1:7" s="51" customFormat="1">
      <c r="A1324" s="98"/>
      <c r="B1324" s="98"/>
      <c r="C1324" s="98"/>
      <c r="D1324" s="98"/>
      <c r="E1324" s="98"/>
      <c r="F1324" s="98"/>
      <c r="G1324" s="98"/>
    </row>
    <row r="1325" spans="1:7" s="51" customFormat="1">
      <c r="A1325" s="98"/>
      <c r="B1325" s="98"/>
      <c r="C1325" s="98"/>
      <c r="D1325" s="98"/>
      <c r="E1325" s="98"/>
      <c r="F1325" s="98"/>
      <c r="G1325" s="98"/>
    </row>
    <row r="1326" spans="1:7" s="51" customFormat="1">
      <c r="A1326" s="98"/>
      <c r="B1326" s="98"/>
      <c r="C1326" s="98"/>
      <c r="D1326" s="98"/>
      <c r="E1326" s="98"/>
      <c r="F1326" s="98"/>
      <c r="G1326" s="98"/>
    </row>
    <row r="1327" spans="1:7" s="51" customFormat="1">
      <c r="A1327" s="98"/>
      <c r="B1327" s="98"/>
      <c r="C1327" s="98"/>
      <c r="D1327" s="98"/>
      <c r="E1327" s="98"/>
      <c r="F1327" s="98"/>
      <c r="G1327" s="98"/>
    </row>
    <row r="1328" spans="1:7" s="51" customFormat="1">
      <c r="A1328" s="98"/>
      <c r="B1328" s="98"/>
      <c r="C1328" s="98"/>
      <c r="D1328" s="98"/>
      <c r="E1328" s="98"/>
      <c r="F1328" s="98"/>
      <c r="G1328" s="98"/>
    </row>
    <row r="1329" spans="1:7" s="51" customFormat="1">
      <c r="A1329" s="98"/>
      <c r="B1329" s="98"/>
      <c r="C1329" s="98"/>
      <c r="D1329" s="98"/>
      <c r="E1329" s="98"/>
      <c r="F1329" s="98"/>
      <c r="G1329" s="98"/>
    </row>
    <row r="1330" spans="1:7" s="51" customFormat="1">
      <c r="A1330" s="98"/>
      <c r="B1330" s="98"/>
      <c r="C1330" s="98"/>
      <c r="D1330" s="98"/>
      <c r="E1330" s="98"/>
      <c r="F1330" s="98"/>
      <c r="G1330" s="98"/>
    </row>
    <row r="1331" spans="1:7" s="51" customFormat="1">
      <c r="A1331" s="98"/>
      <c r="B1331" s="98"/>
      <c r="C1331" s="98"/>
      <c r="D1331" s="98"/>
      <c r="E1331" s="98"/>
      <c r="F1331" s="98"/>
      <c r="G1331" s="98"/>
    </row>
    <row r="1332" spans="1:7" s="51" customFormat="1">
      <c r="A1332" s="98"/>
      <c r="B1332" s="98"/>
      <c r="C1332" s="98"/>
      <c r="D1332" s="98"/>
      <c r="E1332" s="98"/>
      <c r="F1332" s="98"/>
      <c r="G1332" s="98"/>
    </row>
    <row r="1333" spans="1:7" s="51" customFormat="1">
      <c r="A1333" s="98"/>
      <c r="B1333" s="98"/>
      <c r="C1333" s="98"/>
      <c r="D1333" s="98"/>
      <c r="E1333" s="98"/>
      <c r="F1333" s="98"/>
      <c r="G1333" s="98"/>
    </row>
    <row r="1334" spans="1:7" s="51" customFormat="1">
      <c r="A1334" s="98"/>
      <c r="B1334" s="98"/>
      <c r="C1334" s="98"/>
      <c r="D1334" s="98"/>
      <c r="E1334" s="98"/>
      <c r="F1334" s="98"/>
      <c r="G1334" s="98"/>
    </row>
    <row r="1335" spans="1:7" s="51" customFormat="1">
      <c r="A1335" s="98"/>
      <c r="B1335" s="98"/>
      <c r="C1335" s="98"/>
      <c r="D1335" s="98"/>
      <c r="E1335" s="98"/>
      <c r="F1335" s="98"/>
      <c r="G1335" s="98"/>
    </row>
    <row r="1336" spans="1:7" s="51" customFormat="1">
      <c r="A1336" s="98"/>
      <c r="B1336" s="98"/>
      <c r="C1336" s="98"/>
      <c r="D1336" s="98"/>
      <c r="E1336" s="98"/>
      <c r="F1336" s="98"/>
      <c r="G1336" s="98"/>
    </row>
    <row r="1337" spans="1:7" s="51" customFormat="1">
      <c r="A1337" s="98"/>
      <c r="B1337" s="98"/>
      <c r="C1337" s="98"/>
      <c r="D1337" s="98"/>
      <c r="E1337" s="98"/>
      <c r="F1337" s="98"/>
      <c r="G1337" s="98"/>
    </row>
    <row r="1338" spans="1:7" s="51" customFormat="1">
      <c r="A1338" s="98"/>
      <c r="B1338" s="98"/>
      <c r="C1338" s="98"/>
      <c r="D1338" s="98"/>
      <c r="E1338" s="98"/>
      <c r="F1338" s="98"/>
      <c r="G1338" s="98"/>
    </row>
    <row r="1339" spans="1:7" s="51" customFormat="1">
      <c r="A1339" s="98"/>
      <c r="B1339" s="98"/>
      <c r="C1339" s="98"/>
      <c r="D1339" s="98"/>
      <c r="E1339" s="98"/>
      <c r="F1339" s="98"/>
      <c r="G1339" s="98"/>
    </row>
    <row r="1340" spans="1:7" s="51" customFormat="1">
      <c r="A1340" s="98"/>
      <c r="B1340" s="98"/>
      <c r="C1340" s="98"/>
      <c r="D1340" s="98"/>
      <c r="E1340" s="98"/>
      <c r="F1340" s="98"/>
      <c r="G1340" s="98"/>
    </row>
    <row r="1341" spans="1:7" s="51" customFormat="1">
      <c r="A1341" s="98"/>
      <c r="B1341" s="98"/>
      <c r="C1341" s="98"/>
      <c r="D1341" s="98"/>
      <c r="E1341" s="98"/>
      <c r="F1341" s="98"/>
      <c r="G1341" s="98"/>
    </row>
    <row r="1342" spans="1:7" s="51" customFormat="1">
      <c r="A1342" s="98"/>
      <c r="B1342" s="98"/>
      <c r="C1342" s="98"/>
      <c r="D1342" s="98"/>
      <c r="E1342" s="98"/>
      <c r="F1342" s="98"/>
      <c r="G1342" s="98"/>
    </row>
  </sheetData>
  <conditionalFormatting sqref="B27 C18:C1001">
    <cfRule type="cellIs" dxfId="4" priority="5" stopIfTrue="1" operator="equal">
      <formula>"ALERT"</formula>
    </cfRule>
  </conditionalFormatting>
  <conditionalFormatting sqref="A10:A15">
    <cfRule type="containsText" dxfId="3" priority="4" stopIfTrue="1" operator="containsText" text="0">
      <formula>NOT(ISERROR(SEARCH("0",A10)))</formula>
    </cfRule>
  </conditionalFormatting>
  <conditionalFormatting sqref="A18:A998">
    <cfRule type="containsText" dxfId="2" priority="3" stopIfTrue="1" operator="containsText" text="Exchange Rate :">
      <formula>NOT(ISERROR(SEARCH("Exchange Rate :",A18)))</formula>
    </cfRule>
  </conditionalFormatting>
  <conditionalFormatting sqref="B18:G1000">
    <cfRule type="cellIs" dxfId="1" priority="2" stopIfTrue="1" operator="equal">
      <formula>0</formula>
    </cfRule>
  </conditionalFormatting>
  <conditionalFormatting sqref="E10:E15">
    <cfRule type="cellIs" dxfId="0" priority="1" stopIfTrue="1" operator="equal">
      <formula>0</formula>
    </cfRule>
  </conditionalFormatting>
  <hyperlinks>
    <hyperlink ref="A7" r:id="rId1" display="http://www.achadirect.com/" xr:uid="{00000000-0004-0000-0100-000000000000}"/>
  </hyperlinks>
  <printOptions horizontalCentered="1" verticalCentered="1"/>
  <pageMargins left="0.12" right="0.18" top="0.22" bottom="0.3" header="0.15748031496063" footer="0.15748031496063"/>
  <pageSetup paperSize="9" scale="80" orientation="portrait" horizontalDpi="4294967293" verticalDpi="300" r:id="rId2"/>
  <headerFooter alignWithMargins="0">
    <oddFooter>Page &amp;P of &amp;N</oddFooter>
  </headerFooter>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Invoice</vt:lpstr>
      <vt:lpstr>Shipping</vt:lpstr>
      <vt:lpstr>Tax Invoice</vt:lpstr>
      <vt:lpstr>Invoice!Print_Area</vt:lpstr>
      <vt:lpstr>Shipping!Print_Area</vt:lpstr>
      <vt:lpstr>'Tax Invoice'!Print_Area</vt:lpstr>
      <vt:lpstr>Invoice!Print_Titles</vt:lpstr>
      <vt:lpstr>Shipping!Print_Titles</vt:lpstr>
      <vt:lpstr>'Tax Invoice'!Print_Titles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Opel</cp:lastModifiedBy>
  <cp:lastPrinted>2023-01-19T08:02:39Z</cp:lastPrinted>
  <dcterms:created xsi:type="dcterms:W3CDTF">2006-01-06T19:59:33Z</dcterms:created>
  <dcterms:modified xsi:type="dcterms:W3CDTF">2023-01-19T08:02:40Z</dcterms:modified>
</cp:coreProperties>
</file>